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firstSheet="1" activeTab="1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" sheetId="5" r:id="rId5"/>
    <sheet name="Přehled čerp. zp. výd.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tuzemské" sheetId="12" r:id="rId12"/>
    <sheet name="Cestovní výdaje - zahraniční" sheetId="13" r:id="rId13"/>
    <sheet name="Odpisy" sheetId="14" r:id="rId14"/>
    <sheet name="Rozpis mzdových příspěvků " sheetId="15" r:id="rId15"/>
    <sheet name="Seznam školení" sheetId="16" r:id="rId16"/>
  </sheets>
  <externalReferences>
    <externalReference r:id="rId19"/>
  </externalReferences>
  <definedNames>
    <definedName name="_xlnm.Print_Area" localSheetId="11">'Cestovní výdaje - tuzemské'!$A$1:$K$35</definedName>
    <definedName name="_xlnm.Print_Area" localSheetId="12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3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4">'Rozpis mzdových příspěvků '!$A$1:$M$33</definedName>
    <definedName name="_xlnm.Print_Area" localSheetId="15">'Seznam školení'!$A$1:$E$38</definedName>
    <definedName name="_xlnm.Print_Area" localSheetId="4">'Soupiska účetních dokladů '!$A$1:$M$57</definedName>
    <definedName name="_xlnm.Print_Area" localSheetId="1">'Uzavřená Zadávací řízení'!$A$1:$G$29</definedName>
    <definedName name="_xlnm.Print_Area" localSheetId="3">'VP podle de minimis'!$A$1:$H$34</definedName>
    <definedName name="_xlnm.Print_Area" localSheetId="2">'VP podle přechodného rámce'!$A$1:$K$31</definedName>
    <definedName name="Z_0403529E_C661_4A59_A07F_8D6FBA2FF1DB_.wvu.PrintArea" localSheetId="11" hidden="1">'Cestovní výdaje - tuzemské'!$A$1:$K$35</definedName>
    <definedName name="Z_0403529E_C661_4A59_A07F_8D6FBA2FF1DB_.wvu.PrintArea" localSheetId="12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3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4" hidden="1">'Rozpis mzdových příspěvků '!$A$1:$M$33</definedName>
    <definedName name="Z_0403529E_C661_4A59_A07F_8D6FBA2FF1DB_.wvu.PrintArea" localSheetId="15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tuzemské'!$A$1:$K$35</definedName>
    <definedName name="Z_3FFD2456_7A0A_4EBF_A735_8B988ABD63FE_.wvu.PrintArea" localSheetId="12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3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4" hidden="1">'Rozpis mzdových příspěvků '!$A$1:$M$33</definedName>
    <definedName name="Z_3FFD2456_7A0A_4EBF_A735_8B988ABD63FE_.wvu.PrintArea" localSheetId="15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tuzemské'!$A$1:$K$35</definedName>
    <definedName name="Z_B0896713_B169_419C_AB5C_8D80A199AA40_.wvu.PrintArea" localSheetId="12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3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4" hidden="1">'Rozpis mzdových příspěvků '!$A$1:$M$33</definedName>
    <definedName name="Z_B0896713_B169_419C_AB5C_8D80A199AA40_.wvu.PrintArea" localSheetId="15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tuzemské'!$A$1:$K$35</definedName>
    <definedName name="Z_BDD9625B_8149_48BA_B550_6821EB743C2A_.wvu.PrintArea" localSheetId="12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3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4" hidden="1">'Rozpis mzdových příspěvků '!$A$1:$M$33</definedName>
    <definedName name="Z_BDD9625B_8149_48BA_B550_6821EB743C2A_.wvu.PrintArea" localSheetId="15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4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5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>Doplňte částku úroků připsaných na projektovém účtu v monitorovaném období.
Výši úroků dopolňte také do žádosti o platbu do pole Zdůvodnění platby.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6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</authors>
  <commentList>
    <comment ref="A11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91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99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6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</t>
        </r>
      </text>
    </comment>
    <comment ref="E16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<sst xmlns="http://schemas.openxmlformats.org/spreadsheetml/2006/main" count="630" uniqueCount="383">
  <si>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</si>
  <si>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</si>
  <si>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</si>
  <si>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</si>
  <si>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</si>
  <si>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</si>
  <si>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</si>
  <si>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</si>
  <si>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</si>
  <si>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</si>
  <si>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</si>
  <si>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</si>
  <si>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</si>
  <si>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</si>
  <si>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</si>
  <si>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</si>
  <si>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</si>
  <si>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</si>
  <si>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</si>
  <si>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</si>
  <si>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</si>
  <si>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</si>
  <si>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</si>
  <si>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</si>
  <si>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</si>
  <si>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</si>
  <si>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</si>
  <si>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</si>
  <si>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</si>
  <si>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</si>
  <si>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</si>
  <si>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</si>
  <si>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</si>
  <si>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</si>
  <si>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</si>
  <si>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</si>
  <si>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</si>
  <si>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</si>
  <si>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</si>
  <si>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</si>
  <si>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</si>
  <si>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</si>
  <si>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</si>
  <si>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</si>
  <si>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</si>
  <si>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</si>
  <si>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</si>
  <si>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</si>
  <si>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</si>
  <si>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</si>
  <si>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</si>
  <si>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</si>
  <si>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</si>
  <si>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</si>
  <si>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</si>
  <si>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</si>
  <si>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</si>
  <si>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</si>
  <si>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</si>
  <si>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</si>
  <si>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</si>
  <si>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</si>
  <si>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</si>
  <si>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</si>
  <si>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</si>
  <si>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</si>
  <si>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</si>
  <si>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</si>
  <si>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</si>
  <si>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</si>
  <si>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</si>
  <si>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</si>
  <si>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</si>
  <si>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</si>
  <si>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</si>
  <si>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</si>
  <si>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</si>
  <si>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</si>
  <si>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</si>
  <si>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</si>
  <si>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</si>
  <si>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</si>
  <si>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</si>
  <si>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</si>
  <si>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</si>
  <si>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</si>
  <si>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</si>
  <si>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</si>
  <si>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</si>
  <si>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</si>
  <si>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</si>
  <si>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</si>
  <si>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</si>
  <si>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</si>
  <si>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</si>
  <si>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</si>
  <si>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</si>
  <si>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</si>
  <si>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</si>
  <si>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</si>
  <si>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</si>
  <si>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</si>
  <si>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</si>
  <si>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</si>
  <si>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Počet měsíců, po které byl majetek používán
 v projektu v daném roce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</si>
  <si>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</si>
  <si>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</si>
  <si>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</si>
  <si>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</si>
  <si>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</si>
  <si>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</si>
  <si>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</si>
  <si>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</si>
  <si>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</si>
  <si>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</si>
  <si>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</si>
  <si>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</si>
  <si>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</si>
  <si>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</si>
  <si>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</si>
  <si>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</si>
  <si>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</si>
  <si>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</si>
  <si>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</si>
  <si>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</si>
  <si>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</si>
  <si>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</si>
  <si>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</si>
  <si>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</si>
  <si>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</si>
  <si>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</si>
  <si>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</si>
  <si>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</si>
  <si>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</si>
  <si>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</si>
  <si>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</si>
  <si>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</si>
  <si>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</si>
  <si>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</si>
  <si>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</si>
  <si>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</si>
  <si>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</si>
  <si>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</si>
  <si>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</si>
  <si>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</si>
  <si>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</si>
  <si>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</si>
  <si>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</si>
  <si>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</si>
  <si>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</si>
  <si>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</si>
  <si>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</si>
  <si>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</si>
  <si>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</si>
  <si>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</si>
  <si>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</si>
  <si>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</si>
  <si>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</si>
  <si>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</si>
  <si>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</si>
  <si>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</si>
  <si>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</si>
  <si>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</si>
  <si>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</si>
  <si>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</si>
  <si>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</si>
  <si>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</si>
  <si>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</si>
  <si>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</si>
  <si>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</si>
  <si>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</si>
  <si>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</si>
  <si>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</si>
  <si>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</si>
  <si>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</si>
  <si>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</si>
  <si>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</si>
  <si>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</si>
  <si>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</si>
  <si>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</si>
  <si>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</si>
  <si>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</si>
  <si>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</si>
  <si>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Cestovné             v Kč</t>
  </si>
  <si>
    <t>Ubytování                v Kč</t>
  </si>
  <si>
    <t>4. název klíčové aktivity…</t>
  </si>
  <si>
    <t>Platné od 28. 6. 2010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</si>
  <si>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</si>
  <si>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</si>
  <si>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</si>
  <si>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</si>
  <si>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</si>
  <si>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</si>
  <si>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</si>
  <si>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</si>
  <si>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</si>
  <si>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Příloha č. 12 Monitorovací zprávy OP VK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</si>
  <si>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</si>
  <si>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</si>
  <si>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</si>
  <si>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</si>
  <si>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</si>
  <si>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</si>
  <si>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</si>
  <si>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</si>
  <si>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</si>
  <si>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</si>
  <si>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</si>
  <si>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</si>
  <si>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</si>
  <si>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</si>
  <si>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</si>
  <si>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</si>
  <si>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</si>
  <si>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</si>
  <si>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</si>
  <si>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</si>
  <si>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</si>
  <si>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</si>
  <si>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</si>
  <si>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</si>
  <si>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</si>
  <si>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</si>
  <si>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</si>
  <si>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</si>
  <si>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</si>
  <si>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</si>
  <si>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</si>
  <si>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</si>
  <si>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</si>
  <si>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</si>
  <si>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</si>
  <si>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</si>
  <si>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</si>
  <si>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</si>
  <si>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</si>
  <si>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</si>
  <si>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</si>
  <si>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</si>
  <si>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</si>
  <si>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</si>
  <si>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</si>
  <si>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</si>
  <si>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</si>
  <si>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</si>
  <si>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</si>
  <si>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</si>
  <si>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</si>
  <si>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</si>
  <si>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</si>
  <si>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</si>
  <si>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</si>
  <si>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</si>
  <si>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</si>
  <si>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</si>
  <si>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 xml:space="preserve">      Příloha č. 8 Monitorovací zprávy OP VK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</si>
  <si>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</si>
  <si>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</si>
  <si>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</si>
  <si>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</si>
  <si>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</si>
  <si>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</si>
  <si>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</si>
  <si>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</si>
  <si>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</si>
  <si>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</si>
  <si>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</si>
  <si>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</si>
  <si>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</si>
  <si>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</si>
  <si>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</si>
  <si>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</si>
  <si>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</si>
  <si>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</si>
  <si>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</si>
  <si>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</si>
  <si>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</si>
  <si>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</si>
  <si>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</si>
  <si>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</si>
  <si>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</si>
  <si>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</si>
  <si>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</si>
  <si>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</si>
  <si>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</si>
  <si>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</si>
  <si>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</si>
  <si>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</si>
  <si>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</si>
  <si>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</si>
  <si>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</si>
  <si>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</si>
  <si>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</si>
  <si>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</si>
  <si>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</si>
  <si>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</si>
  <si>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</si>
  <si>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</si>
  <si>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</si>
  <si>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</si>
  <si>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</si>
  <si>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</si>
  <si>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</si>
  <si>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</si>
  <si>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</si>
  <si>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</si>
  <si>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</si>
  <si>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</si>
  <si>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</si>
  <si>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</si>
  <si>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</si>
  <si>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</si>
  <si>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</si>
  <si>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</si>
  <si>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</si>
  <si>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</si>
  <si>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</si>
  <si>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</si>
  <si>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</si>
  <si>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</si>
  <si>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</si>
  <si>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</si>
  <si>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</si>
  <si>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</si>
  <si>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</si>
  <si>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</si>
  <si>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</si>
  <si>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</si>
  <si>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</si>
  <si>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</si>
  <si>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</si>
  <si>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</si>
  <si>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</si>
  <si>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</si>
  <si>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</si>
  <si>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</si>
  <si>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</si>
  <si>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</si>
  <si>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</si>
  <si>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</si>
  <si>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</si>
  <si>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</si>
  <si>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</si>
  <si>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</si>
  <si>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</si>
  <si>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</si>
  <si>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</si>
  <si>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</si>
  <si>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</si>
  <si>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</si>
  <si>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>Platné od 23. 6. 2010</t>
  </si>
  <si>
    <t xml:space="preserve">                           Příloha č. 9 Monitorovací zprávy OP VK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</si>
  <si>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</si>
  <si>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</si>
  <si>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</si>
  <si>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</si>
  <si>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</si>
  <si>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</si>
  <si>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</si>
  <si>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</si>
  <si>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</si>
  <si>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</si>
  <si>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</si>
  <si>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</si>
  <si>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</si>
  <si>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</si>
  <si>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</si>
  <si>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</si>
  <si>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</si>
  <si>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</si>
  <si>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</si>
  <si>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</si>
  <si>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</si>
  <si>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</si>
  <si>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</si>
  <si>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</si>
  <si>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</si>
  <si>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t>Platné od 23.6. 2010</t>
  </si>
  <si>
    <r>
      <t>Rozpočet přepracovaný příjemcem v Kč</t>
    </r>
    <r>
      <rPr>
        <b/>
        <sz val="11"/>
        <rFont val="Times New Roman"/>
        <family val="1"/>
      </rPr>
      <t xml:space="preserve">  
- pouze změny v daném monitorovaném období</t>
    </r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</si>
  <si>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</si>
  <si>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</si>
  <si>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</si>
  <si>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Výše ročního odpisu
 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</si>
</sst>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67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28" xfId="46" applyNumberFormat="1" applyFont="1" applyFill="1" applyBorder="1" applyAlignment="1">
      <alignment horizontal="center" vertical="center" wrapText="1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3" fontId="9" fillId="0" borderId="29" xfId="46" applyNumberFormat="1" applyFont="1" applyFill="1" applyBorder="1" applyAlignment="1" applyProtection="1">
      <alignment horizontal="right" wrapText="1"/>
      <protection locked="0"/>
    </xf>
    <xf numFmtId="3" fontId="9" fillId="0" borderId="30" xfId="46" applyNumberFormat="1" applyFont="1" applyFill="1" applyBorder="1" applyAlignment="1" applyProtection="1">
      <alignment horizontal="right" wrapText="1"/>
      <protection locked="0"/>
    </xf>
    <xf numFmtId="3" fontId="9" fillId="0" borderId="30" xfId="46" applyNumberFormat="1" applyFont="1" applyFill="1" applyBorder="1" applyAlignment="1" applyProtection="1">
      <alignment horizontal="right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3" fontId="9" fillId="0" borderId="31" xfId="46" applyNumberFormat="1" applyFont="1" applyFill="1" applyBorder="1" applyAlignment="1" applyProtection="1">
      <alignment horizontal="right" wrapText="1"/>
      <protection locked="0"/>
    </xf>
    <xf numFmtId="3" fontId="9" fillId="0" borderId="32" xfId="46" applyNumberFormat="1" applyFont="1" applyFill="1" applyBorder="1" applyAlignment="1" applyProtection="1">
      <alignment horizontal="right" wrapText="1"/>
      <protection locked="0"/>
    </xf>
    <xf numFmtId="3" fontId="9" fillId="0" borderId="32" xfId="46" applyNumberFormat="1" applyFont="1" applyFill="1" applyBorder="1" applyAlignment="1" applyProtection="1">
      <alignment horizontal="right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3" fontId="9" fillId="0" borderId="33" xfId="46" applyNumberFormat="1" applyFont="1" applyFill="1" applyBorder="1" applyAlignment="1" applyProtection="1">
      <alignment horizontal="right" wrapText="1"/>
      <protection locked="0"/>
    </xf>
    <xf numFmtId="3" fontId="9" fillId="0" borderId="28" xfId="46" applyNumberFormat="1" applyFont="1" applyFill="1" applyBorder="1" applyAlignment="1" applyProtection="1">
      <alignment horizontal="right" wrapText="1"/>
      <protection locked="0"/>
    </xf>
    <xf numFmtId="3" fontId="9" fillId="0" borderId="34" xfId="46" applyNumberFormat="1" applyFont="1" applyFill="1" applyBorder="1" applyAlignment="1" applyProtection="1">
      <alignment horizontal="right" wrapText="1"/>
      <protection locked="0"/>
    </xf>
    <xf numFmtId="3" fontId="9" fillId="0" borderId="35" xfId="46" applyNumberFormat="1" applyFont="1" applyFill="1" applyBorder="1" applyAlignment="1" applyProtection="1">
      <alignment horizontal="right"/>
      <protection locked="0"/>
    </xf>
    <xf numFmtId="3" fontId="15" fillId="34" borderId="36" xfId="46" applyNumberFormat="1" applyFont="1" applyFill="1" applyBorder="1" applyAlignment="1">
      <alignment horizontal="right"/>
      <protection/>
    </xf>
    <xf numFmtId="3" fontId="15" fillId="34" borderId="37" xfId="46" applyNumberFormat="1" applyFont="1" applyFill="1" applyBorder="1" applyAlignment="1">
      <alignment horizontal="right"/>
      <protection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9" xfId="46" applyNumberFormat="1" applyFont="1" applyFill="1" applyBorder="1" applyAlignment="1">
      <alignment horizontal="left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9" xfId="46" applyNumberFormat="1" applyFont="1" applyFill="1" applyBorder="1" applyAlignment="1" applyProtection="1">
      <alignment horizontal="center" vertical="center"/>
      <protection locked="0"/>
    </xf>
    <xf numFmtId="10" fontId="9" fillId="0" borderId="39" xfId="46" applyNumberFormat="1" applyFont="1" applyFill="1" applyBorder="1" applyAlignment="1" applyProtection="1">
      <alignment horizontal="center" vertical="center"/>
      <protection locked="0"/>
    </xf>
    <xf numFmtId="0" fontId="9" fillId="0" borderId="39" xfId="46" applyFont="1" applyBorder="1" applyAlignment="1">
      <alignment horizontal="center"/>
      <protection/>
    </xf>
    <xf numFmtId="0" fontId="9" fillId="0" borderId="32" xfId="46" applyFont="1" applyBorder="1" applyAlignment="1">
      <alignment horizontal="center"/>
      <protection/>
    </xf>
    <xf numFmtId="3" fontId="9" fillId="0" borderId="33" xfId="46" applyNumberFormat="1" applyFont="1" applyFill="1" applyBorder="1" applyAlignment="1" applyProtection="1">
      <alignment horizontal="center" vertical="center"/>
      <protection locked="0"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10" fontId="9" fillId="0" borderId="40" xfId="46" applyNumberFormat="1" applyFont="1" applyFill="1" applyBorder="1" applyAlignment="1" applyProtection="1">
      <alignment horizontal="center" vertical="center"/>
      <protection locked="0"/>
    </xf>
    <xf numFmtId="0" fontId="9" fillId="0" borderId="40" xfId="46" applyFont="1" applyBorder="1" applyAlignment="1">
      <alignment horizontal="center"/>
      <protection/>
    </xf>
    <xf numFmtId="0" fontId="9" fillId="0" borderId="28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6" xfId="46" applyNumberFormat="1" applyFont="1" applyFill="1" applyBorder="1" applyAlignment="1">
      <alignment horizontal="center" vertical="center" wrapText="1"/>
      <protection/>
    </xf>
    <xf numFmtId="49" fontId="8" fillId="33" borderId="41" xfId="46" applyNumberFormat="1" applyFont="1" applyFill="1" applyBorder="1" applyAlignment="1">
      <alignment horizontal="center" vertical="center" wrapText="1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3" fontId="9" fillId="0" borderId="42" xfId="46" applyNumberFormat="1" applyFont="1" applyFill="1" applyBorder="1" applyAlignment="1" applyProtection="1">
      <alignment horizontal="center" vertical="center"/>
      <protection locked="0"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10" fontId="9" fillId="0" borderId="43" xfId="46" applyNumberFormat="1" applyFont="1" applyFill="1" applyBorder="1" applyAlignment="1" applyProtection="1">
      <alignment horizontal="center" vertical="center"/>
      <protection locked="0"/>
    </xf>
    <xf numFmtId="0" fontId="9" fillId="0" borderId="43" xfId="46" applyFont="1" applyBorder="1" applyAlignment="1">
      <alignment horizontal="center"/>
      <protection/>
    </xf>
    <xf numFmtId="0" fontId="9" fillId="0" borderId="44" xfId="46" applyFont="1" applyBorder="1" applyAlignment="1">
      <alignment horizontal="center"/>
      <protection/>
    </xf>
    <xf numFmtId="3" fontId="9" fillId="0" borderId="45" xfId="46" applyNumberFormat="1" applyFont="1" applyFill="1" applyBorder="1" applyAlignment="1" applyProtection="1">
      <alignment horizontal="center" vertical="center"/>
      <protection locked="0"/>
    </xf>
    <xf numFmtId="3" fontId="9" fillId="0" borderId="46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9" xfId="46" applyFont="1" applyFill="1" applyBorder="1" applyAlignment="1">
      <alignment horizontal="left" vertical="center" wrapText="1"/>
      <protection/>
    </xf>
    <xf numFmtId="49" fontId="9" fillId="0" borderId="38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9" xfId="46" applyNumberFormat="1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 applyProtection="1">
      <alignment horizontal="left" wrapText="1"/>
      <protection locked="0"/>
    </xf>
    <xf numFmtId="0" fontId="8" fillId="0" borderId="33" xfId="46" applyFont="1" applyFill="1" applyBorder="1" applyAlignment="1">
      <alignment horizontal="left" vertical="center" wrapText="1"/>
      <protection/>
    </xf>
    <xf numFmtId="49" fontId="9" fillId="0" borderId="40" xfId="46" applyNumberFormat="1" applyFont="1" applyFill="1" applyBorder="1" applyAlignment="1">
      <alignment horizontal="left" vertical="center" wrapText="1"/>
      <protection/>
    </xf>
    <xf numFmtId="49" fontId="9" fillId="0" borderId="28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0" fontId="8" fillId="33" borderId="48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9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50" xfId="46" applyNumberFormat="1" applyFont="1" applyFill="1" applyBorder="1" applyAlignment="1" applyProtection="1">
      <alignment horizontal="right"/>
      <protection locked="0"/>
    </xf>
    <xf numFmtId="4" fontId="9" fillId="39" borderId="51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2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2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38" borderId="53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4" xfId="46" applyNumberFormat="1" applyFont="1" applyFill="1" applyBorder="1" applyAlignment="1">
      <alignment horizontal="right"/>
      <protection/>
    </xf>
    <xf numFmtId="4" fontId="9" fillId="0" borderId="55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6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49" fontId="9" fillId="0" borderId="56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6" xfId="46" applyNumberFormat="1" applyFont="1" applyFill="1" applyBorder="1" applyAlignment="1" applyProtection="1">
      <alignment horizontal="center"/>
      <protection locked="0"/>
    </xf>
    <xf numFmtId="2" fontId="9" fillId="0" borderId="15" xfId="64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51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2" xfId="46" applyNumberFormat="1" applyFont="1" applyFill="1" applyBorder="1" applyAlignment="1" applyProtection="1">
      <alignment horizontal="left" wrapText="1"/>
      <protection locked="0"/>
    </xf>
    <xf numFmtId="49" fontId="9" fillId="0" borderId="51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51" xfId="46" applyNumberFormat="1" applyFont="1" applyFill="1" applyBorder="1" applyAlignment="1" applyProtection="1">
      <alignment horizontal="center"/>
      <protection locked="0"/>
    </xf>
    <xf numFmtId="2" fontId="9" fillId="0" borderId="20" xfId="64" applyNumberFormat="1" applyFont="1" applyFill="1" applyBorder="1" applyAlignment="1" applyProtection="1">
      <alignment/>
      <protection locked="0"/>
    </xf>
    <xf numFmtId="49" fontId="9" fillId="0" borderId="52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7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5" xfId="46" applyNumberFormat="1" applyFont="1" applyFill="1" applyBorder="1" applyAlignment="1" applyProtection="1">
      <alignment horizontal="left" wrapText="1"/>
      <protection locked="0"/>
    </xf>
    <xf numFmtId="49" fontId="9" fillId="0" borderId="57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7" xfId="46" applyNumberFormat="1" applyFont="1" applyFill="1" applyBorder="1" applyAlignment="1" applyProtection="1">
      <alignment horizontal="center"/>
      <protection locked="0"/>
    </xf>
    <xf numFmtId="2" fontId="9" fillId="0" borderId="22" xfId="64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8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8" fillId="37" borderId="59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8" xfId="46" applyNumberFormat="1" applyFont="1" applyFill="1" applyBorder="1" applyAlignment="1" applyProtection="1">
      <alignment horizontal="center" vertical="center" wrapText="1"/>
      <protection/>
    </xf>
    <xf numFmtId="49" fontId="8" fillId="33" borderId="59" xfId="46" applyNumberFormat="1" applyFont="1" applyFill="1" applyBorder="1" applyAlignment="1" applyProtection="1">
      <alignment horizontal="center" vertical="center" wrapText="1"/>
      <protection/>
    </xf>
    <xf numFmtId="49" fontId="8" fillId="33" borderId="49" xfId="46" applyNumberFormat="1" applyFont="1" applyFill="1" applyBorder="1" applyAlignment="1" applyProtection="1">
      <alignment horizontal="center" vertical="center" wrapText="1"/>
      <protection/>
    </xf>
    <xf numFmtId="49" fontId="8" fillId="39" borderId="47" xfId="46" applyNumberFormat="1" applyFont="1" applyFill="1" applyBorder="1" applyAlignment="1" applyProtection="1">
      <alignment horizontal="center" vertical="center" wrapText="1"/>
      <protection/>
    </xf>
    <xf numFmtId="49" fontId="8" fillId="39" borderId="56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4" xfId="46" applyNumberFormat="1" applyFont="1" applyFill="1" applyBorder="1" applyAlignment="1" applyProtection="1">
      <alignment horizontal="center" vertical="center" wrapText="1"/>
      <protection/>
    </xf>
    <xf numFmtId="49" fontId="8" fillId="39" borderId="51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51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7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7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8" xfId="46" applyFont="1" applyFill="1" applyBorder="1" applyAlignment="1" applyProtection="1">
      <alignment horizontal="left"/>
      <protection/>
    </xf>
    <xf numFmtId="4" fontId="15" fillId="34" borderId="60" xfId="46" applyNumberFormat="1" applyFont="1" applyFill="1" applyBorder="1" applyAlignment="1" applyProtection="1">
      <alignment horizontal="center"/>
      <protection/>
    </xf>
    <xf numFmtId="0" fontId="2" fillId="0" borderId="61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59" applyFont="1">
      <alignment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49" fontId="9" fillId="0" borderId="15" xfId="59" applyNumberFormat="1" applyFont="1" applyBorder="1" applyAlignment="1" applyProtection="1">
      <alignment horizontal="left" wrapText="1"/>
      <protection locked="0"/>
    </xf>
    <xf numFmtId="49" fontId="9" fillId="0" borderId="20" xfId="59" applyNumberFormat="1" applyFont="1" applyBorder="1" applyAlignment="1" applyProtection="1">
      <alignment horizontal="left" wrapText="1"/>
      <protection locked="0"/>
    </xf>
    <xf numFmtId="4" fontId="9" fillId="0" borderId="20" xfId="59" applyNumberFormat="1" applyFont="1" applyBorder="1" applyAlignment="1">
      <alignment horizontal="right" wrapText="1"/>
      <protection/>
    </xf>
    <xf numFmtId="49" fontId="9" fillId="0" borderId="22" xfId="59" applyNumberFormat="1" applyFont="1" applyBorder="1" applyAlignment="1" applyProtection="1">
      <alignment horizontal="left" wrapText="1"/>
      <protection locked="0"/>
    </xf>
    <xf numFmtId="0" fontId="5" fillId="0" borderId="0" xfId="59" applyFont="1" applyAlignment="1">
      <alignment horizontal="right"/>
      <protection/>
    </xf>
    <xf numFmtId="0" fontId="37" fillId="0" borderId="0" xfId="59" applyNumberFormat="1" applyFont="1" applyFill="1" applyBorder="1" applyAlignment="1">
      <alignment horizontal="left" vertical="center" wrapText="1"/>
      <protection/>
    </xf>
    <xf numFmtId="0" fontId="38" fillId="0" borderId="0" xfId="59" applyFont="1">
      <alignment/>
      <protection/>
    </xf>
    <xf numFmtId="49" fontId="8" fillId="33" borderId="10" xfId="59" applyNumberFormat="1" applyFont="1" applyFill="1" applyBorder="1" applyAlignment="1">
      <alignment vertical="center"/>
      <protection/>
    </xf>
    <xf numFmtId="49" fontId="9" fillId="0" borderId="10" xfId="59" applyNumberFormat="1" applyFont="1" applyBorder="1" applyAlignment="1" applyProtection="1">
      <alignment horizontal="left" vertical="center"/>
      <protection locked="0"/>
    </xf>
    <xf numFmtId="49" fontId="9" fillId="0" borderId="0" xfId="59" applyNumberFormat="1" applyFont="1" applyBorder="1" applyAlignment="1" applyProtection="1">
      <alignment horizontal="left" vertical="center"/>
      <protection locked="0"/>
    </xf>
    <xf numFmtId="0" fontId="9" fillId="0" borderId="0" xfId="59" applyFont="1" applyAlignment="1">
      <alignment vertical="center"/>
      <protection/>
    </xf>
    <xf numFmtId="0" fontId="8" fillId="33" borderId="13" xfId="59" applyFont="1" applyFill="1" applyBorder="1" applyAlignment="1">
      <alignment vertical="center"/>
      <protection/>
    </xf>
    <xf numFmtId="0" fontId="14" fillId="33" borderId="23" xfId="59" applyFont="1" applyFill="1" applyBorder="1" applyAlignment="1">
      <alignment vertical="center"/>
      <protection/>
    </xf>
    <xf numFmtId="0" fontId="39" fillId="0" borderId="0" xfId="59" applyFont="1">
      <alignment/>
      <protection/>
    </xf>
    <xf numFmtId="0" fontId="39" fillId="0" borderId="25" xfId="59" applyFont="1" applyBorder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61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6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6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6" xfId="46" applyNumberFormat="1" applyFont="1" applyFill="1" applyBorder="1" applyAlignment="1">
      <alignment horizontal="left" vertical="center"/>
      <protection/>
    </xf>
    <xf numFmtId="4" fontId="9" fillId="0" borderId="56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1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51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51" xfId="46" applyNumberFormat="1" applyFont="1" applyFill="1" applyBorder="1" applyAlignment="1">
      <alignment horizontal="left" vertical="center"/>
      <protection/>
    </xf>
    <xf numFmtId="4" fontId="9" fillId="0" borderId="51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7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7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7" xfId="46" applyNumberFormat="1" applyFont="1" applyFill="1" applyBorder="1" applyAlignment="1">
      <alignment horizontal="left" vertical="center"/>
      <protection/>
    </xf>
    <xf numFmtId="4" fontId="9" fillId="0" borderId="57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50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2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5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" fillId="0" borderId="51" xfId="46" applyNumberFormat="1" applyFont="1" applyBorder="1" applyAlignment="1" applyProtection="1">
      <alignment horizontal="left" wrapText="1"/>
      <protection locked="0"/>
    </xf>
    <xf numFmtId="3" fontId="9" fillId="0" borderId="51" xfId="46" applyNumberFormat="1" applyFont="1" applyBorder="1" applyAlignment="1" applyProtection="1">
      <alignment horizontal="right" wrapText="1"/>
      <protection locked="0"/>
    </xf>
    <xf numFmtId="49" fontId="9" fillId="0" borderId="56" xfId="46" applyNumberFormat="1" applyFont="1" applyBorder="1" applyAlignment="1" applyProtection="1">
      <alignment horizontal="left" wrapText="1"/>
      <protection locked="0"/>
    </xf>
    <xf numFmtId="3" fontId="9" fillId="0" borderId="56" xfId="46" applyNumberFormat="1" applyFont="1" applyBorder="1" applyAlignment="1" applyProtection="1">
      <alignment horizontal="right" wrapText="1"/>
      <protection locked="0"/>
    </xf>
    <xf numFmtId="49" fontId="9" fillId="0" borderId="57" xfId="46" applyNumberFormat="1" applyFont="1" applyBorder="1" applyAlignment="1" applyProtection="1">
      <alignment horizontal="left" wrapText="1"/>
      <protection locked="0"/>
    </xf>
    <xf numFmtId="3" fontId="9" fillId="0" borderId="57" xfId="46" applyNumberFormat="1" applyFont="1" applyBorder="1" applyAlignment="1" applyProtection="1">
      <alignment horizontal="right" wrapText="1"/>
      <protection locked="0"/>
    </xf>
    <xf numFmtId="49" fontId="38" fillId="0" borderId="56" xfId="46" applyNumberFormat="1" applyFont="1" applyBorder="1" applyAlignment="1" applyProtection="1">
      <alignment horizontal="left" wrapText="1"/>
      <protection locked="0"/>
    </xf>
    <xf numFmtId="49" fontId="38" fillId="0" borderId="51" xfId="46" applyNumberFormat="1" applyFont="1" applyBorder="1" applyAlignment="1" applyProtection="1">
      <alignment horizontal="left" wrapText="1"/>
      <protection locked="0"/>
    </xf>
    <xf numFmtId="49" fontId="38" fillId="0" borderId="57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2" xfId="46" applyFont="1" applyBorder="1" applyAlignment="1">
      <alignment horizontal="left"/>
      <protection/>
    </xf>
    <xf numFmtId="0" fontId="5" fillId="0" borderId="51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0" fontId="41" fillId="0" borderId="0" xfId="59" applyFont="1" applyFill="1" applyAlignment="1">
      <alignment horizontal="left" vertical="justify" wrapText="1"/>
      <protection/>
    </xf>
    <xf numFmtId="0" fontId="12" fillId="0" borderId="0" xfId="59" applyFont="1" applyAlignment="1">
      <alignment horizontal="center" wrapText="1" shrinkToFit="1"/>
      <protection/>
    </xf>
    <xf numFmtId="0" fontId="41" fillId="0" borderId="0" xfId="59" applyFont="1" applyFill="1" applyAlignment="1">
      <alignment horizontal="center" vertical="justify" wrapText="1"/>
      <protection/>
    </xf>
    <xf numFmtId="0" fontId="5" fillId="39" borderId="0" xfId="59" applyFont="1" applyFill="1">
      <alignment/>
      <protection/>
    </xf>
    <xf numFmtId="0" fontId="5" fillId="0" borderId="0" xfId="59" applyFont="1" applyAlignment="1">
      <alignment wrapText="1" shrinkToFit="1"/>
      <protection/>
    </xf>
    <xf numFmtId="0" fontId="16" fillId="0" borderId="0" xfId="59" applyFont="1" applyAlignment="1">
      <alignment horizontal="right" vertical="center"/>
      <protection/>
    </xf>
    <xf numFmtId="0" fontId="8" fillId="33" borderId="13" xfId="59" applyFont="1" applyFill="1" applyBorder="1" applyAlignment="1">
      <alignment/>
      <protection/>
    </xf>
    <xf numFmtId="0" fontId="8" fillId="33" borderId="23" xfId="59" applyFont="1" applyFill="1" applyBorder="1" applyAlignment="1">
      <alignment/>
      <protection/>
    </xf>
    <xf numFmtId="0" fontId="8" fillId="33" borderId="25" xfId="59" applyFont="1" applyFill="1" applyBorder="1" applyAlignment="1">
      <alignment/>
      <protection/>
    </xf>
    <xf numFmtId="0" fontId="35" fillId="35" borderId="24" xfId="59" applyFont="1" applyFill="1" applyBorder="1" applyAlignment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right"/>
      <protection locked="0"/>
    </xf>
    <xf numFmtId="49" fontId="9" fillId="0" borderId="15" xfId="59" applyNumberFormat="1" applyFont="1" applyBorder="1" applyAlignment="1">
      <alignment wrapText="1"/>
      <protection/>
    </xf>
    <xf numFmtId="0" fontId="9" fillId="0" borderId="29" xfId="59" applyFont="1" applyBorder="1" applyAlignment="1">
      <alignment wrapText="1"/>
      <protection/>
    </xf>
    <xf numFmtId="4" fontId="9" fillId="0" borderId="15" xfId="59" applyNumberFormat="1" applyFont="1" applyBorder="1" applyAlignment="1">
      <alignment horizontal="right" wrapText="1"/>
      <protection/>
    </xf>
    <xf numFmtId="166" fontId="9" fillId="0" borderId="56" xfId="59" applyNumberFormat="1" applyFont="1" applyBorder="1" applyAlignment="1">
      <alignment wrapText="1"/>
      <protection/>
    </xf>
    <xf numFmtId="4" fontId="9" fillId="33" borderId="15" xfId="59" applyNumberFormat="1" applyFont="1" applyFill="1" applyBorder="1" applyAlignment="1">
      <alignment horizontal="right" wrapText="1"/>
      <protection/>
    </xf>
    <xf numFmtId="49" fontId="9" fillId="0" borderId="20" xfId="59" applyNumberFormat="1" applyFont="1" applyBorder="1" applyAlignment="1" applyProtection="1">
      <alignment horizontal="right"/>
      <protection locked="0"/>
    </xf>
    <xf numFmtId="49" fontId="9" fillId="0" borderId="20" xfId="59" applyNumberFormat="1" applyFont="1" applyBorder="1" applyAlignment="1">
      <alignment wrapText="1"/>
      <protection/>
    </xf>
    <xf numFmtId="0" fontId="9" fillId="0" borderId="31" xfId="59" applyFont="1" applyBorder="1" applyAlignment="1">
      <alignment wrapText="1"/>
      <protection/>
    </xf>
    <xf numFmtId="166" fontId="9" fillId="0" borderId="51" xfId="59" applyNumberFormat="1" applyFont="1" applyBorder="1" applyAlignment="1">
      <alignment wrapText="1"/>
      <protection/>
    </xf>
    <xf numFmtId="4" fontId="9" fillId="33" borderId="20" xfId="59" applyNumberFormat="1" applyFont="1" applyFill="1" applyBorder="1" applyAlignment="1">
      <alignment horizontal="right" wrapText="1"/>
      <protection/>
    </xf>
    <xf numFmtId="49" fontId="9" fillId="0" borderId="54" xfId="59" applyNumberFormat="1" applyFont="1" applyBorder="1" applyAlignment="1" applyProtection="1">
      <alignment horizontal="right"/>
      <protection locked="0"/>
    </xf>
    <xf numFmtId="49" fontId="9" fillId="0" borderId="22" xfId="59" applyNumberFormat="1" applyFont="1" applyBorder="1" applyAlignment="1">
      <alignment wrapText="1"/>
      <protection/>
    </xf>
    <xf numFmtId="0" fontId="9" fillId="0" borderId="33" xfId="59" applyFont="1" applyBorder="1" applyAlignment="1">
      <alignment wrapText="1"/>
      <protection/>
    </xf>
    <xf numFmtId="4" fontId="9" fillId="0" borderId="22" xfId="59" applyNumberFormat="1" applyFont="1" applyBorder="1" applyAlignment="1">
      <alignment horizontal="right" wrapText="1"/>
      <protection/>
    </xf>
    <xf numFmtId="166" fontId="9" fillId="0" borderId="57" xfId="59" applyNumberFormat="1" applyFont="1" applyBorder="1" applyAlignment="1">
      <alignment wrapText="1"/>
      <protection/>
    </xf>
    <xf numFmtId="4" fontId="9" fillId="33" borderId="22" xfId="59" applyNumberFormat="1" applyFont="1" applyFill="1" applyBorder="1" applyAlignment="1">
      <alignment horizontal="right" wrapText="1"/>
      <protection/>
    </xf>
    <xf numFmtId="4" fontId="15" fillId="34" borderId="10" xfId="59" applyNumberFormat="1" applyFont="1" applyFill="1" applyBorder="1" applyAlignment="1">
      <alignment horizontal="right" wrapText="1"/>
      <protection/>
    </xf>
    <xf numFmtId="4" fontId="14" fillId="0" borderId="10" xfId="59" applyNumberFormat="1" applyFon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  <protection/>
    </xf>
    <xf numFmtId="4" fontId="14" fillId="0" borderId="13" xfId="59" applyNumberFormat="1" applyFont="1" applyBorder="1" applyAlignment="1">
      <alignment horizontal="right"/>
      <protection/>
    </xf>
    <xf numFmtId="0" fontId="30" fillId="0" borderId="0" xfId="59" applyFont="1">
      <alignment/>
      <protection/>
    </xf>
    <xf numFmtId="0" fontId="14" fillId="0" borderId="0" xfId="59" applyNumberFormat="1" applyFont="1" applyFill="1" applyBorder="1" applyAlignment="1">
      <alignment horizontal="left" vertical="center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26" fillId="35" borderId="10" xfId="59" applyFont="1" applyFill="1" applyBorder="1">
      <alignment/>
      <protection/>
    </xf>
    <xf numFmtId="0" fontId="9" fillId="0" borderId="0" xfId="59" applyFont="1" applyAlignment="1">
      <alignment horizontal="left" vertical="center"/>
      <protection/>
    </xf>
    <xf numFmtId="0" fontId="20" fillId="0" borderId="0" xfId="59" applyFont="1">
      <alignment/>
      <protection/>
    </xf>
    <xf numFmtId="0" fontId="14" fillId="33" borderId="13" xfId="59" applyNumberFormat="1" applyFont="1" applyFill="1" applyBorder="1" applyAlignment="1">
      <alignment vertical="center" wrapText="1"/>
      <protection/>
    </xf>
    <xf numFmtId="0" fontId="14" fillId="33" borderId="23" xfId="59" applyNumberFormat="1" applyFont="1" applyFill="1" applyBorder="1" applyAlignment="1">
      <alignment vertical="center" wrapText="1"/>
      <protection/>
    </xf>
    <xf numFmtId="0" fontId="14" fillId="33" borderId="25" xfId="59" applyNumberFormat="1" applyFont="1" applyFill="1" applyBorder="1" applyAlignment="1">
      <alignment vertical="center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9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45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9" fillId="0" borderId="33" xfId="46" applyFont="1" applyBorder="1" applyAlignment="1">
      <alignment horizontal="left"/>
      <protection/>
    </xf>
    <xf numFmtId="0" fontId="9" fillId="0" borderId="40" xfId="46" applyFont="1" applyBorder="1" applyAlignment="1">
      <alignment horizontal="left"/>
      <protection/>
    </xf>
    <xf numFmtId="0" fontId="9" fillId="0" borderId="28" xfId="46" applyFont="1" applyBorder="1" applyAlignment="1">
      <alignment horizontal="left"/>
      <protection/>
    </xf>
    <xf numFmtId="0" fontId="9" fillId="0" borderId="46" xfId="46" applyFont="1" applyBorder="1" applyAlignment="1">
      <alignment/>
      <protection/>
    </xf>
    <xf numFmtId="0" fontId="9" fillId="0" borderId="64" xfId="46" applyFont="1" applyBorder="1" applyAlignment="1">
      <alignment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9" fillId="0" borderId="59" xfId="46" applyFont="1" applyBorder="1" applyAlignment="1">
      <alignment horizontal="left"/>
      <protection/>
    </xf>
    <xf numFmtId="0" fontId="9" fillId="0" borderId="48" xfId="46" applyFont="1" applyBorder="1" applyAlignment="1">
      <alignment horizontal="left"/>
      <protection/>
    </xf>
    <xf numFmtId="0" fontId="9" fillId="0" borderId="49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9" xfId="46" applyFont="1" applyFill="1" applyBorder="1" applyAlignment="1">
      <alignment horizontal="center" vertical="center"/>
      <protection/>
    </xf>
    <xf numFmtId="0" fontId="8" fillId="33" borderId="48" xfId="46" applyFont="1" applyFill="1" applyBorder="1" applyAlignment="1">
      <alignment horizontal="center" vertical="center"/>
      <protection/>
    </xf>
    <xf numFmtId="0" fontId="8" fillId="33" borderId="49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7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7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9" xfId="46" applyFont="1" applyFill="1" applyBorder="1" applyAlignment="1">
      <alignment horizontal="left"/>
      <protection/>
    </xf>
    <xf numFmtId="0" fontId="8" fillId="33" borderId="49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5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2" xfId="46" applyNumberFormat="1" applyFont="1" applyBorder="1" applyAlignment="1" applyProtection="1">
      <alignment horizontal="center" wrapText="1"/>
      <protection locked="0"/>
    </xf>
    <xf numFmtId="49" fontId="8" fillId="33" borderId="47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9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9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5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9" xfId="46" applyNumberFormat="1" applyFont="1" applyFill="1" applyBorder="1" applyAlignment="1">
      <alignment horizontal="left"/>
      <protection/>
    </xf>
    <xf numFmtId="49" fontId="8" fillId="33" borderId="49" xfId="46" applyNumberFormat="1" applyFont="1" applyFill="1" applyBorder="1" applyAlignment="1">
      <alignment horizontal="left"/>
      <protection/>
    </xf>
    <xf numFmtId="49" fontId="8" fillId="33" borderId="62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6" xfId="46" applyNumberFormat="1" applyFont="1" applyFill="1" applyBorder="1" applyAlignment="1">
      <alignment horizontal="center" vertical="top" wrapText="1"/>
      <protection/>
    </xf>
    <xf numFmtId="49" fontId="8" fillId="33" borderId="50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2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0" fontId="8" fillId="33" borderId="36" xfId="59" applyFont="1" applyFill="1" applyBorder="1" applyAlignment="1">
      <alignment horizontal="center" wrapText="1"/>
      <protection/>
    </xf>
    <xf numFmtId="0" fontId="8" fillId="33" borderId="66" xfId="59" applyFont="1" applyFill="1" applyBorder="1" applyAlignment="1">
      <alignment horizontal="center" wrapText="1"/>
      <protection/>
    </xf>
    <xf numFmtId="0" fontId="8" fillId="33" borderId="13" xfId="59" applyFont="1" applyFill="1" applyBorder="1" applyAlignment="1">
      <alignment horizontal="center" wrapText="1"/>
      <protection/>
    </xf>
    <xf numFmtId="0" fontId="8" fillId="33" borderId="25" xfId="59" applyFont="1" applyFill="1" applyBorder="1" applyAlignment="1">
      <alignment horizontal="center" wrapText="1"/>
      <protection/>
    </xf>
    <xf numFmtId="0" fontId="20" fillId="0" borderId="0" xfId="59" applyNumberFormat="1" applyFont="1" applyFill="1" applyBorder="1" applyAlignment="1">
      <alignment horizontal="left" vertical="center" wrapText="1"/>
      <protection/>
    </xf>
    <xf numFmtId="0" fontId="8" fillId="33" borderId="13" xfId="59" applyNumberFormat="1" applyFont="1" applyFill="1" applyBorder="1" applyAlignment="1">
      <alignment horizontal="left" vertical="center" wrapText="1"/>
      <protection/>
    </xf>
    <xf numFmtId="0" fontId="8" fillId="33" borderId="23" xfId="59" applyNumberFormat="1" applyFont="1" applyFill="1" applyBorder="1" applyAlignment="1">
      <alignment horizontal="left" vertical="center" wrapText="1"/>
      <protection/>
    </xf>
    <xf numFmtId="0" fontId="8" fillId="33" borderId="25" xfId="59" applyNumberFormat="1" applyFont="1" applyFill="1" applyBorder="1" applyAlignment="1">
      <alignment horizontal="left" vertical="center" wrapText="1"/>
      <protection/>
    </xf>
    <xf numFmtId="0" fontId="26" fillId="35" borderId="13" xfId="59" applyFont="1" applyFill="1" applyBorder="1" applyAlignment="1">
      <alignment/>
      <protection/>
    </xf>
    <xf numFmtId="0" fontId="26" fillId="35" borderId="23" xfId="59" applyFont="1" applyFill="1" applyBorder="1" applyAlignment="1">
      <alignment/>
      <protection/>
    </xf>
    <xf numFmtId="0" fontId="26" fillId="35" borderId="25" xfId="59" applyFont="1" applyFill="1" applyBorder="1" applyAlignment="1">
      <alignment/>
      <protection/>
    </xf>
    <xf numFmtId="0" fontId="14" fillId="39" borderId="13" xfId="59" applyFont="1" applyFill="1" applyBorder="1" applyAlignment="1">
      <alignment horizontal="center" vertical="center"/>
      <protection/>
    </xf>
    <xf numFmtId="0" fontId="14" fillId="39" borderId="23" xfId="59" applyFont="1" applyFill="1" applyBorder="1" applyAlignment="1">
      <alignment horizontal="center" vertical="center"/>
      <protection/>
    </xf>
    <xf numFmtId="0" fontId="14" fillId="39" borderId="25" xfId="59" applyFont="1" applyFill="1" applyBorder="1" applyAlignment="1">
      <alignment horizontal="center" vertical="center"/>
      <protection/>
    </xf>
    <xf numFmtId="0" fontId="14" fillId="33" borderId="13" xfId="59" applyFont="1" applyFill="1" applyBorder="1" applyAlignment="1">
      <alignment horizontal="left" wrapText="1"/>
      <protection/>
    </xf>
    <xf numFmtId="0" fontId="14" fillId="33" borderId="23" xfId="59" applyFont="1" applyFill="1" applyBorder="1" applyAlignment="1">
      <alignment horizontal="left" wrapText="1"/>
      <protection/>
    </xf>
    <xf numFmtId="0" fontId="14" fillId="33" borderId="25" xfId="59" applyFont="1" applyFill="1" applyBorder="1" applyAlignment="1">
      <alignment horizontal="left" wrapText="1"/>
      <protection/>
    </xf>
    <xf numFmtId="0" fontId="14" fillId="33" borderId="61" xfId="59" applyFont="1" applyFill="1" applyBorder="1" applyAlignment="1">
      <alignment horizontal="left" wrapText="1"/>
      <protection/>
    </xf>
    <xf numFmtId="0" fontId="14" fillId="33" borderId="0" xfId="59" applyFont="1" applyFill="1" applyBorder="1" applyAlignment="1">
      <alignment horizontal="left" wrapText="1"/>
      <protection/>
    </xf>
    <xf numFmtId="0" fontId="14" fillId="33" borderId="12" xfId="59" applyFont="1" applyFill="1" applyBorder="1" applyAlignment="1">
      <alignment horizontal="left" wrapText="1"/>
      <protection/>
    </xf>
    <xf numFmtId="0" fontId="14" fillId="33" borderId="11" xfId="59" applyFont="1" applyFill="1" applyBorder="1" applyAlignment="1">
      <alignment horizontal="left" wrapText="1"/>
      <protection/>
    </xf>
    <xf numFmtId="0" fontId="14" fillId="33" borderId="26" xfId="59" applyFont="1" applyFill="1" applyBorder="1" applyAlignment="1">
      <alignment horizontal="left" wrapText="1"/>
      <protection/>
    </xf>
    <xf numFmtId="0" fontId="14" fillId="33" borderId="27" xfId="59" applyFont="1" applyFill="1" applyBorder="1" applyAlignment="1">
      <alignment horizontal="left" wrapText="1"/>
      <protection/>
    </xf>
    <xf numFmtId="0" fontId="8" fillId="33" borderId="47" xfId="59" applyFont="1" applyFill="1" applyBorder="1" applyAlignment="1">
      <alignment horizontal="center" vertical="center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48" xfId="59" applyFont="1" applyFill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49" fontId="15" fillId="34" borderId="13" xfId="59" applyNumberFormat="1" applyFont="1" applyFill="1" applyBorder="1" applyAlignment="1" applyProtection="1">
      <alignment horizontal="left"/>
      <protection locked="0"/>
    </xf>
    <xf numFmtId="49" fontId="15" fillId="34" borderId="23" xfId="59" applyNumberFormat="1" applyFont="1" applyFill="1" applyBorder="1" applyAlignment="1" applyProtection="1">
      <alignment horizontal="left"/>
      <protection locked="0"/>
    </xf>
    <xf numFmtId="49" fontId="15" fillId="34" borderId="25" xfId="59" applyNumberFormat="1" applyFont="1" applyFill="1" applyBorder="1" applyAlignment="1" applyProtection="1">
      <alignment horizontal="left"/>
      <protection locked="0"/>
    </xf>
    <xf numFmtId="0" fontId="27" fillId="34" borderId="13" xfId="59" applyFont="1" applyFill="1" applyBorder="1" applyAlignment="1">
      <alignment horizontal="center" wrapText="1"/>
      <protection/>
    </xf>
    <xf numFmtId="0" fontId="27" fillId="34" borderId="23" xfId="59" applyFont="1" applyFill="1" applyBorder="1" applyAlignment="1">
      <alignment horizontal="center" wrapText="1"/>
      <protection/>
    </xf>
    <xf numFmtId="0" fontId="14" fillId="33" borderId="13" xfId="59" applyNumberFormat="1" applyFont="1" applyFill="1" applyBorder="1" applyAlignment="1">
      <alignment horizontal="center" vertical="center" wrapText="1"/>
      <protection/>
    </xf>
    <xf numFmtId="0" fontId="14" fillId="33" borderId="23" xfId="59" applyNumberFormat="1" applyFont="1" applyFill="1" applyBorder="1" applyAlignment="1">
      <alignment horizontal="center" vertical="center" wrapText="1"/>
      <protection/>
    </xf>
    <xf numFmtId="0" fontId="14" fillId="33" borderId="25" xfId="59" applyNumberFormat="1" applyFont="1" applyFill="1" applyBorder="1" applyAlignment="1">
      <alignment horizontal="center" vertical="center" wrapText="1"/>
      <protection/>
    </xf>
    <xf numFmtId="0" fontId="35" fillId="35" borderId="14" xfId="59" applyFont="1" applyFill="1" applyBorder="1" applyAlignment="1">
      <alignment horizontal="center" vertical="center"/>
      <protection/>
    </xf>
    <xf numFmtId="0" fontId="35" fillId="35" borderId="50" xfId="59" applyFont="1" applyFill="1" applyBorder="1" applyAlignment="1">
      <alignment horizontal="center" vertical="center"/>
      <protection/>
    </xf>
    <xf numFmtId="0" fontId="9" fillId="0" borderId="24" xfId="59" applyFont="1" applyBorder="1" applyAlignment="1">
      <alignment horizontal="center" vertical="center"/>
      <protection/>
    </xf>
    <xf numFmtId="0" fontId="8" fillId="33" borderId="59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13" xfId="59" applyFont="1" applyFill="1" applyBorder="1" applyAlignment="1">
      <alignment horizontal="left" wrapText="1"/>
      <protection/>
    </xf>
    <xf numFmtId="0" fontId="8" fillId="33" borderId="23" xfId="59" applyFont="1" applyFill="1" applyBorder="1" applyAlignment="1">
      <alignment horizontal="left" wrapText="1"/>
      <protection/>
    </xf>
    <xf numFmtId="0" fontId="8" fillId="33" borderId="25" xfId="59" applyFont="1" applyFill="1" applyBorder="1" applyAlignment="1">
      <alignment horizontal="left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4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wrapText="1" shrinkToFit="1"/>
      <protection/>
    </xf>
    <xf numFmtId="0" fontId="7" fillId="0" borderId="26" xfId="59" applyFont="1" applyBorder="1" applyAlignment="1">
      <alignment horizontal="center"/>
      <protection/>
    </xf>
    <xf numFmtId="0" fontId="40" fillId="0" borderId="23" xfId="59" applyFont="1" applyBorder="1" applyAlignment="1">
      <alignment horizontal="left"/>
      <protection/>
    </xf>
    <xf numFmtId="0" fontId="40" fillId="0" borderId="25" xfId="59" applyFont="1" applyBorder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9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8" xfId="46" applyFont="1" applyBorder="1" applyAlignment="1">
      <alignment horizontal="center" wrapText="1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0" fillId="0" borderId="23" xfId="46" applyFont="1" applyFill="1" applyBorder="1" applyAlignment="1">
      <alignment horizontal="left" vertical="center"/>
      <protection/>
    </xf>
    <xf numFmtId="0" fontId="40" fillId="0" borderId="25" xfId="46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61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0" fontId="8" fillId="33" borderId="23" xfId="46" applyFont="1" applyFill="1" applyBorder="1" applyAlignment="1">
      <alignment horizontal="left"/>
      <protection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2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49" fontId="95" fillId="0" borderId="13" xfId="46" applyNumberFormat="1" applyFont="1" applyFill="1" applyBorder="1" applyAlignment="1" applyProtection="1">
      <alignment horizontal="left" wrapText="1"/>
      <protection locked="0"/>
    </xf>
    <xf numFmtId="49" fontId="95" fillId="0" borderId="23" xfId="46" applyNumberFormat="1" applyFont="1" applyFill="1" applyBorder="1" applyAlignment="1" applyProtection="1">
      <alignment horizontal="left" wrapText="1"/>
      <protection locked="0"/>
    </xf>
    <xf numFmtId="49" fontId="95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67" xfId="46" applyFont="1" applyFill="1" applyBorder="1" applyAlignment="1">
      <alignment horizontal="center" vertical="center" wrapText="1"/>
      <protection/>
    </xf>
    <xf numFmtId="0" fontId="8" fillId="37" borderId="68" xfId="46" applyFont="1" applyFill="1" applyBorder="1" applyAlignment="1">
      <alignment horizontal="center" vertical="center" wrapText="1"/>
      <protection/>
    </xf>
    <xf numFmtId="0" fontId="9" fillId="38" borderId="29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0" fontId="4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vertical="center"/>
      <protection/>
    </xf>
    <xf numFmtId="0" fontId="7" fillId="0" borderId="0" xfId="50" applyFont="1" applyAlignment="1">
      <alignment horizontal="center" vertical="center"/>
      <protection/>
    </xf>
    <xf numFmtId="0" fontId="8" fillId="33" borderId="36" xfId="50" applyFont="1" applyFill="1" applyBorder="1" applyAlignment="1">
      <alignment horizontal="left" vertical="center"/>
      <protection/>
    </xf>
    <xf numFmtId="0" fontId="8" fillId="33" borderId="69" xfId="50" applyFont="1" applyFill="1" applyBorder="1" applyAlignment="1">
      <alignment horizontal="left" vertical="center"/>
      <protection/>
    </xf>
    <xf numFmtId="0" fontId="8" fillId="33" borderId="41" xfId="50" applyFont="1" applyFill="1" applyBorder="1" applyAlignment="1">
      <alignment horizontal="left" vertical="center"/>
      <protection/>
    </xf>
    <xf numFmtId="0" fontId="8" fillId="33" borderId="37" xfId="50" applyFont="1" applyFill="1" applyBorder="1" applyAlignment="1">
      <alignment horizontal="left" vertical="center"/>
      <protection/>
    </xf>
    <xf numFmtId="49" fontId="8" fillId="0" borderId="59" xfId="50" applyNumberFormat="1" applyFont="1" applyBorder="1" applyAlignment="1" applyProtection="1">
      <alignment horizontal="left" wrapText="1"/>
      <protection locked="0"/>
    </xf>
    <xf numFmtId="49" fontId="8" fillId="0" borderId="48" xfId="50" applyNumberFormat="1" applyFont="1" applyBorder="1" applyAlignment="1" applyProtection="1">
      <alignment horizontal="left" wrapText="1"/>
      <protection locked="0"/>
    </xf>
    <xf numFmtId="49" fontId="8" fillId="0" borderId="49" xfId="50" applyNumberFormat="1" applyFont="1" applyBorder="1" applyAlignment="1" applyProtection="1">
      <alignment horizontal="left" wrapText="1"/>
      <protection locked="0"/>
    </xf>
    <xf numFmtId="0" fontId="8" fillId="33" borderId="70" xfId="50" applyFont="1" applyFill="1" applyBorder="1" applyAlignment="1">
      <alignment horizontal="left" vertical="center"/>
      <protection/>
    </xf>
    <xf numFmtId="0" fontId="8" fillId="33" borderId="71" xfId="50" applyFont="1" applyFill="1" applyBorder="1" applyAlignment="1">
      <alignment horizontal="left" vertical="center"/>
      <protection/>
    </xf>
    <xf numFmtId="0" fontId="8" fillId="33" borderId="72" xfId="50" applyFont="1" applyFill="1" applyBorder="1" applyAlignment="1">
      <alignment horizontal="left" vertical="center"/>
      <protection/>
    </xf>
    <xf numFmtId="0" fontId="8" fillId="33" borderId="73" xfId="50" applyFont="1" applyFill="1" applyBorder="1" applyAlignment="1">
      <alignment horizontal="left" vertical="center"/>
      <protection/>
    </xf>
    <xf numFmtId="49" fontId="8" fillId="0" borderId="13" xfId="50" applyNumberFormat="1" applyFont="1" applyBorder="1" applyAlignment="1" applyProtection="1">
      <alignment horizontal="left" wrapText="1"/>
      <protection locked="0"/>
    </xf>
    <xf numFmtId="49" fontId="8" fillId="0" borderId="23" xfId="50" applyNumberFormat="1" applyFont="1" applyBorder="1" applyAlignment="1" applyProtection="1">
      <alignment horizontal="left" wrapText="1"/>
      <protection locked="0"/>
    </xf>
    <xf numFmtId="49" fontId="8" fillId="0" borderId="25" xfId="50" applyNumberFormat="1" applyFont="1" applyBorder="1" applyAlignment="1" applyProtection="1">
      <alignment horizontal="left" wrapText="1"/>
      <protection locked="0"/>
    </xf>
    <xf numFmtId="49" fontId="8" fillId="0" borderId="61" xfId="50" applyNumberFormat="1" applyFont="1" applyBorder="1" applyAlignment="1" applyProtection="1">
      <alignment horizontal="left" wrapText="1"/>
      <protection locked="0"/>
    </xf>
    <xf numFmtId="49" fontId="8" fillId="0" borderId="0" xfId="50" applyNumberFormat="1" applyFont="1" applyBorder="1" applyAlignment="1" applyProtection="1">
      <alignment horizontal="left" wrapText="1"/>
      <protection locked="0"/>
    </xf>
    <xf numFmtId="49" fontId="8" fillId="0" borderId="12" xfId="50" applyNumberFormat="1" applyFont="1" applyBorder="1" applyAlignment="1" applyProtection="1">
      <alignment horizontal="left" wrapText="1"/>
      <protection locked="0"/>
    </xf>
    <xf numFmtId="49" fontId="8" fillId="33" borderId="13" xfId="50" applyNumberFormat="1" applyFont="1" applyFill="1" applyBorder="1" applyAlignment="1">
      <alignment horizontal="left" vertical="center"/>
      <protection/>
    </xf>
    <xf numFmtId="49" fontId="8" fillId="33" borderId="23" xfId="50" applyNumberFormat="1" applyFont="1" applyFill="1" applyBorder="1" applyAlignment="1">
      <alignment horizontal="left" vertical="center"/>
      <protection/>
    </xf>
    <xf numFmtId="49" fontId="8" fillId="33" borderId="25" xfId="50" applyNumberFormat="1" applyFont="1" applyFill="1" applyBorder="1" applyAlignment="1">
      <alignment horizontal="left" vertical="center"/>
      <protection/>
    </xf>
    <xf numFmtId="0" fontId="14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Alignment="1">
      <alignment vertical="center"/>
      <protection/>
    </xf>
    <xf numFmtId="0" fontId="14" fillId="0" borderId="0" xfId="50" applyFont="1" applyAlignment="1">
      <alignment vertical="center"/>
      <protection/>
    </xf>
    <xf numFmtId="0" fontId="8" fillId="33" borderId="23" xfId="50" applyFont="1" applyFill="1" applyBorder="1" applyAlignment="1">
      <alignment horizontal="left" vertical="center"/>
      <protection/>
    </xf>
    <xf numFmtId="49" fontId="9" fillId="0" borderId="10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left" vertical="center"/>
      <protection/>
    </xf>
    <xf numFmtId="0" fontId="8" fillId="36" borderId="59" xfId="50" applyFont="1" applyFill="1" applyBorder="1" applyAlignment="1">
      <alignment horizontal="left" vertical="center"/>
      <protection/>
    </xf>
    <xf numFmtId="0" fontId="8" fillId="36" borderId="48" xfId="50" applyFont="1" applyFill="1" applyBorder="1" applyAlignment="1">
      <alignment horizontal="left" vertical="center"/>
      <protection/>
    </xf>
    <xf numFmtId="0" fontId="8" fillId="36" borderId="49" xfId="50" applyFont="1" applyFill="1" applyBorder="1" applyAlignment="1">
      <alignment horizontal="left" vertical="center"/>
      <protection/>
    </xf>
    <xf numFmtId="49" fontId="9" fillId="0" borderId="49" xfId="50" applyNumberFormat="1" applyFont="1" applyFill="1" applyBorder="1" applyAlignment="1" applyProtection="1">
      <alignment horizontal="left" wrapText="1"/>
      <protection locked="0"/>
    </xf>
    <xf numFmtId="0" fontId="8" fillId="36" borderId="13" xfId="50" applyFont="1" applyFill="1" applyBorder="1" applyAlignment="1">
      <alignment horizontal="left" vertical="center"/>
      <protection/>
    </xf>
    <xf numFmtId="0" fontId="8" fillId="36" borderId="23" xfId="50" applyFont="1" applyFill="1" applyBorder="1" applyAlignment="1">
      <alignment horizontal="left" vertical="center"/>
      <protection/>
    </xf>
    <xf numFmtId="0" fontId="8" fillId="36" borderId="25" xfId="50" applyFont="1" applyFill="1" applyBorder="1" applyAlignment="1">
      <alignment horizontal="left" vertical="center"/>
      <protection/>
    </xf>
    <xf numFmtId="0" fontId="9" fillId="0" borderId="25" xfId="50" applyNumberFormat="1" applyFont="1" applyFill="1" applyBorder="1" applyAlignment="1" applyProtection="1">
      <alignment horizontal="left" wrapText="1"/>
      <protection locked="0"/>
    </xf>
    <xf numFmtId="0" fontId="8" fillId="33" borderId="13" xfId="50" applyFont="1" applyFill="1" applyBorder="1" applyAlignment="1">
      <alignment horizontal="left" vertical="center"/>
      <protection/>
    </xf>
    <xf numFmtId="0" fontId="8" fillId="33" borderId="25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top"/>
      <protection/>
    </xf>
    <xf numFmtId="0" fontId="5" fillId="0" borderId="23" xfId="50" applyFont="1" applyBorder="1" applyAlignment="1">
      <alignment/>
      <protection/>
    </xf>
    <xf numFmtId="0" fontId="5" fillId="0" borderId="25" xfId="50" applyFont="1" applyBorder="1" applyAlignment="1">
      <alignment/>
      <protection/>
    </xf>
    <xf numFmtId="49" fontId="9" fillId="0" borderId="12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vertical="center"/>
      <protection/>
    </xf>
    <xf numFmtId="0" fontId="26" fillId="36" borderId="13" xfId="50" applyFont="1" applyFill="1" applyBorder="1" applyAlignment="1">
      <alignment/>
      <protection/>
    </xf>
    <xf numFmtId="0" fontId="14" fillId="36" borderId="23" xfId="50" applyFont="1" applyFill="1" applyBorder="1" applyAlignment="1">
      <alignment/>
      <protection/>
    </xf>
    <xf numFmtId="0" fontId="14" fillId="36" borderId="25" xfId="50" applyFont="1" applyFill="1" applyBorder="1" applyAlignment="1">
      <alignment/>
      <protection/>
    </xf>
    <xf numFmtId="0" fontId="9" fillId="0" borderId="10" xfId="50" applyFont="1" applyBorder="1" applyAlignment="1">
      <alignment horizontal="left"/>
      <protection/>
    </xf>
    <xf numFmtId="0" fontId="15" fillId="34" borderId="1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left" vertical="center"/>
      <protection/>
    </xf>
    <xf numFmtId="0" fontId="15" fillId="34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5" fillId="0" borderId="23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0" fontId="8" fillId="33" borderId="29" xfId="50" applyFont="1" applyFill="1" applyBorder="1" applyAlignment="1">
      <alignment horizontal="center" vertical="center"/>
      <protection/>
    </xf>
    <xf numFmtId="0" fontId="8" fillId="0" borderId="74" xfId="50" applyFont="1" applyFill="1" applyBorder="1" applyAlignment="1">
      <alignment horizontal="center" vertical="center"/>
      <protection/>
    </xf>
    <xf numFmtId="0" fontId="9" fillId="0" borderId="38" xfId="50" applyNumberFormat="1" applyFont="1" applyFill="1" applyBorder="1" applyAlignment="1" applyProtection="1">
      <alignment horizontal="left" vertical="center"/>
      <protection locked="0"/>
    </xf>
    <xf numFmtId="49" fontId="9" fillId="0" borderId="38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50" applyFont="1" applyBorder="1" applyAlignment="1">
      <alignment horizontal="center" vertical="center"/>
      <protection/>
    </xf>
    <xf numFmtId="0" fontId="5" fillId="0" borderId="30" xfId="50" applyFont="1" applyBorder="1" applyAlignment="1">
      <alignment horizontal="center" vertical="center"/>
      <protection/>
    </xf>
    <xf numFmtId="0" fontId="8" fillId="33" borderId="31" xfId="50" applyFont="1" applyFill="1" applyBorder="1" applyAlignment="1">
      <alignment horizontal="center" vertical="center"/>
      <protection/>
    </xf>
    <xf numFmtId="0" fontId="8" fillId="0" borderId="45" xfId="50" applyFont="1" applyFill="1" applyBorder="1" applyAlignment="1">
      <alignment horizontal="center" vertical="center"/>
      <protection/>
    </xf>
    <xf numFmtId="0" fontId="9" fillId="0" borderId="39" xfId="50" applyNumberFormat="1" applyFont="1" applyFill="1" applyBorder="1" applyAlignment="1" applyProtection="1">
      <alignment horizontal="left" vertical="center"/>
      <protection locked="0"/>
    </xf>
    <xf numFmtId="49" fontId="9" fillId="0" borderId="39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50" applyFont="1" applyBorder="1" applyAlignment="1">
      <alignment horizontal="center" vertical="center"/>
      <protection/>
    </xf>
    <xf numFmtId="0" fontId="5" fillId="0" borderId="32" xfId="50" applyFont="1" applyBorder="1" applyAlignment="1">
      <alignment horizontal="center" vertical="center"/>
      <protection/>
    </xf>
    <xf numFmtId="49" fontId="9" fillId="0" borderId="32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50" applyFont="1" applyFill="1" applyBorder="1" applyAlignment="1" applyProtection="1">
      <alignment horizontal="left" vertical="center"/>
      <protection locked="0"/>
    </xf>
    <xf numFmtId="0" fontId="15" fillId="34" borderId="11" xfId="50" applyFont="1" applyFill="1" applyBorder="1" applyAlignment="1">
      <alignment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15" fillId="34" borderId="26" xfId="50" applyFont="1" applyFill="1" applyBorder="1" applyAlignment="1">
      <alignment horizontal="right"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15" fillId="34" borderId="27" xfId="50" applyFont="1" applyFill="1" applyBorder="1" applyAlignment="1">
      <alignment vertical="center"/>
      <protection/>
    </xf>
    <xf numFmtId="0" fontId="9" fillId="0" borderId="48" xfId="50" applyFont="1" applyBorder="1" applyAlignment="1">
      <alignment horizontal="center" vertical="center"/>
      <protection/>
    </xf>
    <xf numFmtId="0" fontId="8" fillId="0" borderId="0" xfId="50" applyFont="1" applyBorder="1" applyAlignment="1">
      <alignment horizontal="left" vertical="center"/>
      <protection/>
    </xf>
    <xf numFmtId="0" fontId="8" fillId="33" borderId="14" xfId="50" applyFont="1" applyFill="1" applyBorder="1" applyAlignment="1">
      <alignment horizontal="left" vertical="center"/>
      <protection/>
    </xf>
    <xf numFmtId="0" fontId="8" fillId="33" borderId="56" xfId="50" applyFont="1" applyFill="1" applyBorder="1" applyAlignment="1">
      <alignment horizontal="left" vertical="center"/>
      <protection/>
    </xf>
    <xf numFmtId="0" fontId="8" fillId="33" borderId="74" xfId="50" applyFont="1" applyFill="1" applyBorder="1" applyAlignment="1">
      <alignment horizontal="left" vertical="center"/>
      <protection/>
    </xf>
    <xf numFmtId="49" fontId="9" fillId="0" borderId="44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vertical="center"/>
      <protection/>
    </xf>
    <xf numFmtId="49" fontId="9" fillId="0" borderId="75" xfId="50" applyNumberFormat="1" applyFont="1" applyBorder="1" applyAlignment="1" applyProtection="1">
      <alignment horizontal="left" vertical="center" wrapText="1"/>
      <protection locked="0"/>
    </xf>
    <xf numFmtId="49" fontId="9" fillId="0" borderId="50" xfId="50" applyNumberFormat="1" applyFont="1" applyBorder="1" applyAlignment="1" applyProtection="1">
      <alignment horizontal="left" vertical="center" wrapText="1"/>
      <protection locked="0"/>
    </xf>
    <xf numFmtId="0" fontId="8" fillId="33" borderId="17" xfId="50" applyFont="1" applyFill="1" applyBorder="1" applyAlignment="1">
      <alignment horizontal="left" vertical="center"/>
      <protection/>
    </xf>
    <xf numFmtId="0" fontId="8" fillId="33" borderId="16" xfId="50" applyFont="1" applyFill="1" applyBorder="1" applyAlignment="1">
      <alignment horizontal="left" vertical="center"/>
      <protection/>
    </xf>
    <xf numFmtId="0" fontId="8" fillId="33" borderId="42" xfId="50" applyFont="1" applyFill="1" applyBorder="1" applyAlignment="1">
      <alignment horizontal="left" vertical="center"/>
      <protection/>
    </xf>
    <xf numFmtId="0" fontId="9" fillId="0" borderId="44" xfId="50" applyNumberFormat="1" applyFont="1" applyBorder="1" applyAlignment="1" applyProtection="1">
      <alignment horizontal="left" vertical="center" wrapText="1"/>
      <protection locked="0"/>
    </xf>
    <xf numFmtId="0" fontId="8" fillId="33" borderId="19" xfId="50" applyFont="1" applyFill="1" applyBorder="1" applyAlignment="1">
      <alignment horizontal="left"/>
      <protection/>
    </xf>
    <xf numFmtId="0" fontId="8" fillId="33" borderId="45" xfId="50" applyFont="1" applyFill="1" applyBorder="1" applyAlignment="1">
      <alignment horizontal="left"/>
      <protection/>
    </xf>
    <xf numFmtId="49" fontId="9" fillId="0" borderId="63" xfId="50" applyNumberFormat="1" applyFont="1" applyBorder="1" applyAlignment="1" applyProtection="1">
      <alignment horizontal="left" wrapText="1"/>
      <protection locked="0"/>
    </xf>
    <xf numFmtId="49" fontId="9" fillId="0" borderId="52" xfId="50" applyNumberFormat="1" applyFont="1" applyBorder="1" applyAlignment="1" applyProtection="1">
      <alignment horizontal="left" wrapText="1"/>
      <protection locked="0"/>
    </xf>
    <xf numFmtId="0" fontId="8" fillId="33" borderId="19" xfId="50" applyFont="1" applyFill="1" applyBorder="1" applyAlignment="1">
      <alignment horizontal="left" vertical="center"/>
      <protection/>
    </xf>
    <xf numFmtId="0" fontId="8" fillId="33" borderId="51" xfId="50" applyFont="1" applyFill="1" applyBorder="1" applyAlignment="1">
      <alignment horizontal="left" vertical="center"/>
      <protection/>
    </xf>
    <xf numFmtId="0" fontId="8" fillId="33" borderId="45" xfId="50" applyFont="1" applyFill="1" applyBorder="1" applyAlignment="1">
      <alignment horizontal="left" vertical="center"/>
      <protection/>
    </xf>
    <xf numFmtId="0" fontId="9" fillId="0" borderId="32" xfId="50" applyNumberFormat="1" applyFont="1" applyBorder="1" applyAlignment="1" applyProtection="1">
      <alignment horizontal="left" vertical="center" wrapText="1"/>
      <protection locked="0"/>
    </xf>
    <xf numFmtId="49" fontId="9" fillId="0" borderId="63" xfId="50" applyNumberFormat="1" applyFont="1" applyBorder="1" applyAlignment="1" applyProtection="1">
      <alignment horizontal="left" vertical="center" wrapText="1"/>
      <protection locked="0"/>
    </xf>
    <xf numFmtId="49" fontId="9" fillId="0" borderId="52" xfId="50" applyNumberFormat="1" applyFont="1" applyBorder="1" applyAlignment="1" applyProtection="1">
      <alignment horizontal="left" vertical="center" wrapText="1"/>
      <protection locked="0"/>
    </xf>
    <xf numFmtId="0" fontId="8" fillId="33" borderId="21" xfId="50" applyFont="1" applyFill="1" applyBorder="1" applyAlignment="1">
      <alignment horizontal="left" vertical="top" wrapText="1"/>
      <protection/>
    </xf>
    <xf numFmtId="0" fontId="8" fillId="33" borderId="57" xfId="50" applyFont="1" applyFill="1" applyBorder="1" applyAlignment="1">
      <alignment horizontal="left" vertical="top" wrapText="1"/>
      <protection/>
    </xf>
    <xf numFmtId="0" fontId="8" fillId="33" borderId="46" xfId="50" applyFont="1" applyFill="1" applyBorder="1" applyAlignment="1">
      <alignment horizontal="left" vertical="top" wrapText="1"/>
      <protection/>
    </xf>
    <xf numFmtId="0" fontId="9" fillId="0" borderId="28" xfId="50" applyNumberFormat="1" applyFont="1" applyBorder="1" applyAlignment="1" applyProtection="1">
      <alignment horizontal="left" vertical="center" wrapText="1"/>
      <protection locked="0"/>
    </xf>
    <xf numFmtId="0" fontId="9" fillId="0" borderId="64" xfId="50" applyNumberFormat="1" applyFont="1" applyBorder="1" applyAlignment="1" applyProtection="1">
      <alignment horizontal="left" vertical="center" wrapText="1"/>
      <protection locked="0"/>
    </xf>
    <xf numFmtId="0" fontId="9" fillId="0" borderId="55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horizontal="left" vertical="center" wrapText="1"/>
      <protection/>
    </xf>
    <xf numFmtId="0" fontId="15" fillId="34" borderId="23" xfId="50" applyFont="1" applyFill="1" applyBorder="1" applyAlignment="1">
      <alignment vertical="center"/>
      <protection/>
    </xf>
    <xf numFmtId="0" fontId="15" fillId="34" borderId="23" xfId="50" applyFont="1" applyFill="1" applyBorder="1" applyAlignment="1">
      <alignment horizontal="right" vertical="center"/>
      <protection/>
    </xf>
    <xf numFmtId="0" fontId="15" fillId="34" borderId="25" xfId="50" applyFont="1" applyFill="1" applyBorder="1" applyAlignment="1">
      <alignment vertical="center"/>
      <protection/>
    </xf>
    <xf numFmtId="0" fontId="15" fillId="34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horizontal="right" vertical="center"/>
      <protection/>
    </xf>
    <xf numFmtId="0" fontId="5" fillId="0" borderId="0" xfId="50" applyFont="1" applyFill="1">
      <alignment/>
      <protection/>
    </xf>
    <xf numFmtId="0" fontId="86" fillId="0" borderId="0" xfId="50" applyFont="1" applyAlignment="1">
      <alignment horizontal="left" vertical="top" wrapText="1"/>
      <protection/>
    </xf>
    <xf numFmtId="49" fontId="9" fillId="0" borderId="10" xfId="50" applyNumberFormat="1" applyFont="1" applyBorder="1" applyAlignment="1" applyProtection="1">
      <alignment horizontal="left" wrapText="1"/>
      <protection locked="0"/>
    </xf>
    <xf numFmtId="0" fontId="9" fillId="0" borderId="0" xfId="50" applyFont="1" applyBorder="1" applyAlignment="1">
      <alignment/>
      <protection/>
    </xf>
    <xf numFmtId="0" fontId="8" fillId="33" borderId="13" xfId="50" applyFont="1" applyFill="1" applyBorder="1" applyAlignment="1">
      <alignment horizontal="left"/>
      <protection/>
    </xf>
    <xf numFmtId="0" fontId="8" fillId="33" borderId="23" xfId="50" applyFont="1" applyFill="1" applyBorder="1" applyAlignment="1">
      <alignment horizontal="left"/>
      <protection/>
    </xf>
    <xf numFmtId="0" fontId="8" fillId="33" borderId="25" xfId="50" applyFont="1" applyFill="1" applyBorder="1" applyAlignment="1">
      <alignment horizontal="left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8" fillId="0" borderId="23" xfId="50" applyFont="1" applyBorder="1" applyAlignment="1">
      <alignment horizontal="center" vertical="center"/>
      <protection/>
    </xf>
    <xf numFmtId="49" fontId="9" fillId="0" borderId="10" xfId="50" applyNumberFormat="1" applyFont="1" applyBorder="1" applyAlignment="1" applyProtection="1">
      <alignment horizontal="left" vertical="center"/>
      <protection locked="0"/>
    </xf>
    <xf numFmtId="0" fontId="9" fillId="0" borderId="0" xfId="50" applyFont="1" applyAlignment="1">
      <alignment vertical="center"/>
      <protection/>
    </xf>
    <xf numFmtId="0" fontId="93" fillId="0" borderId="0" xfId="50" applyFont="1" applyAlignment="1">
      <alignment horizontal="left" vertical="top" wrapText="1"/>
      <protection/>
    </xf>
    <xf numFmtId="43" fontId="14" fillId="42" borderId="13" xfId="34" applyFont="1" applyFill="1" applyBorder="1" applyAlignment="1">
      <alignment horizontal="center" vertical="center" wrapText="1"/>
    </xf>
    <xf numFmtId="43" fontId="14" fillId="42" borderId="25" xfId="34" applyFont="1" applyFill="1" applyBorder="1" applyAlignment="1">
      <alignment horizontal="center" vertical="center" wrapText="1"/>
    </xf>
    <xf numFmtId="4" fontId="8" fillId="36" borderId="10" xfId="59" applyNumberFormat="1" applyFont="1" applyFill="1" applyBorder="1" applyAlignment="1">
      <alignment horizontal="right"/>
      <protection/>
    </xf>
    <xf numFmtId="4" fontId="8" fillId="36" borderId="24" xfId="59" applyNumberFormat="1" applyFont="1" applyFill="1" applyBorder="1" applyAlignment="1">
      <alignment horizontal="right"/>
      <protection/>
    </xf>
    <xf numFmtId="0" fontId="4" fillId="0" borderId="0" xfId="60" applyFont="1" applyAlignment="1">
      <alignment horizontal="center" vertical="center"/>
      <protection/>
    </xf>
    <xf numFmtId="0" fontId="9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13" fillId="0" borderId="0" xfId="60" applyFont="1" applyAlignment="1">
      <alignment horizontal="center"/>
      <protection/>
    </xf>
    <xf numFmtId="0" fontId="7" fillId="0" borderId="26" xfId="60" applyFont="1" applyBorder="1" applyAlignment="1">
      <alignment horizontal="center" vertical="center"/>
      <protection/>
    </xf>
    <xf numFmtId="49" fontId="8" fillId="33" borderId="10" xfId="60" applyNumberFormat="1" applyFont="1" applyFill="1" applyBorder="1" applyAlignment="1">
      <alignment horizontal="left" vertical="center"/>
      <protection/>
    </xf>
    <xf numFmtId="49" fontId="8" fillId="33" borderId="62" xfId="60" applyNumberFormat="1" applyFont="1" applyFill="1" applyBorder="1" applyAlignment="1">
      <alignment horizontal="left" vertical="center"/>
      <protection/>
    </xf>
    <xf numFmtId="0" fontId="20" fillId="0" borderId="76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49" fontId="7" fillId="33" borderId="29" xfId="60" applyNumberFormat="1" applyFont="1" applyFill="1" applyBorder="1" applyAlignment="1">
      <alignment horizontal="center" vertical="center"/>
      <protection/>
    </xf>
    <xf numFmtId="49" fontId="7" fillId="33" borderId="38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center" vertical="center"/>
      <protection/>
    </xf>
    <xf numFmtId="49" fontId="7" fillId="33" borderId="33" xfId="60" applyNumberFormat="1" applyFont="1" applyFill="1" applyBorder="1" applyAlignment="1">
      <alignment horizontal="center" vertical="center"/>
      <protection/>
    </xf>
    <xf numFmtId="49" fontId="7" fillId="33" borderId="40" xfId="60" applyNumberFormat="1" applyFont="1" applyFill="1" applyBorder="1" applyAlignment="1">
      <alignment horizontal="center" vertical="center"/>
      <protection/>
    </xf>
    <xf numFmtId="49" fontId="7" fillId="33" borderId="28" xfId="60" applyNumberFormat="1" applyFont="1" applyFill="1" applyBorder="1" applyAlignment="1">
      <alignment horizontal="center" vertical="center"/>
      <protection/>
    </xf>
    <xf numFmtId="49" fontId="8" fillId="33" borderId="15" xfId="60" applyNumberFormat="1" applyFont="1" applyFill="1" applyBorder="1" applyAlignment="1">
      <alignment horizontal="left" vertical="center"/>
      <protection/>
    </xf>
    <xf numFmtId="49" fontId="8" fillId="33" borderId="15" xfId="60" applyNumberFormat="1" applyFont="1" applyFill="1" applyBorder="1" applyAlignment="1">
      <alignment horizontal="center" vertical="center" wrapText="1"/>
      <protection/>
    </xf>
    <xf numFmtId="43" fontId="8" fillId="33" borderId="15" xfId="60" applyNumberFormat="1" applyFont="1" applyFill="1" applyBorder="1" applyAlignment="1">
      <alignment horizontal="center" vertical="center" wrapText="1"/>
      <protection/>
    </xf>
    <xf numFmtId="49" fontId="66" fillId="33" borderId="15" xfId="60" applyNumberFormat="1" applyFont="1" applyFill="1" applyBorder="1" applyAlignment="1">
      <alignment horizontal="center" vertical="center" wrapText="1"/>
      <protection/>
    </xf>
    <xf numFmtId="49" fontId="67" fillId="33" borderId="50" xfId="60" applyNumberFormat="1" applyFont="1" applyFill="1" applyBorder="1" applyAlignment="1">
      <alignment horizontal="center" vertical="center" wrapText="1"/>
      <protection/>
    </xf>
    <xf numFmtId="49" fontId="8" fillId="33" borderId="22" xfId="60" applyNumberFormat="1" applyFont="1" applyFill="1" applyBorder="1" applyAlignment="1">
      <alignment horizontal="left" vertical="center"/>
      <protection/>
    </xf>
    <xf numFmtId="49" fontId="8" fillId="33" borderId="22" xfId="60" applyNumberFormat="1" applyFont="1" applyFill="1" applyBorder="1" applyAlignment="1">
      <alignment horizontal="center" vertical="center" wrapText="1"/>
      <protection/>
    </xf>
    <xf numFmtId="43" fontId="8" fillId="33" borderId="22" xfId="60" applyNumberFormat="1" applyFont="1" applyFill="1" applyBorder="1" applyAlignment="1">
      <alignment horizontal="center" vertical="center" wrapText="1"/>
      <protection/>
    </xf>
    <xf numFmtId="49" fontId="66" fillId="33" borderId="22" xfId="60" applyNumberFormat="1" applyFont="1" applyFill="1" applyBorder="1" applyAlignment="1">
      <alignment horizontal="center" vertical="center" wrapText="1"/>
      <protection/>
    </xf>
    <xf numFmtId="49" fontId="67" fillId="33" borderId="55" xfId="60" applyNumberFormat="1" applyFont="1" applyFill="1" applyBorder="1" applyAlignment="1">
      <alignment horizontal="center" vertical="center" wrapText="1"/>
      <protection/>
    </xf>
    <xf numFmtId="49" fontId="9" fillId="35" borderId="20" xfId="60" applyNumberFormat="1" applyFont="1" applyFill="1" applyBorder="1" applyAlignment="1">
      <alignment horizontal="left" vertical="center"/>
      <protection/>
    </xf>
    <xf numFmtId="4" fontId="9" fillId="35" borderId="20" xfId="60" applyNumberFormat="1" applyFont="1" applyFill="1" applyBorder="1" applyAlignment="1">
      <alignment horizontal="center" vertical="center"/>
      <protection/>
    </xf>
    <xf numFmtId="4" fontId="5" fillId="35" borderId="52" xfId="60" applyNumberFormat="1" applyFont="1" applyFill="1" applyBorder="1">
      <alignment/>
      <protection/>
    </xf>
    <xf numFmtId="49" fontId="9" fillId="0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 locked="0"/>
    </xf>
    <xf numFmtId="4" fontId="9" fillId="33" borderId="20" xfId="60" applyNumberFormat="1" applyFont="1" applyFill="1" applyBorder="1" applyAlignment="1">
      <alignment horizontal="center" vertical="center"/>
      <protection/>
    </xf>
    <xf numFmtId="4" fontId="9" fillId="0" borderId="20" xfId="60" applyNumberFormat="1" applyFont="1" applyFill="1" applyBorder="1" applyAlignment="1">
      <alignment horizontal="center" vertical="center"/>
      <protection/>
    </xf>
    <xf numFmtId="4" fontId="5" fillId="0" borderId="20" xfId="60" applyNumberFormat="1" applyFont="1" applyBorder="1" applyAlignment="1">
      <alignment horizontal="center" vertical="center"/>
      <protection/>
    </xf>
    <xf numFmtId="4" fontId="5" fillId="0" borderId="20" xfId="60" applyNumberFormat="1" applyFont="1" applyBorder="1">
      <alignment/>
      <protection/>
    </xf>
    <xf numFmtId="4" fontId="9" fillId="35" borderId="20" xfId="60" applyNumberFormat="1" applyFont="1" applyFill="1" applyBorder="1" applyAlignment="1" applyProtection="1">
      <alignment horizontal="center" vertical="center"/>
      <protection/>
    </xf>
    <xf numFmtId="49" fontId="9" fillId="39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 applyProtection="1">
      <alignment horizontal="center" vertical="center"/>
      <protection/>
    </xf>
    <xf numFmtId="0" fontId="35" fillId="0" borderId="0" xfId="60" applyFont="1" applyBorder="1" applyAlignment="1">
      <alignment horizontal="left" vertical="center" indent="1"/>
      <protection/>
    </xf>
    <xf numFmtId="0" fontId="9" fillId="0" borderId="0" xfId="60" applyFont="1" applyAlignment="1">
      <alignment vertical="center"/>
      <protection/>
    </xf>
    <xf numFmtId="43" fontId="9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49" fontId="9" fillId="35" borderId="13" xfId="60" applyNumberFormat="1" applyFont="1" applyFill="1" applyBorder="1" applyAlignment="1">
      <alignment horizontal="left" vertical="center"/>
      <protection/>
    </xf>
    <xf numFmtId="43" fontId="9" fillId="0" borderId="10" xfId="60" applyNumberFormat="1" applyFont="1" applyBorder="1" applyAlignment="1" applyProtection="1">
      <alignment horizontal="left" vertical="center"/>
      <protection locked="0"/>
    </xf>
    <xf numFmtId="49" fontId="9" fillId="35" borderId="13" xfId="60" applyNumberFormat="1" applyFont="1" applyFill="1" applyBorder="1" applyAlignment="1">
      <alignment horizontal="left" vertical="center"/>
      <protection/>
    </xf>
    <xf numFmtId="49" fontId="9" fillId="35" borderId="23" xfId="60" applyNumberFormat="1" applyFont="1" applyFill="1" applyBorder="1" applyAlignment="1">
      <alignment horizontal="left" vertical="center"/>
      <protection/>
    </xf>
    <xf numFmtId="49" fontId="9" fillId="35" borderId="25" xfId="60" applyNumberFormat="1" applyFont="1" applyFill="1" applyBorder="1" applyAlignment="1">
      <alignment horizontal="left" vertical="center"/>
      <protection/>
    </xf>
    <xf numFmtId="49" fontId="9" fillId="0" borderId="13" xfId="60" applyNumberFormat="1" applyFont="1" applyBorder="1" applyAlignment="1" applyProtection="1">
      <alignment horizontal="center" vertical="center"/>
      <protection locked="0"/>
    </xf>
    <xf numFmtId="49" fontId="9" fillId="0" borderId="23" xfId="60" applyNumberFormat="1" applyFont="1" applyBorder="1" applyAlignment="1" applyProtection="1">
      <alignment horizontal="center" vertical="center"/>
      <protection locked="0"/>
    </xf>
    <xf numFmtId="49" fontId="9" fillId="0" borderId="25" xfId="60" applyNumberFormat="1" applyFont="1" applyBorder="1" applyAlignment="1" applyProtection="1">
      <alignment horizontal="center" vertical="center"/>
      <protection locked="0"/>
    </xf>
    <xf numFmtId="0" fontId="5" fillId="0" borderId="0" xfId="60" applyFont="1" applyAlignment="1">
      <alignment horizontal="left"/>
      <protection/>
    </xf>
    <xf numFmtId="0" fontId="14" fillId="39" borderId="13" xfId="60" applyFont="1" applyFill="1" applyBorder="1" applyAlignment="1">
      <alignment horizontal="center" vertical="center"/>
      <protection/>
    </xf>
    <xf numFmtId="0" fontId="14" fillId="39" borderId="23" xfId="60" applyFont="1" applyFill="1" applyBorder="1" applyAlignment="1">
      <alignment horizontal="center" vertical="center"/>
      <protection/>
    </xf>
    <xf numFmtId="0" fontId="14" fillId="39" borderId="25" xfId="60" applyFont="1" applyFill="1" applyBorder="1" applyAlignment="1">
      <alignment horizontal="center" vertical="center"/>
      <protection/>
    </xf>
    <xf numFmtId="0" fontId="20" fillId="0" borderId="0" xfId="60" applyFont="1" applyAlignment="1">
      <alignment horizontal="left" vertical="center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0" fontId="68" fillId="0" borderId="0" xfId="60" applyFont="1" applyAlignment="1">
      <alignment vertical="center"/>
      <protection/>
    </xf>
    <xf numFmtId="0" fontId="68" fillId="0" borderId="0" xfId="60" applyFont="1" applyAlignment="1">
      <alignment horizontal="center" vertical="center"/>
      <protection/>
    </xf>
    <xf numFmtId="43" fontId="5" fillId="0" borderId="0" xfId="60" applyNumberFormat="1" applyFont="1">
      <alignment/>
      <protection/>
    </xf>
    <xf numFmtId="0" fontId="18" fillId="0" borderId="0" xfId="60" applyFont="1" applyAlignment="1">
      <alignment horizontal="right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49" fontId="8" fillId="33" borderId="24" xfId="60" applyNumberFormat="1" applyFont="1" applyFill="1" applyBorder="1" applyAlignment="1">
      <alignment horizontal="left" vertical="center"/>
      <protection/>
    </xf>
    <xf numFmtId="49" fontId="8" fillId="33" borderId="47" xfId="60" applyNumberFormat="1" applyFont="1" applyFill="1" applyBorder="1" applyAlignment="1">
      <alignment horizontal="center" vertical="center"/>
      <protection/>
    </xf>
    <xf numFmtId="49" fontId="7" fillId="33" borderId="23" xfId="60" applyNumberFormat="1" applyFont="1" applyFill="1" applyBorder="1" applyAlignment="1">
      <alignment horizontal="center" vertical="center" wrapText="1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49" fontId="7" fillId="33" borderId="13" xfId="60" applyNumberFormat="1" applyFont="1" applyFill="1" applyBorder="1" applyAlignment="1">
      <alignment horizontal="center" vertical="center"/>
      <protection/>
    </xf>
    <xf numFmtId="49" fontId="8" fillId="33" borderId="24" xfId="60" applyNumberFormat="1" applyFont="1" applyFill="1" applyBorder="1" applyAlignment="1">
      <alignment horizontal="center" vertical="center"/>
      <protection/>
    </xf>
    <xf numFmtId="49" fontId="8" fillId="33" borderId="48" xfId="60" applyNumberFormat="1" applyFont="1" applyFill="1" applyBorder="1" applyAlignment="1">
      <alignment horizontal="center" vertical="center" wrapText="1"/>
      <protection/>
    </xf>
    <xf numFmtId="49" fontId="8" fillId="33" borderId="47" xfId="60" applyNumberFormat="1" applyFont="1" applyFill="1" applyBorder="1" applyAlignment="1">
      <alignment horizontal="center" vertical="center" wrapText="1"/>
      <protection/>
    </xf>
    <xf numFmtId="49" fontId="9" fillId="35" borderId="18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left" vertical="center"/>
      <protection/>
    </xf>
    <xf numFmtId="3" fontId="9" fillId="35" borderId="15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center" vertical="center"/>
      <protection/>
    </xf>
    <xf numFmtId="3" fontId="9" fillId="35" borderId="15" xfId="60" applyNumberFormat="1" applyFont="1" applyFill="1" applyBorder="1" applyAlignment="1">
      <alignment horizontal="center" vertical="center"/>
      <protection/>
    </xf>
    <xf numFmtId="4" fontId="9" fillId="33" borderId="54" xfId="60" applyNumberFormat="1" applyFont="1" applyFill="1" applyBorder="1" applyAlignment="1" applyProtection="1">
      <alignment horizontal="center" vertical="center"/>
      <protection locked="0"/>
    </xf>
    <xf numFmtId="3" fontId="9" fillId="33" borderId="54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2"/>
      <protection/>
    </xf>
    <xf numFmtId="3" fontId="9" fillId="0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1"/>
      <protection/>
    </xf>
    <xf numFmtId="3" fontId="9" fillId="35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left" vertical="center"/>
      <protection locked="0"/>
    </xf>
    <xf numFmtId="0" fontId="9" fillId="35" borderId="20" xfId="60" applyFont="1" applyFill="1" applyBorder="1" applyAlignment="1" applyProtection="1">
      <alignment horizontal="center" vertical="center"/>
      <protection/>
    </xf>
    <xf numFmtId="4" fontId="9" fillId="39" borderId="20" xfId="60" applyNumberFormat="1" applyFont="1" applyFill="1" applyBorder="1" applyAlignment="1" applyProtection="1">
      <alignment horizontal="center" vertical="center"/>
      <protection/>
    </xf>
    <xf numFmtId="49" fontId="9" fillId="35" borderId="22" xfId="60" applyNumberFormat="1" applyFont="1" applyFill="1" applyBorder="1" applyAlignment="1">
      <alignment horizontal="left" vertical="center"/>
      <protection/>
    </xf>
    <xf numFmtId="0" fontId="9" fillId="35" borderId="22" xfId="60" applyFont="1" applyFill="1" applyBorder="1" applyAlignment="1" applyProtection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2" fillId="0" borderId="0" xfId="48" applyFont="1">
      <alignment/>
      <protection/>
    </xf>
    <xf numFmtId="49" fontId="9" fillId="35" borderId="13" xfId="60" applyNumberFormat="1" applyFont="1" applyFill="1" applyBorder="1" applyAlignment="1">
      <alignment horizontal="center" vertical="center"/>
      <protection/>
    </xf>
    <xf numFmtId="49" fontId="9" fillId="35" borderId="25" xfId="60" applyNumberFormat="1" applyFont="1" applyFill="1" applyBorder="1" applyAlignment="1">
      <alignment horizontal="center" vertical="center"/>
      <protection/>
    </xf>
    <xf numFmtId="49" fontId="9" fillId="39" borderId="23" xfId="60" applyNumberFormat="1" applyFont="1" applyFill="1" applyBorder="1" applyAlignment="1">
      <alignment horizontal="center" vertical="center"/>
      <protection/>
    </xf>
    <xf numFmtId="49" fontId="9" fillId="39" borderId="25" xfId="60" applyNumberFormat="1" applyFont="1" applyFill="1" applyBorder="1" applyAlignment="1">
      <alignment horizontal="center" vertical="center"/>
      <protection/>
    </xf>
    <xf numFmtId="49" fontId="9" fillId="39" borderId="13" xfId="60" applyNumberFormat="1" applyFont="1" applyFill="1" applyBorder="1" applyAlignment="1">
      <alignment horizontal="center" vertical="center"/>
      <protection/>
    </xf>
    <xf numFmtId="49" fontId="8" fillId="0" borderId="13" xfId="60" applyNumberFormat="1" applyFont="1" applyBorder="1" applyAlignment="1" applyProtection="1">
      <alignment horizontal="left"/>
      <protection locked="0"/>
    </xf>
    <xf numFmtId="49" fontId="8" fillId="0" borderId="23" xfId="60" applyNumberFormat="1" applyFont="1" applyBorder="1" applyAlignment="1" applyProtection="1">
      <alignment horizontal="left"/>
      <protection locked="0"/>
    </xf>
    <xf numFmtId="49" fontId="8" fillId="0" borderId="25" xfId="60" applyNumberFormat="1" applyFont="1" applyBorder="1" applyAlignment="1" applyProtection="1">
      <alignment horizontal="left"/>
      <protection locked="0"/>
    </xf>
    <xf numFmtId="49" fontId="35" fillId="36" borderId="22" xfId="60" applyNumberFormat="1" applyFont="1" applyFill="1" applyBorder="1" applyAlignment="1">
      <alignment horizontal="left" vertical="center"/>
      <protection/>
    </xf>
    <xf numFmtId="4" fontId="9" fillId="36" borderId="22" xfId="60" applyNumberFormat="1" applyFont="1" applyFill="1" applyBorder="1" applyAlignment="1" applyProtection="1">
      <alignment horizontal="center" vertical="center"/>
      <protection/>
    </xf>
    <xf numFmtId="43" fontId="9" fillId="36" borderId="22" xfId="60" applyNumberFormat="1" applyFont="1" applyFill="1" applyBorder="1" applyAlignment="1" applyProtection="1">
      <alignment horizontal="center" vertical="center"/>
      <protection/>
    </xf>
    <xf numFmtId="167" fontId="9" fillId="36" borderId="22" xfId="60" applyNumberFormat="1" applyFont="1" applyFill="1" applyBorder="1" applyAlignment="1" applyProtection="1">
      <alignment horizontal="center" vertical="center"/>
      <protection/>
    </xf>
    <xf numFmtId="49" fontId="68" fillId="36" borderId="22" xfId="60" applyNumberFormat="1" applyFont="1" applyFill="1" applyBorder="1" applyAlignment="1" applyProtection="1">
      <alignment horizontal="center" vertical="center" wrapText="1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/>
    </xf>
    <xf numFmtId="49" fontId="68" fillId="36" borderId="20" xfId="60" applyNumberFormat="1" applyFont="1" applyFill="1" applyBorder="1" applyAlignment="1" applyProtection="1">
      <alignment horizontal="center" vertical="center" wrapText="1"/>
      <protection/>
    </xf>
    <xf numFmtId="49" fontId="9" fillId="37" borderId="20" xfId="60" applyNumberFormat="1" applyFont="1" applyFill="1" applyBorder="1" applyAlignment="1">
      <alignment horizontal="left" vertical="center"/>
      <protection/>
    </xf>
    <xf numFmtId="4" fontId="9" fillId="37" borderId="20" xfId="60" applyNumberFormat="1" applyFont="1" applyFill="1" applyBorder="1" applyAlignment="1" applyProtection="1">
      <alignment horizontal="center" vertical="center"/>
      <protection/>
    </xf>
    <xf numFmtId="49" fontId="68" fillId="37" borderId="20" xfId="60" applyNumberFormat="1" applyFont="1" applyFill="1" applyBorder="1" applyAlignment="1" applyProtection="1">
      <alignment horizontal="center" vertical="center" wrapText="1"/>
      <protection/>
    </xf>
    <xf numFmtId="4" fontId="5" fillId="36" borderId="20" xfId="60" applyNumberFormat="1" applyFont="1" applyFill="1" applyBorder="1">
      <alignment/>
      <protection/>
    </xf>
    <xf numFmtId="4" fontId="9" fillId="37" borderId="20" xfId="60" applyNumberFormat="1" applyFont="1" applyFill="1" applyBorder="1" applyAlignment="1">
      <alignment horizontal="center" vertical="center"/>
      <protection/>
    </xf>
    <xf numFmtId="4" fontId="9" fillId="37" borderId="20" xfId="60" applyNumberFormat="1" applyFont="1" applyFill="1" applyBorder="1" applyAlignment="1">
      <alignment horizontal="left" vertical="center"/>
      <protection/>
    </xf>
    <xf numFmtId="4" fontId="9" fillId="36" borderId="20" xfId="60" applyNumberFormat="1" applyFont="1" applyFill="1" applyBorder="1" applyAlignment="1">
      <alignment horizontal="center" vertical="center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 locked="0"/>
    </xf>
    <xf numFmtId="4" fontId="9" fillId="38" borderId="20" xfId="60" applyNumberFormat="1" applyFont="1" applyFill="1" applyBorder="1" applyAlignment="1">
      <alignment horizontal="center" vertical="center"/>
      <protection/>
    </xf>
    <xf numFmtId="49" fontId="68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68" fillId="38" borderId="20" xfId="60" applyNumberFormat="1" applyFont="1" applyFill="1" applyBorder="1" applyAlignment="1">
      <alignment horizontal="left" vertical="center" wrapText="1"/>
      <protection/>
    </xf>
    <xf numFmtId="4" fontId="5" fillId="38" borderId="20" xfId="60" applyNumberFormat="1" applyFont="1" applyFill="1" applyBorder="1">
      <alignment/>
      <protection/>
    </xf>
    <xf numFmtId="49" fontId="9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60" applyNumberFormat="1" applyFont="1" applyFill="1" applyBorder="1" applyAlignment="1">
      <alignment horizontal="left" vertical="center"/>
      <protection/>
    </xf>
    <xf numFmtId="49" fontId="9" fillId="36" borderId="13" xfId="60" applyNumberFormat="1" applyFont="1" applyFill="1" applyBorder="1" applyAlignment="1">
      <alignment horizontal="left" vertical="center"/>
      <protection/>
    </xf>
    <xf numFmtId="49" fontId="9" fillId="36" borderId="23" xfId="60" applyNumberFormat="1" applyFont="1" applyFill="1" applyBorder="1" applyAlignment="1">
      <alignment horizontal="left" vertical="center"/>
      <protection/>
    </xf>
    <xf numFmtId="49" fontId="9" fillId="36" borderId="25" xfId="60" applyNumberFormat="1" applyFont="1" applyFill="1" applyBorder="1" applyAlignment="1">
      <alignment horizontal="left" vertical="center"/>
      <protection/>
    </xf>
    <xf numFmtId="49" fontId="8" fillId="39" borderId="13" xfId="60" applyNumberFormat="1" applyFont="1" applyFill="1" applyBorder="1" applyAlignment="1">
      <alignment horizontal="left"/>
      <protection/>
    </xf>
    <xf numFmtId="49" fontId="8" fillId="39" borderId="23" xfId="60" applyNumberFormat="1" applyFont="1" applyFill="1" applyBorder="1" applyAlignment="1">
      <alignment horizontal="left"/>
      <protection/>
    </xf>
    <xf numFmtId="49" fontId="8" fillId="39" borderId="25" xfId="60" applyNumberFormat="1" applyFont="1" applyFill="1" applyBorder="1" applyAlignment="1">
      <alignment horizontal="left"/>
      <protection/>
    </xf>
    <xf numFmtId="4" fontId="9" fillId="35" borderId="14" xfId="60" applyNumberFormat="1" applyFont="1" applyFill="1" applyBorder="1" applyAlignment="1">
      <alignment horizontal="center" vertical="center"/>
      <protection/>
    </xf>
    <xf numFmtId="4" fontId="9" fillId="33" borderId="19" xfId="60" applyNumberFormat="1" applyFont="1" applyFill="1" applyBorder="1" applyAlignment="1">
      <alignment horizontal="center" vertical="center"/>
      <protection/>
    </xf>
    <xf numFmtId="4" fontId="9" fillId="35" borderId="19" xfId="60" applyNumberFormat="1" applyFont="1" applyFill="1" applyBorder="1" applyAlignment="1">
      <alignment horizontal="center" vertical="center"/>
      <protection/>
    </xf>
    <xf numFmtId="49" fontId="8" fillId="33" borderId="49" xfId="60" applyNumberFormat="1" applyFont="1" applyFill="1" applyBorder="1" applyAlignment="1">
      <alignment horizontal="center" vertical="center" wrapText="1"/>
      <protection/>
    </xf>
    <xf numFmtId="49" fontId="8" fillId="33" borderId="59" xfId="60" applyNumberFormat="1" applyFont="1" applyFill="1" applyBorder="1" applyAlignment="1">
      <alignment horizontal="center" vertical="center" wrapText="1"/>
      <protection/>
    </xf>
    <xf numFmtId="4" fontId="9" fillId="35" borderId="19" xfId="60" applyNumberFormat="1" applyFont="1" applyFill="1" applyBorder="1" applyAlignment="1" applyProtection="1">
      <alignment horizontal="center" vertical="center"/>
      <protection/>
    </xf>
    <xf numFmtId="4" fontId="9" fillId="35" borderId="21" xfId="60" applyNumberFormat="1" applyFont="1" applyFill="1" applyBorder="1" applyAlignment="1" applyProtection="1">
      <alignment horizontal="center" vertical="center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49" fontId="7" fillId="33" borderId="25" xfId="60" applyNumberFormat="1" applyFont="1" applyFill="1" applyBorder="1" applyAlignment="1">
      <alignment horizontal="center" vertical="center" wrapText="1"/>
      <protection/>
    </xf>
    <xf numFmtId="3" fontId="9" fillId="0" borderId="20" xfId="60" applyNumberFormat="1" applyFont="1" applyFill="1" applyBorder="1" applyAlignment="1">
      <alignment horizontal="center" vertical="center"/>
      <protection/>
    </xf>
    <xf numFmtId="3" fontId="9" fillId="35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 applyProtection="1">
      <alignment horizontal="center" vertical="center"/>
      <protection/>
    </xf>
    <xf numFmtId="49" fontId="8" fillId="39" borderId="59" xfId="60" applyNumberFormat="1" applyFont="1" applyFill="1" applyBorder="1" applyAlignment="1">
      <alignment horizontal="left"/>
      <protection/>
    </xf>
    <xf numFmtId="49" fontId="8" fillId="39" borderId="48" xfId="60" applyNumberFormat="1" applyFont="1" applyFill="1" applyBorder="1" applyAlignment="1">
      <alignment horizontal="left"/>
      <protection/>
    </xf>
    <xf numFmtId="49" fontId="8" fillId="39" borderId="49" xfId="60" applyNumberFormat="1" applyFont="1" applyFill="1" applyBorder="1" applyAlignment="1">
      <alignment horizontal="left"/>
      <protection/>
    </xf>
    <xf numFmtId="49" fontId="8" fillId="39" borderId="11" xfId="60" applyNumberFormat="1" applyFont="1" applyFill="1" applyBorder="1" applyAlignment="1">
      <alignment horizontal="left"/>
      <protection/>
    </xf>
    <xf numFmtId="49" fontId="8" fillId="39" borderId="26" xfId="60" applyNumberFormat="1" applyFont="1" applyFill="1" applyBorder="1" applyAlignment="1">
      <alignment horizontal="left"/>
      <protection/>
    </xf>
    <xf numFmtId="49" fontId="8" fillId="39" borderId="27" xfId="60" applyNumberFormat="1" applyFont="1" applyFill="1" applyBorder="1" applyAlignment="1">
      <alignment horizontal="left"/>
      <protection/>
    </xf>
    <xf numFmtId="4" fontId="9" fillId="33" borderId="54" xfId="60" applyNumberFormat="1" applyFont="1" applyFill="1" applyBorder="1" applyAlignment="1" applyProtection="1">
      <alignment horizontal="left" vertical="center"/>
      <protection locked="0"/>
    </xf>
    <xf numFmtId="9" fontId="9" fillId="37" borderId="20" xfId="63" applyFont="1" applyFill="1" applyBorder="1" applyAlignment="1">
      <alignment horizontal="center" vertical="center"/>
    </xf>
    <xf numFmtId="9" fontId="9" fillId="36" borderId="18" xfId="63" applyFont="1" applyFill="1" applyBorder="1" applyAlignment="1">
      <alignment horizontal="center" vertical="center"/>
    </xf>
    <xf numFmtId="9" fontId="9" fillId="36" borderId="20" xfId="63" applyFont="1" applyFill="1" applyBorder="1" applyAlignment="1">
      <alignment horizontal="center" vertical="center"/>
    </xf>
    <xf numFmtId="9" fontId="9" fillId="36" borderId="20" xfId="63" applyFont="1" applyFill="1" applyBorder="1" applyAlignment="1" applyProtection="1">
      <alignment horizontal="center" vertical="center"/>
      <protection locked="0"/>
    </xf>
    <xf numFmtId="9" fontId="9" fillId="37" borderId="18" xfId="63" applyFont="1" applyFill="1" applyBorder="1" applyAlignment="1">
      <alignment horizontal="center" vertical="center"/>
    </xf>
    <xf numFmtId="9" fontId="9" fillId="37" borderId="20" xfId="63" applyFont="1" applyFill="1" applyBorder="1" applyAlignment="1" applyProtection="1">
      <alignment horizontal="center" vertical="center"/>
      <protection/>
    </xf>
    <xf numFmtId="9" fontId="9" fillId="36" borderId="22" xfId="63" applyFont="1" applyFill="1" applyBorder="1" applyAlignment="1" applyProtection="1">
      <alignment horizontal="center" vertical="center"/>
      <protection/>
    </xf>
    <xf numFmtId="0" fontId="8" fillId="0" borderId="23" xfId="50" applyFont="1" applyFill="1" applyBorder="1" applyAlignment="1">
      <alignment horizontal="right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38100</xdr:rowOff>
    </xdr:from>
    <xdr:to>
      <xdr:col>9</xdr:col>
      <xdr:colOff>95250</xdr:colOff>
      <xdr:row>1</xdr:row>
      <xdr:rowOff>1304925</xdr:rowOff>
    </xdr:to>
    <xdr:pic>
      <xdr:nvPicPr>
        <xdr:cNvPr id="1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12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19050</xdr:rowOff>
    </xdr:from>
    <xdr:to>
      <xdr:col>7</xdr:col>
      <xdr:colOff>1304925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533400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2524125</xdr:colOff>
      <xdr:row>1</xdr:row>
      <xdr:rowOff>95250</xdr:rowOff>
    </xdr:from>
    <xdr:to>
      <xdr:col>5</xdr:col>
      <xdr:colOff>276225</xdr:colOff>
      <xdr:row>2</xdr:row>
      <xdr:rowOff>19050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428625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247650</xdr:colOff>
      <xdr:row>2</xdr:row>
      <xdr:rowOff>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13477875" y="154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1028700</xdr:colOff>
      <xdr:row>1</xdr:row>
      <xdr:rowOff>57150</xdr:rowOff>
    </xdr:from>
    <xdr:to>
      <xdr:col>7</xdr:col>
      <xdr:colOff>1295400</xdr:colOff>
      <xdr:row>1</xdr:row>
      <xdr:rowOff>1314450</xdr:rowOff>
    </xdr:to>
    <xdr:pic>
      <xdr:nvPicPr>
        <xdr:cNvPr id="2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161925</xdr:rowOff>
    </xdr:from>
    <xdr:to>
      <xdr:col>6</xdr:col>
      <xdr:colOff>266700</xdr:colOff>
      <xdr:row>1</xdr:row>
      <xdr:rowOff>1228725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</xdr:row>
      <xdr:rowOff>9525</xdr:rowOff>
    </xdr:from>
    <xdr:to>
      <xdr:col>8</xdr:col>
      <xdr:colOff>85725</xdr:colOff>
      <xdr:row>5</xdr:row>
      <xdr:rowOff>704850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52425"/>
          <a:ext cx="48196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2143125</xdr:colOff>
      <xdr:row>1</xdr:row>
      <xdr:rowOff>28575</xdr:rowOff>
    </xdr:from>
    <xdr:to>
      <xdr:col>8</xdr:col>
      <xdr:colOff>180975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p&#345;&#237;m&#233;%20barevn&#233;\100623%20P&#345;&#237;lohy%20MZ%20souhrn%20neprime%20naklady%20barevne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ovací indikátory"/>
      <sheetName val="Uzavřená Zadávací řízení"/>
      <sheetName val="VP podle přechodného rámce"/>
      <sheetName val="VP podle de minimis"/>
      <sheetName val="Soupiska účetních dokladů NN "/>
      <sheetName val="Přehled čerp. zp. výd. NN"/>
      <sheetName val="Přepracovaný rozpočet proj.NN"/>
      <sheetName val="Přepracovaný harmonogram "/>
      <sheetName val="Podpisové vzory"/>
      <sheetName val="Pracovní výkaz"/>
      <sheetName val="Mzdové výdaje"/>
      <sheetName val="Cestovní výdaje - zahraniční"/>
      <sheetName val="Odpisy"/>
      <sheetName val="Rozpis mzdových příspěvků "/>
      <sheetName val="Seznam škol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C5" sqref="C5:L5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415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1"/>
    </row>
    <row r="2" spans="1:12" ht="10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1:12" ht="15.75" customHeight="1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ht="18" customHeight="1" thickBot="1">
      <c r="A4" s="419" t="s">
        <v>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1:12" ht="15.75" customHeight="1" thickBot="1">
      <c r="A5" s="420" t="s">
        <v>2</v>
      </c>
      <c r="B5" s="421"/>
      <c r="C5" s="431"/>
      <c r="D5" s="431"/>
      <c r="E5" s="431"/>
      <c r="F5" s="431"/>
      <c r="G5" s="431"/>
      <c r="H5" s="431"/>
      <c r="I5" s="431"/>
      <c r="J5" s="431"/>
      <c r="K5" s="431"/>
      <c r="L5" s="432"/>
    </row>
    <row r="6" spans="1:12" ht="15.75" customHeight="1" thickBot="1">
      <c r="A6" s="420" t="s">
        <v>3</v>
      </c>
      <c r="B6" s="421"/>
      <c r="C6" s="431"/>
      <c r="D6" s="431"/>
      <c r="E6" s="431"/>
      <c r="F6" s="431"/>
      <c r="G6" s="431"/>
      <c r="H6" s="431"/>
      <c r="I6" s="431"/>
      <c r="J6" s="431"/>
      <c r="K6" s="431"/>
      <c r="L6" s="432"/>
    </row>
    <row r="7" spans="1:12" ht="15.75" customHeight="1" thickBot="1">
      <c r="A7" s="420" t="s">
        <v>18</v>
      </c>
      <c r="B7" s="421"/>
      <c r="C7" s="431"/>
      <c r="D7" s="431"/>
      <c r="E7" s="431"/>
      <c r="F7" s="431"/>
      <c r="G7" s="431"/>
      <c r="H7" s="431"/>
      <c r="I7" s="431"/>
      <c r="J7" s="431"/>
      <c r="K7" s="431"/>
      <c r="L7" s="432"/>
    </row>
    <row r="8" spans="1:12" ht="15.75" customHeight="1" thickBot="1">
      <c r="A8" s="420" t="s">
        <v>4</v>
      </c>
      <c r="B8" s="421"/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409" t="s">
        <v>5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10"/>
    </row>
    <row r="11" spans="1:12" ht="20.25" customHeight="1" thickBot="1">
      <c r="A11" s="423" t="s">
        <v>6</v>
      </c>
      <c r="B11" s="425" t="s">
        <v>7</v>
      </c>
      <c r="C11" s="426"/>
      <c r="D11" s="426"/>
      <c r="E11" s="426"/>
      <c r="F11" s="426"/>
      <c r="G11" s="426"/>
      <c r="H11" s="427"/>
      <c r="I11" s="425" t="s">
        <v>8</v>
      </c>
      <c r="J11" s="427"/>
      <c r="K11" s="409" t="s">
        <v>9</v>
      </c>
      <c r="L11" s="410"/>
    </row>
    <row r="12" spans="1:12" ht="30" customHeight="1" thickBot="1">
      <c r="A12" s="424"/>
      <c r="B12" s="428"/>
      <c r="C12" s="429"/>
      <c r="D12" s="429"/>
      <c r="E12" s="429"/>
      <c r="F12" s="429"/>
      <c r="G12" s="429"/>
      <c r="H12" s="430"/>
      <c r="I12" s="428"/>
      <c r="J12" s="430"/>
      <c r="K12" s="8" t="s">
        <v>10</v>
      </c>
      <c r="L12" s="9" t="s">
        <v>11</v>
      </c>
    </row>
    <row r="13" spans="1:13" ht="15.75" customHeight="1">
      <c r="A13" s="348"/>
      <c r="B13" s="411"/>
      <c r="C13" s="412"/>
      <c r="D13" s="412"/>
      <c r="E13" s="412"/>
      <c r="F13" s="412"/>
      <c r="G13" s="412"/>
      <c r="H13" s="413"/>
      <c r="I13" s="414"/>
      <c r="J13" s="414"/>
      <c r="K13" s="10"/>
      <c r="L13" s="11"/>
      <c r="M13" s="12"/>
    </row>
    <row r="14" spans="1:13" ht="15.75" customHeight="1">
      <c r="A14" s="348"/>
      <c r="B14" s="399"/>
      <c r="C14" s="400"/>
      <c r="D14" s="400"/>
      <c r="E14" s="400"/>
      <c r="F14" s="400"/>
      <c r="G14" s="400"/>
      <c r="H14" s="401"/>
      <c r="I14" s="13"/>
      <c r="J14" s="13"/>
      <c r="K14" s="14"/>
      <c r="L14" s="15"/>
      <c r="M14" s="12"/>
    </row>
    <row r="15" spans="1:13" ht="15.75" customHeight="1">
      <c r="A15" s="348"/>
      <c r="B15" s="399"/>
      <c r="C15" s="400"/>
      <c r="D15" s="400"/>
      <c r="E15" s="400"/>
      <c r="F15" s="400"/>
      <c r="G15" s="400"/>
      <c r="H15" s="401"/>
      <c r="I15" s="13"/>
      <c r="J15" s="13"/>
      <c r="K15" s="14"/>
      <c r="L15" s="15"/>
      <c r="M15" s="12"/>
    </row>
    <row r="16" spans="1:13" ht="15.75" customHeight="1">
      <c r="A16" s="348"/>
      <c r="B16" s="399"/>
      <c r="C16" s="400"/>
      <c r="D16" s="400"/>
      <c r="E16" s="400"/>
      <c r="F16" s="400"/>
      <c r="G16" s="400"/>
      <c r="H16" s="401"/>
      <c r="I16" s="13"/>
      <c r="J16" s="13"/>
      <c r="K16" s="14"/>
      <c r="L16" s="15"/>
      <c r="M16" s="12"/>
    </row>
    <row r="17" spans="1:13" ht="15.75" customHeight="1">
      <c r="A17" s="348"/>
      <c r="B17" s="399"/>
      <c r="C17" s="400"/>
      <c r="D17" s="400"/>
      <c r="E17" s="400"/>
      <c r="F17" s="400"/>
      <c r="G17" s="400"/>
      <c r="H17" s="401"/>
      <c r="I17" s="13"/>
      <c r="J17" s="13"/>
      <c r="K17" s="14"/>
      <c r="L17" s="15"/>
      <c r="M17" s="12"/>
    </row>
    <row r="18" spans="1:13" ht="15.75" customHeight="1">
      <c r="A18" s="349"/>
      <c r="B18" s="399"/>
      <c r="C18" s="400"/>
      <c r="D18" s="400"/>
      <c r="E18" s="400"/>
      <c r="F18" s="400"/>
      <c r="G18" s="400"/>
      <c r="H18" s="401"/>
      <c r="I18" s="402"/>
      <c r="J18" s="403"/>
      <c r="K18" s="16"/>
      <c r="L18" s="17"/>
      <c r="M18" s="12"/>
    </row>
    <row r="19" spans="1:12" ht="15.75" customHeight="1">
      <c r="A19" s="349"/>
      <c r="B19" s="399"/>
      <c r="C19" s="400"/>
      <c r="D19" s="400"/>
      <c r="E19" s="400"/>
      <c r="F19" s="400"/>
      <c r="G19" s="400"/>
      <c r="H19" s="401"/>
      <c r="I19" s="402"/>
      <c r="J19" s="403"/>
      <c r="K19" s="16"/>
      <c r="L19" s="17"/>
    </row>
    <row r="20" spans="1:12" ht="15.75" customHeight="1" thickBot="1">
      <c r="A20" s="350"/>
      <c r="B20" s="404"/>
      <c r="C20" s="405"/>
      <c r="D20" s="405"/>
      <c r="E20" s="405"/>
      <c r="F20" s="405"/>
      <c r="G20" s="405"/>
      <c r="H20" s="406"/>
      <c r="I20" s="407"/>
      <c r="J20" s="408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394" t="s">
        <v>12</v>
      </c>
      <c r="B22" s="394"/>
      <c r="C22" s="394"/>
      <c r="D22" s="394"/>
      <c r="E22" s="394"/>
      <c r="F22" s="394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395" t="s">
        <v>14</v>
      </c>
      <c r="H24" s="396"/>
      <c r="I24" s="397"/>
      <c r="J24" s="397"/>
      <c r="K24" s="397"/>
      <c r="L24" s="398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186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8:B8"/>
    <mergeCell ref="C5:L5"/>
    <mergeCell ref="C6:L6"/>
    <mergeCell ref="C7:L7"/>
    <mergeCell ref="C8:L8"/>
    <mergeCell ref="A6:B6"/>
    <mergeCell ref="A7:B7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K11:L11"/>
    <mergeCell ref="B13:H13"/>
    <mergeCell ref="I13:J13"/>
    <mergeCell ref="B14:H14"/>
    <mergeCell ref="B15:H15"/>
    <mergeCell ref="B16:H16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E5" sqref="E5:I5"/>
    </sheetView>
  </sheetViews>
  <sheetFormatPr defaultColWidth="9.140625" defaultRowHeight="15"/>
  <cols>
    <col min="1" max="2" width="8.140625" style="679" customWidth="1"/>
    <col min="3" max="3" width="15.7109375" style="679" customWidth="1"/>
    <col min="4" max="4" width="38.00390625" style="679" customWidth="1"/>
    <col min="5" max="5" width="2.00390625" style="679" customWidth="1"/>
    <col min="6" max="6" width="7.8515625" style="679" customWidth="1"/>
    <col min="7" max="7" width="18.8515625" style="679" customWidth="1"/>
    <col min="8" max="8" width="20.7109375" style="679" customWidth="1"/>
    <col min="9" max="9" width="39.00390625" style="679" customWidth="1"/>
    <col min="10" max="13" width="9.140625" style="678" customWidth="1"/>
    <col min="14" max="14" width="26.7109375" style="678" customWidth="1"/>
    <col min="15" max="16384" width="9.140625" style="678" customWidth="1"/>
  </cols>
  <sheetData>
    <row r="1" spans="1:9" s="676" customFormat="1" ht="15.75" customHeight="1">
      <c r="A1" s="675" t="s">
        <v>196</v>
      </c>
      <c r="B1" s="675"/>
      <c r="C1" s="675"/>
      <c r="D1" s="675"/>
      <c r="E1" s="675"/>
      <c r="F1" s="675"/>
      <c r="G1" s="675"/>
      <c r="H1" s="675"/>
      <c r="I1" s="675"/>
    </row>
    <row r="2" spans="1:9" ht="105" customHeight="1">
      <c r="A2" s="677"/>
      <c r="B2" s="677"/>
      <c r="C2" s="677"/>
      <c r="D2" s="677"/>
      <c r="E2" s="677"/>
      <c r="F2" s="677"/>
      <c r="G2" s="677"/>
      <c r="H2" s="677"/>
      <c r="I2" s="677"/>
    </row>
    <row r="3" ht="15.75" customHeight="1"/>
    <row r="4" spans="1:9" ht="18" customHeight="1" thickBot="1">
      <c r="A4" s="680" t="s">
        <v>197</v>
      </c>
      <c r="B4" s="680"/>
      <c r="C4" s="680"/>
      <c r="D4" s="680"/>
      <c r="E4" s="680"/>
      <c r="F4" s="680"/>
      <c r="G4" s="680"/>
      <c r="H4" s="680"/>
      <c r="I4" s="680"/>
    </row>
    <row r="5" spans="1:9" ht="15.75" customHeight="1" thickBot="1">
      <c r="A5" s="681" t="s">
        <v>2</v>
      </c>
      <c r="B5" s="682"/>
      <c r="C5" s="683"/>
      <c r="D5" s="684"/>
      <c r="E5" s="685"/>
      <c r="F5" s="686"/>
      <c r="G5" s="686"/>
      <c r="H5" s="686"/>
      <c r="I5" s="687"/>
    </row>
    <row r="6" spans="1:9" ht="15.75" customHeight="1" thickBot="1">
      <c r="A6" s="688" t="s">
        <v>3</v>
      </c>
      <c r="B6" s="689"/>
      <c r="C6" s="690"/>
      <c r="D6" s="691"/>
      <c r="E6" s="692"/>
      <c r="F6" s="693"/>
      <c r="G6" s="693"/>
      <c r="H6" s="693"/>
      <c r="I6" s="694"/>
    </row>
    <row r="7" spans="1:9" ht="15.75" customHeight="1" thickBot="1">
      <c r="A7" s="681" t="s">
        <v>52</v>
      </c>
      <c r="B7" s="682"/>
      <c r="C7" s="683"/>
      <c r="D7" s="684"/>
      <c r="E7" s="695"/>
      <c r="F7" s="696"/>
      <c r="G7" s="696"/>
      <c r="H7" s="696"/>
      <c r="I7" s="697"/>
    </row>
    <row r="8" spans="1:9" ht="15.75" customHeight="1" thickBot="1">
      <c r="A8" s="698" t="s">
        <v>18</v>
      </c>
      <c r="B8" s="699"/>
      <c r="C8" s="699"/>
      <c r="D8" s="700"/>
      <c r="E8" s="692"/>
      <c r="F8" s="693"/>
      <c r="G8" s="693"/>
      <c r="H8" s="693"/>
      <c r="I8" s="694"/>
    </row>
    <row r="9" spans="3:9" ht="15.75" customHeight="1" thickBot="1">
      <c r="C9" s="701"/>
      <c r="D9" s="679" t="s">
        <v>198</v>
      </c>
      <c r="E9" s="701"/>
      <c r="F9" s="702"/>
      <c r="G9" s="702"/>
      <c r="H9" s="703"/>
      <c r="I9" s="704"/>
    </row>
    <row r="10" spans="1:9" ht="15.75" customHeight="1" thickBot="1">
      <c r="A10" s="681" t="s">
        <v>80</v>
      </c>
      <c r="B10" s="705"/>
      <c r="C10" s="684"/>
      <c r="D10" s="706"/>
      <c r="E10" s="707"/>
      <c r="F10" s="708" t="s">
        <v>81</v>
      </c>
      <c r="G10" s="709"/>
      <c r="H10" s="710"/>
      <c r="I10" s="711"/>
    </row>
    <row r="11" spans="1:9" ht="15.75" customHeight="1" thickBot="1">
      <c r="A11" s="681" t="s">
        <v>199</v>
      </c>
      <c r="B11" s="705"/>
      <c r="C11" s="684"/>
      <c r="D11" s="706"/>
      <c r="E11" s="707"/>
      <c r="F11" s="712" t="s">
        <v>200</v>
      </c>
      <c r="G11" s="713"/>
      <c r="H11" s="714"/>
      <c r="I11" s="715"/>
    </row>
    <row r="12" spans="1:9" ht="15.75" customHeight="1" thickBot="1">
      <c r="A12" s="716" t="s">
        <v>201</v>
      </c>
      <c r="B12" s="705"/>
      <c r="C12" s="717"/>
      <c r="D12" s="706"/>
      <c r="E12" s="707"/>
      <c r="F12" s="718" t="s">
        <v>202</v>
      </c>
      <c r="G12" s="719"/>
      <c r="H12" s="720"/>
      <c r="I12" s="721"/>
    </row>
    <row r="13" spans="1:9" ht="15.75" customHeight="1" thickBot="1">
      <c r="A13" s="722"/>
      <c r="B13" s="722"/>
      <c r="C13" s="722"/>
      <c r="D13" s="722"/>
      <c r="E13" s="722"/>
      <c r="F13" s="723" t="s">
        <v>203</v>
      </c>
      <c r="G13" s="724"/>
      <c r="H13" s="725"/>
      <c r="I13" s="726"/>
    </row>
    <row r="14" spans="1:9" ht="15.75" customHeight="1" thickBot="1">
      <c r="A14" s="722"/>
      <c r="B14" s="722"/>
      <c r="C14" s="722"/>
      <c r="D14" s="722"/>
      <c r="E14" s="678"/>
      <c r="F14" s="678"/>
      <c r="G14" s="678"/>
      <c r="H14" s="678"/>
      <c r="I14" s="678"/>
    </row>
    <row r="15" spans="1:9" ht="15.75" customHeight="1" thickBot="1">
      <c r="A15" s="727" t="s">
        <v>204</v>
      </c>
      <c r="B15" s="728"/>
      <c r="C15" s="728"/>
      <c r="D15" s="728"/>
      <c r="E15" s="728"/>
      <c r="F15" s="728"/>
      <c r="G15" s="728"/>
      <c r="H15" s="728"/>
      <c r="I15" s="729"/>
    </row>
    <row r="16" spans="1:9" ht="30.75" customHeight="1" thickBot="1">
      <c r="A16" s="730" t="s">
        <v>205</v>
      </c>
      <c r="B16" s="730" t="s">
        <v>206</v>
      </c>
      <c r="C16" s="731" t="s">
        <v>207</v>
      </c>
      <c r="D16" s="732" t="s">
        <v>208</v>
      </c>
      <c r="E16" s="733"/>
      <c r="F16" s="733"/>
      <c r="G16" s="733"/>
      <c r="H16" s="733"/>
      <c r="I16" s="734"/>
    </row>
    <row r="17" spans="1:9" ht="18" customHeight="1">
      <c r="A17" s="735" t="s">
        <v>209</v>
      </c>
      <c r="B17" s="736"/>
      <c r="C17" s="737"/>
      <c r="D17" s="738"/>
      <c r="E17" s="739"/>
      <c r="F17" s="739"/>
      <c r="G17" s="739"/>
      <c r="H17" s="739"/>
      <c r="I17" s="740"/>
    </row>
    <row r="18" spans="1:9" ht="18" customHeight="1">
      <c r="A18" s="741" t="s">
        <v>210</v>
      </c>
      <c r="B18" s="742"/>
      <c r="C18" s="743"/>
      <c r="D18" s="744"/>
      <c r="E18" s="745"/>
      <c r="F18" s="745"/>
      <c r="G18" s="745"/>
      <c r="H18" s="745"/>
      <c r="I18" s="746"/>
    </row>
    <row r="19" spans="1:9" ht="18" customHeight="1">
      <c r="A19" s="741" t="s">
        <v>211</v>
      </c>
      <c r="B19" s="742"/>
      <c r="C19" s="743"/>
      <c r="D19" s="744"/>
      <c r="E19" s="745"/>
      <c r="F19" s="745"/>
      <c r="G19" s="745"/>
      <c r="H19" s="745"/>
      <c r="I19" s="746"/>
    </row>
    <row r="20" spans="1:9" ht="18" customHeight="1">
      <c r="A20" s="741" t="s">
        <v>212</v>
      </c>
      <c r="B20" s="742"/>
      <c r="C20" s="743"/>
      <c r="D20" s="744"/>
      <c r="E20" s="744"/>
      <c r="F20" s="744"/>
      <c r="G20" s="744"/>
      <c r="H20" s="744"/>
      <c r="I20" s="747"/>
    </row>
    <row r="21" spans="1:9" ht="18" customHeight="1">
      <c r="A21" s="741" t="s">
        <v>213</v>
      </c>
      <c r="B21" s="742"/>
      <c r="C21" s="743"/>
      <c r="D21" s="744"/>
      <c r="E21" s="744"/>
      <c r="F21" s="744"/>
      <c r="G21" s="744"/>
      <c r="H21" s="744"/>
      <c r="I21" s="747"/>
    </row>
    <row r="22" spans="1:9" ht="18" customHeight="1">
      <c r="A22" s="741" t="s">
        <v>214</v>
      </c>
      <c r="B22" s="742"/>
      <c r="C22" s="743"/>
      <c r="D22" s="744"/>
      <c r="E22" s="744"/>
      <c r="F22" s="744"/>
      <c r="G22" s="744"/>
      <c r="H22" s="744"/>
      <c r="I22" s="747"/>
    </row>
    <row r="23" spans="1:9" ht="18" customHeight="1">
      <c r="A23" s="741" t="s">
        <v>215</v>
      </c>
      <c r="B23" s="742"/>
      <c r="C23" s="743"/>
      <c r="D23" s="744"/>
      <c r="E23" s="744"/>
      <c r="F23" s="744"/>
      <c r="G23" s="744"/>
      <c r="H23" s="744"/>
      <c r="I23" s="747"/>
    </row>
    <row r="24" spans="1:9" ht="18" customHeight="1">
      <c r="A24" s="741" t="s">
        <v>216</v>
      </c>
      <c r="B24" s="742"/>
      <c r="C24" s="743"/>
      <c r="D24" s="744"/>
      <c r="E24" s="744"/>
      <c r="F24" s="744"/>
      <c r="G24" s="744"/>
      <c r="H24" s="744"/>
      <c r="I24" s="747"/>
    </row>
    <row r="25" spans="1:9" ht="18" customHeight="1">
      <c r="A25" s="741" t="s">
        <v>217</v>
      </c>
      <c r="B25" s="742"/>
      <c r="C25" s="743"/>
      <c r="D25" s="744"/>
      <c r="E25" s="744"/>
      <c r="F25" s="744"/>
      <c r="G25" s="744"/>
      <c r="H25" s="744"/>
      <c r="I25" s="747"/>
    </row>
    <row r="26" spans="1:9" ht="18" customHeight="1">
      <c r="A26" s="741" t="s">
        <v>218</v>
      </c>
      <c r="B26" s="742"/>
      <c r="C26" s="743"/>
      <c r="D26" s="744"/>
      <c r="E26" s="744"/>
      <c r="F26" s="744"/>
      <c r="G26" s="744"/>
      <c r="H26" s="744"/>
      <c r="I26" s="747"/>
    </row>
    <row r="27" spans="1:9" ht="18" customHeight="1">
      <c r="A27" s="741" t="s">
        <v>219</v>
      </c>
      <c r="B27" s="742"/>
      <c r="C27" s="743"/>
      <c r="D27" s="744"/>
      <c r="E27" s="744"/>
      <c r="F27" s="744"/>
      <c r="G27" s="744"/>
      <c r="H27" s="744"/>
      <c r="I27" s="747"/>
    </row>
    <row r="28" spans="1:9" ht="18" customHeight="1">
      <c r="A28" s="741" t="s">
        <v>220</v>
      </c>
      <c r="B28" s="742"/>
      <c r="C28" s="743"/>
      <c r="D28" s="744"/>
      <c r="E28" s="744"/>
      <c r="F28" s="744"/>
      <c r="G28" s="744"/>
      <c r="H28" s="744"/>
      <c r="I28" s="747"/>
    </row>
    <row r="29" spans="1:9" ht="18" customHeight="1">
      <c r="A29" s="741" t="s">
        <v>221</v>
      </c>
      <c r="B29" s="742"/>
      <c r="C29" s="743"/>
      <c r="D29" s="744"/>
      <c r="E29" s="744"/>
      <c r="F29" s="744"/>
      <c r="G29" s="744"/>
      <c r="H29" s="744"/>
      <c r="I29" s="747"/>
    </row>
    <row r="30" spans="1:9" ht="18" customHeight="1">
      <c r="A30" s="741" t="s">
        <v>222</v>
      </c>
      <c r="B30" s="742"/>
      <c r="C30" s="743"/>
      <c r="D30" s="744"/>
      <c r="E30" s="744"/>
      <c r="F30" s="744"/>
      <c r="G30" s="744"/>
      <c r="H30" s="744"/>
      <c r="I30" s="747"/>
    </row>
    <row r="31" spans="1:9" ht="18" customHeight="1">
      <c r="A31" s="741" t="s">
        <v>223</v>
      </c>
      <c r="B31" s="742"/>
      <c r="C31" s="743"/>
      <c r="D31" s="744"/>
      <c r="E31" s="744"/>
      <c r="F31" s="744"/>
      <c r="G31" s="744"/>
      <c r="H31" s="744"/>
      <c r="I31" s="747"/>
    </row>
    <row r="32" spans="1:9" ht="18" customHeight="1">
      <c r="A32" s="741" t="s">
        <v>224</v>
      </c>
      <c r="B32" s="742"/>
      <c r="C32" s="743"/>
      <c r="D32" s="744"/>
      <c r="E32" s="744"/>
      <c r="F32" s="744"/>
      <c r="G32" s="744"/>
      <c r="H32" s="744"/>
      <c r="I32" s="747"/>
    </row>
    <row r="33" spans="1:9" ht="18" customHeight="1">
      <c r="A33" s="741" t="s">
        <v>225</v>
      </c>
      <c r="B33" s="742"/>
      <c r="C33" s="743"/>
      <c r="D33" s="744"/>
      <c r="E33" s="744"/>
      <c r="F33" s="744"/>
      <c r="G33" s="744"/>
      <c r="H33" s="744"/>
      <c r="I33" s="747"/>
    </row>
    <row r="34" spans="1:9" ht="18" customHeight="1">
      <c r="A34" s="741" t="s">
        <v>226</v>
      </c>
      <c r="B34" s="742"/>
      <c r="C34" s="743"/>
      <c r="D34" s="745"/>
      <c r="E34" s="745"/>
      <c r="F34" s="745"/>
      <c r="G34" s="745"/>
      <c r="H34" s="745"/>
      <c r="I34" s="746"/>
    </row>
    <row r="35" spans="1:9" ht="18" customHeight="1">
      <c r="A35" s="741" t="s">
        <v>227</v>
      </c>
      <c r="B35" s="742"/>
      <c r="C35" s="743"/>
      <c r="D35" s="744"/>
      <c r="E35" s="744"/>
      <c r="F35" s="744"/>
      <c r="G35" s="744"/>
      <c r="H35" s="744"/>
      <c r="I35" s="747"/>
    </row>
    <row r="36" spans="1:9" ht="18" customHeight="1">
      <c r="A36" s="741" t="s">
        <v>228</v>
      </c>
      <c r="B36" s="742"/>
      <c r="C36" s="743"/>
      <c r="D36" s="744"/>
      <c r="E36" s="744"/>
      <c r="F36" s="744"/>
      <c r="G36" s="744"/>
      <c r="H36" s="744"/>
      <c r="I36" s="747"/>
    </row>
    <row r="37" spans="1:9" ht="18" customHeight="1">
      <c r="A37" s="741" t="s">
        <v>229</v>
      </c>
      <c r="B37" s="742"/>
      <c r="C37" s="743"/>
      <c r="D37" s="744"/>
      <c r="E37" s="744"/>
      <c r="F37" s="744"/>
      <c r="G37" s="744"/>
      <c r="H37" s="744"/>
      <c r="I37" s="747"/>
    </row>
    <row r="38" spans="1:9" ht="18" customHeight="1">
      <c r="A38" s="741" t="s">
        <v>230</v>
      </c>
      <c r="B38" s="742"/>
      <c r="C38" s="743"/>
      <c r="D38" s="744"/>
      <c r="E38" s="744"/>
      <c r="F38" s="744"/>
      <c r="G38" s="744"/>
      <c r="H38" s="744"/>
      <c r="I38" s="747"/>
    </row>
    <row r="39" spans="1:9" ht="18" customHeight="1">
      <c r="A39" s="741" t="s">
        <v>231</v>
      </c>
      <c r="B39" s="742"/>
      <c r="C39" s="743"/>
      <c r="D39" s="744"/>
      <c r="E39" s="744"/>
      <c r="F39" s="744"/>
      <c r="G39" s="744"/>
      <c r="H39" s="744"/>
      <c r="I39" s="747"/>
    </row>
    <row r="40" spans="1:9" ht="18" customHeight="1">
      <c r="A40" s="741" t="s">
        <v>232</v>
      </c>
      <c r="B40" s="742"/>
      <c r="C40" s="743"/>
      <c r="D40" s="744"/>
      <c r="E40" s="744"/>
      <c r="F40" s="744"/>
      <c r="G40" s="744"/>
      <c r="H40" s="744"/>
      <c r="I40" s="747"/>
    </row>
    <row r="41" spans="1:9" ht="18" customHeight="1">
      <c r="A41" s="741" t="s">
        <v>233</v>
      </c>
      <c r="B41" s="742"/>
      <c r="C41" s="748"/>
      <c r="D41" s="744"/>
      <c r="E41" s="744"/>
      <c r="F41" s="744"/>
      <c r="G41" s="744"/>
      <c r="H41" s="744"/>
      <c r="I41" s="747"/>
    </row>
    <row r="42" spans="1:9" ht="18" customHeight="1">
      <c r="A42" s="741" t="s">
        <v>234</v>
      </c>
      <c r="B42" s="742"/>
      <c r="C42" s="748"/>
      <c r="D42" s="744"/>
      <c r="E42" s="744"/>
      <c r="F42" s="744"/>
      <c r="G42" s="744"/>
      <c r="H42" s="744"/>
      <c r="I42" s="747"/>
    </row>
    <row r="43" spans="1:9" ht="18" customHeight="1">
      <c r="A43" s="741" t="s">
        <v>235</v>
      </c>
      <c r="B43" s="742"/>
      <c r="C43" s="748"/>
      <c r="D43" s="744"/>
      <c r="E43" s="744"/>
      <c r="F43" s="744"/>
      <c r="G43" s="744"/>
      <c r="H43" s="744"/>
      <c r="I43" s="747"/>
    </row>
    <row r="44" spans="1:9" ht="18" customHeight="1">
      <c r="A44" s="741" t="s">
        <v>236</v>
      </c>
      <c r="B44" s="742"/>
      <c r="C44" s="748"/>
      <c r="D44" s="744"/>
      <c r="E44" s="744"/>
      <c r="F44" s="744"/>
      <c r="G44" s="744"/>
      <c r="H44" s="744"/>
      <c r="I44" s="747"/>
    </row>
    <row r="45" spans="1:9" ht="18" customHeight="1">
      <c r="A45" s="741" t="s">
        <v>237</v>
      </c>
      <c r="B45" s="742"/>
      <c r="C45" s="748"/>
      <c r="D45" s="744"/>
      <c r="E45" s="744"/>
      <c r="F45" s="744"/>
      <c r="G45" s="744"/>
      <c r="H45" s="744"/>
      <c r="I45" s="747"/>
    </row>
    <row r="46" spans="1:9" ht="18" customHeight="1">
      <c r="A46" s="741" t="s">
        <v>238</v>
      </c>
      <c r="B46" s="742"/>
      <c r="C46" s="748"/>
      <c r="D46" s="744"/>
      <c r="E46" s="744"/>
      <c r="F46" s="744"/>
      <c r="G46" s="744"/>
      <c r="H46" s="744"/>
      <c r="I46" s="747"/>
    </row>
    <row r="47" spans="1:9" ht="18" customHeight="1">
      <c r="A47" s="741" t="s">
        <v>239</v>
      </c>
      <c r="B47" s="742"/>
      <c r="C47" s="748"/>
      <c r="D47" s="744"/>
      <c r="E47" s="744"/>
      <c r="F47" s="744"/>
      <c r="G47" s="744"/>
      <c r="H47" s="744"/>
      <c r="I47" s="747"/>
    </row>
    <row r="48" spans="1:9" ht="15.75" customHeight="1" thickBot="1">
      <c r="A48" s="749" t="s">
        <v>26</v>
      </c>
      <c r="B48" s="750"/>
      <c r="C48" s="751">
        <f>SUM(C17:C31,C32:C47)</f>
        <v>0</v>
      </c>
      <c r="D48" s="751"/>
      <c r="E48" s="751"/>
      <c r="F48" s="751"/>
      <c r="G48" s="751"/>
      <c r="H48" s="752" t="s">
        <v>240</v>
      </c>
      <c r="I48" s="753"/>
    </row>
    <row r="49" spans="1:9" ht="15.75" customHeight="1" thickBot="1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5.75" customHeight="1" thickBot="1">
      <c r="A50" s="716" t="s">
        <v>241</v>
      </c>
      <c r="B50" s="705"/>
      <c r="C50" s="705"/>
      <c r="D50" s="717"/>
      <c r="E50" s="755"/>
      <c r="F50" s="716" t="s">
        <v>242</v>
      </c>
      <c r="G50" s="705"/>
      <c r="H50" s="705"/>
      <c r="I50" s="717"/>
    </row>
    <row r="51" spans="1:9" ht="15.75" customHeight="1">
      <c r="A51" s="756" t="s">
        <v>243</v>
      </c>
      <c r="B51" s="757"/>
      <c r="C51" s="758"/>
      <c r="D51" s="759"/>
      <c r="E51" s="760"/>
      <c r="F51" s="756" t="s">
        <v>244</v>
      </c>
      <c r="G51" s="758"/>
      <c r="H51" s="761"/>
      <c r="I51" s="762"/>
    </row>
    <row r="52" spans="1:9" ht="15.75" customHeight="1">
      <c r="A52" s="763" t="s">
        <v>245</v>
      </c>
      <c r="B52" s="764"/>
      <c r="C52" s="765"/>
      <c r="D52" s="766"/>
      <c r="E52" s="760"/>
      <c r="F52" s="767" t="s">
        <v>245</v>
      </c>
      <c r="G52" s="768"/>
      <c r="H52" s="769"/>
      <c r="I52" s="770"/>
    </row>
    <row r="53" spans="1:9" ht="15.75" customHeight="1">
      <c r="A53" s="771" t="s">
        <v>246</v>
      </c>
      <c r="B53" s="772"/>
      <c r="C53" s="773"/>
      <c r="D53" s="774"/>
      <c r="E53" s="760"/>
      <c r="F53" s="771" t="s">
        <v>247</v>
      </c>
      <c r="G53" s="773"/>
      <c r="H53" s="775"/>
      <c r="I53" s="776"/>
    </row>
    <row r="54" spans="1:9" ht="50.25" customHeight="1" thickBot="1">
      <c r="A54" s="777" t="s">
        <v>248</v>
      </c>
      <c r="B54" s="778"/>
      <c r="C54" s="779"/>
      <c r="D54" s="780"/>
      <c r="E54" s="760"/>
      <c r="F54" s="777" t="s">
        <v>249</v>
      </c>
      <c r="G54" s="779"/>
      <c r="H54" s="781"/>
      <c r="I54" s="782"/>
    </row>
    <row r="55" spans="1:9" ht="15.75" customHeight="1" thickBot="1">
      <c r="A55" s="783"/>
      <c r="B55" s="783"/>
      <c r="C55" s="783"/>
      <c r="D55" s="783"/>
      <c r="E55" s="783"/>
      <c r="F55" s="783"/>
      <c r="G55" s="783"/>
      <c r="H55" s="783"/>
      <c r="I55" s="783"/>
    </row>
    <row r="56" spans="1:9" ht="15.75" customHeight="1" thickBot="1">
      <c r="A56" s="727" t="s">
        <v>250</v>
      </c>
      <c r="B56" s="728"/>
      <c r="C56" s="728"/>
      <c r="D56" s="728"/>
      <c r="E56" s="784"/>
      <c r="F56" s="785">
        <f>SUM(C48,H54,D54)</f>
        <v>0</v>
      </c>
      <c r="G56" s="785"/>
      <c r="H56" s="785"/>
      <c r="I56" s="786" t="s">
        <v>240</v>
      </c>
    </row>
    <row r="57" spans="1:9" ht="15.75" customHeight="1" thickBot="1">
      <c r="A57" s="787" t="s">
        <v>251</v>
      </c>
      <c r="B57" s="784"/>
      <c r="C57" s="784"/>
      <c r="D57" s="784"/>
      <c r="E57" s="786"/>
      <c r="F57" s="966"/>
      <c r="G57" s="966"/>
      <c r="H57" s="966"/>
      <c r="I57" s="786" t="s">
        <v>240</v>
      </c>
    </row>
    <row r="58" spans="1:9" s="790" customFormat="1" ht="15.75" customHeight="1">
      <c r="A58" s="788"/>
      <c r="B58" s="788"/>
      <c r="C58" s="788"/>
      <c r="D58" s="788"/>
      <c r="E58" s="788"/>
      <c r="F58" s="789"/>
      <c r="G58" s="789"/>
      <c r="H58" s="789"/>
      <c r="I58" s="788"/>
    </row>
    <row r="59" spans="1:9" s="790" customFormat="1" ht="15.75" customHeight="1">
      <c r="A59" s="791" t="s">
        <v>252</v>
      </c>
      <c r="B59" s="791"/>
      <c r="C59" s="791"/>
      <c r="D59" s="791"/>
      <c r="E59" s="791"/>
      <c r="F59" s="791"/>
      <c r="G59" s="791"/>
      <c r="H59" s="791"/>
      <c r="I59" s="791"/>
    </row>
    <row r="60" spans="1:9" s="790" customFormat="1" ht="15.75" customHeight="1">
      <c r="A60" s="791"/>
      <c r="B60" s="791"/>
      <c r="C60" s="791"/>
      <c r="D60" s="791"/>
      <c r="E60" s="791"/>
      <c r="F60" s="791"/>
      <c r="G60" s="791"/>
      <c r="H60" s="791"/>
      <c r="I60" s="791"/>
    </row>
    <row r="61" spans="1:9" s="790" customFormat="1" ht="15.75" customHeight="1">
      <c r="A61" s="791"/>
      <c r="B61" s="791"/>
      <c r="C61" s="791"/>
      <c r="D61" s="791"/>
      <c r="E61" s="791"/>
      <c r="F61" s="791"/>
      <c r="G61" s="791"/>
      <c r="H61" s="791"/>
      <c r="I61" s="791"/>
    </row>
    <row r="62" spans="1:9" ht="15.75" customHeight="1" thickBot="1">
      <c r="A62" s="760"/>
      <c r="B62" s="760"/>
      <c r="C62" s="760"/>
      <c r="D62" s="760"/>
      <c r="E62" s="760"/>
      <c r="F62" s="760"/>
      <c r="G62" s="760"/>
      <c r="H62" s="760"/>
      <c r="I62" s="760"/>
    </row>
    <row r="63" spans="1:9" ht="15.75" customHeight="1" thickBot="1">
      <c r="A63" s="716" t="s">
        <v>13</v>
      </c>
      <c r="B63" s="705"/>
      <c r="C63" s="717"/>
      <c r="D63" s="792"/>
      <c r="E63" s="793"/>
      <c r="F63" s="794" t="s">
        <v>13</v>
      </c>
      <c r="G63" s="795"/>
      <c r="H63" s="796"/>
      <c r="I63" s="792"/>
    </row>
    <row r="64" spans="1:9" ht="15.75" customHeight="1" thickBot="1">
      <c r="A64" s="797"/>
      <c r="B64" s="797"/>
      <c r="C64" s="797"/>
      <c r="D64" s="798"/>
      <c r="E64" s="760"/>
      <c r="F64" s="799"/>
      <c r="G64" s="799"/>
      <c r="H64" s="799"/>
      <c r="I64" s="798"/>
    </row>
    <row r="65" spans="1:9" ht="27" customHeight="1" thickBot="1">
      <c r="A65" s="716" t="s">
        <v>253</v>
      </c>
      <c r="B65" s="705"/>
      <c r="C65" s="717"/>
      <c r="D65" s="800"/>
      <c r="E65" s="760"/>
      <c r="F65" s="716" t="s">
        <v>254</v>
      </c>
      <c r="G65" s="705"/>
      <c r="H65" s="717"/>
      <c r="I65" s="800"/>
    </row>
    <row r="66" ht="15.75" customHeight="1"/>
    <row r="67" spans="1:9" ht="15.75" customHeight="1">
      <c r="A67" s="801" t="s">
        <v>186</v>
      </c>
      <c r="B67" s="801"/>
      <c r="E67" s="678"/>
      <c r="F67" s="678"/>
      <c r="G67" s="678"/>
      <c r="H67" s="678"/>
      <c r="I67" s="678"/>
    </row>
    <row r="70" spans="1:9" ht="12.75">
      <c r="A70" s="678"/>
      <c r="B70" s="678"/>
      <c r="C70" s="678"/>
      <c r="D70" s="678"/>
      <c r="E70" s="678"/>
      <c r="F70" s="678"/>
      <c r="G70" s="678"/>
      <c r="H70" s="678"/>
      <c r="I70" s="678"/>
    </row>
    <row r="71" spans="1:9" ht="12.75">
      <c r="A71" s="678"/>
      <c r="B71" s="678"/>
      <c r="C71" s="678"/>
      <c r="D71" s="678"/>
      <c r="E71" s="678"/>
      <c r="F71" s="678"/>
      <c r="G71" s="678"/>
      <c r="H71" s="678"/>
      <c r="I71" s="678"/>
    </row>
    <row r="72" spans="1:9" ht="12.75">
      <c r="A72" s="678"/>
      <c r="B72" s="678"/>
      <c r="C72" s="678"/>
      <c r="D72" s="678"/>
      <c r="E72" s="678"/>
      <c r="F72" s="678"/>
      <c r="G72" s="678"/>
      <c r="H72" s="678"/>
      <c r="I72" s="678"/>
    </row>
    <row r="73" spans="1:9" ht="12.75">
      <c r="A73" s="802"/>
      <c r="B73" s="802"/>
      <c r="C73" s="802"/>
      <c r="D73" s="802"/>
      <c r="E73" s="802"/>
      <c r="F73" s="802"/>
      <c r="G73" s="802"/>
      <c r="H73" s="802"/>
      <c r="I73" s="802"/>
    </row>
    <row r="74" spans="1:9" ht="12.75">
      <c r="A74" s="802"/>
      <c r="B74" s="802"/>
      <c r="C74" s="802"/>
      <c r="D74" s="802"/>
      <c r="E74" s="802"/>
      <c r="F74" s="802"/>
      <c r="G74" s="802"/>
      <c r="H74" s="802"/>
      <c r="I74" s="802"/>
    </row>
    <row r="75" spans="1:9" ht="12.75">
      <c r="A75" s="802"/>
      <c r="B75" s="802"/>
      <c r="C75" s="802"/>
      <c r="D75" s="802"/>
      <c r="E75" s="802"/>
      <c r="F75" s="802"/>
      <c r="G75" s="802"/>
      <c r="H75" s="802"/>
      <c r="I75" s="802"/>
    </row>
  </sheetData>
  <sheetProtection/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A51:C51"/>
    <mergeCell ref="F51:G51"/>
    <mergeCell ref="H51:I51"/>
    <mergeCell ref="F52:G52"/>
    <mergeCell ref="H52:I52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A11:C11"/>
    <mergeCell ref="F11:H11"/>
    <mergeCell ref="A12:C12"/>
    <mergeCell ref="F12:H12"/>
    <mergeCell ref="F13:H13"/>
    <mergeCell ref="A15:I15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C1">
      <selection activeCell="E5" sqref="E5:M5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7.57421875" style="2" customWidth="1"/>
    <col min="14" max="16384" width="9.140625" style="2" customWidth="1"/>
  </cols>
  <sheetData>
    <row r="1" spans="1:13" ht="15.75" customHeight="1">
      <c r="A1" s="416" t="s">
        <v>82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3" ht="105" customHeight="1">
      <c r="A2" s="597"/>
      <c r="B2" s="597"/>
      <c r="C2" s="597"/>
      <c r="D2" s="598"/>
      <c r="E2" s="598"/>
      <c r="F2" s="598"/>
      <c r="G2" s="598"/>
      <c r="H2" s="598"/>
      <c r="I2" s="598"/>
      <c r="J2" s="598"/>
      <c r="K2" s="598"/>
      <c r="L2" s="598"/>
      <c r="M2" s="598"/>
    </row>
    <row r="3" spans="1:16" ht="15.75" customHeight="1">
      <c r="A3" s="599"/>
      <c r="B3" s="599"/>
      <c r="C3" s="599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589"/>
      <c r="O3" s="589"/>
      <c r="P3" s="589"/>
    </row>
    <row r="4" spans="1:13" ht="18" customHeight="1" thickBot="1">
      <c r="A4" s="462" t="s">
        <v>83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</row>
    <row r="5" spans="1:13" ht="15.75" customHeight="1" thickBot="1">
      <c r="A5" s="420" t="s">
        <v>2</v>
      </c>
      <c r="B5" s="590"/>
      <c r="C5" s="590"/>
      <c r="D5" s="421"/>
      <c r="E5" s="452"/>
      <c r="F5" s="591"/>
      <c r="G5" s="591"/>
      <c r="H5" s="591"/>
      <c r="I5" s="591"/>
      <c r="J5" s="591"/>
      <c r="K5" s="591"/>
      <c r="L5" s="591"/>
      <c r="M5" s="592"/>
    </row>
    <row r="6" spans="1:13" ht="15.75" customHeight="1" thickBot="1">
      <c r="A6" s="420" t="s">
        <v>3</v>
      </c>
      <c r="B6" s="590"/>
      <c r="C6" s="590"/>
      <c r="D6" s="421"/>
      <c r="E6" s="452"/>
      <c r="F6" s="591"/>
      <c r="G6" s="591"/>
      <c r="H6" s="591"/>
      <c r="I6" s="591"/>
      <c r="J6" s="591"/>
      <c r="K6" s="591"/>
      <c r="L6" s="591"/>
      <c r="M6" s="592"/>
    </row>
    <row r="7" spans="1:13" ht="15.75" customHeight="1" thickBot="1">
      <c r="A7" s="420" t="s">
        <v>45</v>
      </c>
      <c r="B7" s="590"/>
      <c r="C7" s="590"/>
      <c r="D7" s="421"/>
      <c r="E7" s="452"/>
      <c r="F7" s="591"/>
      <c r="G7" s="591"/>
      <c r="H7" s="591"/>
      <c r="I7" s="591"/>
      <c r="J7" s="591"/>
      <c r="K7" s="591"/>
      <c r="L7" s="591"/>
      <c r="M7" s="592"/>
    </row>
    <row r="8" spans="1:13" ht="15.75" customHeight="1" thickBot="1">
      <c r="A8" s="585" t="s">
        <v>18</v>
      </c>
      <c r="B8" s="585"/>
      <c r="C8" s="585"/>
      <c r="D8" s="586"/>
      <c r="E8" s="447"/>
      <c r="F8" s="431"/>
      <c r="G8" s="431"/>
      <c r="H8" s="431"/>
      <c r="I8" s="431"/>
      <c r="J8" s="431"/>
      <c r="K8" s="431"/>
      <c r="L8" s="431"/>
      <c r="M8" s="432"/>
    </row>
    <row r="9" spans="1:13" ht="15.75" customHeight="1" thickBot="1">
      <c r="A9" s="420" t="s">
        <v>111</v>
      </c>
      <c r="B9" s="590"/>
      <c r="C9" s="590"/>
      <c r="D9" s="421"/>
      <c r="E9" s="447"/>
      <c r="F9" s="448"/>
      <c r="G9" s="448"/>
      <c r="H9" s="448"/>
      <c r="I9" s="448"/>
      <c r="J9" s="448"/>
      <c r="K9" s="448"/>
      <c r="L9" s="448"/>
      <c r="M9" s="449"/>
    </row>
    <row r="10" spans="1:13" ht="15.75" customHeight="1" thickBot="1">
      <c r="A10" s="593"/>
      <c r="B10" s="594"/>
      <c r="C10" s="594"/>
      <c r="D10" s="595"/>
      <c r="E10" s="595"/>
      <c r="F10" s="595"/>
      <c r="G10" s="595"/>
      <c r="H10" s="595"/>
      <c r="I10" s="595"/>
      <c r="J10" s="596"/>
      <c r="K10" s="596"/>
      <c r="L10" s="596"/>
      <c r="M10" s="595"/>
    </row>
    <row r="11" spans="1:13" ht="76.5" customHeight="1" thickBot="1">
      <c r="A11" s="138" t="s">
        <v>80</v>
      </c>
      <c r="B11" s="138" t="s">
        <v>75</v>
      </c>
      <c r="C11" s="138" t="s">
        <v>84</v>
      </c>
      <c r="D11" s="139" t="s">
        <v>81</v>
      </c>
      <c r="E11" s="140" t="s">
        <v>85</v>
      </c>
      <c r="F11" s="141" t="s">
        <v>86</v>
      </c>
      <c r="G11" s="142" t="s">
        <v>87</v>
      </c>
      <c r="H11" s="141" t="s">
        <v>88</v>
      </c>
      <c r="I11" s="138" t="s">
        <v>89</v>
      </c>
      <c r="J11" s="141" t="s">
        <v>90</v>
      </c>
      <c r="K11" s="143" t="s">
        <v>91</v>
      </c>
      <c r="L11" s="141" t="s">
        <v>92</v>
      </c>
      <c r="M11" s="144" t="s">
        <v>93</v>
      </c>
    </row>
    <row r="12" spans="1:13" ht="15.75" customHeight="1" thickBot="1">
      <c r="A12" s="145"/>
      <c r="B12" s="145"/>
      <c r="C12" s="146"/>
      <c r="D12" s="147"/>
      <c r="E12" s="148"/>
      <c r="F12" s="149"/>
      <c r="G12" s="150"/>
      <c r="H12" s="151"/>
      <c r="I12" s="151"/>
      <c r="J12" s="152"/>
      <c r="K12" s="151"/>
      <c r="L12" s="153"/>
      <c r="M12" s="154">
        <f>E12+H12+I12+L12+J12+K12</f>
        <v>0</v>
      </c>
    </row>
    <row r="13" spans="1:13" ht="15.75" customHeight="1" thickBot="1">
      <c r="A13" s="155"/>
      <c r="B13" s="155"/>
      <c r="C13" s="156"/>
      <c r="D13" s="157"/>
      <c r="E13" s="158"/>
      <c r="F13" s="159"/>
      <c r="G13" s="150"/>
      <c r="H13" s="160"/>
      <c r="I13" s="160"/>
      <c r="J13" s="152"/>
      <c r="K13" s="161"/>
      <c r="L13" s="162"/>
      <c r="M13" s="154">
        <f aca="true" t="shared" si="0" ref="M13:M33">E13+H13+I13+L13+J13+K13</f>
        <v>0</v>
      </c>
    </row>
    <row r="14" spans="1:13" ht="15.75" customHeight="1" thickBot="1">
      <c r="A14" s="155"/>
      <c r="B14" s="155"/>
      <c r="C14" s="156"/>
      <c r="D14" s="157"/>
      <c r="E14" s="158"/>
      <c r="F14" s="159"/>
      <c r="G14" s="150"/>
      <c r="H14" s="160"/>
      <c r="I14" s="160"/>
      <c r="J14" s="152"/>
      <c r="K14" s="161"/>
      <c r="L14" s="162"/>
      <c r="M14" s="154">
        <f t="shared" si="0"/>
        <v>0</v>
      </c>
    </row>
    <row r="15" spans="1:13" ht="15.75" customHeight="1" thickBot="1">
      <c r="A15" s="155"/>
      <c r="B15" s="155"/>
      <c r="C15" s="156"/>
      <c r="D15" s="157"/>
      <c r="E15" s="158"/>
      <c r="F15" s="159"/>
      <c r="G15" s="150"/>
      <c r="H15" s="160"/>
      <c r="I15" s="160"/>
      <c r="J15" s="152"/>
      <c r="K15" s="161"/>
      <c r="L15" s="162"/>
      <c r="M15" s="154">
        <f t="shared" si="0"/>
        <v>0</v>
      </c>
    </row>
    <row r="16" spans="1:13" ht="15.75" customHeight="1" thickBot="1">
      <c r="A16" s="155"/>
      <c r="B16" s="155"/>
      <c r="C16" s="156"/>
      <c r="D16" s="157"/>
      <c r="E16" s="158"/>
      <c r="F16" s="159"/>
      <c r="G16" s="150"/>
      <c r="H16" s="160"/>
      <c r="I16" s="160"/>
      <c r="J16" s="152"/>
      <c r="K16" s="161"/>
      <c r="L16" s="162"/>
      <c r="M16" s="154">
        <f t="shared" si="0"/>
        <v>0</v>
      </c>
    </row>
    <row r="17" spans="1:13" ht="15.75" customHeight="1" thickBot="1">
      <c r="A17" s="155"/>
      <c r="B17" s="155"/>
      <c r="C17" s="156"/>
      <c r="D17" s="157"/>
      <c r="E17" s="158"/>
      <c r="F17" s="159"/>
      <c r="G17" s="150"/>
      <c r="H17" s="160"/>
      <c r="I17" s="160"/>
      <c r="J17" s="152"/>
      <c r="K17" s="161"/>
      <c r="L17" s="162"/>
      <c r="M17" s="154">
        <f t="shared" si="0"/>
        <v>0</v>
      </c>
    </row>
    <row r="18" spans="1:13" ht="15.75" customHeight="1" thickBot="1">
      <c r="A18" s="155"/>
      <c r="B18" s="155"/>
      <c r="C18" s="156"/>
      <c r="D18" s="157"/>
      <c r="E18" s="158"/>
      <c r="F18" s="159"/>
      <c r="G18" s="150"/>
      <c r="H18" s="160"/>
      <c r="I18" s="160"/>
      <c r="J18" s="152"/>
      <c r="K18" s="161"/>
      <c r="L18" s="162"/>
      <c r="M18" s="154">
        <f t="shared" si="0"/>
        <v>0</v>
      </c>
    </row>
    <row r="19" spans="1:13" ht="15.75" customHeight="1" thickBot="1">
      <c r="A19" s="155"/>
      <c r="B19" s="155"/>
      <c r="C19" s="156"/>
      <c r="D19" s="157"/>
      <c r="E19" s="158"/>
      <c r="F19" s="159"/>
      <c r="G19" s="150"/>
      <c r="H19" s="160"/>
      <c r="I19" s="160"/>
      <c r="J19" s="152"/>
      <c r="K19" s="161"/>
      <c r="L19" s="162"/>
      <c r="M19" s="154">
        <f t="shared" si="0"/>
        <v>0</v>
      </c>
    </row>
    <row r="20" spans="1:13" ht="15.75" customHeight="1" thickBot="1">
      <c r="A20" s="155"/>
      <c r="B20" s="155"/>
      <c r="C20" s="156"/>
      <c r="D20" s="157"/>
      <c r="E20" s="158"/>
      <c r="F20" s="159"/>
      <c r="G20" s="150"/>
      <c r="H20" s="160"/>
      <c r="I20" s="160"/>
      <c r="J20" s="152"/>
      <c r="K20" s="161"/>
      <c r="L20" s="162"/>
      <c r="M20" s="154">
        <f t="shared" si="0"/>
        <v>0</v>
      </c>
    </row>
    <row r="21" spans="1:13" ht="15.75" customHeight="1" thickBot="1">
      <c r="A21" s="155"/>
      <c r="B21" s="155"/>
      <c r="C21" s="156"/>
      <c r="D21" s="157"/>
      <c r="E21" s="158"/>
      <c r="F21" s="159"/>
      <c r="G21" s="150"/>
      <c r="H21" s="160"/>
      <c r="I21" s="160"/>
      <c r="J21" s="152"/>
      <c r="K21" s="161"/>
      <c r="L21" s="162"/>
      <c r="M21" s="154">
        <f t="shared" si="0"/>
        <v>0</v>
      </c>
    </row>
    <row r="22" spans="1:13" ht="15.75" customHeight="1" thickBot="1">
      <c r="A22" s="155"/>
      <c r="B22" s="155"/>
      <c r="C22" s="156"/>
      <c r="D22" s="157"/>
      <c r="E22" s="158"/>
      <c r="F22" s="159"/>
      <c r="G22" s="150"/>
      <c r="H22" s="160"/>
      <c r="I22" s="160"/>
      <c r="J22" s="152"/>
      <c r="K22" s="161"/>
      <c r="L22" s="162"/>
      <c r="M22" s="154">
        <f t="shared" si="0"/>
        <v>0</v>
      </c>
    </row>
    <row r="23" spans="1:13" ht="15.75" customHeight="1" thickBot="1">
      <c r="A23" s="155"/>
      <c r="B23" s="155"/>
      <c r="C23" s="156"/>
      <c r="D23" s="157"/>
      <c r="E23" s="158"/>
      <c r="F23" s="159"/>
      <c r="G23" s="150"/>
      <c r="H23" s="160"/>
      <c r="I23" s="160"/>
      <c r="J23" s="152"/>
      <c r="K23" s="161"/>
      <c r="L23" s="162"/>
      <c r="M23" s="154">
        <f t="shared" si="0"/>
        <v>0</v>
      </c>
    </row>
    <row r="24" spans="1:13" ht="15.75" customHeight="1" thickBot="1">
      <c r="A24" s="155"/>
      <c r="B24" s="155"/>
      <c r="C24" s="156"/>
      <c r="D24" s="157"/>
      <c r="E24" s="158"/>
      <c r="F24" s="159"/>
      <c r="G24" s="150"/>
      <c r="H24" s="160"/>
      <c r="I24" s="160"/>
      <c r="J24" s="152"/>
      <c r="K24" s="161"/>
      <c r="L24" s="162"/>
      <c r="M24" s="154">
        <f t="shared" si="0"/>
        <v>0</v>
      </c>
    </row>
    <row r="25" spans="1:13" ht="15.75" customHeight="1" thickBot="1">
      <c r="A25" s="155"/>
      <c r="B25" s="155"/>
      <c r="C25" s="156"/>
      <c r="D25" s="157"/>
      <c r="E25" s="158"/>
      <c r="F25" s="159"/>
      <c r="G25" s="150"/>
      <c r="H25" s="160"/>
      <c r="I25" s="160"/>
      <c r="J25" s="152"/>
      <c r="K25" s="161"/>
      <c r="L25" s="162"/>
      <c r="M25" s="154">
        <f t="shared" si="0"/>
        <v>0</v>
      </c>
    </row>
    <row r="26" spans="1:13" ht="15.75" customHeight="1" thickBot="1">
      <c r="A26" s="155"/>
      <c r="B26" s="155"/>
      <c r="C26" s="156"/>
      <c r="D26" s="157"/>
      <c r="E26" s="158"/>
      <c r="F26" s="159"/>
      <c r="G26" s="150">
        <f aca="true" t="shared" si="1" ref="G26:G33">IF(F26=0,"",E26/F26)</f>
      </c>
      <c r="H26" s="160"/>
      <c r="I26" s="160"/>
      <c r="J26" s="152"/>
      <c r="K26" s="161"/>
      <c r="L26" s="162"/>
      <c r="M26" s="154">
        <f t="shared" si="0"/>
        <v>0</v>
      </c>
    </row>
    <row r="27" spans="1:13" ht="15.75" customHeight="1" thickBot="1">
      <c r="A27" s="155"/>
      <c r="B27" s="155"/>
      <c r="C27" s="156"/>
      <c r="D27" s="157"/>
      <c r="E27" s="158"/>
      <c r="F27" s="159"/>
      <c r="G27" s="150">
        <f t="shared" si="1"/>
      </c>
      <c r="H27" s="160"/>
      <c r="I27" s="160"/>
      <c r="J27" s="152"/>
      <c r="K27" s="161"/>
      <c r="L27" s="162"/>
      <c r="M27" s="154">
        <f t="shared" si="0"/>
        <v>0</v>
      </c>
    </row>
    <row r="28" spans="1:13" ht="15.75" customHeight="1" thickBot="1">
      <c r="A28" s="155"/>
      <c r="B28" s="155"/>
      <c r="C28" s="156"/>
      <c r="D28" s="157"/>
      <c r="E28" s="158"/>
      <c r="F28" s="159"/>
      <c r="G28" s="150">
        <f t="shared" si="1"/>
      </c>
      <c r="H28" s="160"/>
      <c r="I28" s="160"/>
      <c r="J28" s="152"/>
      <c r="K28" s="161"/>
      <c r="L28" s="162"/>
      <c r="M28" s="154">
        <f t="shared" si="0"/>
        <v>0</v>
      </c>
    </row>
    <row r="29" spans="1:13" ht="15.75" customHeight="1" thickBot="1">
      <c r="A29" s="155"/>
      <c r="B29" s="155"/>
      <c r="C29" s="156"/>
      <c r="D29" s="157"/>
      <c r="E29" s="158"/>
      <c r="F29" s="159"/>
      <c r="G29" s="150">
        <f t="shared" si="1"/>
      </c>
      <c r="H29" s="160"/>
      <c r="I29" s="160"/>
      <c r="J29" s="152"/>
      <c r="K29" s="161"/>
      <c r="L29" s="162"/>
      <c r="M29" s="154">
        <f t="shared" si="0"/>
        <v>0</v>
      </c>
    </row>
    <row r="30" spans="1:13" ht="15.75" customHeight="1" thickBot="1">
      <c r="A30" s="155"/>
      <c r="B30" s="155"/>
      <c r="C30" s="156"/>
      <c r="D30" s="157"/>
      <c r="E30" s="158"/>
      <c r="F30" s="159"/>
      <c r="G30" s="150">
        <f t="shared" si="1"/>
      </c>
      <c r="H30" s="160"/>
      <c r="I30" s="160"/>
      <c r="J30" s="152"/>
      <c r="K30" s="161"/>
      <c r="L30" s="162"/>
      <c r="M30" s="154">
        <f t="shared" si="0"/>
        <v>0</v>
      </c>
    </row>
    <row r="31" spans="1:13" ht="15.75" customHeight="1" thickBot="1">
      <c r="A31" s="155"/>
      <c r="B31" s="155"/>
      <c r="C31" s="156"/>
      <c r="D31" s="157"/>
      <c r="E31" s="158"/>
      <c r="F31" s="159"/>
      <c r="G31" s="150">
        <f t="shared" si="1"/>
      </c>
      <c r="H31" s="160"/>
      <c r="I31" s="160"/>
      <c r="J31" s="152"/>
      <c r="K31" s="161"/>
      <c r="L31" s="162"/>
      <c r="M31" s="154">
        <f t="shared" si="0"/>
        <v>0</v>
      </c>
    </row>
    <row r="32" spans="1:13" ht="15.75" customHeight="1" thickBot="1">
      <c r="A32" s="155"/>
      <c r="B32" s="155"/>
      <c r="C32" s="156"/>
      <c r="D32" s="157"/>
      <c r="E32" s="158"/>
      <c r="F32" s="159"/>
      <c r="G32" s="150">
        <f t="shared" si="1"/>
      </c>
      <c r="H32" s="161"/>
      <c r="I32" s="161"/>
      <c r="J32" s="152"/>
      <c r="K32" s="161"/>
      <c r="L32" s="162"/>
      <c r="M32" s="154">
        <f t="shared" si="0"/>
        <v>0</v>
      </c>
    </row>
    <row r="33" spans="1:13" ht="15.75" customHeight="1" thickBot="1">
      <c r="A33" s="155"/>
      <c r="B33" s="163"/>
      <c r="C33" s="164"/>
      <c r="D33" s="165"/>
      <c r="E33" s="166"/>
      <c r="F33" s="159"/>
      <c r="G33" s="150">
        <f t="shared" si="1"/>
      </c>
      <c r="H33" s="167"/>
      <c r="I33" s="167"/>
      <c r="J33" s="168"/>
      <c r="K33" s="169"/>
      <c r="L33" s="170"/>
      <c r="M33" s="154">
        <f t="shared" si="0"/>
        <v>0</v>
      </c>
    </row>
    <row r="34" spans="1:13" ht="15.75" customHeight="1" thickBot="1">
      <c r="A34" s="171" t="s">
        <v>26</v>
      </c>
      <c r="B34" s="172"/>
      <c r="C34" s="172"/>
      <c r="D34" s="172"/>
      <c r="E34" s="173">
        <f>SUM(E12:E33)</f>
        <v>0</v>
      </c>
      <c r="F34" s="174"/>
      <c r="G34" s="174"/>
      <c r="H34" s="175">
        <f aca="true" t="shared" si="2" ref="H34:M34">SUM(H12:H33)</f>
        <v>0</v>
      </c>
      <c r="I34" s="176">
        <f t="shared" si="2"/>
        <v>0</v>
      </c>
      <c r="J34" s="177">
        <f t="shared" si="2"/>
        <v>0</v>
      </c>
      <c r="K34" s="177">
        <f t="shared" si="2"/>
        <v>0</v>
      </c>
      <c r="L34" s="177">
        <f t="shared" si="2"/>
        <v>0</v>
      </c>
      <c r="M34" s="178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31" t="s">
        <v>94</v>
      </c>
      <c r="B36" s="131"/>
      <c r="C36" s="131"/>
      <c r="D36" s="131"/>
      <c r="E36" s="131"/>
      <c r="F36" s="131"/>
      <c r="G36" s="22"/>
      <c r="H36" s="22"/>
      <c r="I36" s="22"/>
      <c r="J36" s="22"/>
      <c r="K36" s="22"/>
      <c r="L36" s="22"/>
      <c r="M36" s="22"/>
    </row>
    <row r="37" spans="1:13" ht="15.75" customHeight="1">
      <c r="A37" s="131" t="s">
        <v>182</v>
      </c>
      <c r="B37" s="131"/>
      <c r="C37" s="131"/>
      <c r="D37" s="131"/>
      <c r="E37" s="131"/>
      <c r="F37" s="131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322" t="s">
        <v>95</v>
      </c>
      <c r="B39" s="587"/>
      <c r="C39" s="587"/>
      <c r="D39" s="588"/>
      <c r="E39" s="22"/>
      <c r="I39" s="420" t="s">
        <v>14</v>
      </c>
      <c r="J39" s="421"/>
      <c r="K39" s="583"/>
      <c r="L39" s="584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186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  <mergeCell ref="A8:D8"/>
    <mergeCell ref="E8:M8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D5" sqref="D5:K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416" t="s">
        <v>135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45"/>
    </row>
    <row r="2" spans="1:11" ht="105" customHeight="1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ht="15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8" customHeight="1" thickBot="1">
      <c r="A4" s="612" t="s">
        <v>187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</row>
    <row r="5" spans="1:11" ht="15.75" customHeight="1" thickBot="1">
      <c r="A5" s="420" t="s">
        <v>2</v>
      </c>
      <c r="B5" s="590"/>
      <c r="C5" s="421"/>
      <c r="D5" s="452"/>
      <c r="E5" s="453"/>
      <c r="F5" s="453"/>
      <c r="G5" s="453"/>
      <c r="H5" s="453"/>
      <c r="I5" s="453"/>
      <c r="J5" s="453"/>
      <c r="K5" s="454"/>
    </row>
    <row r="6" spans="1:11" ht="15.75" customHeight="1" thickBot="1">
      <c r="A6" s="420" t="s">
        <v>3</v>
      </c>
      <c r="B6" s="590"/>
      <c r="C6" s="421"/>
      <c r="D6" s="452"/>
      <c r="E6" s="453"/>
      <c r="F6" s="453"/>
      <c r="G6" s="453"/>
      <c r="H6" s="453"/>
      <c r="I6" s="453"/>
      <c r="J6" s="453"/>
      <c r="K6" s="454"/>
    </row>
    <row r="7" spans="1:11" ht="15.75" customHeight="1" thickBot="1">
      <c r="A7" s="420" t="s">
        <v>45</v>
      </c>
      <c r="B7" s="590"/>
      <c r="C7" s="421"/>
      <c r="D7" s="452"/>
      <c r="E7" s="453"/>
      <c r="F7" s="453"/>
      <c r="G7" s="453"/>
      <c r="H7" s="453"/>
      <c r="I7" s="453"/>
      <c r="J7" s="453"/>
      <c r="K7" s="454"/>
    </row>
    <row r="8" spans="1:11" ht="15.75" customHeight="1" thickBot="1">
      <c r="A8" s="420" t="s">
        <v>18</v>
      </c>
      <c r="B8" s="590"/>
      <c r="C8" s="421"/>
      <c r="D8" s="452"/>
      <c r="E8" s="453"/>
      <c r="F8" s="453"/>
      <c r="G8" s="453"/>
      <c r="H8" s="453"/>
      <c r="I8" s="453"/>
      <c r="J8" s="453"/>
      <c r="K8" s="454"/>
    </row>
    <row r="9" spans="1:11" ht="15.75" customHeight="1" thickBot="1">
      <c r="A9" s="608" t="s">
        <v>98</v>
      </c>
      <c r="B9" s="609"/>
      <c r="C9" s="610"/>
      <c r="D9" s="447"/>
      <c r="E9" s="448"/>
      <c r="F9" s="448"/>
      <c r="G9" s="448"/>
      <c r="H9" s="448"/>
      <c r="I9" s="448"/>
      <c r="J9" s="448"/>
      <c r="K9" s="449"/>
    </row>
    <row r="10" spans="1:11" ht="15.75" customHeight="1" thickBot="1">
      <c r="A10" s="601"/>
      <c r="B10" s="602"/>
      <c r="C10" s="602"/>
      <c r="D10" s="602"/>
      <c r="E10" s="602"/>
      <c r="F10" s="602"/>
      <c r="G10" s="602"/>
      <c r="H10" s="602"/>
      <c r="I10" s="602"/>
      <c r="J10" s="602"/>
      <c r="K10" s="603"/>
    </row>
    <row r="11" spans="1:11" ht="60.75" customHeight="1" thickBot="1">
      <c r="A11" s="183" t="s">
        <v>32</v>
      </c>
      <c r="B11" s="246" t="s">
        <v>137</v>
      </c>
      <c r="C11" s="180" t="s">
        <v>80</v>
      </c>
      <c r="D11" s="246" t="s">
        <v>138</v>
      </c>
      <c r="E11" s="247" t="s">
        <v>139</v>
      </c>
      <c r="F11" s="180" t="s">
        <v>140</v>
      </c>
      <c r="G11" s="180" t="s">
        <v>183</v>
      </c>
      <c r="H11" s="180" t="s">
        <v>184</v>
      </c>
      <c r="I11" s="180" t="s">
        <v>141</v>
      </c>
      <c r="J11" s="248" t="s">
        <v>142</v>
      </c>
      <c r="K11" s="248" t="s">
        <v>143</v>
      </c>
    </row>
    <row r="12" spans="1:12" ht="15.75" customHeight="1">
      <c r="A12" s="249"/>
      <c r="B12" s="250"/>
      <c r="C12" s="251"/>
      <c r="D12" s="250"/>
      <c r="E12" s="251"/>
      <c r="F12" s="250"/>
      <c r="G12" s="252"/>
      <c r="H12" s="253"/>
      <c r="I12" s="252"/>
      <c r="J12" s="253"/>
      <c r="K12" s="254">
        <f>SUM(G12:J12)</f>
        <v>0</v>
      </c>
      <c r="L12" s="119"/>
    </row>
    <row r="13" spans="1:12" ht="15.75" customHeight="1">
      <c r="A13" s="255"/>
      <c r="B13" s="256"/>
      <c r="C13" s="257"/>
      <c r="D13" s="256"/>
      <c r="E13" s="257"/>
      <c r="F13" s="256"/>
      <c r="G13" s="258"/>
      <c r="H13" s="259"/>
      <c r="I13" s="258"/>
      <c r="J13" s="259"/>
      <c r="K13" s="260">
        <f aca="true" t="shared" si="0" ref="K13:K27">SUM(G13:J13)</f>
        <v>0</v>
      </c>
      <c r="L13" s="119"/>
    </row>
    <row r="14" spans="1:12" ht="15.75" customHeight="1">
      <c r="A14" s="257"/>
      <c r="B14" s="256"/>
      <c r="C14" s="257"/>
      <c r="D14" s="256"/>
      <c r="E14" s="257"/>
      <c r="F14" s="256"/>
      <c r="G14" s="258"/>
      <c r="H14" s="259"/>
      <c r="I14" s="258"/>
      <c r="J14" s="259"/>
      <c r="K14" s="260">
        <f t="shared" si="0"/>
        <v>0</v>
      </c>
      <c r="L14" s="119"/>
    </row>
    <row r="15" spans="1:12" ht="15.75" customHeight="1">
      <c r="A15" s="257"/>
      <c r="B15" s="256"/>
      <c r="C15" s="257"/>
      <c r="D15" s="256"/>
      <c r="E15" s="257"/>
      <c r="F15" s="256"/>
      <c r="G15" s="258"/>
      <c r="H15" s="259"/>
      <c r="I15" s="258"/>
      <c r="J15" s="259"/>
      <c r="K15" s="260">
        <f t="shared" si="0"/>
        <v>0</v>
      </c>
      <c r="L15" s="119"/>
    </row>
    <row r="16" spans="1:12" ht="15.75" customHeight="1">
      <c r="A16" s="257"/>
      <c r="B16" s="256"/>
      <c r="C16" s="257"/>
      <c r="D16" s="256"/>
      <c r="E16" s="257"/>
      <c r="F16" s="256"/>
      <c r="G16" s="258"/>
      <c r="H16" s="259"/>
      <c r="I16" s="258"/>
      <c r="J16" s="259"/>
      <c r="K16" s="260">
        <f t="shared" si="0"/>
        <v>0</v>
      </c>
      <c r="L16" s="119"/>
    </row>
    <row r="17" spans="1:12" ht="15.75" customHeight="1">
      <c r="A17" s="257"/>
      <c r="B17" s="256"/>
      <c r="C17" s="257"/>
      <c r="D17" s="256"/>
      <c r="E17" s="257"/>
      <c r="F17" s="256"/>
      <c r="G17" s="258"/>
      <c r="H17" s="259"/>
      <c r="I17" s="258"/>
      <c r="J17" s="259"/>
      <c r="K17" s="260">
        <f t="shared" si="0"/>
        <v>0</v>
      </c>
      <c r="L17" s="119"/>
    </row>
    <row r="18" spans="1:12" ht="15.75" customHeight="1">
      <c r="A18" s="257"/>
      <c r="B18" s="256"/>
      <c r="C18" s="257"/>
      <c r="D18" s="256"/>
      <c r="E18" s="257"/>
      <c r="F18" s="256"/>
      <c r="G18" s="258"/>
      <c r="H18" s="259"/>
      <c r="I18" s="258"/>
      <c r="J18" s="259"/>
      <c r="K18" s="260">
        <f t="shared" si="0"/>
        <v>0</v>
      </c>
      <c r="L18" s="119"/>
    </row>
    <row r="19" spans="1:12" ht="15.75" customHeight="1">
      <c r="A19" s="257"/>
      <c r="B19" s="256"/>
      <c r="C19" s="257"/>
      <c r="D19" s="256"/>
      <c r="E19" s="257"/>
      <c r="F19" s="256"/>
      <c r="G19" s="258"/>
      <c r="H19" s="259"/>
      <c r="I19" s="258"/>
      <c r="J19" s="259"/>
      <c r="K19" s="260">
        <f t="shared" si="0"/>
        <v>0</v>
      </c>
      <c r="L19" s="119"/>
    </row>
    <row r="20" spans="1:12" ht="15.75" customHeight="1">
      <c r="A20" s="257"/>
      <c r="B20" s="256"/>
      <c r="C20" s="257"/>
      <c r="D20" s="256"/>
      <c r="E20" s="257"/>
      <c r="F20" s="256"/>
      <c r="G20" s="258"/>
      <c r="H20" s="259"/>
      <c r="I20" s="258"/>
      <c r="J20" s="259"/>
      <c r="K20" s="260">
        <f t="shared" si="0"/>
        <v>0</v>
      </c>
      <c r="L20" s="119"/>
    </row>
    <row r="21" spans="1:12" ht="15.75" customHeight="1">
      <c r="A21" s="257"/>
      <c r="B21" s="256"/>
      <c r="C21" s="257"/>
      <c r="D21" s="256"/>
      <c r="E21" s="257"/>
      <c r="F21" s="256"/>
      <c r="G21" s="258"/>
      <c r="H21" s="259"/>
      <c r="I21" s="258"/>
      <c r="J21" s="259"/>
      <c r="K21" s="260">
        <f t="shared" si="0"/>
        <v>0</v>
      </c>
      <c r="L21" s="119"/>
    </row>
    <row r="22" spans="1:12" ht="15.75" customHeight="1">
      <c r="A22" s="257"/>
      <c r="B22" s="256"/>
      <c r="C22" s="257"/>
      <c r="D22" s="256"/>
      <c r="E22" s="257"/>
      <c r="F22" s="256"/>
      <c r="G22" s="258"/>
      <c r="H22" s="259"/>
      <c r="I22" s="258"/>
      <c r="J22" s="259"/>
      <c r="K22" s="260">
        <f t="shared" si="0"/>
        <v>0</v>
      </c>
      <c r="L22" s="119"/>
    </row>
    <row r="23" spans="1:12" ht="15.75" customHeight="1">
      <c r="A23" s="257"/>
      <c r="B23" s="256"/>
      <c r="C23" s="257"/>
      <c r="D23" s="256"/>
      <c r="E23" s="257"/>
      <c r="F23" s="256"/>
      <c r="G23" s="258"/>
      <c r="H23" s="259"/>
      <c r="I23" s="258"/>
      <c r="J23" s="259"/>
      <c r="K23" s="260">
        <f t="shared" si="0"/>
        <v>0</v>
      </c>
      <c r="L23" s="119"/>
    </row>
    <row r="24" spans="1:12" ht="15.75" customHeight="1">
      <c r="A24" s="257"/>
      <c r="B24" s="256"/>
      <c r="C24" s="257"/>
      <c r="D24" s="256"/>
      <c r="E24" s="257"/>
      <c r="F24" s="256"/>
      <c r="G24" s="258"/>
      <c r="H24" s="259"/>
      <c r="I24" s="258"/>
      <c r="J24" s="259"/>
      <c r="K24" s="260">
        <f t="shared" si="0"/>
        <v>0</v>
      </c>
      <c r="L24" s="119"/>
    </row>
    <row r="25" spans="1:12" ht="15.75" customHeight="1">
      <c r="A25" s="257"/>
      <c r="B25" s="256"/>
      <c r="C25" s="257"/>
      <c r="D25" s="256"/>
      <c r="E25" s="257"/>
      <c r="F25" s="256"/>
      <c r="G25" s="258"/>
      <c r="H25" s="259"/>
      <c r="I25" s="258"/>
      <c r="J25" s="259"/>
      <c r="K25" s="260">
        <f t="shared" si="0"/>
        <v>0</v>
      </c>
      <c r="L25" s="119"/>
    </row>
    <row r="26" spans="1:12" ht="15.75" customHeight="1">
      <c r="A26" s="257"/>
      <c r="B26" s="256"/>
      <c r="C26" s="257"/>
      <c r="D26" s="256"/>
      <c r="E26" s="257"/>
      <c r="F26" s="256"/>
      <c r="G26" s="258"/>
      <c r="H26" s="259"/>
      <c r="I26" s="258"/>
      <c r="J26" s="259"/>
      <c r="K26" s="260">
        <f t="shared" si="0"/>
        <v>0</v>
      </c>
      <c r="L26" s="119"/>
    </row>
    <row r="27" spans="1:12" ht="15.75" customHeight="1" thickBot="1">
      <c r="A27" s="261"/>
      <c r="B27" s="262"/>
      <c r="C27" s="261"/>
      <c r="D27" s="262"/>
      <c r="E27" s="261"/>
      <c r="F27" s="262"/>
      <c r="G27" s="263"/>
      <c r="H27" s="264"/>
      <c r="I27" s="263"/>
      <c r="J27" s="264"/>
      <c r="K27" s="265">
        <f t="shared" si="0"/>
        <v>0</v>
      </c>
      <c r="L27" s="119"/>
    </row>
    <row r="28" spans="1:12" ht="15.75" customHeight="1" thickBot="1">
      <c r="A28" s="604" t="s">
        <v>26</v>
      </c>
      <c r="B28" s="605"/>
      <c r="C28" s="605"/>
      <c r="D28" s="605"/>
      <c r="E28" s="605"/>
      <c r="F28" s="605"/>
      <c r="G28" s="266"/>
      <c r="H28" s="266"/>
      <c r="I28" s="266"/>
      <c r="J28" s="267"/>
      <c r="K28" s="268">
        <f>SUM(K12:K27)</f>
        <v>0</v>
      </c>
      <c r="L28" s="269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188</v>
      </c>
      <c r="B30" s="131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31" t="s">
        <v>182</v>
      </c>
      <c r="B31" s="13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70" t="s">
        <v>95</v>
      </c>
      <c r="B33" s="271"/>
      <c r="C33" s="22"/>
      <c r="G33" s="606" t="s">
        <v>14</v>
      </c>
      <c r="H33" s="607"/>
      <c r="I33" s="272"/>
      <c r="J33" s="273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186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6:C6"/>
    <mergeCell ref="D6:K6"/>
    <mergeCell ref="A1:K1"/>
    <mergeCell ref="A2:K2"/>
    <mergeCell ref="A4:K4"/>
    <mergeCell ref="A5:C5"/>
    <mergeCell ref="D5:K5"/>
    <mergeCell ref="A10:K10"/>
    <mergeCell ref="A28:F28"/>
    <mergeCell ref="G33:H33"/>
    <mergeCell ref="A7:C7"/>
    <mergeCell ref="D7:K7"/>
    <mergeCell ref="A8:C8"/>
    <mergeCell ref="D8:K8"/>
    <mergeCell ref="A9:C9"/>
    <mergeCell ref="D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D5" sqref="D5:K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416" t="s">
        <v>135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45"/>
    </row>
    <row r="2" spans="1:11" ht="105" customHeight="1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ht="15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8" customHeight="1" thickBot="1">
      <c r="A4" s="612" t="s">
        <v>136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</row>
    <row r="5" spans="1:11" ht="15.75" customHeight="1" thickBot="1">
      <c r="A5" s="420" t="s">
        <v>2</v>
      </c>
      <c r="B5" s="590"/>
      <c r="C5" s="421"/>
      <c r="D5" s="452"/>
      <c r="E5" s="453"/>
      <c r="F5" s="453"/>
      <c r="G5" s="453"/>
      <c r="H5" s="453"/>
      <c r="I5" s="453"/>
      <c r="J5" s="453"/>
      <c r="K5" s="454"/>
    </row>
    <row r="6" spans="1:11" ht="15.75" customHeight="1" thickBot="1">
      <c r="A6" s="420" t="s">
        <v>3</v>
      </c>
      <c r="B6" s="590"/>
      <c r="C6" s="421"/>
      <c r="D6" s="452"/>
      <c r="E6" s="453"/>
      <c r="F6" s="453"/>
      <c r="G6" s="453"/>
      <c r="H6" s="453"/>
      <c r="I6" s="453"/>
      <c r="J6" s="453"/>
      <c r="K6" s="454"/>
    </row>
    <row r="7" spans="1:11" ht="15.75" customHeight="1" thickBot="1">
      <c r="A7" s="420" t="s">
        <v>45</v>
      </c>
      <c r="B7" s="590"/>
      <c r="C7" s="421"/>
      <c r="D7" s="452"/>
      <c r="E7" s="453"/>
      <c r="F7" s="453"/>
      <c r="G7" s="453"/>
      <c r="H7" s="453"/>
      <c r="I7" s="453"/>
      <c r="J7" s="453"/>
      <c r="K7" s="454"/>
    </row>
    <row r="8" spans="1:11" ht="15.75" customHeight="1" thickBot="1">
      <c r="A8" s="420" t="s">
        <v>18</v>
      </c>
      <c r="B8" s="590"/>
      <c r="C8" s="421"/>
      <c r="D8" s="452"/>
      <c r="E8" s="453"/>
      <c r="F8" s="453"/>
      <c r="G8" s="453"/>
      <c r="H8" s="453"/>
      <c r="I8" s="453"/>
      <c r="J8" s="453"/>
      <c r="K8" s="454"/>
    </row>
    <row r="9" spans="1:11" ht="15.75" customHeight="1" thickBot="1">
      <c r="A9" s="608" t="s">
        <v>98</v>
      </c>
      <c r="B9" s="609"/>
      <c r="C9" s="610"/>
      <c r="D9" s="447"/>
      <c r="E9" s="448"/>
      <c r="F9" s="448"/>
      <c r="G9" s="448"/>
      <c r="H9" s="448"/>
      <c r="I9" s="448"/>
      <c r="J9" s="448"/>
      <c r="K9" s="449"/>
    </row>
    <row r="10" spans="1:11" ht="15.75" customHeight="1" thickBot="1">
      <c r="A10" s="601"/>
      <c r="B10" s="602"/>
      <c r="C10" s="602"/>
      <c r="D10" s="602"/>
      <c r="E10" s="602"/>
      <c r="F10" s="602"/>
      <c r="G10" s="602"/>
      <c r="H10" s="602"/>
      <c r="I10" s="602"/>
      <c r="J10" s="602"/>
      <c r="K10" s="603"/>
    </row>
    <row r="11" spans="1:11" ht="60.75" customHeight="1" thickBot="1">
      <c r="A11" s="183" t="s">
        <v>32</v>
      </c>
      <c r="B11" s="246" t="s">
        <v>137</v>
      </c>
      <c r="C11" s="180" t="s">
        <v>80</v>
      </c>
      <c r="D11" s="246" t="s">
        <v>138</v>
      </c>
      <c r="E11" s="247" t="s">
        <v>139</v>
      </c>
      <c r="F11" s="180" t="s">
        <v>140</v>
      </c>
      <c r="G11" s="180" t="s">
        <v>183</v>
      </c>
      <c r="H11" s="180" t="s">
        <v>184</v>
      </c>
      <c r="I11" s="180" t="s">
        <v>141</v>
      </c>
      <c r="J11" s="248" t="s">
        <v>142</v>
      </c>
      <c r="K11" s="248" t="s">
        <v>143</v>
      </c>
    </row>
    <row r="12" spans="1:12" ht="15.75" customHeight="1">
      <c r="A12" s="249"/>
      <c r="B12" s="250"/>
      <c r="C12" s="251"/>
      <c r="D12" s="250"/>
      <c r="E12" s="251"/>
      <c r="F12" s="250"/>
      <c r="G12" s="252"/>
      <c r="H12" s="253"/>
      <c r="I12" s="252"/>
      <c r="J12" s="253"/>
      <c r="K12" s="254">
        <f>SUM(G12:J12)</f>
        <v>0</v>
      </c>
      <c r="L12" s="119"/>
    </row>
    <row r="13" spans="1:12" ht="15.75" customHeight="1">
      <c r="A13" s="255"/>
      <c r="B13" s="256"/>
      <c r="C13" s="257"/>
      <c r="D13" s="256"/>
      <c r="E13" s="257"/>
      <c r="F13" s="256"/>
      <c r="G13" s="258"/>
      <c r="H13" s="259"/>
      <c r="I13" s="258"/>
      <c r="J13" s="259"/>
      <c r="K13" s="260">
        <f aca="true" t="shared" si="0" ref="K13:K27">SUM(G13:J13)</f>
        <v>0</v>
      </c>
      <c r="L13" s="119"/>
    </row>
    <row r="14" spans="1:12" ht="15.75" customHeight="1">
      <c r="A14" s="257"/>
      <c r="B14" s="256"/>
      <c r="C14" s="257"/>
      <c r="D14" s="256"/>
      <c r="E14" s="257"/>
      <c r="F14" s="256"/>
      <c r="G14" s="258"/>
      <c r="H14" s="259"/>
      <c r="I14" s="258"/>
      <c r="J14" s="259"/>
      <c r="K14" s="260">
        <f t="shared" si="0"/>
        <v>0</v>
      </c>
      <c r="L14" s="119"/>
    </row>
    <row r="15" spans="1:12" ht="15.75" customHeight="1">
      <c r="A15" s="257"/>
      <c r="B15" s="256"/>
      <c r="C15" s="257"/>
      <c r="D15" s="256"/>
      <c r="E15" s="257"/>
      <c r="F15" s="256"/>
      <c r="G15" s="258"/>
      <c r="H15" s="259"/>
      <c r="I15" s="258"/>
      <c r="J15" s="259"/>
      <c r="K15" s="260">
        <f t="shared" si="0"/>
        <v>0</v>
      </c>
      <c r="L15" s="119"/>
    </row>
    <row r="16" spans="1:12" ht="15.75" customHeight="1">
      <c r="A16" s="257"/>
      <c r="B16" s="256"/>
      <c r="C16" s="257"/>
      <c r="D16" s="256"/>
      <c r="E16" s="257"/>
      <c r="F16" s="256"/>
      <c r="G16" s="258"/>
      <c r="H16" s="259"/>
      <c r="I16" s="258"/>
      <c r="J16" s="259"/>
      <c r="K16" s="260">
        <f t="shared" si="0"/>
        <v>0</v>
      </c>
      <c r="L16" s="119"/>
    </row>
    <row r="17" spans="1:12" ht="15.75" customHeight="1">
      <c r="A17" s="257"/>
      <c r="B17" s="256"/>
      <c r="C17" s="257"/>
      <c r="D17" s="256"/>
      <c r="E17" s="257"/>
      <c r="F17" s="256"/>
      <c r="G17" s="258"/>
      <c r="H17" s="259"/>
      <c r="I17" s="258"/>
      <c r="J17" s="259"/>
      <c r="K17" s="260">
        <f t="shared" si="0"/>
        <v>0</v>
      </c>
      <c r="L17" s="119"/>
    </row>
    <row r="18" spans="1:12" ht="15.75" customHeight="1">
      <c r="A18" s="257"/>
      <c r="B18" s="256"/>
      <c r="C18" s="257"/>
      <c r="D18" s="256"/>
      <c r="E18" s="257"/>
      <c r="F18" s="256"/>
      <c r="G18" s="258"/>
      <c r="H18" s="259"/>
      <c r="I18" s="258"/>
      <c r="J18" s="259"/>
      <c r="K18" s="260">
        <f t="shared" si="0"/>
        <v>0</v>
      </c>
      <c r="L18" s="119"/>
    </row>
    <row r="19" spans="1:12" ht="15.75" customHeight="1">
      <c r="A19" s="257"/>
      <c r="B19" s="256"/>
      <c r="C19" s="257"/>
      <c r="D19" s="256"/>
      <c r="E19" s="257"/>
      <c r="F19" s="256"/>
      <c r="G19" s="258"/>
      <c r="H19" s="259"/>
      <c r="I19" s="258"/>
      <c r="J19" s="259"/>
      <c r="K19" s="260">
        <f t="shared" si="0"/>
        <v>0</v>
      </c>
      <c r="L19" s="119"/>
    </row>
    <row r="20" spans="1:12" ht="15.75" customHeight="1">
      <c r="A20" s="257"/>
      <c r="B20" s="256"/>
      <c r="C20" s="257"/>
      <c r="D20" s="256"/>
      <c r="E20" s="257"/>
      <c r="F20" s="256"/>
      <c r="G20" s="258"/>
      <c r="H20" s="259"/>
      <c r="I20" s="258"/>
      <c r="J20" s="259"/>
      <c r="K20" s="260">
        <f t="shared" si="0"/>
        <v>0</v>
      </c>
      <c r="L20" s="119"/>
    </row>
    <row r="21" spans="1:12" ht="15.75" customHeight="1">
      <c r="A21" s="257"/>
      <c r="B21" s="256"/>
      <c r="C21" s="257"/>
      <c r="D21" s="256"/>
      <c r="E21" s="257"/>
      <c r="F21" s="256"/>
      <c r="G21" s="258"/>
      <c r="H21" s="259"/>
      <c r="I21" s="258"/>
      <c r="J21" s="259"/>
      <c r="K21" s="260">
        <f t="shared" si="0"/>
        <v>0</v>
      </c>
      <c r="L21" s="119"/>
    </row>
    <row r="22" spans="1:12" ht="15.75" customHeight="1">
      <c r="A22" s="257"/>
      <c r="B22" s="256"/>
      <c r="C22" s="257"/>
      <c r="D22" s="256"/>
      <c r="E22" s="257"/>
      <c r="F22" s="256"/>
      <c r="G22" s="258"/>
      <c r="H22" s="259"/>
      <c r="I22" s="258"/>
      <c r="J22" s="259"/>
      <c r="K22" s="260">
        <f t="shared" si="0"/>
        <v>0</v>
      </c>
      <c r="L22" s="119"/>
    </row>
    <row r="23" spans="1:12" ht="15.75" customHeight="1">
      <c r="A23" s="257"/>
      <c r="B23" s="256"/>
      <c r="C23" s="257"/>
      <c r="D23" s="256"/>
      <c r="E23" s="257"/>
      <c r="F23" s="256"/>
      <c r="G23" s="258"/>
      <c r="H23" s="259"/>
      <c r="I23" s="258"/>
      <c r="J23" s="259"/>
      <c r="K23" s="260">
        <f t="shared" si="0"/>
        <v>0</v>
      </c>
      <c r="L23" s="119"/>
    </row>
    <row r="24" spans="1:12" ht="15.75" customHeight="1">
      <c r="A24" s="257"/>
      <c r="B24" s="256"/>
      <c r="C24" s="257"/>
      <c r="D24" s="256"/>
      <c r="E24" s="257"/>
      <c r="F24" s="256"/>
      <c r="G24" s="258"/>
      <c r="H24" s="259"/>
      <c r="I24" s="258"/>
      <c r="J24" s="259"/>
      <c r="K24" s="260">
        <f t="shared" si="0"/>
        <v>0</v>
      </c>
      <c r="L24" s="119"/>
    </row>
    <row r="25" spans="1:12" ht="15.75" customHeight="1">
      <c r="A25" s="257"/>
      <c r="B25" s="256"/>
      <c r="C25" s="257"/>
      <c r="D25" s="256"/>
      <c r="E25" s="257"/>
      <c r="F25" s="256"/>
      <c r="G25" s="258"/>
      <c r="H25" s="259"/>
      <c r="I25" s="258"/>
      <c r="J25" s="259"/>
      <c r="K25" s="260">
        <f t="shared" si="0"/>
        <v>0</v>
      </c>
      <c r="L25" s="119"/>
    </row>
    <row r="26" spans="1:12" ht="15.75" customHeight="1">
      <c r="A26" s="257"/>
      <c r="B26" s="256"/>
      <c r="C26" s="257"/>
      <c r="D26" s="256"/>
      <c r="E26" s="257"/>
      <c r="F26" s="256"/>
      <c r="G26" s="258"/>
      <c r="H26" s="259"/>
      <c r="I26" s="258"/>
      <c r="J26" s="259"/>
      <c r="K26" s="260">
        <f t="shared" si="0"/>
        <v>0</v>
      </c>
      <c r="L26" s="119"/>
    </row>
    <row r="27" spans="1:12" ht="15.75" customHeight="1" thickBot="1">
      <c r="A27" s="261"/>
      <c r="B27" s="262"/>
      <c r="C27" s="261"/>
      <c r="D27" s="262"/>
      <c r="E27" s="261"/>
      <c r="F27" s="262"/>
      <c r="G27" s="263"/>
      <c r="H27" s="264"/>
      <c r="I27" s="263"/>
      <c r="J27" s="264"/>
      <c r="K27" s="265">
        <f t="shared" si="0"/>
        <v>0</v>
      </c>
      <c r="L27" s="119"/>
    </row>
    <row r="28" spans="1:12" ht="15.75" customHeight="1" thickBot="1">
      <c r="A28" s="604" t="s">
        <v>26</v>
      </c>
      <c r="B28" s="605"/>
      <c r="C28" s="605"/>
      <c r="D28" s="605"/>
      <c r="E28" s="605"/>
      <c r="F28" s="605"/>
      <c r="G28" s="266"/>
      <c r="H28" s="266"/>
      <c r="I28" s="266"/>
      <c r="J28" s="267"/>
      <c r="K28" s="268">
        <f>SUM(K12:K27)</f>
        <v>0</v>
      </c>
      <c r="L28" s="269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188</v>
      </c>
      <c r="B30" s="131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31" t="s">
        <v>182</v>
      </c>
      <c r="B31" s="13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70" t="s">
        <v>95</v>
      </c>
      <c r="B33" s="271"/>
      <c r="C33" s="22"/>
      <c r="G33" s="606" t="s">
        <v>14</v>
      </c>
      <c r="H33" s="607"/>
      <c r="I33" s="272"/>
      <c r="J33" s="273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186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D5" sqref="D5:J5"/>
    </sheetView>
  </sheetViews>
  <sheetFormatPr defaultColWidth="9.140625" defaultRowHeight="15"/>
  <cols>
    <col min="1" max="1" width="9.7109375" style="26" customWidth="1"/>
    <col min="2" max="2" width="23.57421875" style="26" customWidth="1"/>
    <col min="3" max="3" width="15.57421875" style="26" customWidth="1"/>
    <col min="4" max="4" width="24.421875" style="26" customWidth="1"/>
    <col min="5" max="5" width="22.8515625" style="26" customWidth="1"/>
    <col min="6" max="6" width="18.421875" style="26" customWidth="1"/>
    <col min="7" max="7" width="20.140625" style="26" customWidth="1"/>
    <col min="8" max="8" width="23.7109375" style="26" customWidth="1"/>
    <col min="9" max="9" width="17.71093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416" t="s">
        <v>96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ht="10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.75" customHeight="1">
      <c r="A3" s="633"/>
      <c r="B3" s="633"/>
      <c r="C3" s="633"/>
      <c r="D3" s="633"/>
      <c r="E3" s="633"/>
      <c r="F3" s="633"/>
      <c r="G3" s="633"/>
      <c r="H3" s="633"/>
      <c r="I3" s="633"/>
      <c r="J3" s="633"/>
    </row>
    <row r="4" spans="1:10" ht="18" customHeight="1" thickBot="1">
      <c r="A4" s="634" t="s">
        <v>97</v>
      </c>
      <c r="B4" s="634"/>
      <c r="C4" s="634"/>
      <c r="D4" s="634"/>
      <c r="E4" s="634"/>
      <c r="F4" s="634"/>
      <c r="G4" s="634"/>
      <c r="H4" s="634"/>
      <c r="I4" s="634"/>
      <c r="J4" s="634"/>
    </row>
    <row r="5" spans="1:10" ht="15.75" customHeight="1" thickBot="1">
      <c r="A5" s="623" t="s">
        <v>2</v>
      </c>
      <c r="B5" s="624"/>
      <c r="C5" s="625"/>
      <c r="D5" s="626"/>
      <c r="E5" s="626"/>
      <c r="F5" s="626"/>
      <c r="G5" s="626"/>
      <c r="H5" s="626"/>
      <c r="I5" s="626"/>
      <c r="J5" s="627"/>
    </row>
    <row r="6" spans="1:10" ht="15.75" customHeight="1" thickBot="1">
      <c r="A6" s="623" t="s">
        <v>3</v>
      </c>
      <c r="B6" s="624"/>
      <c r="C6" s="625"/>
      <c r="D6" s="626"/>
      <c r="E6" s="626"/>
      <c r="F6" s="626"/>
      <c r="G6" s="626"/>
      <c r="H6" s="626"/>
      <c r="I6" s="626"/>
      <c r="J6" s="627"/>
    </row>
    <row r="7" spans="1:10" ht="15.75" customHeight="1" thickBot="1">
      <c r="A7" s="623" t="s">
        <v>52</v>
      </c>
      <c r="B7" s="624"/>
      <c r="C7" s="625"/>
      <c r="D7" s="626"/>
      <c r="E7" s="626"/>
      <c r="F7" s="626"/>
      <c r="G7" s="626"/>
      <c r="H7" s="626"/>
      <c r="I7" s="626"/>
      <c r="J7" s="627"/>
    </row>
    <row r="8" spans="1:10" ht="15.75" customHeight="1" thickBot="1">
      <c r="A8" s="628" t="s">
        <v>18</v>
      </c>
      <c r="B8" s="629"/>
      <c r="C8" s="630"/>
      <c r="D8" s="626"/>
      <c r="E8" s="626"/>
      <c r="F8" s="626"/>
      <c r="G8" s="626"/>
      <c r="H8" s="626"/>
      <c r="I8" s="626"/>
      <c r="J8" s="627"/>
    </row>
    <row r="9" spans="1:10" ht="15.75" customHeight="1" thickBot="1">
      <c r="A9" s="628" t="s">
        <v>98</v>
      </c>
      <c r="B9" s="629"/>
      <c r="C9" s="630"/>
      <c r="D9" s="631"/>
      <c r="E9" s="631"/>
      <c r="F9" s="631"/>
      <c r="G9" s="631"/>
      <c r="H9" s="631"/>
      <c r="I9" s="631"/>
      <c r="J9" s="632"/>
    </row>
    <row r="10" spans="1:10" ht="15.75" customHeight="1" thickBot="1">
      <c r="A10" s="614"/>
      <c r="B10" s="615"/>
      <c r="C10" s="616"/>
      <c r="D10" s="617"/>
      <c r="E10" s="617"/>
      <c r="F10" s="617"/>
      <c r="G10" s="617"/>
      <c r="H10" s="617"/>
      <c r="I10" s="617"/>
      <c r="J10" s="617"/>
    </row>
    <row r="11" spans="1:10" ht="63.75" customHeight="1" thickBot="1">
      <c r="A11" s="180" t="s">
        <v>32</v>
      </c>
      <c r="B11" s="181" t="s">
        <v>99</v>
      </c>
      <c r="C11" s="180" t="s">
        <v>100</v>
      </c>
      <c r="D11" s="182" t="s">
        <v>101</v>
      </c>
      <c r="E11" s="181" t="s">
        <v>102</v>
      </c>
      <c r="F11" s="180" t="s">
        <v>103</v>
      </c>
      <c r="G11" s="180" t="s">
        <v>382</v>
      </c>
      <c r="H11" s="181" t="s">
        <v>104</v>
      </c>
      <c r="I11" s="180" t="s">
        <v>105</v>
      </c>
      <c r="J11" s="183" t="s">
        <v>106</v>
      </c>
    </row>
    <row r="12" spans="1:10" ht="15.75" customHeight="1">
      <c r="A12" s="184"/>
      <c r="B12" s="185"/>
      <c r="C12" s="186"/>
      <c r="D12" s="187"/>
      <c r="E12" s="188"/>
      <c r="F12" s="189"/>
      <c r="G12" s="189"/>
      <c r="H12" s="190"/>
      <c r="I12" s="191"/>
      <c r="J12" s="192">
        <f>IF(H12="","",(FLOOR(G12*H12/12*I12/100,1)))</f>
      </c>
    </row>
    <row r="13" spans="1:10" ht="15.75" customHeight="1">
      <c r="A13" s="193"/>
      <c r="B13" s="194"/>
      <c r="C13" s="195"/>
      <c r="D13" s="196"/>
      <c r="E13" s="197"/>
      <c r="F13" s="198"/>
      <c r="G13" s="198"/>
      <c r="H13" s="199"/>
      <c r="I13" s="200"/>
      <c r="J13" s="192">
        <f aca="true" t="shared" si="0" ref="J13:J29">IF(H13="","",(FLOOR(G13*H13/12*I13/100,1)))</f>
      </c>
    </row>
    <row r="14" spans="1:10" ht="15.75" customHeight="1">
      <c r="A14" s="193"/>
      <c r="B14" s="194"/>
      <c r="C14" s="195"/>
      <c r="D14" s="196"/>
      <c r="E14" s="197"/>
      <c r="F14" s="198"/>
      <c r="G14" s="198"/>
      <c r="H14" s="199"/>
      <c r="I14" s="200"/>
      <c r="J14" s="192">
        <f t="shared" si="0"/>
      </c>
    </row>
    <row r="15" spans="1:10" ht="15.75" customHeight="1">
      <c r="A15" s="193"/>
      <c r="B15" s="194"/>
      <c r="C15" s="195"/>
      <c r="D15" s="196"/>
      <c r="E15" s="197"/>
      <c r="F15" s="198"/>
      <c r="G15" s="198"/>
      <c r="H15" s="199"/>
      <c r="I15" s="200"/>
      <c r="J15" s="192">
        <f t="shared" si="0"/>
      </c>
    </row>
    <row r="16" spans="1:10" ht="15.75" customHeight="1">
      <c r="A16" s="193"/>
      <c r="B16" s="194"/>
      <c r="C16" s="195"/>
      <c r="D16" s="196"/>
      <c r="E16" s="197"/>
      <c r="F16" s="198"/>
      <c r="G16" s="198"/>
      <c r="H16" s="199"/>
      <c r="I16" s="200"/>
      <c r="J16" s="192">
        <f t="shared" si="0"/>
      </c>
    </row>
    <row r="17" spans="1:10" ht="15.75" customHeight="1">
      <c r="A17" s="193"/>
      <c r="B17" s="194"/>
      <c r="C17" s="195"/>
      <c r="D17" s="196"/>
      <c r="E17" s="197"/>
      <c r="F17" s="198"/>
      <c r="G17" s="198"/>
      <c r="H17" s="199"/>
      <c r="I17" s="200"/>
      <c r="J17" s="192">
        <f t="shared" si="0"/>
      </c>
    </row>
    <row r="18" spans="1:10" ht="15.75" customHeight="1">
      <c r="A18" s="193"/>
      <c r="B18" s="194"/>
      <c r="C18" s="195"/>
      <c r="D18" s="196"/>
      <c r="E18" s="197"/>
      <c r="F18" s="198"/>
      <c r="G18" s="198"/>
      <c r="H18" s="199"/>
      <c r="I18" s="200"/>
      <c r="J18" s="192">
        <f t="shared" si="0"/>
      </c>
    </row>
    <row r="19" spans="1:10" ht="15.75" customHeight="1">
      <c r="A19" s="193"/>
      <c r="B19" s="194"/>
      <c r="C19" s="195"/>
      <c r="D19" s="196"/>
      <c r="E19" s="197"/>
      <c r="F19" s="198"/>
      <c r="G19" s="198"/>
      <c r="H19" s="199"/>
      <c r="I19" s="200"/>
      <c r="J19" s="192">
        <f t="shared" si="0"/>
      </c>
    </row>
    <row r="20" spans="1:10" ht="15.75" customHeight="1">
      <c r="A20" s="193"/>
      <c r="B20" s="194"/>
      <c r="C20" s="195"/>
      <c r="D20" s="196"/>
      <c r="E20" s="197"/>
      <c r="F20" s="198"/>
      <c r="G20" s="198"/>
      <c r="H20" s="199"/>
      <c r="I20" s="200"/>
      <c r="J20" s="192">
        <f t="shared" si="0"/>
      </c>
    </row>
    <row r="21" spans="1:10" ht="15.75" customHeight="1">
      <c r="A21" s="193"/>
      <c r="B21" s="194"/>
      <c r="C21" s="195"/>
      <c r="D21" s="196"/>
      <c r="E21" s="197"/>
      <c r="F21" s="198"/>
      <c r="G21" s="198"/>
      <c r="H21" s="199"/>
      <c r="I21" s="200"/>
      <c r="J21" s="192">
        <f t="shared" si="0"/>
      </c>
    </row>
    <row r="22" spans="1:10" ht="15.75" customHeight="1">
      <c r="A22" s="193"/>
      <c r="B22" s="194"/>
      <c r="C22" s="195"/>
      <c r="D22" s="196"/>
      <c r="E22" s="197"/>
      <c r="F22" s="198"/>
      <c r="G22" s="198"/>
      <c r="H22" s="199"/>
      <c r="I22" s="200"/>
      <c r="J22" s="192">
        <f t="shared" si="0"/>
      </c>
    </row>
    <row r="23" spans="1:10" ht="15.75" customHeight="1">
      <c r="A23" s="193"/>
      <c r="B23" s="194"/>
      <c r="C23" s="195"/>
      <c r="D23" s="196"/>
      <c r="E23" s="197"/>
      <c r="F23" s="198"/>
      <c r="G23" s="198"/>
      <c r="H23" s="199"/>
      <c r="I23" s="200"/>
      <c r="J23" s="192">
        <f t="shared" si="0"/>
      </c>
    </row>
    <row r="24" spans="1:10" ht="15.75" customHeight="1">
      <c r="A24" s="193"/>
      <c r="B24" s="194"/>
      <c r="C24" s="195"/>
      <c r="D24" s="196"/>
      <c r="E24" s="197"/>
      <c r="F24" s="198"/>
      <c r="G24" s="198"/>
      <c r="H24" s="199"/>
      <c r="I24" s="200"/>
      <c r="J24" s="192">
        <f t="shared" si="0"/>
      </c>
    </row>
    <row r="25" spans="1:10" ht="15.75" customHeight="1">
      <c r="A25" s="193"/>
      <c r="B25" s="194"/>
      <c r="C25" s="195"/>
      <c r="D25" s="196"/>
      <c r="E25" s="197"/>
      <c r="F25" s="198"/>
      <c r="G25" s="198"/>
      <c r="H25" s="199"/>
      <c r="I25" s="200"/>
      <c r="J25" s="192">
        <f t="shared" si="0"/>
      </c>
    </row>
    <row r="26" spans="1:10" ht="15.75" customHeight="1">
      <c r="A26" s="193"/>
      <c r="B26" s="194"/>
      <c r="C26" s="195"/>
      <c r="D26" s="196"/>
      <c r="E26" s="197"/>
      <c r="F26" s="198"/>
      <c r="G26" s="198"/>
      <c r="H26" s="199"/>
      <c r="I26" s="200"/>
      <c r="J26" s="192">
        <f t="shared" si="0"/>
      </c>
    </row>
    <row r="27" spans="1:10" ht="15.75" customHeight="1">
      <c r="A27" s="193"/>
      <c r="B27" s="194"/>
      <c r="C27" s="195"/>
      <c r="D27" s="201"/>
      <c r="E27" s="197"/>
      <c r="F27" s="198"/>
      <c r="G27" s="198"/>
      <c r="H27" s="199"/>
      <c r="I27" s="200"/>
      <c r="J27" s="192">
        <f t="shared" si="0"/>
      </c>
    </row>
    <row r="28" spans="1:10" ht="15.75" customHeight="1">
      <c r="A28" s="193"/>
      <c r="B28" s="194"/>
      <c r="C28" s="195"/>
      <c r="D28" s="196"/>
      <c r="E28" s="197"/>
      <c r="F28" s="198"/>
      <c r="G28" s="198"/>
      <c r="H28" s="199"/>
      <c r="I28" s="200"/>
      <c r="J28" s="192">
        <f t="shared" si="0"/>
      </c>
    </row>
    <row r="29" spans="1:10" ht="15.75" customHeight="1" thickBot="1">
      <c r="A29" s="202"/>
      <c r="B29" s="203"/>
      <c r="C29" s="204"/>
      <c r="D29" s="205"/>
      <c r="E29" s="206"/>
      <c r="F29" s="207"/>
      <c r="G29" s="207"/>
      <c r="H29" s="208"/>
      <c r="I29" s="209"/>
      <c r="J29" s="192">
        <f t="shared" si="0"/>
      </c>
    </row>
    <row r="30" spans="1:10" ht="15.75" customHeight="1" thickBot="1">
      <c r="A30" s="618" t="s">
        <v>26</v>
      </c>
      <c r="B30" s="619"/>
      <c r="C30" s="605"/>
      <c r="D30" s="619"/>
      <c r="E30" s="619"/>
      <c r="F30" s="619"/>
      <c r="G30" s="619"/>
      <c r="H30" s="619"/>
      <c r="I30" s="620"/>
      <c r="J30" s="210">
        <f>SUM(J12:J29)</f>
        <v>0</v>
      </c>
    </row>
    <row r="31" spans="2:10" ht="15.75" customHeight="1"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0" ht="15.75" customHeight="1">
      <c r="A32" s="131" t="s">
        <v>107</v>
      </c>
      <c r="B32" s="211"/>
      <c r="C32" s="211"/>
      <c r="D32" s="211"/>
      <c r="E32" s="211"/>
      <c r="F32" s="211"/>
      <c r="G32" s="211"/>
      <c r="H32" s="211"/>
      <c r="I32" s="211"/>
      <c r="J32" s="211"/>
    </row>
    <row r="33" spans="1:10" ht="15.75" customHeight="1">
      <c r="A33" s="131" t="s">
        <v>182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31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12" t="s">
        <v>13</v>
      </c>
      <c r="B35" s="621"/>
      <c r="C35" s="622"/>
      <c r="D35" s="22"/>
      <c r="F35" s="566" t="s">
        <v>14</v>
      </c>
      <c r="G35" s="571"/>
      <c r="H35" s="213"/>
      <c r="I35" s="214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186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C5" sqref="C5:M5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416" t="s">
        <v>108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0" ht="10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3" ht="15.75" customHeight="1">
      <c r="A3" s="653" t="s">
        <v>109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spans="1:17" ht="18" customHeight="1" thickBot="1">
      <c r="A4" s="654" t="s">
        <v>110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Q4" s="216"/>
    </row>
    <row r="5" spans="1:13" ht="15.75" customHeight="1" thickBot="1">
      <c r="A5" s="642" t="s">
        <v>2</v>
      </c>
      <c r="B5" s="647"/>
      <c r="C5" s="452"/>
      <c r="D5" s="453"/>
      <c r="E5" s="453"/>
      <c r="F5" s="453"/>
      <c r="G5" s="453"/>
      <c r="H5" s="453"/>
      <c r="I5" s="453"/>
      <c r="J5" s="453"/>
      <c r="K5" s="453"/>
      <c r="L5" s="453"/>
      <c r="M5" s="454"/>
    </row>
    <row r="6" spans="1:13" ht="15.75" customHeight="1" thickBot="1">
      <c r="A6" s="651" t="s">
        <v>3</v>
      </c>
      <c r="B6" s="652"/>
      <c r="C6" s="452"/>
      <c r="D6" s="453"/>
      <c r="E6" s="453"/>
      <c r="F6" s="453"/>
      <c r="G6" s="453"/>
      <c r="H6" s="453"/>
      <c r="I6" s="453"/>
      <c r="J6" s="453"/>
      <c r="K6" s="453"/>
      <c r="L6" s="453"/>
      <c r="M6" s="454"/>
    </row>
    <row r="7" spans="1:13" ht="15.75" customHeight="1" thickBot="1">
      <c r="A7" s="642" t="s">
        <v>45</v>
      </c>
      <c r="B7" s="643"/>
      <c r="C7" s="644"/>
      <c r="D7" s="645"/>
      <c r="E7" s="645"/>
      <c r="F7" s="645"/>
      <c r="G7" s="645"/>
      <c r="H7" s="645"/>
      <c r="I7" s="645"/>
      <c r="J7" s="645"/>
      <c r="K7" s="645"/>
      <c r="L7" s="645"/>
      <c r="M7" s="646"/>
    </row>
    <row r="8" spans="1:13" ht="15.75" customHeight="1" thickBot="1">
      <c r="A8" s="642" t="s">
        <v>18</v>
      </c>
      <c r="B8" s="647"/>
      <c r="C8" s="447"/>
      <c r="D8" s="448"/>
      <c r="E8" s="448"/>
      <c r="F8" s="448"/>
      <c r="G8" s="448"/>
      <c r="H8" s="448"/>
      <c r="I8" s="448"/>
      <c r="J8" s="448"/>
      <c r="K8" s="448"/>
      <c r="L8" s="448"/>
      <c r="M8" s="449"/>
    </row>
    <row r="9" spans="1:13" ht="15.75" customHeight="1" thickBot="1">
      <c r="A9" s="642" t="s">
        <v>111</v>
      </c>
      <c r="B9" s="647"/>
      <c r="C9" s="648"/>
      <c r="D9" s="649"/>
      <c r="E9" s="649"/>
      <c r="F9" s="649"/>
      <c r="G9" s="649"/>
      <c r="H9" s="649"/>
      <c r="I9" s="649"/>
      <c r="J9" s="649"/>
      <c r="K9" s="649"/>
      <c r="L9" s="649"/>
      <c r="M9" s="650"/>
    </row>
    <row r="10" spans="1:10" ht="15.75" customHeight="1" thickBot="1">
      <c r="A10" s="635"/>
      <c r="B10" s="636"/>
      <c r="C10" s="637"/>
      <c r="D10" s="637"/>
      <c r="E10" s="637"/>
      <c r="F10" s="637"/>
      <c r="G10" s="637"/>
      <c r="H10" s="637"/>
      <c r="I10" s="637"/>
      <c r="J10" s="637"/>
    </row>
    <row r="11" spans="1:13" ht="69.75" customHeight="1" thickBot="1">
      <c r="A11" s="180" t="s">
        <v>32</v>
      </c>
      <c r="B11" s="180" t="s">
        <v>112</v>
      </c>
      <c r="C11" s="180" t="s">
        <v>113</v>
      </c>
      <c r="D11" s="180" t="s">
        <v>114</v>
      </c>
      <c r="E11" s="180" t="s">
        <v>115</v>
      </c>
      <c r="F11" s="180" t="s">
        <v>116</v>
      </c>
      <c r="G11" s="180" t="s">
        <v>117</v>
      </c>
      <c r="H11" s="180" t="s">
        <v>118</v>
      </c>
      <c r="I11" s="180" t="s">
        <v>119</v>
      </c>
      <c r="J11" s="183" t="s">
        <v>120</v>
      </c>
      <c r="K11" s="180" t="s">
        <v>121</v>
      </c>
      <c r="L11" s="180" t="s">
        <v>122</v>
      </c>
      <c r="M11" s="180" t="s">
        <v>123</v>
      </c>
    </row>
    <row r="12" spans="1:13" ht="15.75" customHeight="1">
      <c r="A12" s="295"/>
      <c r="B12" s="232"/>
      <c r="C12" s="296"/>
      <c r="D12" s="297"/>
      <c r="E12" s="298"/>
      <c r="F12" s="299"/>
      <c r="G12" s="300"/>
      <c r="H12" s="301"/>
      <c r="I12" s="302"/>
      <c r="J12" s="323">
        <f aca="true" t="shared" si="0" ref="J12:J23">IF(F12=0,"",(G12+H12+I12)/F12)</f>
      </c>
      <c r="K12" s="303"/>
      <c r="L12" s="323">
        <f aca="true" t="shared" si="1" ref="L12:L23">IF(E12=0,"",IF(0.7*J12&gt;2*K12,2*K12,0.7*J12))</f>
      </c>
      <c r="M12" s="324">
        <f aca="true" t="shared" si="2" ref="M12:M23">IF(E12=0,"",FLOOR((E12*L12),1))</f>
      </c>
    </row>
    <row r="13" spans="1:13" ht="15.75" customHeight="1">
      <c r="A13" s="304"/>
      <c r="B13" s="235"/>
      <c r="C13" s="305"/>
      <c r="D13" s="306"/>
      <c r="E13" s="307"/>
      <c r="F13" s="308"/>
      <c r="G13" s="309"/>
      <c r="H13" s="310"/>
      <c r="I13" s="311"/>
      <c r="J13" s="325">
        <f t="shared" si="0"/>
      </c>
      <c r="K13" s="312"/>
      <c r="L13" s="325">
        <f t="shared" si="1"/>
      </c>
      <c r="M13" s="326">
        <f t="shared" si="2"/>
      </c>
    </row>
    <row r="14" spans="1:13" ht="15.75" customHeight="1">
      <c r="A14" s="304"/>
      <c r="B14" s="235"/>
      <c r="C14" s="305"/>
      <c r="D14" s="306"/>
      <c r="E14" s="307"/>
      <c r="F14" s="308"/>
      <c r="G14" s="309"/>
      <c r="H14" s="310"/>
      <c r="I14" s="311"/>
      <c r="J14" s="325">
        <f t="shared" si="0"/>
      </c>
      <c r="K14" s="312"/>
      <c r="L14" s="325">
        <f t="shared" si="1"/>
      </c>
      <c r="M14" s="326">
        <f t="shared" si="2"/>
      </c>
    </row>
    <row r="15" spans="1:13" ht="15.75" customHeight="1">
      <c r="A15" s="304"/>
      <c r="B15" s="235"/>
      <c r="C15" s="305"/>
      <c r="D15" s="306"/>
      <c r="E15" s="307"/>
      <c r="F15" s="308"/>
      <c r="G15" s="309"/>
      <c r="H15" s="310"/>
      <c r="I15" s="311"/>
      <c r="J15" s="325">
        <f t="shared" si="0"/>
      </c>
      <c r="K15" s="312"/>
      <c r="L15" s="325">
        <f t="shared" si="1"/>
      </c>
      <c r="M15" s="326">
        <f t="shared" si="2"/>
      </c>
    </row>
    <row r="16" spans="1:13" ht="15.75" customHeight="1">
      <c r="A16" s="304"/>
      <c r="B16" s="235"/>
      <c r="C16" s="305"/>
      <c r="D16" s="306"/>
      <c r="E16" s="307"/>
      <c r="F16" s="308"/>
      <c r="G16" s="309"/>
      <c r="H16" s="310"/>
      <c r="I16" s="311"/>
      <c r="J16" s="325">
        <f t="shared" si="0"/>
      </c>
      <c r="K16" s="312"/>
      <c r="L16" s="325">
        <f t="shared" si="1"/>
      </c>
      <c r="M16" s="326">
        <f t="shared" si="2"/>
      </c>
    </row>
    <row r="17" spans="1:13" ht="15.75" customHeight="1">
      <c r="A17" s="304"/>
      <c r="B17" s="235"/>
      <c r="C17" s="305"/>
      <c r="D17" s="306"/>
      <c r="E17" s="307"/>
      <c r="F17" s="308"/>
      <c r="G17" s="309"/>
      <c r="H17" s="310"/>
      <c r="I17" s="311"/>
      <c r="J17" s="325">
        <f t="shared" si="0"/>
      </c>
      <c r="K17" s="312"/>
      <c r="L17" s="325">
        <f t="shared" si="1"/>
      </c>
      <c r="M17" s="326">
        <f t="shared" si="2"/>
      </c>
    </row>
    <row r="18" spans="1:13" ht="15.75" customHeight="1">
      <c r="A18" s="304"/>
      <c r="B18" s="235"/>
      <c r="C18" s="305"/>
      <c r="D18" s="306"/>
      <c r="E18" s="307"/>
      <c r="F18" s="308"/>
      <c r="G18" s="309"/>
      <c r="H18" s="310"/>
      <c r="I18" s="311"/>
      <c r="J18" s="325">
        <f t="shared" si="0"/>
      </c>
      <c r="K18" s="312"/>
      <c r="L18" s="325">
        <f t="shared" si="1"/>
      </c>
      <c r="M18" s="326">
        <f t="shared" si="2"/>
      </c>
    </row>
    <row r="19" spans="1:13" ht="15.75" customHeight="1">
      <c r="A19" s="304"/>
      <c r="B19" s="235"/>
      <c r="C19" s="305"/>
      <c r="D19" s="306"/>
      <c r="E19" s="307"/>
      <c r="F19" s="308"/>
      <c r="G19" s="309"/>
      <c r="H19" s="310"/>
      <c r="I19" s="311"/>
      <c r="J19" s="325">
        <f t="shared" si="0"/>
      </c>
      <c r="K19" s="312"/>
      <c r="L19" s="325">
        <f t="shared" si="1"/>
      </c>
      <c r="M19" s="326">
        <f t="shared" si="2"/>
      </c>
    </row>
    <row r="20" spans="1:13" ht="15.75" customHeight="1">
      <c r="A20" s="304"/>
      <c r="B20" s="235"/>
      <c r="C20" s="305"/>
      <c r="D20" s="306"/>
      <c r="E20" s="307"/>
      <c r="F20" s="308"/>
      <c r="G20" s="309"/>
      <c r="H20" s="310"/>
      <c r="I20" s="311"/>
      <c r="J20" s="325">
        <f t="shared" si="0"/>
      </c>
      <c r="K20" s="312"/>
      <c r="L20" s="325">
        <f t="shared" si="1"/>
      </c>
      <c r="M20" s="326">
        <f t="shared" si="2"/>
      </c>
    </row>
    <row r="21" spans="1:13" ht="15.75" customHeight="1">
      <c r="A21" s="304"/>
      <c r="B21" s="235"/>
      <c r="C21" s="305"/>
      <c r="D21" s="306"/>
      <c r="E21" s="307"/>
      <c r="F21" s="308"/>
      <c r="G21" s="309"/>
      <c r="H21" s="310"/>
      <c r="I21" s="311"/>
      <c r="J21" s="325">
        <f t="shared" si="0"/>
      </c>
      <c r="K21" s="312"/>
      <c r="L21" s="325">
        <f t="shared" si="1"/>
      </c>
      <c r="M21" s="326">
        <f t="shared" si="2"/>
      </c>
    </row>
    <row r="22" spans="1:13" ht="15.75" customHeight="1">
      <c r="A22" s="304"/>
      <c r="B22" s="235"/>
      <c r="C22" s="305"/>
      <c r="D22" s="306"/>
      <c r="E22" s="307"/>
      <c r="F22" s="308"/>
      <c r="G22" s="309"/>
      <c r="H22" s="310"/>
      <c r="I22" s="311"/>
      <c r="J22" s="325">
        <f t="shared" si="0"/>
      </c>
      <c r="K22" s="312"/>
      <c r="L22" s="325">
        <f t="shared" si="1"/>
      </c>
      <c r="M22" s="326">
        <f t="shared" si="2"/>
      </c>
    </row>
    <row r="23" spans="1:13" ht="15.75" customHeight="1" thickBot="1">
      <c r="A23" s="313"/>
      <c r="B23" s="238"/>
      <c r="C23" s="314"/>
      <c r="D23" s="315"/>
      <c r="E23" s="316"/>
      <c r="F23" s="317"/>
      <c r="G23" s="318"/>
      <c r="H23" s="319"/>
      <c r="I23" s="320"/>
      <c r="J23" s="327">
        <f t="shared" si="0"/>
      </c>
      <c r="K23" s="321"/>
      <c r="L23" s="327">
        <f t="shared" si="1"/>
      </c>
      <c r="M23" s="328">
        <f t="shared" si="2"/>
      </c>
    </row>
    <row r="24" spans="1:13" s="221" customFormat="1" ht="15.75" customHeight="1" thickBot="1">
      <c r="A24" s="217" t="s">
        <v>26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220">
        <f>SUM(M12:M23)</f>
        <v>0</v>
      </c>
    </row>
    <row r="25" spans="1:13" s="224" customFormat="1" ht="15.75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3"/>
    </row>
    <row r="26" spans="1:10" ht="15.75" customHeight="1">
      <c r="A26" s="131" t="s">
        <v>124</v>
      </c>
      <c r="B26" s="131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31" t="s">
        <v>182</v>
      </c>
      <c r="B27" s="131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638" t="s">
        <v>125</v>
      </c>
      <c r="B28" s="638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</row>
    <row r="29" spans="1:13" ht="15.7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95</v>
      </c>
      <c r="B31" s="226"/>
      <c r="C31" s="22"/>
      <c r="H31" s="420" t="s">
        <v>14</v>
      </c>
      <c r="I31" s="421"/>
      <c r="J31" s="639"/>
      <c r="K31" s="640"/>
      <c r="L31" s="641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186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27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416" t="s">
        <v>126</v>
      </c>
      <c r="B1" s="416"/>
      <c r="C1" s="416"/>
      <c r="D1" s="416"/>
      <c r="E1" s="416"/>
      <c r="F1" s="2"/>
    </row>
    <row r="2" spans="1:6" ht="105" customHeight="1">
      <c r="A2" s="228"/>
      <c r="B2" s="228"/>
      <c r="C2" s="228"/>
      <c r="D2" s="228"/>
      <c r="E2" s="2"/>
      <c r="F2" s="2"/>
    </row>
    <row r="3" spans="1:6" ht="15.75" customHeight="1">
      <c r="A3" s="669" t="s">
        <v>127</v>
      </c>
      <c r="B3" s="669"/>
      <c r="C3" s="669"/>
      <c r="D3" s="669"/>
      <c r="E3" s="669"/>
      <c r="F3" s="2"/>
    </row>
    <row r="4" spans="1:6" ht="24" customHeight="1" thickBot="1">
      <c r="A4" s="463" t="s">
        <v>128</v>
      </c>
      <c r="B4" s="463"/>
      <c r="C4" s="463"/>
      <c r="D4" s="463"/>
      <c r="E4" s="463"/>
      <c r="F4" s="2"/>
    </row>
    <row r="5" spans="1:6" ht="15.75" customHeight="1" thickBot="1">
      <c r="A5" s="670" t="s">
        <v>2</v>
      </c>
      <c r="B5" s="671"/>
      <c r="C5" s="672"/>
      <c r="D5" s="673"/>
      <c r="E5" s="674"/>
      <c r="F5" s="2"/>
    </row>
    <row r="6" spans="1:6" ht="15.75" customHeight="1" thickBot="1">
      <c r="A6" s="585" t="s">
        <v>3</v>
      </c>
      <c r="B6" s="585"/>
      <c r="C6" s="452"/>
      <c r="D6" s="453"/>
      <c r="E6" s="454"/>
      <c r="F6" s="2"/>
    </row>
    <row r="7" spans="1:6" ht="15.75" customHeight="1" thickBot="1">
      <c r="A7" s="420" t="s">
        <v>45</v>
      </c>
      <c r="B7" s="421"/>
      <c r="C7" s="452"/>
      <c r="D7" s="453"/>
      <c r="E7" s="454"/>
      <c r="F7" s="2"/>
    </row>
    <row r="8" spans="1:6" ht="15.75" customHeight="1" thickBot="1">
      <c r="A8" s="585" t="s">
        <v>18</v>
      </c>
      <c r="B8" s="585"/>
      <c r="C8" s="452"/>
      <c r="D8" s="453"/>
      <c r="E8" s="454"/>
      <c r="F8" s="2"/>
    </row>
    <row r="9" spans="1:6" ht="15.75" customHeight="1" thickBot="1">
      <c r="A9" s="585" t="s">
        <v>98</v>
      </c>
      <c r="B9" s="585"/>
      <c r="C9" s="662"/>
      <c r="D9" s="663"/>
      <c r="E9" s="664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29" t="s">
        <v>129</v>
      </c>
      <c r="B11" s="229" t="s">
        <v>130</v>
      </c>
      <c r="C11" s="230" t="s">
        <v>131</v>
      </c>
      <c r="D11" s="665" t="s">
        <v>132</v>
      </c>
      <c r="E11" s="666"/>
      <c r="F11" s="2"/>
    </row>
    <row r="12" spans="1:6" ht="15.75" customHeight="1">
      <c r="A12" s="231"/>
      <c r="B12" s="232"/>
      <c r="C12" s="233"/>
      <c r="D12" s="667"/>
      <c r="E12" s="668"/>
      <c r="F12" s="2"/>
    </row>
    <row r="13" spans="1:6" ht="15.75" customHeight="1">
      <c r="A13" s="234"/>
      <c r="B13" s="235"/>
      <c r="C13" s="236"/>
      <c r="D13" s="658"/>
      <c r="E13" s="659"/>
      <c r="F13" s="2"/>
    </row>
    <row r="14" spans="1:6" ht="15.75" customHeight="1">
      <c r="A14" s="234"/>
      <c r="B14" s="235"/>
      <c r="C14" s="236"/>
      <c r="D14" s="658"/>
      <c r="E14" s="659"/>
      <c r="F14" s="2"/>
    </row>
    <row r="15" spans="1:6" ht="15.75" customHeight="1">
      <c r="A15" s="234"/>
      <c r="B15" s="235"/>
      <c r="C15" s="236"/>
      <c r="D15" s="658"/>
      <c r="E15" s="659"/>
      <c r="F15" s="2"/>
    </row>
    <row r="16" spans="1:6" ht="15.75" customHeight="1">
      <c r="A16" s="234"/>
      <c r="B16" s="235"/>
      <c r="C16" s="236"/>
      <c r="D16" s="658"/>
      <c r="E16" s="659"/>
      <c r="F16" s="2"/>
    </row>
    <row r="17" spans="1:6" ht="15.75" customHeight="1">
      <c r="A17" s="234"/>
      <c r="B17" s="235"/>
      <c r="C17" s="236"/>
      <c r="D17" s="658"/>
      <c r="E17" s="659"/>
      <c r="F17" s="2"/>
    </row>
    <row r="18" spans="1:6" ht="15.75" customHeight="1">
      <c r="A18" s="234"/>
      <c r="B18" s="235"/>
      <c r="C18" s="236"/>
      <c r="D18" s="658"/>
      <c r="E18" s="659"/>
      <c r="F18" s="2"/>
    </row>
    <row r="19" spans="1:6" ht="15.75" customHeight="1">
      <c r="A19" s="234"/>
      <c r="B19" s="235"/>
      <c r="C19" s="236"/>
      <c r="D19" s="658"/>
      <c r="E19" s="659"/>
      <c r="F19" s="2"/>
    </row>
    <row r="20" spans="1:6" ht="15.75" customHeight="1">
      <c r="A20" s="234"/>
      <c r="B20" s="235"/>
      <c r="C20" s="236"/>
      <c r="D20" s="658"/>
      <c r="E20" s="659"/>
      <c r="F20" s="2"/>
    </row>
    <row r="21" spans="1:6" ht="15.75" customHeight="1">
      <c r="A21" s="234"/>
      <c r="B21" s="235"/>
      <c r="C21" s="236"/>
      <c r="D21" s="658"/>
      <c r="E21" s="659"/>
      <c r="F21" s="2"/>
    </row>
    <row r="22" spans="1:6" ht="15.75" customHeight="1">
      <c r="A22" s="234"/>
      <c r="B22" s="235"/>
      <c r="C22" s="236"/>
      <c r="D22" s="658"/>
      <c r="E22" s="659"/>
      <c r="F22" s="2"/>
    </row>
    <row r="23" spans="1:6" ht="15.75" customHeight="1">
      <c r="A23" s="234"/>
      <c r="B23" s="235"/>
      <c r="C23" s="236"/>
      <c r="D23" s="658"/>
      <c r="E23" s="659"/>
      <c r="F23" s="2"/>
    </row>
    <row r="24" spans="1:6" ht="15.75" customHeight="1">
      <c r="A24" s="234"/>
      <c r="B24" s="235"/>
      <c r="C24" s="236"/>
      <c r="D24" s="658"/>
      <c r="E24" s="659"/>
      <c r="F24" s="2"/>
    </row>
    <row r="25" spans="1:6" ht="15.75" customHeight="1">
      <c r="A25" s="234"/>
      <c r="B25" s="235"/>
      <c r="C25" s="236"/>
      <c r="D25" s="658"/>
      <c r="E25" s="659"/>
      <c r="F25" s="2"/>
    </row>
    <row r="26" spans="1:6" ht="15.75" customHeight="1">
      <c r="A26" s="234"/>
      <c r="B26" s="235"/>
      <c r="C26" s="236"/>
      <c r="D26" s="658"/>
      <c r="E26" s="659"/>
      <c r="F26" s="2"/>
    </row>
    <row r="27" spans="1:6" ht="15.75" customHeight="1">
      <c r="A27" s="234"/>
      <c r="B27" s="235"/>
      <c r="C27" s="236"/>
      <c r="D27" s="658"/>
      <c r="E27" s="659"/>
      <c r="F27" s="2"/>
    </row>
    <row r="28" spans="1:6" ht="15.75" customHeight="1">
      <c r="A28" s="234"/>
      <c r="B28" s="235"/>
      <c r="C28" s="236"/>
      <c r="D28" s="658"/>
      <c r="E28" s="659"/>
      <c r="F28" s="2"/>
    </row>
    <row r="29" spans="1:6" ht="15.75" customHeight="1">
      <c r="A29" s="234"/>
      <c r="B29" s="235"/>
      <c r="C29" s="236"/>
      <c r="D29" s="658"/>
      <c r="E29" s="659"/>
      <c r="F29" s="2"/>
    </row>
    <row r="30" spans="1:6" ht="15.75" customHeight="1" thickBot="1">
      <c r="A30" s="237"/>
      <c r="B30" s="238"/>
      <c r="C30" s="239"/>
      <c r="D30" s="660"/>
      <c r="E30" s="661"/>
      <c r="F30" s="2"/>
    </row>
    <row r="31" spans="1:6" ht="15.75" customHeight="1" thickBot="1">
      <c r="A31" s="655" t="s">
        <v>26</v>
      </c>
      <c r="B31" s="655"/>
      <c r="C31" s="240">
        <f>SUM(C12:C30)</f>
        <v>0</v>
      </c>
      <c r="D31" s="656"/>
      <c r="E31" s="657"/>
      <c r="F31" s="241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31" t="s">
        <v>133</v>
      </c>
      <c r="B33" s="242"/>
      <c r="C33" s="2"/>
      <c r="D33" s="2"/>
      <c r="E33" s="2"/>
      <c r="F33" s="2"/>
    </row>
    <row r="34" spans="1:6" ht="15.75" customHeight="1">
      <c r="A34" s="131" t="s">
        <v>182</v>
      </c>
      <c r="B34" s="242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95</v>
      </c>
      <c r="B36" s="226"/>
      <c r="D36" s="3" t="s">
        <v>134</v>
      </c>
      <c r="E36" s="243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186</v>
      </c>
    </row>
    <row r="39" spans="1:4" ht="12.75">
      <c r="A39" s="244"/>
      <c r="B39" s="244"/>
      <c r="C39" s="244"/>
      <c r="D39" s="244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tabSelected="1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459" t="s">
        <v>15</v>
      </c>
      <c r="B1" s="459"/>
      <c r="C1" s="459"/>
      <c r="D1" s="459"/>
      <c r="E1" s="459"/>
      <c r="F1" s="459"/>
      <c r="G1" s="459"/>
    </row>
    <row r="2" spans="1:7" ht="105" customHeight="1">
      <c r="A2" s="460"/>
      <c r="B2" s="460"/>
      <c r="C2" s="460"/>
      <c r="D2" s="460"/>
      <c r="E2" s="460"/>
      <c r="F2" s="460"/>
      <c r="G2" s="460"/>
    </row>
    <row r="3" spans="1:7" ht="15.75" customHeight="1">
      <c r="A3" s="461"/>
      <c r="B3" s="460"/>
      <c r="C3" s="460"/>
      <c r="D3" s="460"/>
      <c r="E3" s="460"/>
      <c r="F3" s="460"/>
      <c r="G3" s="460"/>
    </row>
    <row r="4" spans="1:12" ht="18" customHeight="1" thickBot="1">
      <c r="A4" s="462" t="s">
        <v>16</v>
      </c>
      <c r="B4" s="462"/>
      <c r="C4" s="463"/>
      <c r="D4" s="463"/>
      <c r="E4" s="463"/>
      <c r="F4" s="463"/>
      <c r="G4" s="463"/>
      <c r="H4" s="26"/>
      <c r="I4" s="26"/>
      <c r="J4" s="26"/>
      <c r="K4" s="26"/>
      <c r="L4" s="26"/>
    </row>
    <row r="5" spans="1:12" ht="15.75" customHeight="1" thickBot="1">
      <c r="A5" s="464" t="s">
        <v>2</v>
      </c>
      <c r="B5" s="465"/>
      <c r="C5" s="466"/>
      <c r="D5" s="467"/>
      <c r="E5" s="467"/>
      <c r="F5" s="467"/>
      <c r="G5" s="468"/>
      <c r="H5" s="26"/>
      <c r="I5" s="26"/>
      <c r="J5" s="26"/>
      <c r="K5" s="26"/>
      <c r="L5" s="26"/>
    </row>
    <row r="6" spans="1:12" ht="15.75" customHeight="1" thickBot="1">
      <c r="A6" s="445" t="s">
        <v>3</v>
      </c>
      <c r="B6" s="446"/>
      <c r="C6" s="447"/>
      <c r="D6" s="448"/>
      <c r="E6" s="448"/>
      <c r="F6" s="448"/>
      <c r="G6" s="449"/>
      <c r="H6" s="26"/>
      <c r="I6" s="26"/>
      <c r="J6" s="26"/>
      <c r="K6" s="26"/>
      <c r="L6" s="26"/>
    </row>
    <row r="7" spans="1:12" ht="15.75" customHeight="1" thickBot="1">
      <c r="A7" s="450" t="s">
        <v>17</v>
      </c>
      <c r="B7" s="451"/>
      <c r="C7" s="452"/>
      <c r="D7" s="453"/>
      <c r="E7" s="453"/>
      <c r="F7" s="453"/>
      <c r="G7" s="454"/>
      <c r="H7" s="26"/>
      <c r="I7" s="26"/>
      <c r="J7" s="26"/>
      <c r="K7" s="26"/>
      <c r="L7" s="26"/>
    </row>
    <row r="8" spans="1:7" s="26" customFormat="1" ht="15.75" customHeight="1" thickBot="1">
      <c r="A8" s="455" t="s">
        <v>18</v>
      </c>
      <c r="B8" s="456"/>
      <c r="C8" s="457"/>
      <c r="D8" s="458"/>
      <c r="E8" s="458"/>
      <c r="F8" s="458"/>
      <c r="G8" s="458"/>
    </row>
    <row r="9" spans="1:12" ht="15.75" customHeight="1" thickBot="1">
      <c r="A9" s="27"/>
      <c r="B9" s="436"/>
      <c r="C9" s="437"/>
      <c r="D9" s="437"/>
      <c r="E9" s="437"/>
      <c r="F9" s="437"/>
      <c r="G9" s="437"/>
      <c r="H9" s="26"/>
      <c r="I9" s="26"/>
      <c r="J9" s="26"/>
      <c r="K9" s="26"/>
      <c r="L9" s="26"/>
    </row>
    <row r="10" spans="1:12" ht="15.75" customHeight="1">
      <c r="A10" s="438" t="s">
        <v>19</v>
      </c>
      <c r="B10" s="440" t="s">
        <v>20</v>
      </c>
      <c r="C10" s="438" t="s">
        <v>21</v>
      </c>
      <c r="D10" s="438" t="s">
        <v>22</v>
      </c>
      <c r="E10" s="442" t="s">
        <v>23</v>
      </c>
      <c r="F10" s="438" t="s">
        <v>24</v>
      </c>
      <c r="G10" s="438" t="s">
        <v>25</v>
      </c>
      <c r="H10" s="26"/>
      <c r="I10" s="26"/>
      <c r="J10" s="26"/>
      <c r="K10" s="26"/>
      <c r="L10" s="26"/>
    </row>
    <row r="11" spans="1:12" ht="43.5" customHeight="1" thickBot="1">
      <c r="A11" s="439"/>
      <c r="B11" s="441"/>
      <c r="C11" s="439"/>
      <c r="D11" s="439"/>
      <c r="E11" s="443"/>
      <c r="F11" s="444"/>
      <c r="G11" s="439"/>
      <c r="H11" s="26"/>
      <c r="I11" s="26"/>
      <c r="J11" s="26"/>
      <c r="K11" s="26"/>
      <c r="L11" s="26"/>
    </row>
    <row r="12" spans="1:7" ht="15.75" customHeight="1">
      <c r="A12" s="343"/>
      <c r="B12" s="336"/>
      <c r="C12" s="46"/>
      <c r="D12" s="340"/>
      <c r="E12" s="46"/>
      <c r="F12" s="337"/>
      <c r="G12" s="47"/>
    </row>
    <row r="13" spans="1:7" ht="15.75" customHeight="1">
      <c r="A13" s="344"/>
      <c r="B13" s="334"/>
      <c r="C13" s="28"/>
      <c r="D13" s="341"/>
      <c r="E13" s="28"/>
      <c r="F13" s="335"/>
      <c r="G13" s="30"/>
    </row>
    <row r="14" spans="1:7" ht="15.75" customHeight="1">
      <c r="A14" s="344"/>
      <c r="B14" s="334"/>
      <c r="C14" s="28"/>
      <c r="D14" s="341"/>
      <c r="E14" s="28"/>
      <c r="F14" s="335"/>
      <c r="G14" s="30"/>
    </row>
    <row r="15" spans="1:7" ht="15.75" customHeight="1">
      <c r="A15" s="344"/>
      <c r="B15" s="334"/>
      <c r="C15" s="28"/>
      <c r="D15" s="341"/>
      <c r="E15" s="28"/>
      <c r="F15" s="335"/>
      <c r="G15" s="30"/>
    </row>
    <row r="16" spans="1:7" ht="15.75" customHeight="1">
      <c r="A16" s="345"/>
      <c r="B16" s="346"/>
      <c r="C16" s="28"/>
      <c r="D16" s="341"/>
      <c r="E16" s="28"/>
      <c r="F16" s="335"/>
      <c r="G16" s="30"/>
    </row>
    <row r="17" spans="1:7" ht="15.75" customHeight="1">
      <c r="A17" s="344"/>
      <c r="B17" s="334"/>
      <c r="C17" s="28"/>
      <c r="D17" s="341"/>
      <c r="E17" s="28"/>
      <c r="F17" s="335"/>
      <c r="G17" s="30"/>
    </row>
    <row r="18" spans="1:7" ht="15.75" customHeight="1">
      <c r="A18" s="344"/>
      <c r="B18" s="334"/>
      <c r="C18" s="28"/>
      <c r="D18" s="341"/>
      <c r="E18" s="28"/>
      <c r="F18" s="335"/>
      <c r="G18" s="30"/>
    </row>
    <row r="19" spans="1:7" ht="15.75" customHeight="1">
      <c r="A19" s="344"/>
      <c r="B19" s="334"/>
      <c r="C19" s="28"/>
      <c r="D19" s="341"/>
      <c r="E19" s="28"/>
      <c r="F19" s="335"/>
      <c r="G19" s="30"/>
    </row>
    <row r="20" spans="1:7" ht="15.75" customHeight="1">
      <c r="A20" s="344"/>
      <c r="B20" s="334"/>
      <c r="C20" s="28"/>
      <c r="D20" s="341"/>
      <c r="E20" s="28"/>
      <c r="F20" s="335"/>
      <c r="G20" s="30"/>
    </row>
    <row r="21" spans="1:7" ht="15.75" customHeight="1">
      <c r="A21" s="344"/>
      <c r="B21" s="334"/>
      <c r="C21" s="28"/>
      <c r="D21" s="341"/>
      <c r="E21" s="28"/>
      <c r="F21" s="335"/>
      <c r="G21" s="30"/>
    </row>
    <row r="22" spans="1:7" ht="15.75" customHeight="1">
      <c r="A22" s="344"/>
      <c r="B22" s="334"/>
      <c r="C22" s="28"/>
      <c r="D22" s="341"/>
      <c r="E22" s="28"/>
      <c r="F22" s="335"/>
      <c r="G22" s="30"/>
    </row>
    <row r="23" spans="1:7" ht="15.75" customHeight="1">
      <c r="A23" s="344"/>
      <c r="B23" s="334"/>
      <c r="C23" s="28"/>
      <c r="D23" s="341"/>
      <c r="E23" s="28"/>
      <c r="F23" s="335"/>
      <c r="G23" s="30"/>
    </row>
    <row r="24" spans="1:7" ht="15.75" customHeight="1" thickBot="1">
      <c r="A24" s="347"/>
      <c r="B24" s="338"/>
      <c r="C24" s="31"/>
      <c r="D24" s="342"/>
      <c r="E24" s="31"/>
      <c r="F24" s="339"/>
      <c r="G24" s="33"/>
    </row>
    <row r="25" spans="1:7" ht="15.75" customHeight="1" thickBot="1">
      <c r="A25" s="433" t="s">
        <v>26</v>
      </c>
      <c r="B25" s="434"/>
      <c r="C25" s="434"/>
      <c r="D25" s="434"/>
      <c r="E25" s="435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186</v>
      </c>
      <c r="B29" s="22"/>
      <c r="C29" s="22"/>
      <c r="D29" s="22"/>
      <c r="E29" s="22"/>
      <c r="F29" s="22"/>
      <c r="G29" s="22"/>
    </row>
    <row r="33" ht="12.75">
      <c r="B33" s="294" t="s">
        <v>168</v>
      </c>
    </row>
    <row r="34" ht="12.75">
      <c r="B34" s="294" t="s">
        <v>169</v>
      </c>
    </row>
    <row r="35" ht="12.75">
      <c r="B35" s="294" t="s">
        <v>170</v>
      </c>
    </row>
    <row r="36" ht="12.75">
      <c r="B36" s="294" t="s">
        <v>171</v>
      </c>
    </row>
    <row r="37" ht="12.75">
      <c r="B37" s="294" t="s">
        <v>172</v>
      </c>
    </row>
    <row r="38" ht="12.75">
      <c r="B38" s="294" t="s">
        <v>173</v>
      </c>
    </row>
    <row r="39" ht="12.75">
      <c r="B39" s="294" t="s">
        <v>174</v>
      </c>
    </row>
    <row r="40" ht="12.75">
      <c r="B40" s="294" t="s">
        <v>175</v>
      </c>
    </row>
    <row r="41" ht="12.75">
      <c r="B41" s="294" t="s">
        <v>176</v>
      </c>
    </row>
    <row r="42" ht="12.75">
      <c r="B42" s="294" t="s">
        <v>177</v>
      </c>
    </row>
    <row r="43" ht="12.75">
      <c r="B43" s="294" t="s">
        <v>178</v>
      </c>
    </row>
    <row r="44" ht="12.75">
      <c r="B44" s="294" t="s">
        <v>179</v>
      </c>
    </row>
    <row r="45" ht="12.75">
      <c r="B45" s="294" t="s">
        <v>180</v>
      </c>
    </row>
    <row r="46" ht="12.75">
      <c r="B46" s="294" t="s">
        <v>181</v>
      </c>
    </row>
  </sheetData>
  <sheetProtection/>
  <mergeCells count="21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C5" sqref="C5:K5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493" t="s">
        <v>27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105" customHeight="1">
      <c r="A2" s="460" t="s">
        <v>28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1" ht="15.75" customHeight="1">
      <c r="A3" s="461" t="s">
        <v>29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</row>
    <row r="4" spans="1:11" ht="18" customHeight="1" thickBot="1">
      <c r="A4" s="462" t="s">
        <v>30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1" ht="15.75" customHeight="1" thickBot="1">
      <c r="A5" s="494" t="s">
        <v>2</v>
      </c>
      <c r="B5" s="495"/>
      <c r="C5" s="447"/>
      <c r="D5" s="448"/>
      <c r="E5" s="448"/>
      <c r="F5" s="448"/>
      <c r="G5" s="448"/>
      <c r="H5" s="448"/>
      <c r="I5" s="448"/>
      <c r="J5" s="448"/>
      <c r="K5" s="449"/>
    </row>
    <row r="6" spans="1:11" ht="15.75" customHeight="1" thickBot="1">
      <c r="A6" s="488" t="s">
        <v>3</v>
      </c>
      <c r="B6" s="489"/>
      <c r="C6" s="452"/>
      <c r="D6" s="453"/>
      <c r="E6" s="453"/>
      <c r="F6" s="453"/>
      <c r="G6" s="453"/>
      <c r="H6" s="453"/>
      <c r="I6" s="453"/>
      <c r="J6" s="453"/>
      <c r="K6" s="454"/>
    </row>
    <row r="7" spans="1:11" ht="15.75" customHeight="1" thickBot="1">
      <c r="A7" s="490" t="s">
        <v>31</v>
      </c>
      <c r="B7" s="491"/>
      <c r="C7" s="452"/>
      <c r="D7" s="453"/>
      <c r="E7" s="453"/>
      <c r="F7" s="453"/>
      <c r="G7" s="453"/>
      <c r="H7" s="453"/>
      <c r="I7" s="453"/>
      <c r="J7" s="453"/>
      <c r="K7" s="454"/>
    </row>
    <row r="8" spans="1:11" s="26" customFormat="1" ht="15.75" customHeight="1" thickBot="1">
      <c r="A8" s="455" t="s">
        <v>18</v>
      </c>
      <c r="B8" s="456"/>
      <c r="C8" s="457"/>
      <c r="D8" s="458"/>
      <c r="E8" s="458"/>
      <c r="F8" s="458"/>
      <c r="G8" s="458"/>
      <c r="H8" s="458"/>
      <c r="I8" s="458"/>
      <c r="J8" s="458"/>
      <c r="K8" s="492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478" t="s">
        <v>32</v>
      </c>
      <c r="B10" s="478" t="s">
        <v>33</v>
      </c>
      <c r="C10" s="480" t="s">
        <v>34</v>
      </c>
      <c r="D10" s="480" t="s">
        <v>35</v>
      </c>
      <c r="E10" s="482"/>
      <c r="F10" s="484" t="s">
        <v>36</v>
      </c>
      <c r="G10" s="484"/>
      <c r="H10" s="484"/>
      <c r="I10" s="484"/>
      <c r="J10" s="484"/>
      <c r="K10" s="485"/>
    </row>
    <row r="11" spans="1:11" ht="50.25" customHeight="1" thickBot="1">
      <c r="A11" s="479"/>
      <c r="B11" s="479"/>
      <c r="C11" s="481"/>
      <c r="D11" s="481"/>
      <c r="E11" s="483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61"/>
      <c r="D12" s="486"/>
      <c r="E12" s="487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476"/>
      <c r="E13" s="477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476"/>
      <c r="E14" s="477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476"/>
      <c r="E15" s="477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476"/>
      <c r="E16" s="477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476"/>
      <c r="E17" s="477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476"/>
      <c r="E18" s="477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476"/>
      <c r="E19" s="477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476"/>
      <c r="E20" s="477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476"/>
      <c r="E21" s="477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476"/>
      <c r="E22" s="477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476"/>
      <c r="E23" s="477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476"/>
      <c r="E24" s="477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469"/>
      <c r="E25" s="470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471" t="s">
        <v>26</v>
      </c>
      <c r="B26" s="472"/>
      <c r="C26" s="472"/>
      <c r="D26" s="472"/>
      <c r="E26" s="473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474" t="s">
        <v>14</v>
      </c>
      <c r="H28" s="475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182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186</v>
      </c>
      <c r="B31" s="55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I34"/>
  <sheetViews>
    <sheetView showGridLines="0" view="pageBreakPreview" zoomScaleSheetLayoutView="100" zoomScalePageLayoutView="0" workbookViewId="0" topLeftCell="A1">
      <selection activeCell="C5" sqref="C5:H5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26.28125" style="26" customWidth="1"/>
    <col min="5" max="8" width="22.7109375" style="26" customWidth="1"/>
    <col min="9" max="16384" width="9.140625" style="26" customWidth="1"/>
  </cols>
  <sheetData>
    <row r="1" spans="1:8" ht="15.75" customHeight="1">
      <c r="A1" s="509" t="s">
        <v>43</v>
      </c>
      <c r="B1" s="509"/>
      <c r="C1" s="509"/>
      <c r="D1" s="509"/>
      <c r="E1" s="509"/>
      <c r="F1" s="509"/>
      <c r="G1" s="509"/>
      <c r="H1" s="509"/>
    </row>
    <row r="2" spans="1:8" ht="105" customHeight="1">
      <c r="A2" s="510"/>
      <c r="B2" s="510"/>
      <c r="C2" s="510"/>
      <c r="D2" s="510"/>
      <c r="E2" s="510"/>
      <c r="F2" s="510"/>
      <c r="G2" s="510"/>
      <c r="H2" s="510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8" ht="18" customHeight="1" thickBot="1">
      <c r="A4" s="511" t="s">
        <v>44</v>
      </c>
      <c r="B4" s="511"/>
      <c r="C4" s="511"/>
      <c r="D4" s="511"/>
      <c r="E4" s="511"/>
      <c r="F4" s="511"/>
      <c r="G4" s="511"/>
      <c r="H4" s="511"/>
    </row>
    <row r="5" spans="1:9" ht="15.75" customHeight="1" thickBot="1">
      <c r="A5" s="494" t="s">
        <v>2</v>
      </c>
      <c r="B5" s="495"/>
      <c r="C5" s="506"/>
      <c r="D5" s="507"/>
      <c r="E5" s="507"/>
      <c r="F5" s="507"/>
      <c r="G5" s="507"/>
      <c r="H5" s="508"/>
      <c r="I5" s="22"/>
    </row>
    <row r="6" spans="1:9" ht="15.75" customHeight="1" thickBot="1">
      <c r="A6" s="488" t="s">
        <v>3</v>
      </c>
      <c r="B6" s="489"/>
      <c r="C6" s="506"/>
      <c r="D6" s="507"/>
      <c r="E6" s="507"/>
      <c r="F6" s="507"/>
      <c r="G6" s="507"/>
      <c r="H6" s="508"/>
      <c r="I6" s="22"/>
    </row>
    <row r="7" spans="1:9" ht="15.75" customHeight="1" thickBot="1">
      <c r="A7" s="490" t="s">
        <v>45</v>
      </c>
      <c r="B7" s="491"/>
      <c r="C7" s="506"/>
      <c r="D7" s="507"/>
      <c r="E7" s="507"/>
      <c r="F7" s="507"/>
      <c r="G7" s="507"/>
      <c r="H7" s="508"/>
      <c r="I7" s="22"/>
    </row>
    <row r="8" spans="1:9" ht="15.75" customHeight="1" thickBot="1">
      <c r="A8" s="455" t="s">
        <v>18</v>
      </c>
      <c r="B8" s="456"/>
      <c r="C8" s="457"/>
      <c r="D8" s="458"/>
      <c r="E8" s="458"/>
      <c r="F8" s="458"/>
      <c r="G8" s="458"/>
      <c r="H8" s="492"/>
      <c r="I8" s="22"/>
    </row>
    <row r="9" spans="1:9" ht="15.75" customHeight="1" thickBot="1">
      <c r="A9" s="39"/>
      <c r="B9" s="40"/>
      <c r="C9" s="40"/>
      <c r="D9" s="40"/>
      <c r="E9" s="41"/>
      <c r="F9" s="41"/>
      <c r="G9" s="41"/>
      <c r="H9" s="20"/>
      <c r="I9" s="22"/>
    </row>
    <row r="10" spans="1:9" ht="15">
      <c r="A10" s="478" t="s">
        <v>32</v>
      </c>
      <c r="B10" s="478" t="s">
        <v>33</v>
      </c>
      <c r="C10" s="478" t="s">
        <v>34</v>
      </c>
      <c r="D10" s="478" t="s">
        <v>35</v>
      </c>
      <c r="E10" s="497" t="s">
        <v>36</v>
      </c>
      <c r="F10" s="498"/>
      <c r="G10" s="498"/>
      <c r="H10" s="499"/>
      <c r="I10" s="22"/>
    </row>
    <row r="11" spans="1:9" ht="15">
      <c r="A11" s="496"/>
      <c r="B11" s="496"/>
      <c r="C11" s="496"/>
      <c r="D11" s="496"/>
      <c r="E11" s="500" t="s">
        <v>46</v>
      </c>
      <c r="F11" s="501"/>
      <c r="G11" s="500" t="s">
        <v>47</v>
      </c>
      <c r="H11" s="501"/>
      <c r="I11" s="22"/>
    </row>
    <row r="12" spans="1:9" ht="36.75" customHeight="1" thickBot="1">
      <c r="A12" s="479"/>
      <c r="B12" s="479"/>
      <c r="C12" s="479"/>
      <c r="D12" s="479"/>
      <c r="E12" s="57" t="s">
        <v>48</v>
      </c>
      <c r="F12" s="58" t="s">
        <v>49</v>
      </c>
      <c r="G12" s="57" t="s">
        <v>48</v>
      </c>
      <c r="H12" s="58" t="s">
        <v>49</v>
      </c>
      <c r="I12" s="22"/>
    </row>
    <row r="13" spans="1:9" ht="15.75" customHeight="1">
      <c r="A13" s="59"/>
      <c r="B13" s="60"/>
      <c r="C13" s="60"/>
      <c r="D13" s="61"/>
      <c r="E13" s="62"/>
      <c r="F13" s="63"/>
      <c r="G13" s="62"/>
      <c r="H13" s="64"/>
      <c r="I13" s="22"/>
    </row>
    <row r="14" spans="1:9" ht="15.75" customHeight="1">
      <c r="A14" s="65"/>
      <c r="B14" s="66"/>
      <c r="C14" s="66"/>
      <c r="D14" s="29"/>
      <c r="E14" s="67"/>
      <c r="F14" s="68"/>
      <c r="G14" s="67"/>
      <c r="H14" s="69"/>
      <c r="I14" s="22"/>
    </row>
    <row r="15" spans="1:9" ht="15.75" customHeight="1">
      <c r="A15" s="65"/>
      <c r="B15" s="66"/>
      <c r="C15" s="66"/>
      <c r="D15" s="29"/>
      <c r="E15" s="67"/>
      <c r="F15" s="68"/>
      <c r="G15" s="67"/>
      <c r="H15" s="69"/>
      <c r="I15" s="22"/>
    </row>
    <row r="16" spans="1:9" ht="15.75" customHeight="1">
      <c r="A16" s="65"/>
      <c r="B16" s="66"/>
      <c r="C16" s="66"/>
      <c r="D16" s="29"/>
      <c r="E16" s="67"/>
      <c r="F16" s="68"/>
      <c r="G16" s="67"/>
      <c r="H16" s="69"/>
      <c r="I16" s="22"/>
    </row>
    <row r="17" spans="1:9" ht="15.75" customHeight="1">
      <c r="A17" s="65"/>
      <c r="B17" s="66"/>
      <c r="C17" s="66"/>
      <c r="D17" s="29"/>
      <c r="E17" s="67"/>
      <c r="F17" s="68"/>
      <c r="G17" s="67"/>
      <c r="H17" s="69"/>
      <c r="I17" s="22"/>
    </row>
    <row r="18" spans="1:9" ht="15.75" customHeight="1">
      <c r="A18" s="65"/>
      <c r="B18" s="66"/>
      <c r="C18" s="66"/>
      <c r="D18" s="29"/>
      <c r="E18" s="67"/>
      <c r="F18" s="68"/>
      <c r="G18" s="67"/>
      <c r="H18" s="69"/>
      <c r="I18" s="22"/>
    </row>
    <row r="19" spans="1:9" ht="15.75" customHeight="1">
      <c r="A19" s="65"/>
      <c r="B19" s="66"/>
      <c r="C19" s="66"/>
      <c r="D19" s="29"/>
      <c r="E19" s="67"/>
      <c r="F19" s="68"/>
      <c r="G19" s="67"/>
      <c r="H19" s="69"/>
      <c r="I19" s="22"/>
    </row>
    <row r="20" spans="1:9" ht="15.75" customHeight="1">
      <c r="A20" s="65"/>
      <c r="B20" s="66"/>
      <c r="C20" s="66"/>
      <c r="D20" s="29"/>
      <c r="E20" s="67"/>
      <c r="F20" s="68"/>
      <c r="G20" s="67"/>
      <c r="H20" s="69"/>
      <c r="I20" s="22"/>
    </row>
    <row r="21" spans="1:9" ht="15.75" customHeight="1">
      <c r="A21" s="65"/>
      <c r="B21" s="66"/>
      <c r="C21" s="66"/>
      <c r="D21" s="29"/>
      <c r="E21" s="67"/>
      <c r="F21" s="68"/>
      <c r="G21" s="67"/>
      <c r="H21" s="69"/>
      <c r="I21" s="22"/>
    </row>
    <row r="22" spans="1:9" ht="15.75" customHeight="1">
      <c r="A22" s="65"/>
      <c r="B22" s="66"/>
      <c r="C22" s="66"/>
      <c r="D22" s="29"/>
      <c r="E22" s="67"/>
      <c r="F22" s="68"/>
      <c r="G22" s="67"/>
      <c r="H22" s="69"/>
      <c r="I22" s="22"/>
    </row>
    <row r="23" spans="1:9" ht="15.75" customHeight="1">
      <c r="A23" s="65"/>
      <c r="B23" s="66"/>
      <c r="C23" s="66"/>
      <c r="D23" s="29"/>
      <c r="E23" s="67"/>
      <c r="F23" s="68"/>
      <c r="G23" s="67"/>
      <c r="H23" s="69"/>
      <c r="I23" s="22"/>
    </row>
    <row r="24" spans="1:9" ht="15.75" customHeight="1">
      <c r="A24" s="65"/>
      <c r="B24" s="66"/>
      <c r="C24" s="66"/>
      <c r="D24" s="29"/>
      <c r="E24" s="67"/>
      <c r="F24" s="68"/>
      <c r="G24" s="67"/>
      <c r="H24" s="69"/>
      <c r="I24" s="22"/>
    </row>
    <row r="25" spans="1:9" ht="15.75" customHeight="1">
      <c r="A25" s="65"/>
      <c r="B25" s="66"/>
      <c r="C25" s="66"/>
      <c r="D25" s="29"/>
      <c r="E25" s="67"/>
      <c r="F25" s="68"/>
      <c r="G25" s="67"/>
      <c r="H25" s="69"/>
      <c r="I25" s="22"/>
    </row>
    <row r="26" spans="1:9" ht="15.75" customHeight="1">
      <c r="A26" s="65"/>
      <c r="B26" s="66"/>
      <c r="C26" s="66"/>
      <c r="D26" s="29"/>
      <c r="E26" s="67"/>
      <c r="F26" s="68"/>
      <c r="G26" s="67"/>
      <c r="H26" s="69"/>
      <c r="I26" s="22"/>
    </row>
    <row r="27" spans="1:9" ht="15.75" customHeight="1">
      <c r="A27" s="65"/>
      <c r="B27" s="66"/>
      <c r="C27" s="66"/>
      <c r="D27" s="29"/>
      <c r="E27" s="67"/>
      <c r="F27" s="68"/>
      <c r="G27" s="67"/>
      <c r="H27" s="69"/>
      <c r="I27" s="22"/>
    </row>
    <row r="28" spans="1:9" ht="15.75" customHeight="1" thickBot="1">
      <c r="A28" s="70"/>
      <c r="B28" s="71"/>
      <c r="C28" s="71"/>
      <c r="D28" s="32"/>
      <c r="E28" s="72"/>
      <c r="F28" s="73"/>
      <c r="G28" s="74"/>
      <c r="H28" s="75"/>
      <c r="I28" s="22"/>
    </row>
    <row r="29" spans="1:9" ht="15.75" customHeight="1" thickBot="1">
      <c r="A29" s="471" t="s">
        <v>26</v>
      </c>
      <c r="B29" s="472"/>
      <c r="C29" s="472"/>
      <c r="D29" s="472"/>
      <c r="E29" s="51">
        <f>SUM(E13:E28)</f>
        <v>0</v>
      </c>
      <c r="F29" s="51">
        <f>SUM(F13:F28)</f>
        <v>0</v>
      </c>
      <c r="G29" s="76">
        <f>SUM(G13:G28)</f>
        <v>0</v>
      </c>
      <c r="H29" s="77">
        <f>SUM(H13:H28)</f>
        <v>0</v>
      </c>
      <c r="I29" s="22"/>
    </row>
    <row r="30" spans="1:9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27" customHeight="1" thickBot="1">
      <c r="A31" s="23" t="s">
        <v>13</v>
      </c>
      <c r="B31" s="24"/>
      <c r="C31" s="20"/>
      <c r="D31" s="474" t="s">
        <v>14</v>
      </c>
      <c r="E31" s="502"/>
      <c r="F31" s="503"/>
      <c r="G31" s="504"/>
      <c r="H31" s="505"/>
      <c r="I31" s="22"/>
    </row>
    <row r="32" spans="1:9" ht="15.7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131" t="s">
        <v>182</v>
      </c>
      <c r="B33" s="22"/>
      <c r="C33" s="22"/>
      <c r="D33" s="22"/>
      <c r="E33" s="22"/>
      <c r="F33" s="22"/>
      <c r="G33" s="22"/>
      <c r="H33" s="22"/>
      <c r="I33" s="22"/>
    </row>
    <row r="34" ht="15.75" customHeight="1">
      <c r="A34" s="25" t="s">
        <v>186</v>
      </c>
    </row>
    <row r="35" ht="15.75" customHeight="1"/>
    <row r="36" ht="15.75" customHeight="1"/>
    <row r="37" ht="15.75" customHeight="1"/>
  </sheetData>
  <sheetProtection/>
  <mergeCells count="21">
    <mergeCell ref="A6:B6"/>
    <mergeCell ref="C6:H6"/>
    <mergeCell ref="A1:H1"/>
    <mergeCell ref="A2:H2"/>
    <mergeCell ref="A4:H4"/>
    <mergeCell ref="A5:B5"/>
    <mergeCell ref="C5:H5"/>
    <mergeCell ref="D31:E31"/>
    <mergeCell ref="F31:H31"/>
    <mergeCell ref="A7:B7"/>
    <mergeCell ref="C7:H7"/>
    <mergeCell ref="A8:B8"/>
    <mergeCell ref="C8:H8"/>
    <mergeCell ref="A10:A12"/>
    <mergeCell ref="B10:B12"/>
    <mergeCell ref="C10:C12"/>
    <mergeCell ref="D10:D12"/>
    <mergeCell ref="E10:H10"/>
    <mergeCell ref="E11:F11"/>
    <mergeCell ref="G11:H11"/>
    <mergeCell ref="A29:D2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">
      <selection activeCell="E5" sqref="E5:M5"/>
    </sheetView>
  </sheetViews>
  <sheetFormatPr defaultColWidth="9.140625" defaultRowHeight="15"/>
  <cols>
    <col min="1" max="1" width="10.00390625" style="275" customWidth="1"/>
    <col min="2" max="2" width="18.8515625" style="275" customWidth="1"/>
    <col min="3" max="3" width="14.00390625" style="275" customWidth="1"/>
    <col min="4" max="4" width="13.28125" style="275" customWidth="1"/>
    <col min="5" max="5" width="42.7109375" style="275" customWidth="1"/>
    <col min="6" max="6" width="21.8515625" style="275" customWidth="1"/>
    <col min="7" max="7" width="17.7109375" style="275" customWidth="1"/>
    <col min="8" max="8" width="20.421875" style="275" customWidth="1"/>
    <col min="9" max="9" width="15.00390625" style="275" customWidth="1"/>
    <col min="10" max="10" width="13.28125" style="275" customWidth="1"/>
    <col min="11" max="11" width="11.28125" style="275" customWidth="1"/>
    <col min="12" max="12" width="14.57421875" style="275" customWidth="1"/>
    <col min="13" max="13" width="16.00390625" style="275" customWidth="1"/>
    <col min="14" max="16384" width="9.140625" style="275" customWidth="1"/>
  </cols>
  <sheetData>
    <row r="1" spans="1:14" ht="16.5" customHeight="1">
      <c r="A1" s="558" t="s">
        <v>189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351" t="s">
        <v>190</v>
      </c>
    </row>
    <row r="2" spans="1:16" ht="10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1"/>
      <c r="P2" s="354"/>
    </row>
    <row r="3" spans="1:13" ht="15" customHeight="1">
      <c r="A3" s="559" t="s">
        <v>29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</row>
    <row r="4" spans="1:18" ht="18" customHeight="1" thickBot="1">
      <c r="A4" s="560" t="s">
        <v>144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355"/>
      <c r="O4" s="355"/>
      <c r="P4" s="356"/>
      <c r="Q4" s="356"/>
      <c r="R4" s="356"/>
    </row>
    <row r="5" spans="1:13" ht="15" customHeight="1" thickBot="1">
      <c r="A5" s="357" t="s">
        <v>2</v>
      </c>
      <c r="B5" s="358"/>
      <c r="C5" s="358"/>
      <c r="D5" s="359"/>
      <c r="E5" s="555"/>
      <c r="F5" s="556"/>
      <c r="G5" s="556"/>
      <c r="H5" s="556"/>
      <c r="I5" s="556"/>
      <c r="J5" s="556"/>
      <c r="K5" s="556"/>
      <c r="L5" s="556"/>
      <c r="M5" s="557"/>
    </row>
    <row r="6" spans="1:13" ht="15" customHeight="1" thickBot="1">
      <c r="A6" s="552" t="s">
        <v>3</v>
      </c>
      <c r="B6" s="553"/>
      <c r="C6" s="553"/>
      <c r="D6" s="554"/>
      <c r="E6" s="561"/>
      <c r="F6" s="561"/>
      <c r="G6" s="561"/>
      <c r="H6" s="561"/>
      <c r="I6" s="561"/>
      <c r="J6" s="561"/>
      <c r="K6" s="561"/>
      <c r="L6" s="561"/>
      <c r="M6" s="562"/>
    </row>
    <row r="7" spans="1:13" ht="15" customHeight="1" thickBot="1">
      <c r="A7" s="552" t="s">
        <v>191</v>
      </c>
      <c r="B7" s="553"/>
      <c r="C7" s="553"/>
      <c r="D7" s="554"/>
      <c r="E7" s="555"/>
      <c r="F7" s="556"/>
      <c r="G7" s="556"/>
      <c r="H7" s="556"/>
      <c r="I7" s="556"/>
      <c r="J7" s="556"/>
      <c r="K7" s="556"/>
      <c r="L7" s="556"/>
      <c r="M7" s="557"/>
    </row>
    <row r="8" spans="1:13" ht="15" customHeight="1" thickBot="1">
      <c r="A8" s="552" t="s">
        <v>18</v>
      </c>
      <c r="B8" s="553"/>
      <c r="C8" s="553"/>
      <c r="D8" s="554"/>
      <c r="E8" s="555"/>
      <c r="F8" s="556"/>
      <c r="G8" s="556"/>
      <c r="H8" s="556"/>
      <c r="I8" s="556"/>
      <c r="J8" s="556"/>
      <c r="K8" s="556"/>
      <c r="L8" s="556"/>
      <c r="M8" s="557"/>
    </row>
    <row r="9" spans="1:13" ht="15" customHeight="1" thickBot="1">
      <c r="A9" s="552" t="s">
        <v>98</v>
      </c>
      <c r="B9" s="553"/>
      <c r="C9" s="553"/>
      <c r="D9" s="554"/>
      <c r="E9" s="391"/>
      <c r="F9" s="392"/>
      <c r="G9" s="392"/>
      <c r="H9" s="392"/>
      <c r="I9" s="392"/>
      <c r="J9" s="392"/>
      <c r="K9" s="392"/>
      <c r="L9" s="392"/>
      <c r="M9" s="393"/>
    </row>
    <row r="10" spans="1:11" ht="15" customHeight="1" thickBot="1">
      <c r="A10" s="276"/>
      <c r="B10" s="277"/>
      <c r="C10" s="277"/>
      <c r="D10" s="277"/>
      <c r="E10" s="277"/>
      <c r="F10" s="277"/>
      <c r="G10" s="277"/>
      <c r="H10" s="277"/>
      <c r="I10" s="277"/>
      <c r="J10" s="274"/>
      <c r="K10" s="274"/>
    </row>
    <row r="11" spans="1:13" s="284" customFormat="1" ht="24.75" customHeight="1">
      <c r="A11" s="535" t="s">
        <v>145</v>
      </c>
      <c r="B11" s="535" t="s">
        <v>146</v>
      </c>
      <c r="C11" s="535" t="s">
        <v>147</v>
      </c>
      <c r="D11" s="535" t="s">
        <v>192</v>
      </c>
      <c r="E11" s="535" t="s">
        <v>148</v>
      </c>
      <c r="F11" s="550" t="s">
        <v>20</v>
      </c>
      <c r="G11" s="535" t="s">
        <v>149</v>
      </c>
      <c r="H11" s="535" t="s">
        <v>150</v>
      </c>
      <c r="I11" s="535" t="s">
        <v>151</v>
      </c>
      <c r="J11" s="535" t="s">
        <v>152</v>
      </c>
      <c r="K11" s="537" t="s">
        <v>153</v>
      </c>
      <c r="L11" s="547" t="s">
        <v>154</v>
      </c>
      <c r="M11" s="548"/>
    </row>
    <row r="12" spans="1:13" s="284" customFormat="1" ht="54.75" customHeight="1" thickBot="1">
      <c r="A12" s="536"/>
      <c r="B12" s="549"/>
      <c r="C12" s="549"/>
      <c r="D12" s="536"/>
      <c r="E12" s="536"/>
      <c r="F12" s="551"/>
      <c r="G12" s="536"/>
      <c r="H12" s="536"/>
      <c r="I12" s="536"/>
      <c r="J12" s="536"/>
      <c r="K12" s="538"/>
      <c r="L12" s="360" t="s">
        <v>155</v>
      </c>
      <c r="M12" s="360" t="s">
        <v>156</v>
      </c>
    </row>
    <row r="13" spans="1:13" ht="15" customHeight="1">
      <c r="A13" s="361"/>
      <c r="B13" s="278"/>
      <c r="C13" s="278"/>
      <c r="D13" s="362"/>
      <c r="E13" s="362"/>
      <c r="F13" s="363"/>
      <c r="G13" s="364"/>
      <c r="H13" s="364"/>
      <c r="I13" s="364"/>
      <c r="J13" s="362"/>
      <c r="K13" s="365"/>
      <c r="L13" s="366"/>
      <c r="M13" s="366"/>
    </row>
    <row r="14" spans="1:13" ht="15" customHeight="1">
      <c r="A14" s="367"/>
      <c r="B14" s="279"/>
      <c r="C14" s="279"/>
      <c r="D14" s="368"/>
      <c r="E14" s="368"/>
      <c r="F14" s="369"/>
      <c r="G14" s="280"/>
      <c r="H14" s="280"/>
      <c r="I14" s="280"/>
      <c r="J14" s="368"/>
      <c r="K14" s="370"/>
      <c r="L14" s="371"/>
      <c r="M14" s="371"/>
    </row>
    <row r="15" spans="1:13" ht="15" customHeight="1">
      <c r="A15" s="367"/>
      <c r="B15" s="279"/>
      <c r="C15" s="279"/>
      <c r="D15" s="368"/>
      <c r="E15" s="368"/>
      <c r="F15" s="369"/>
      <c r="G15" s="280"/>
      <c r="H15" s="280"/>
      <c r="I15" s="280"/>
      <c r="J15" s="368"/>
      <c r="K15" s="370"/>
      <c r="L15" s="371"/>
      <c r="M15" s="371"/>
    </row>
    <row r="16" spans="1:13" ht="15" customHeight="1">
      <c r="A16" s="367"/>
      <c r="B16" s="279"/>
      <c r="C16" s="279"/>
      <c r="D16" s="368"/>
      <c r="E16" s="368"/>
      <c r="F16" s="369"/>
      <c r="G16" s="280"/>
      <c r="H16" s="280"/>
      <c r="I16" s="280"/>
      <c r="J16" s="368"/>
      <c r="K16" s="370"/>
      <c r="L16" s="371"/>
      <c r="M16" s="371"/>
    </row>
    <row r="17" spans="1:13" ht="15" customHeight="1">
      <c r="A17" s="367"/>
      <c r="B17" s="279"/>
      <c r="C17" s="279"/>
      <c r="D17" s="368"/>
      <c r="E17" s="368"/>
      <c r="F17" s="369"/>
      <c r="G17" s="280"/>
      <c r="H17" s="280"/>
      <c r="I17" s="280"/>
      <c r="J17" s="368"/>
      <c r="K17" s="370"/>
      <c r="L17" s="371"/>
      <c r="M17" s="371"/>
    </row>
    <row r="18" spans="1:13" ht="15" customHeight="1">
      <c r="A18" s="367"/>
      <c r="B18" s="279"/>
      <c r="C18" s="279"/>
      <c r="D18" s="368"/>
      <c r="E18" s="368"/>
      <c r="F18" s="369"/>
      <c r="G18" s="280"/>
      <c r="H18" s="280"/>
      <c r="I18" s="280"/>
      <c r="J18" s="368"/>
      <c r="K18" s="370"/>
      <c r="L18" s="371"/>
      <c r="M18" s="371"/>
    </row>
    <row r="19" spans="1:13" ht="15" customHeight="1">
      <c r="A19" s="367"/>
      <c r="B19" s="279"/>
      <c r="C19" s="279"/>
      <c r="D19" s="368"/>
      <c r="E19" s="368"/>
      <c r="F19" s="369"/>
      <c r="G19" s="280"/>
      <c r="H19" s="280"/>
      <c r="I19" s="280"/>
      <c r="J19" s="368"/>
      <c r="K19" s="370"/>
      <c r="L19" s="371"/>
      <c r="M19" s="371"/>
    </row>
    <row r="20" spans="1:13" ht="15" customHeight="1">
      <c r="A20" s="367"/>
      <c r="B20" s="279"/>
      <c r="C20" s="279"/>
      <c r="D20" s="368"/>
      <c r="E20" s="368"/>
      <c r="F20" s="369"/>
      <c r="G20" s="280"/>
      <c r="H20" s="280"/>
      <c r="I20" s="280"/>
      <c r="J20" s="368"/>
      <c r="K20" s="370"/>
      <c r="L20" s="371"/>
      <c r="M20" s="371"/>
    </row>
    <row r="21" spans="1:13" ht="15" customHeight="1">
      <c r="A21" s="367"/>
      <c r="B21" s="279"/>
      <c r="C21" s="279"/>
      <c r="D21" s="368"/>
      <c r="E21" s="368"/>
      <c r="F21" s="369"/>
      <c r="G21" s="280"/>
      <c r="H21" s="280"/>
      <c r="I21" s="280"/>
      <c r="J21" s="368"/>
      <c r="K21" s="370"/>
      <c r="L21" s="371"/>
      <c r="M21" s="371"/>
    </row>
    <row r="22" spans="1:13" ht="15" customHeight="1">
      <c r="A22" s="367"/>
      <c r="B22" s="279"/>
      <c r="C22" s="279"/>
      <c r="D22" s="368"/>
      <c r="E22" s="368"/>
      <c r="F22" s="369"/>
      <c r="G22" s="280"/>
      <c r="H22" s="280"/>
      <c r="I22" s="280"/>
      <c r="J22" s="368"/>
      <c r="K22" s="370"/>
      <c r="L22" s="371"/>
      <c r="M22" s="371"/>
    </row>
    <row r="23" spans="1:13" ht="15" customHeight="1">
      <c r="A23" s="367"/>
      <c r="B23" s="279"/>
      <c r="C23" s="279"/>
      <c r="D23" s="368"/>
      <c r="E23" s="368"/>
      <c r="F23" s="369"/>
      <c r="G23" s="280"/>
      <c r="H23" s="280"/>
      <c r="I23" s="280"/>
      <c r="J23" s="368"/>
      <c r="K23" s="370"/>
      <c r="L23" s="371"/>
      <c r="M23" s="371"/>
    </row>
    <row r="24" spans="1:13" ht="15" customHeight="1">
      <c r="A24" s="367"/>
      <c r="B24" s="279"/>
      <c r="C24" s="279"/>
      <c r="D24" s="368"/>
      <c r="E24" s="368"/>
      <c r="F24" s="369"/>
      <c r="G24" s="280"/>
      <c r="H24" s="280"/>
      <c r="I24" s="280"/>
      <c r="J24" s="368"/>
      <c r="K24" s="370"/>
      <c r="L24" s="371"/>
      <c r="M24" s="371"/>
    </row>
    <row r="25" spans="1:13" ht="15" customHeight="1">
      <c r="A25" s="367"/>
      <c r="B25" s="279"/>
      <c r="C25" s="279"/>
      <c r="D25" s="368"/>
      <c r="E25" s="368"/>
      <c r="F25" s="369"/>
      <c r="G25" s="280"/>
      <c r="H25" s="280"/>
      <c r="I25" s="280"/>
      <c r="J25" s="368"/>
      <c r="K25" s="370"/>
      <c r="L25" s="371"/>
      <c r="M25" s="371"/>
    </row>
    <row r="26" spans="1:13" ht="15" customHeight="1">
      <c r="A26" s="367"/>
      <c r="B26" s="279"/>
      <c r="C26" s="279"/>
      <c r="D26" s="368"/>
      <c r="E26" s="368"/>
      <c r="F26" s="369"/>
      <c r="G26" s="280"/>
      <c r="H26" s="280"/>
      <c r="I26" s="280"/>
      <c r="J26" s="368"/>
      <c r="K26" s="370"/>
      <c r="L26" s="371"/>
      <c r="M26" s="371"/>
    </row>
    <row r="27" spans="1:13" ht="15" customHeight="1">
      <c r="A27" s="367"/>
      <c r="B27" s="279"/>
      <c r="C27" s="279"/>
      <c r="D27" s="368"/>
      <c r="E27" s="368"/>
      <c r="F27" s="369"/>
      <c r="G27" s="280"/>
      <c r="H27" s="280"/>
      <c r="I27" s="280"/>
      <c r="J27" s="368"/>
      <c r="K27" s="370"/>
      <c r="L27" s="371"/>
      <c r="M27" s="371"/>
    </row>
    <row r="28" spans="1:13" ht="15" customHeight="1">
      <c r="A28" s="367"/>
      <c r="B28" s="279"/>
      <c r="C28" s="279"/>
      <c r="D28" s="368"/>
      <c r="E28" s="368"/>
      <c r="F28" s="369"/>
      <c r="G28" s="280"/>
      <c r="H28" s="280"/>
      <c r="I28" s="280"/>
      <c r="J28" s="368"/>
      <c r="K28" s="370"/>
      <c r="L28" s="371"/>
      <c r="M28" s="371"/>
    </row>
    <row r="29" spans="1:13" ht="15" customHeight="1" thickBot="1">
      <c r="A29" s="372"/>
      <c r="B29" s="281"/>
      <c r="C29" s="281"/>
      <c r="D29" s="373"/>
      <c r="E29" s="373"/>
      <c r="F29" s="374"/>
      <c r="G29" s="375"/>
      <c r="H29" s="375"/>
      <c r="I29" s="375"/>
      <c r="J29" s="373"/>
      <c r="K29" s="376"/>
      <c r="L29" s="377"/>
      <c r="M29" s="377"/>
    </row>
    <row r="30" spans="1:13" ht="15" customHeight="1" thickBot="1">
      <c r="A30" s="539" t="s">
        <v>26</v>
      </c>
      <c r="B30" s="540"/>
      <c r="C30" s="540"/>
      <c r="D30" s="540"/>
      <c r="E30" s="540"/>
      <c r="F30" s="540"/>
      <c r="G30" s="541"/>
      <c r="H30" s="378">
        <f>SUM(H13:H29)</f>
        <v>0</v>
      </c>
      <c r="I30" s="378">
        <f>SUM(I13:I29)</f>
        <v>0</v>
      </c>
      <c r="J30" s="542"/>
      <c r="K30" s="543"/>
      <c r="L30" s="543"/>
      <c r="M30" s="543"/>
    </row>
    <row r="31" spans="1:13" ht="15" customHeight="1" thickBot="1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82"/>
      <c r="M31" s="282"/>
    </row>
    <row r="32" spans="1:13" ht="15" customHeight="1" thickBot="1">
      <c r="A32" s="517" t="s">
        <v>157</v>
      </c>
      <c r="B32" s="518"/>
      <c r="C32" s="518"/>
      <c r="D32" s="518"/>
      <c r="E32" s="518"/>
      <c r="F32" s="518"/>
      <c r="G32" s="519"/>
      <c r="H32" s="379"/>
      <c r="I32" s="380"/>
      <c r="J32" s="544"/>
      <c r="K32" s="545"/>
      <c r="L32" s="545"/>
      <c r="M32" s="546"/>
    </row>
    <row r="33" spans="1:11" ht="15" customHeight="1" thickBo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</row>
    <row r="34" spans="1:13" ht="15" customHeight="1" thickBot="1">
      <c r="A34" s="517" t="s">
        <v>193</v>
      </c>
      <c r="B34" s="518"/>
      <c r="C34" s="518"/>
      <c r="D34" s="518"/>
      <c r="E34" s="518"/>
      <c r="F34" s="518"/>
      <c r="G34" s="519"/>
      <c r="H34" s="381"/>
      <c r="I34" s="388"/>
      <c r="J34" s="803">
        <f>G37-H34</f>
        <v>0</v>
      </c>
      <c r="K34" s="804"/>
      <c r="L34" s="389"/>
      <c r="M34" s="390"/>
    </row>
    <row r="35" spans="1:11" ht="15" customHeigh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</row>
    <row r="36" spans="1:11" ht="15" customHeight="1" thickBot="1">
      <c r="A36" s="274"/>
      <c r="B36" s="274"/>
      <c r="C36" s="274"/>
      <c r="D36" s="274"/>
      <c r="H36" s="274"/>
      <c r="I36" s="274"/>
      <c r="J36" s="274"/>
      <c r="K36" s="274"/>
    </row>
    <row r="37" spans="1:11" ht="15" customHeight="1" thickBot="1">
      <c r="A37" s="274"/>
      <c r="B37" s="274"/>
      <c r="C37" s="274"/>
      <c r="D37" s="274"/>
      <c r="E37" s="512" t="s">
        <v>194</v>
      </c>
      <c r="F37" s="513"/>
      <c r="G37" s="805">
        <f>H30</f>
        <v>0</v>
      </c>
      <c r="H37" s="274"/>
      <c r="I37" s="274"/>
      <c r="J37" s="274"/>
      <c r="K37" s="274"/>
    </row>
    <row r="38" spans="1:11" ht="15" customHeight="1" thickBot="1">
      <c r="A38" s="274"/>
      <c r="B38" s="274"/>
      <c r="C38" s="274"/>
      <c r="D38" s="274"/>
      <c r="E38" s="514" t="s">
        <v>158</v>
      </c>
      <c r="F38" s="515"/>
      <c r="G38" s="805">
        <f>I30</f>
        <v>0</v>
      </c>
      <c r="H38" s="274"/>
      <c r="I38" s="274"/>
      <c r="J38" s="274"/>
      <c r="K38" s="274"/>
    </row>
    <row r="39" spans="1:11" ht="15" customHeight="1" thickBot="1">
      <c r="A39" s="274"/>
      <c r="B39" s="274"/>
      <c r="C39" s="274"/>
      <c r="D39" s="274"/>
      <c r="E39" s="514" t="s">
        <v>159</v>
      </c>
      <c r="F39" s="515"/>
      <c r="G39" s="805">
        <f>I32</f>
        <v>0</v>
      </c>
      <c r="H39" s="274"/>
      <c r="I39" s="274"/>
      <c r="J39" s="274"/>
      <c r="K39" s="274"/>
    </row>
    <row r="40" spans="1:11" ht="15" customHeight="1" thickBot="1">
      <c r="A40" s="274"/>
      <c r="B40" s="274"/>
      <c r="C40" s="274"/>
      <c r="D40" s="274"/>
      <c r="E40" s="514" t="s">
        <v>160</v>
      </c>
      <c r="F40" s="515"/>
      <c r="G40" s="805">
        <f>H30-I30</f>
        <v>0</v>
      </c>
      <c r="H40" s="274"/>
      <c r="I40" s="283"/>
      <c r="J40" s="283"/>
      <c r="K40" s="283"/>
    </row>
    <row r="41" spans="1:11" ht="15" customHeight="1" thickBot="1">
      <c r="A41" s="283"/>
      <c r="B41" s="283"/>
      <c r="C41" s="283"/>
      <c r="D41" s="283"/>
      <c r="E41" s="514" t="s">
        <v>161</v>
      </c>
      <c r="F41" s="515"/>
      <c r="G41" s="806">
        <f>H32-I32</f>
        <v>0</v>
      </c>
      <c r="H41" s="283"/>
      <c r="I41" s="284"/>
      <c r="J41" s="284"/>
      <c r="K41" s="284"/>
    </row>
    <row r="42" spans="1:11" ht="15" customHeight="1">
      <c r="A42" s="516" t="s">
        <v>182</v>
      </c>
      <c r="B42" s="516"/>
      <c r="C42" s="516"/>
      <c r="D42" s="516"/>
      <c r="E42" s="516"/>
      <c r="F42" s="516"/>
      <c r="G42" s="283"/>
      <c r="H42" s="283"/>
      <c r="I42" s="284"/>
      <c r="J42" s="284"/>
      <c r="K42" s="284"/>
    </row>
    <row r="43" spans="1:11" ht="15" customHeight="1">
      <c r="A43" s="387" t="s">
        <v>162</v>
      </c>
      <c r="B43" s="382"/>
      <c r="C43" s="382"/>
      <c r="D43" s="382"/>
      <c r="E43" s="382"/>
      <c r="F43" s="382"/>
      <c r="G43" s="284"/>
      <c r="H43" s="284"/>
      <c r="I43" s="284"/>
      <c r="J43" s="284"/>
      <c r="K43" s="284"/>
    </row>
    <row r="44" spans="1:5" ht="15" customHeight="1" thickBot="1">
      <c r="A44" s="383"/>
      <c r="B44" s="384"/>
      <c r="C44" s="384"/>
      <c r="D44" s="384"/>
      <c r="E44" s="384"/>
    </row>
    <row r="45" spans="1:13" ht="15" customHeight="1" thickBot="1">
      <c r="A45" s="526" t="s">
        <v>163</v>
      </c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8"/>
    </row>
    <row r="46" spans="1:13" ht="15" customHeight="1">
      <c r="A46" s="529" t="s">
        <v>164</v>
      </c>
      <c r="B46" s="530"/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1"/>
    </row>
    <row r="47" spans="1:13" ht="15" customHeight="1">
      <c r="A47" s="529" t="s">
        <v>165</v>
      </c>
      <c r="B47" s="530"/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1"/>
    </row>
    <row r="48" spans="1:13" ht="15" customHeight="1">
      <c r="A48" s="529" t="s">
        <v>166</v>
      </c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1"/>
    </row>
    <row r="49" spans="1:13" ht="15" customHeight="1" thickBot="1">
      <c r="A49" s="532" t="s">
        <v>195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4"/>
    </row>
    <row r="50" spans="1:11" ht="15" customHeight="1" thickBot="1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</row>
    <row r="51" spans="1:13" s="293" customFormat="1" ht="27" customHeight="1" thickBot="1">
      <c r="A51" s="285" t="s">
        <v>13</v>
      </c>
      <c r="B51" s="286"/>
      <c r="C51" s="287"/>
      <c r="D51" s="287"/>
      <c r="E51" s="288"/>
      <c r="F51" s="288"/>
      <c r="G51" s="289" t="s">
        <v>14</v>
      </c>
      <c r="H51" s="290"/>
      <c r="I51" s="290"/>
      <c r="J51" s="523"/>
      <c r="K51" s="524"/>
      <c r="L51" s="524"/>
      <c r="M51" s="525"/>
    </row>
    <row r="52" spans="1:11" ht="15" customHeight="1" thickBot="1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</row>
    <row r="53" spans="1:13" ht="27" customHeight="1" thickBot="1">
      <c r="A53" s="385" t="s">
        <v>13</v>
      </c>
      <c r="B53" s="292"/>
      <c r="C53" s="291"/>
      <c r="D53" s="291"/>
      <c r="E53" s="291"/>
      <c r="G53" s="520" t="s">
        <v>167</v>
      </c>
      <c r="H53" s="521"/>
      <c r="I53" s="522"/>
      <c r="J53" s="523"/>
      <c r="K53" s="524"/>
      <c r="L53" s="524"/>
      <c r="M53" s="525"/>
    </row>
    <row r="54" ht="15" customHeight="1"/>
    <row r="55" ht="15" customHeight="1"/>
    <row r="56" ht="15" customHeight="1"/>
    <row r="57" ht="15" customHeight="1">
      <c r="A57" s="386" t="s">
        <v>186</v>
      </c>
    </row>
  </sheetData>
  <sheetProtection/>
  <mergeCells count="43">
    <mergeCell ref="A1:M1"/>
    <mergeCell ref="A3:M3"/>
    <mergeCell ref="A4:M4"/>
    <mergeCell ref="E5:M5"/>
    <mergeCell ref="A6:D6"/>
    <mergeCell ref="E6:M6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I11:I12"/>
    <mergeCell ref="J11:J12"/>
    <mergeCell ref="K11:K12"/>
    <mergeCell ref="A30:G30"/>
    <mergeCell ref="J30:M30"/>
    <mergeCell ref="A32:G32"/>
    <mergeCell ref="J32:M32"/>
    <mergeCell ref="L11:M11"/>
    <mergeCell ref="A11:A12"/>
    <mergeCell ref="B11:B12"/>
    <mergeCell ref="C11:C1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J51:M51"/>
    <mergeCell ref="E37:F37"/>
    <mergeCell ref="E38:F38"/>
    <mergeCell ref="E39:F39"/>
    <mergeCell ref="E40:F40"/>
    <mergeCell ref="E41:F41"/>
    <mergeCell ref="A42:F42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view="pageBreakPreview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5.7109375" style="860" customWidth="1"/>
    <col min="2" max="2" width="16.140625" style="810" customWidth="1"/>
    <col min="3" max="3" width="17.7109375" style="868" customWidth="1"/>
    <col min="4" max="4" width="17.7109375" style="810" customWidth="1"/>
    <col min="5" max="5" width="18.140625" style="810" customWidth="1"/>
    <col min="6" max="6" width="16.57421875" style="810" customWidth="1"/>
    <col min="7" max="7" width="17.57421875" style="810" customWidth="1"/>
    <col min="8" max="8" width="16.8515625" style="810" customWidth="1"/>
    <col min="9" max="9" width="15.8515625" style="810" customWidth="1"/>
    <col min="10" max="10" width="13.00390625" style="810" customWidth="1"/>
    <col min="11" max="16384" width="9.140625" style="810" customWidth="1"/>
  </cols>
  <sheetData>
    <row r="1" spans="1:10" s="808" customFormat="1" ht="15">
      <c r="A1" s="807" t="s">
        <v>255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0" ht="105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</row>
    <row r="3" spans="1:10" ht="15" customHeight="1">
      <c r="A3" s="811" t="s">
        <v>29</v>
      </c>
      <c r="B3" s="811"/>
      <c r="C3" s="811"/>
      <c r="D3" s="811"/>
      <c r="E3" s="811"/>
      <c r="F3" s="811"/>
      <c r="G3" s="811"/>
      <c r="H3" s="811"/>
      <c r="I3" s="811"/>
      <c r="J3" s="811"/>
    </row>
    <row r="4" spans="1:10" ht="19.5" thickBot="1">
      <c r="A4" s="812" t="s">
        <v>256</v>
      </c>
      <c r="B4" s="812"/>
      <c r="C4" s="812"/>
      <c r="D4" s="812"/>
      <c r="E4" s="812"/>
      <c r="F4" s="812"/>
      <c r="G4" s="812"/>
      <c r="H4" s="812"/>
      <c r="I4" s="812"/>
      <c r="J4" s="812"/>
    </row>
    <row r="5" spans="1:10" ht="15.75" customHeight="1" thickBot="1">
      <c r="A5" s="813" t="s">
        <v>2</v>
      </c>
      <c r="B5" s="908"/>
      <c r="C5" s="909"/>
      <c r="D5" s="909"/>
      <c r="E5" s="909"/>
      <c r="F5" s="909"/>
      <c r="G5" s="909"/>
      <c r="H5" s="909"/>
      <c r="I5" s="909"/>
      <c r="J5" s="910"/>
    </row>
    <row r="6" spans="1:10" ht="15" thickBot="1">
      <c r="A6" s="814" t="s">
        <v>3</v>
      </c>
      <c r="B6" s="908"/>
      <c r="C6" s="909"/>
      <c r="D6" s="909"/>
      <c r="E6" s="909"/>
      <c r="F6" s="909"/>
      <c r="G6" s="909"/>
      <c r="H6" s="909"/>
      <c r="I6" s="909"/>
      <c r="J6" s="910"/>
    </row>
    <row r="7" spans="1:10" ht="15" thickBot="1">
      <c r="A7" s="813" t="s">
        <v>52</v>
      </c>
      <c r="B7" s="908"/>
      <c r="C7" s="909"/>
      <c r="D7" s="909"/>
      <c r="E7" s="909"/>
      <c r="F7" s="909"/>
      <c r="G7" s="909"/>
      <c r="H7" s="909"/>
      <c r="I7" s="909"/>
      <c r="J7" s="910"/>
    </row>
    <row r="8" spans="1:10" ht="15" thickBot="1">
      <c r="A8" s="813" t="s">
        <v>18</v>
      </c>
      <c r="B8" s="908"/>
      <c r="C8" s="909"/>
      <c r="D8" s="909"/>
      <c r="E8" s="909"/>
      <c r="F8" s="909"/>
      <c r="G8" s="909"/>
      <c r="H8" s="909"/>
      <c r="I8" s="909"/>
      <c r="J8" s="910"/>
    </row>
    <row r="9" spans="1:10" ht="15" thickBot="1">
      <c r="A9" s="813" t="s">
        <v>98</v>
      </c>
      <c r="B9" s="908"/>
      <c r="C9" s="909"/>
      <c r="D9" s="909"/>
      <c r="E9" s="909"/>
      <c r="F9" s="909"/>
      <c r="G9" s="909"/>
      <c r="H9" s="909"/>
      <c r="I9" s="909"/>
      <c r="J9" s="910"/>
    </row>
    <row r="10" spans="1:10" ht="34.5" customHeight="1" thickBot="1">
      <c r="A10" s="815"/>
      <c r="B10" s="816"/>
      <c r="C10" s="816"/>
      <c r="D10" s="816"/>
      <c r="E10" s="816"/>
      <c r="F10" s="816"/>
      <c r="G10" s="816"/>
      <c r="H10" s="816"/>
      <c r="I10" s="816"/>
      <c r="J10" s="816"/>
    </row>
    <row r="11" spans="1:10" ht="12.75" customHeight="1">
      <c r="A11" s="817" t="s">
        <v>257</v>
      </c>
      <c r="B11" s="818"/>
      <c r="C11" s="818"/>
      <c r="D11" s="818"/>
      <c r="E11" s="818"/>
      <c r="F11" s="818"/>
      <c r="G11" s="818"/>
      <c r="H11" s="818"/>
      <c r="I11" s="818"/>
      <c r="J11" s="819"/>
    </row>
    <row r="12" spans="1:10" ht="13.5" customHeight="1" thickBot="1">
      <c r="A12" s="820"/>
      <c r="B12" s="821"/>
      <c r="C12" s="821"/>
      <c r="D12" s="821"/>
      <c r="E12" s="821"/>
      <c r="F12" s="821"/>
      <c r="G12" s="821"/>
      <c r="H12" s="821"/>
      <c r="I12" s="821"/>
      <c r="J12" s="822"/>
    </row>
    <row r="13" spans="1:10" ht="62.25" customHeight="1">
      <c r="A13" s="823" t="s">
        <v>258</v>
      </c>
      <c r="B13" s="824" t="s">
        <v>259</v>
      </c>
      <c r="C13" s="825" t="s">
        <v>260</v>
      </c>
      <c r="D13" s="824" t="s">
        <v>261</v>
      </c>
      <c r="E13" s="824" t="s">
        <v>262</v>
      </c>
      <c r="F13" s="824" t="s">
        <v>263</v>
      </c>
      <c r="G13" s="824" t="s">
        <v>264</v>
      </c>
      <c r="H13" s="824" t="s">
        <v>265</v>
      </c>
      <c r="I13" s="826" t="s">
        <v>266</v>
      </c>
      <c r="J13" s="827" t="s">
        <v>267</v>
      </c>
    </row>
    <row r="14" spans="1:10" ht="53.25" customHeight="1" thickBot="1">
      <c r="A14" s="828"/>
      <c r="B14" s="829"/>
      <c r="C14" s="830"/>
      <c r="D14" s="829"/>
      <c r="E14" s="829"/>
      <c r="F14" s="829"/>
      <c r="G14" s="829"/>
      <c r="H14" s="829"/>
      <c r="I14" s="831"/>
      <c r="J14" s="832"/>
    </row>
    <row r="15" spans="1:10" ht="15">
      <c r="A15" s="923" t="s">
        <v>268</v>
      </c>
      <c r="B15" s="922">
        <f>B16+B27+B28+B29+B30</f>
        <v>0</v>
      </c>
      <c r="C15" s="922">
        <f>C16+C27+C28+C29+C30</f>
        <v>0</v>
      </c>
      <c r="D15" s="959">
        <f>IF(C15=0,"",C15/B15)</f>
      </c>
      <c r="E15" s="922">
        <f>E16+E27+E28+E29+E30</f>
        <v>0</v>
      </c>
      <c r="F15" s="959">
        <f>IF(E15=0,"",E15/B15)</f>
      </c>
      <c r="G15" s="922">
        <f aca="true" t="shared" si="0" ref="G15:G78">C15+E15</f>
        <v>0</v>
      </c>
      <c r="H15" s="959">
        <f>IF(E15=0,"",(C15+E15)/B15)</f>
      </c>
      <c r="I15" s="926"/>
      <c r="J15" s="835"/>
    </row>
    <row r="16" spans="1:10" ht="15">
      <c r="A16" s="836" t="s">
        <v>269</v>
      </c>
      <c r="B16" s="924">
        <f>B17+B22</f>
        <v>0</v>
      </c>
      <c r="C16" s="924">
        <f>C17+C22</f>
        <v>0</v>
      </c>
      <c r="D16" s="960">
        <f aca="true" t="shared" si="1" ref="D16:D79">IF(C16=0,"",C16/B16)</f>
      </c>
      <c r="E16" s="924">
        <f>E17+E22</f>
        <v>0</v>
      </c>
      <c r="F16" s="960">
        <f aca="true" t="shared" si="2" ref="F16:F79">IF(E16=0,"",E16/B16)</f>
      </c>
      <c r="G16" s="924">
        <f t="shared" si="0"/>
        <v>0</v>
      </c>
      <c r="H16" s="960">
        <f aca="true" t="shared" si="3" ref="H16:H79">IF(E16=0,"",(C16+E16)/B16)</f>
      </c>
      <c r="I16" s="927"/>
      <c r="J16" s="835"/>
    </row>
    <row r="17" spans="1:10" ht="15">
      <c r="A17" s="836" t="s">
        <v>270</v>
      </c>
      <c r="B17" s="925">
        <f>B18+B19+B20+B21</f>
        <v>0</v>
      </c>
      <c r="C17" s="925">
        <f>C18+C19+C20+C21</f>
        <v>0</v>
      </c>
      <c r="D17" s="960">
        <f t="shared" si="1"/>
      </c>
      <c r="E17" s="925">
        <f>E18+E19+E20+E21</f>
        <v>0</v>
      </c>
      <c r="F17" s="960">
        <f t="shared" si="2"/>
      </c>
      <c r="G17" s="924">
        <f t="shared" si="0"/>
        <v>0</v>
      </c>
      <c r="H17" s="960">
        <f t="shared" si="3"/>
      </c>
      <c r="I17" s="927"/>
      <c r="J17" s="835"/>
    </row>
    <row r="18" spans="1:10" ht="15">
      <c r="A18" s="836" t="s">
        <v>271</v>
      </c>
      <c r="B18" s="837"/>
      <c r="C18" s="837"/>
      <c r="D18" s="960">
        <f t="shared" si="1"/>
      </c>
      <c r="E18" s="837"/>
      <c r="F18" s="960">
        <f t="shared" si="2"/>
      </c>
      <c r="G18" s="838">
        <f t="shared" si="0"/>
        <v>0</v>
      </c>
      <c r="H18" s="960">
        <f t="shared" si="3"/>
      </c>
      <c r="I18" s="927"/>
      <c r="J18" s="835"/>
    </row>
    <row r="19" spans="1:10" ht="15">
      <c r="A19" s="836" t="s">
        <v>272</v>
      </c>
      <c r="B19" s="837"/>
      <c r="C19" s="837"/>
      <c r="D19" s="960">
        <f t="shared" si="1"/>
      </c>
      <c r="E19" s="837"/>
      <c r="F19" s="960">
        <f t="shared" si="2"/>
      </c>
      <c r="G19" s="838">
        <f t="shared" si="0"/>
        <v>0</v>
      </c>
      <c r="H19" s="960">
        <f t="shared" si="3"/>
      </c>
      <c r="I19" s="927"/>
      <c r="J19" s="835"/>
    </row>
    <row r="20" spans="1:10" ht="15">
      <c r="A20" s="836" t="s">
        <v>273</v>
      </c>
      <c r="B20" s="837"/>
      <c r="C20" s="837"/>
      <c r="D20" s="960">
        <f t="shared" si="1"/>
      </c>
      <c r="E20" s="837"/>
      <c r="F20" s="960">
        <f t="shared" si="2"/>
      </c>
      <c r="G20" s="838">
        <f t="shared" si="0"/>
        <v>0</v>
      </c>
      <c r="H20" s="960">
        <f t="shared" si="3"/>
      </c>
      <c r="I20" s="927"/>
      <c r="J20" s="835"/>
    </row>
    <row r="21" spans="1:10" ht="15">
      <c r="A21" s="836" t="s">
        <v>274</v>
      </c>
      <c r="B21" s="837"/>
      <c r="C21" s="837"/>
      <c r="D21" s="960">
        <f t="shared" si="1"/>
      </c>
      <c r="E21" s="837"/>
      <c r="F21" s="960">
        <f t="shared" si="2"/>
      </c>
      <c r="G21" s="838">
        <f t="shared" si="0"/>
        <v>0</v>
      </c>
      <c r="H21" s="960">
        <f t="shared" si="3"/>
      </c>
      <c r="I21" s="927"/>
      <c r="J21" s="835"/>
    </row>
    <row r="22" spans="1:10" ht="15">
      <c r="A22" s="836" t="s">
        <v>275</v>
      </c>
      <c r="B22" s="925">
        <f>B23+B24+B25+B26</f>
        <v>0</v>
      </c>
      <c r="C22" s="925">
        <f>C23+C24+C25+C26</f>
        <v>0</v>
      </c>
      <c r="D22" s="961">
        <f t="shared" si="1"/>
      </c>
      <c r="E22" s="925">
        <f>E23+E24+E25+E26</f>
        <v>0</v>
      </c>
      <c r="F22" s="962">
        <f t="shared" si="2"/>
      </c>
      <c r="G22" s="924">
        <f t="shared" si="0"/>
        <v>0</v>
      </c>
      <c r="H22" s="962">
        <f t="shared" si="3"/>
      </c>
      <c r="I22" s="927"/>
      <c r="J22" s="835"/>
    </row>
    <row r="23" spans="1:10" ht="15">
      <c r="A23" s="836" t="s">
        <v>276</v>
      </c>
      <c r="B23" s="837"/>
      <c r="C23" s="837"/>
      <c r="D23" s="960">
        <f t="shared" si="1"/>
      </c>
      <c r="E23" s="837"/>
      <c r="F23" s="960">
        <f t="shared" si="2"/>
      </c>
      <c r="G23" s="838">
        <f t="shared" si="0"/>
        <v>0</v>
      </c>
      <c r="H23" s="960">
        <f t="shared" si="3"/>
      </c>
      <c r="I23" s="927"/>
      <c r="J23" s="835"/>
    </row>
    <row r="24" spans="1:10" ht="15">
      <c r="A24" s="836" t="s">
        <v>277</v>
      </c>
      <c r="B24" s="837"/>
      <c r="C24" s="837"/>
      <c r="D24" s="960">
        <f t="shared" si="1"/>
      </c>
      <c r="E24" s="837"/>
      <c r="F24" s="960">
        <f t="shared" si="2"/>
      </c>
      <c r="G24" s="838">
        <f t="shared" si="0"/>
        <v>0</v>
      </c>
      <c r="H24" s="960">
        <f t="shared" si="3"/>
      </c>
      <c r="I24" s="927"/>
      <c r="J24" s="835"/>
    </row>
    <row r="25" spans="1:10" ht="15">
      <c r="A25" s="836" t="s">
        <v>278</v>
      </c>
      <c r="B25" s="837"/>
      <c r="C25" s="837"/>
      <c r="D25" s="960">
        <f t="shared" si="1"/>
      </c>
      <c r="E25" s="837"/>
      <c r="F25" s="960">
        <f t="shared" si="2"/>
      </c>
      <c r="G25" s="838">
        <f t="shared" si="0"/>
        <v>0</v>
      </c>
      <c r="H25" s="960">
        <f t="shared" si="3"/>
      </c>
      <c r="I25" s="927"/>
      <c r="J25" s="835"/>
    </row>
    <row r="26" spans="1:10" ht="15">
      <c r="A26" s="836" t="s">
        <v>279</v>
      </c>
      <c r="B26" s="837"/>
      <c r="C26" s="837"/>
      <c r="D26" s="960">
        <f t="shared" si="1"/>
      </c>
      <c r="E26" s="837"/>
      <c r="F26" s="960">
        <f t="shared" si="2"/>
      </c>
      <c r="G26" s="838">
        <f t="shared" si="0"/>
        <v>0</v>
      </c>
      <c r="H26" s="960">
        <f t="shared" si="3"/>
      </c>
      <c r="I26" s="927"/>
      <c r="J26" s="835"/>
    </row>
    <row r="27" spans="1:10" ht="15">
      <c r="A27" s="836" t="s">
        <v>280</v>
      </c>
      <c r="B27" s="837"/>
      <c r="C27" s="837"/>
      <c r="D27" s="960">
        <f t="shared" si="1"/>
      </c>
      <c r="E27" s="837"/>
      <c r="F27" s="960">
        <f t="shared" si="2"/>
      </c>
      <c r="G27" s="838">
        <f t="shared" si="0"/>
        <v>0</v>
      </c>
      <c r="H27" s="960">
        <f t="shared" si="3"/>
      </c>
      <c r="I27" s="927"/>
      <c r="J27" s="835"/>
    </row>
    <row r="28" spans="1:10" ht="15">
      <c r="A28" s="836" t="s">
        <v>281</v>
      </c>
      <c r="B28" s="837"/>
      <c r="C28" s="837"/>
      <c r="D28" s="960">
        <f t="shared" si="1"/>
      </c>
      <c r="E28" s="837"/>
      <c r="F28" s="960">
        <f t="shared" si="2"/>
      </c>
      <c r="G28" s="838">
        <f t="shared" si="0"/>
        <v>0</v>
      </c>
      <c r="H28" s="960">
        <f t="shared" si="3"/>
      </c>
      <c r="I28" s="927"/>
      <c r="J28" s="835"/>
    </row>
    <row r="29" spans="1:10" ht="15">
      <c r="A29" s="836" t="s">
        <v>282</v>
      </c>
      <c r="B29" s="837"/>
      <c r="C29" s="837"/>
      <c r="D29" s="960">
        <f t="shared" si="1"/>
      </c>
      <c r="E29" s="837"/>
      <c r="F29" s="960">
        <f t="shared" si="2"/>
      </c>
      <c r="G29" s="838">
        <f t="shared" si="0"/>
        <v>0</v>
      </c>
      <c r="H29" s="960">
        <f t="shared" si="3"/>
      </c>
      <c r="I29" s="927"/>
      <c r="J29" s="835"/>
    </row>
    <row r="30" spans="1:10" ht="15">
      <c r="A30" s="836" t="s">
        <v>283</v>
      </c>
      <c r="B30" s="837"/>
      <c r="C30" s="837"/>
      <c r="D30" s="960">
        <f t="shared" si="1"/>
      </c>
      <c r="E30" s="837"/>
      <c r="F30" s="960">
        <f t="shared" si="2"/>
      </c>
      <c r="G30" s="838">
        <f t="shared" si="0"/>
        <v>0</v>
      </c>
      <c r="H30" s="960">
        <f t="shared" si="3"/>
      </c>
      <c r="I30" s="927"/>
      <c r="J30" s="835"/>
    </row>
    <row r="31" spans="1:10" ht="15">
      <c r="A31" s="923" t="s">
        <v>284</v>
      </c>
      <c r="B31" s="922">
        <f>B32+B37</f>
        <v>0</v>
      </c>
      <c r="C31" s="922">
        <f>C32+C37</f>
        <v>0</v>
      </c>
      <c r="D31" s="959">
        <f t="shared" si="1"/>
      </c>
      <c r="E31" s="922">
        <f>E32+E37</f>
        <v>0</v>
      </c>
      <c r="F31" s="959">
        <f t="shared" si="2"/>
      </c>
      <c r="G31" s="922">
        <f t="shared" si="0"/>
        <v>0</v>
      </c>
      <c r="H31" s="959">
        <f t="shared" si="3"/>
      </c>
      <c r="I31" s="926"/>
      <c r="J31" s="835"/>
    </row>
    <row r="32" spans="1:10" ht="15">
      <c r="A32" s="836" t="s">
        <v>285</v>
      </c>
      <c r="B32" s="924">
        <f>B33+B34+B35+B36</f>
        <v>0</v>
      </c>
      <c r="C32" s="924">
        <f>C33+C34+C35+C36</f>
        <v>0</v>
      </c>
      <c r="D32" s="960">
        <f t="shared" si="1"/>
      </c>
      <c r="E32" s="924">
        <f>E33+E34+E35+E36</f>
        <v>0</v>
      </c>
      <c r="F32" s="960">
        <f t="shared" si="2"/>
      </c>
      <c r="G32" s="924">
        <f t="shared" si="0"/>
        <v>0</v>
      </c>
      <c r="H32" s="960">
        <f t="shared" si="3"/>
      </c>
      <c r="I32" s="928"/>
      <c r="J32" s="835"/>
    </row>
    <row r="33" spans="1:10" ht="15">
      <c r="A33" s="836" t="s">
        <v>286</v>
      </c>
      <c r="B33" s="839"/>
      <c r="C33" s="839"/>
      <c r="D33" s="960">
        <f t="shared" si="1"/>
      </c>
      <c r="E33" s="839"/>
      <c r="F33" s="960">
        <f t="shared" si="2"/>
      </c>
      <c r="G33" s="838">
        <f t="shared" si="0"/>
        <v>0</v>
      </c>
      <c r="H33" s="960">
        <f t="shared" si="3"/>
      </c>
      <c r="I33" s="928"/>
      <c r="J33" s="835"/>
    </row>
    <row r="34" spans="1:10" ht="15">
      <c r="A34" s="836" t="s">
        <v>287</v>
      </c>
      <c r="B34" s="839"/>
      <c r="C34" s="839"/>
      <c r="D34" s="960">
        <f t="shared" si="1"/>
      </c>
      <c r="E34" s="839"/>
      <c r="F34" s="960">
        <f t="shared" si="2"/>
      </c>
      <c r="G34" s="838">
        <f t="shared" si="0"/>
        <v>0</v>
      </c>
      <c r="H34" s="960">
        <f t="shared" si="3"/>
      </c>
      <c r="I34" s="928"/>
      <c r="J34" s="835"/>
    </row>
    <row r="35" spans="1:10" ht="15">
      <c r="A35" s="836" t="s">
        <v>288</v>
      </c>
      <c r="B35" s="839"/>
      <c r="C35" s="839"/>
      <c r="D35" s="960">
        <f t="shared" si="1"/>
      </c>
      <c r="E35" s="839"/>
      <c r="F35" s="960">
        <f t="shared" si="2"/>
      </c>
      <c r="G35" s="838">
        <f t="shared" si="0"/>
        <v>0</v>
      </c>
      <c r="H35" s="960">
        <f t="shared" si="3"/>
      </c>
      <c r="I35" s="928"/>
      <c r="J35" s="835"/>
    </row>
    <row r="36" spans="1:10" ht="15">
      <c r="A36" s="836" t="s">
        <v>289</v>
      </c>
      <c r="B36" s="839"/>
      <c r="C36" s="839"/>
      <c r="D36" s="960">
        <f t="shared" si="1"/>
      </c>
      <c r="E36" s="839"/>
      <c r="F36" s="960">
        <f t="shared" si="2"/>
      </c>
      <c r="G36" s="838">
        <f t="shared" si="0"/>
        <v>0</v>
      </c>
      <c r="H36" s="960">
        <f t="shared" si="3"/>
      </c>
      <c r="I36" s="928"/>
      <c r="J36" s="835"/>
    </row>
    <row r="37" spans="1:10" ht="15">
      <c r="A37" s="836" t="s">
        <v>290</v>
      </c>
      <c r="B37" s="925">
        <f>B38+B39+B40+B41</f>
        <v>0</v>
      </c>
      <c r="C37" s="925">
        <f>C38+C39+C40+C41</f>
        <v>0</v>
      </c>
      <c r="D37" s="962">
        <f t="shared" si="1"/>
      </c>
      <c r="E37" s="925">
        <f>E38+E39+E40+E41</f>
        <v>0</v>
      </c>
      <c r="F37" s="960">
        <f t="shared" si="2"/>
      </c>
      <c r="G37" s="924">
        <f t="shared" si="0"/>
        <v>0</v>
      </c>
      <c r="H37" s="960">
        <f t="shared" si="3"/>
      </c>
      <c r="I37" s="927"/>
      <c r="J37" s="835"/>
    </row>
    <row r="38" spans="1:10" ht="15">
      <c r="A38" s="836" t="s">
        <v>291</v>
      </c>
      <c r="B38" s="837"/>
      <c r="C38" s="837"/>
      <c r="D38" s="960">
        <f t="shared" si="1"/>
      </c>
      <c r="E38" s="837"/>
      <c r="F38" s="960">
        <f t="shared" si="2"/>
      </c>
      <c r="G38" s="838">
        <f t="shared" si="0"/>
        <v>0</v>
      </c>
      <c r="H38" s="960">
        <f t="shared" si="3"/>
      </c>
      <c r="I38" s="927"/>
      <c r="J38" s="835"/>
    </row>
    <row r="39" spans="1:10" ht="15">
      <c r="A39" s="836" t="s">
        <v>292</v>
      </c>
      <c r="B39" s="837"/>
      <c r="C39" s="837"/>
      <c r="D39" s="960">
        <f t="shared" si="1"/>
      </c>
      <c r="E39" s="837"/>
      <c r="F39" s="960">
        <f t="shared" si="2"/>
      </c>
      <c r="G39" s="838">
        <f t="shared" si="0"/>
        <v>0</v>
      </c>
      <c r="H39" s="960">
        <f t="shared" si="3"/>
      </c>
      <c r="I39" s="927"/>
      <c r="J39" s="835"/>
    </row>
    <row r="40" spans="1:10" ht="15">
      <c r="A40" s="836" t="s">
        <v>293</v>
      </c>
      <c r="B40" s="837"/>
      <c r="C40" s="837"/>
      <c r="D40" s="960">
        <f t="shared" si="1"/>
      </c>
      <c r="E40" s="837"/>
      <c r="F40" s="960">
        <f t="shared" si="2"/>
      </c>
      <c r="G40" s="838">
        <f t="shared" si="0"/>
        <v>0</v>
      </c>
      <c r="H40" s="960">
        <f t="shared" si="3"/>
      </c>
      <c r="I40" s="927"/>
      <c r="J40" s="835"/>
    </row>
    <row r="41" spans="1:10" ht="15">
      <c r="A41" s="836" t="s">
        <v>294</v>
      </c>
      <c r="B41" s="837"/>
      <c r="C41" s="837"/>
      <c r="D41" s="960">
        <f t="shared" si="1"/>
      </c>
      <c r="E41" s="837"/>
      <c r="F41" s="960">
        <f t="shared" si="2"/>
      </c>
      <c r="G41" s="838">
        <f t="shared" si="0"/>
        <v>0</v>
      </c>
      <c r="H41" s="960">
        <f t="shared" si="3"/>
      </c>
      <c r="I41" s="927"/>
      <c r="J41" s="835"/>
    </row>
    <row r="42" spans="1:10" ht="15">
      <c r="A42" s="923" t="s">
        <v>295</v>
      </c>
      <c r="B42" s="922">
        <f>B43+B46+B49+B50+B51+B52+B53+B54</f>
        <v>0</v>
      </c>
      <c r="C42" s="922">
        <f>C43+C46+C49+C50+C51+C52+C53+C54</f>
        <v>0</v>
      </c>
      <c r="D42" s="959">
        <f t="shared" si="1"/>
      </c>
      <c r="E42" s="922">
        <f>E43+E46+E49+E50+E51+E52+E53+E54</f>
        <v>0</v>
      </c>
      <c r="F42" s="959">
        <f t="shared" si="2"/>
      </c>
      <c r="G42" s="922">
        <f t="shared" si="0"/>
        <v>0</v>
      </c>
      <c r="H42" s="959">
        <f t="shared" si="3"/>
      </c>
      <c r="I42" s="926"/>
      <c r="J42" s="835"/>
    </row>
    <row r="43" spans="1:10" ht="15">
      <c r="A43" s="836" t="s">
        <v>296</v>
      </c>
      <c r="B43" s="925">
        <f>B44+B45</f>
        <v>0</v>
      </c>
      <c r="C43" s="925">
        <f>C44+C45</f>
        <v>0</v>
      </c>
      <c r="D43" s="960">
        <f t="shared" si="1"/>
      </c>
      <c r="E43" s="925">
        <f>E44+E45</f>
        <v>0</v>
      </c>
      <c r="F43" s="960">
        <f t="shared" si="2"/>
      </c>
      <c r="G43" s="924">
        <f t="shared" si="0"/>
        <v>0</v>
      </c>
      <c r="H43" s="960">
        <f t="shared" si="3"/>
      </c>
      <c r="I43" s="927"/>
      <c r="J43" s="835"/>
    </row>
    <row r="44" spans="1:10" ht="15">
      <c r="A44" s="836" t="s">
        <v>297</v>
      </c>
      <c r="B44" s="837"/>
      <c r="C44" s="837"/>
      <c r="D44" s="960">
        <f t="shared" si="1"/>
      </c>
      <c r="E44" s="837"/>
      <c r="F44" s="960">
        <f t="shared" si="2"/>
      </c>
      <c r="G44" s="838">
        <f t="shared" si="0"/>
        <v>0</v>
      </c>
      <c r="H44" s="960">
        <f t="shared" si="3"/>
      </c>
      <c r="I44" s="927"/>
      <c r="J44" s="835"/>
    </row>
    <row r="45" spans="1:10" ht="15">
      <c r="A45" s="836" t="s">
        <v>298</v>
      </c>
      <c r="B45" s="837"/>
      <c r="C45" s="837"/>
      <c r="D45" s="960">
        <f t="shared" si="1"/>
      </c>
      <c r="E45" s="837"/>
      <c r="F45" s="960">
        <f t="shared" si="2"/>
      </c>
      <c r="G45" s="838">
        <f t="shared" si="0"/>
        <v>0</v>
      </c>
      <c r="H45" s="960">
        <f t="shared" si="3"/>
      </c>
      <c r="I45" s="927"/>
      <c r="J45" s="835"/>
    </row>
    <row r="46" spans="1:10" ht="15">
      <c r="A46" s="836" t="s">
        <v>299</v>
      </c>
      <c r="B46" s="925">
        <f>B47+B48</f>
        <v>0</v>
      </c>
      <c r="C46" s="925">
        <f>C47+C48</f>
        <v>0</v>
      </c>
      <c r="D46" s="960">
        <f t="shared" si="1"/>
      </c>
      <c r="E46" s="925">
        <f>E47+E48</f>
        <v>0</v>
      </c>
      <c r="F46" s="960">
        <f t="shared" si="2"/>
      </c>
      <c r="G46" s="924">
        <f t="shared" si="0"/>
        <v>0</v>
      </c>
      <c r="H46" s="960">
        <f t="shared" si="3"/>
      </c>
      <c r="I46" s="929"/>
      <c r="J46" s="835"/>
    </row>
    <row r="47" spans="1:10" ht="15">
      <c r="A47" s="836" t="s">
        <v>300</v>
      </c>
      <c r="B47" s="837"/>
      <c r="C47" s="837"/>
      <c r="D47" s="960">
        <f t="shared" si="1"/>
      </c>
      <c r="E47" s="837"/>
      <c r="F47" s="960">
        <f t="shared" si="2"/>
      </c>
      <c r="G47" s="924">
        <f t="shared" si="0"/>
        <v>0</v>
      </c>
      <c r="H47" s="960">
        <f t="shared" si="3"/>
      </c>
      <c r="I47" s="927"/>
      <c r="J47" s="835"/>
    </row>
    <row r="48" spans="1:10" ht="15">
      <c r="A48" s="836" t="s">
        <v>301</v>
      </c>
      <c r="B48" s="837"/>
      <c r="C48" s="837"/>
      <c r="D48" s="960">
        <f t="shared" si="1"/>
      </c>
      <c r="E48" s="837"/>
      <c r="F48" s="960">
        <f t="shared" si="2"/>
      </c>
      <c r="G48" s="838">
        <f t="shared" si="0"/>
        <v>0</v>
      </c>
      <c r="H48" s="960">
        <f t="shared" si="3"/>
      </c>
      <c r="I48" s="927"/>
      <c r="J48" s="835"/>
    </row>
    <row r="49" spans="1:10" ht="15">
      <c r="A49" s="836" t="s">
        <v>302</v>
      </c>
      <c r="B49" s="837"/>
      <c r="C49" s="837"/>
      <c r="D49" s="960">
        <f t="shared" si="1"/>
      </c>
      <c r="E49" s="837"/>
      <c r="F49" s="960">
        <f t="shared" si="2"/>
      </c>
      <c r="G49" s="838">
        <f t="shared" si="0"/>
        <v>0</v>
      </c>
      <c r="H49" s="960">
        <f t="shared" si="3"/>
      </c>
      <c r="I49" s="927"/>
      <c r="J49" s="835"/>
    </row>
    <row r="50" spans="1:10" ht="15">
      <c r="A50" s="836" t="s">
        <v>303</v>
      </c>
      <c r="B50" s="837"/>
      <c r="C50" s="837"/>
      <c r="D50" s="960">
        <f t="shared" si="1"/>
      </c>
      <c r="E50" s="837"/>
      <c r="F50" s="960">
        <f t="shared" si="2"/>
      </c>
      <c r="G50" s="838">
        <f t="shared" si="0"/>
        <v>0</v>
      </c>
      <c r="H50" s="960">
        <f t="shared" si="3"/>
      </c>
      <c r="I50" s="927"/>
      <c r="J50" s="835"/>
    </row>
    <row r="51" spans="1:10" ht="15">
      <c r="A51" s="836" t="s">
        <v>304</v>
      </c>
      <c r="B51" s="837"/>
      <c r="C51" s="837"/>
      <c r="D51" s="960">
        <f t="shared" si="1"/>
      </c>
      <c r="E51" s="837"/>
      <c r="F51" s="960">
        <f t="shared" si="2"/>
      </c>
      <c r="G51" s="838">
        <f t="shared" si="0"/>
        <v>0</v>
      </c>
      <c r="H51" s="960">
        <f t="shared" si="3"/>
      </c>
      <c r="I51" s="927"/>
      <c r="J51" s="835"/>
    </row>
    <row r="52" spans="1:10" ht="15">
      <c r="A52" s="836" t="s">
        <v>305</v>
      </c>
      <c r="B52" s="837"/>
      <c r="C52" s="837"/>
      <c r="D52" s="960">
        <f t="shared" si="1"/>
      </c>
      <c r="E52" s="837"/>
      <c r="F52" s="960">
        <f t="shared" si="2"/>
      </c>
      <c r="G52" s="838">
        <f t="shared" si="0"/>
        <v>0</v>
      </c>
      <c r="H52" s="960">
        <f t="shared" si="3"/>
      </c>
      <c r="I52" s="927"/>
      <c r="J52" s="835"/>
    </row>
    <row r="53" spans="1:10" ht="15">
      <c r="A53" s="836" t="s">
        <v>306</v>
      </c>
      <c r="B53" s="837"/>
      <c r="C53" s="837"/>
      <c r="D53" s="960">
        <f t="shared" si="1"/>
      </c>
      <c r="E53" s="837"/>
      <c r="F53" s="960">
        <f t="shared" si="2"/>
      </c>
      <c r="G53" s="838">
        <f t="shared" si="0"/>
        <v>0</v>
      </c>
      <c r="H53" s="960">
        <f t="shared" si="3"/>
      </c>
      <c r="I53" s="927"/>
      <c r="J53" s="835"/>
    </row>
    <row r="54" spans="1:10" ht="15">
      <c r="A54" s="836" t="s">
        <v>307</v>
      </c>
      <c r="B54" s="925">
        <f>B55+B56</f>
        <v>0</v>
      </c>
      <c r="C54" s="925">
        <f>C55+C56</f>
        <v>0</v>
      </c>
      <c r="D54" s="960">
        <f t="shared" si="1"/>
      </c>
      <c r="E54" s="925">
        <f>E55+E56</f>
        <v>0</v>
      </c>
      <c r="F54" s="960">
        <f t="shared" si="2"/>
      </c>
      <c r="G54" s="924">
        <f t="shared" si="0"/>
        <v>0</v>
      </c>
      <c r="H54" s="960">
        <f t="shared" si="3"/>
      </c>
      <c r="I54" s="929"/>
      <c r="J54" s="835"/>
    </row>
    <row r="55" spans="1:10" ht="15">
      <c r="A55" s="836" t="s">
        <v>308</v>
      </c>
      <c r="B55" s="837"/>
      <c r="C55" s="837"/>
      <c r="D55" s="960">
        <f t="shared" si="1"/>
      </c>
      <c r="E55" s="837"/>
      <c r="F55" s="960">
        <f t="shared" si="2"/>
      </c>
      <c r="G55" s="838">
        <f t="shared" si="0"/>
        <v>0</v>
      </c>
      <c r="H55" s="960">
        <f t="shared" si="3"/>
      </c>
      <c r="I55" s="927"/>
      <c r="J55" s="835"/>
    </row>
    <row r="56" spans="1:10" ht="14.25" customHeight="1">
      <c r="A56" s="836" t="s">
        <v>309</v>
      </c>
      <c r="B56" s="837"/>
      <c r="C56" s="837"/>
      <c r="D56" s="960">
        <f t="shared" si="1"/>
      </c>
      <c r="E56" s="837"/>
      <c r="F56" s="960">
        <f t="shared" si="2"/>
      </c>
      <c r="G56" s="838">
        <f t="shared" si="0"/>
        <v>0</v>
      </c>
      <c r="H56" s="960">
        <f t="shared" si="3"/>
      </c>
      <c r="I56" s="927"/>
      <c r="J56" s="835"/>
    </row>
    <row r="57" spans="1:10" ht="15">
      <c r="A57" s="918" t="s">
        <v>310</v>
      </c>
      <c r="B57" s="922">
        <f>B58+B59+B60+B61</f>
        <v>0</v>
      </c>
      <c r="C57" s="922">
        <f>C58+C59+C60+C61</f>
        <v>0</v>
      </c>
      <c r="D57" s="959">
        <f t="shared" si="1"/>
      </c>
      <c r="E57" s="922">
        <f>E58+E59+E60+E61</f>
        <v>0</v>
      </c>
      <c r="F57" s="959">
        <f t="shared" si="2"/>
      </c>
      <c r="G57" s="922">
        <f t="shared" si="0"/>
        <v>0</v>
      </c>
      <c r="H57" s="959">
        <f t="shared" si="3"/>
      </c>
      <c r="I57" s="926"/>
      <c r="J57" s="835"/>
    </row>
    <row r="58" spans="1:10" ht="15">
      <c r="A58" s="836" t="s">
        <v>311</v>
      </c>
      <c r="B58" s="840"/>
      <c r="C58" s="840"/>
      <c r="D58" s="960">
        <f t="shared" si="1"/>
      </c>
      <c r="E58" s="841"/>
      <c r="F58" s="960">
        <f t="shared" si="2"/>
      </c>
      <c r="G58" s="838">
        <f t="shared" si="0"/>
        <v>0</v>
      </c>
      <c r="H58" s="960">
        <f t="shared" si="3"/>
      </c>
      <c r="I58" s="930"/>
      <c r="J58" s="835"/>
    </row>
    <row r="59" spans="1:10" ht="15">
      <c r="A59" s="836" t="s">
        <v>312</v>
      </c>
      <c r="B59" s="840"/>
      <c r="C59" s="840"/>
      <c r="D59" s="960">
        <f t="shared" si="1"/>
      </c>
      <c r="E59" s="841"/>
      <c r="F59" s="960">
        <f t="shared" si="2"/>
      </c>
      <c r="G59" s="838">
        <f t="shared" si="0"/>
        <v>0</v>
      </c>
      <c r="H59" s="960">
        <f t="shared" si="3"/>
      </c>
      <c r="I59" s="930"/>
      <c r="J59" s="835"/>
    </row>
    <row r="60" spans="1:10" ht="15.75" customHeight="1">
      <c r="A60" s="836" t="s">
        <v>313</v>
      </c>
      <c r="B60" s="840"/>
      <c r="C60" s="840"/>
      <c r="D60" s="960">
        <f t="shared" si="1"/>
      </c>
      <c r="E60" s="841"/>
      <c r="F60" s="960">
        <f t="shared" si="2"/>
      </c>
      <c r="G60" s="838">
        <f t="shared" si="0"/>
        <v>0</v>
      </c>
      <c r="H60" s="960">
        <f t="shared" si="3"/>
      </c>
      <c r="I60" s="930"/>
      <c r="J60" s="835"/>
    </row>
    <row r="61" spans="1:10" ht="15.75" customHeight="1">
      <c r="A61" s="836" t="s">
        <v>314</v>
      </c>
      <c r="B61" s="840"/>
      <c r="C61" s="840"/>
      <c r="D61" s="960">
        <f t="shared" si="1"/>
      </c>
      <c r="E61" s="841"/>
      <c r="F61" s="960">
        <f t="shared" si="2"/>
      </c>
      <c r="G61" s="838">
        <f t="shared" si="0"/>
        <v>0</v>
      </c>
      <c r="H61" s="960">
        <f t="shared" si="3"/>
      </c>
      <c r="I61" s="930"/>
      <c r="J61" s="835"/>
    </row>
    <row r="62" spans="1:10" ht="15">
      <c r="A62" s="918" t="s">
        <v>315</v>
      </c>
      <c r="B62" s="922">
        <f>B63+B64+B65+B66+B67</f>
        <v>0</v>
      </c>
      <c r="C62" s="922">
        <f>C63+C64+C65+C66+C67</f>
        <v>0</v>
      </c>
      <c r="D62" s="959">
        <f t="shared" si="1"/>
      </c>
      <c r="E62" s="922">
        <f>E63+E64+E65+E66+E67</f>
        <v>0</v>
      </c>
      <c r="F62" s="959">
        <f t="shared" si="2"/>
      </c>
      <c r="G62" s="922">
        <f t="shared" si="0"/>
        <v>0</v>
      </c>
      <c r="H62" s="959">
        <f t="shared" si="3"/>
      </c>
      <c r="I62" s="928"/>
      <c r="J62" s="835"/>
    </row>
    <row r="63" spans="1:10" ht="15">
      <c r="A63" s="836" t="s">
        <v>316</v>
      </c>
      <c r="B63" s="837"/>
      <c r="C63" s="837"/>
      <c r="D63" s="960">
        <f t="shared" si="1"/>
      </c>
      <c r="E63" s="837"/>
      <c r="F63" s="960">
        <f t="shared" si="2"/>
      </c>
      <c r="G63" s="838">
        <f t="shared" si="0"/>
        <v>0</v>
      </c>
      <c r="H63" s="960">
        <f t="shared" si="3"/>
      </c>
      <c r="I63" s="927"/>
      <c r="J63" s="835"/>
    </row>
    <row r="64" spans="1:10" ht="15">
      <c r="A64" s="836" t="s">
        <v>317</v>
      </c>
      <c r="B64" s="837"/>
      <c r="C64" s="837"/>
      <c r="D64" s="960">
        <f t="shared" si="1"/>
      </c>
      <c r="E64" s="837"/>
      <c r="F64" s="960">
        <f t="shared" si="2"/>
      </c>
      <c r="G64" s="838">
        <f t="shared" si="0"/>
        <v>0</v>
      </c>
      <c r="H64" s="960">
        <f t="shared" si="3"/>
      </c>
      <c r="I64" s="927"/>
      <c r="J64" s="835"/>
    </row>
    <row r="65" spans="1:10" ht="15">
      <c r="A65" s="836" t="s">
        <v>318</v>
      </c>
      <c r="B65" s="837"/>
      <c r="C65" s="837"/>
      <c r="D65" s="960">
        <f t="shared" si="1"/>
      </c>
      <c r="E65" s="837"/>
      <c r="F65" s="960">
        <f t="shared" si="2"/>
      </c>
      <c r="G65" s="838">
        <f t="shared" si="0"/>
        <v>0</v>
      </c>
      <c r="H65" s="960">
        <f t="shared" si="3"/>
      </c>
      <c r="I65" s="927"/>
      <c r="J65" s="835"/>
    </row>
    <row r="66" spans="1:10" ht="15">
      <c r="A66" s="836" t="s">
        <v>319</v>
      </c>
      <c r="B66" s="837"/>
      <c r="C66" s="837"/>
      <c r="D66" s="960">
        <f t="shared" si="1"/>
      </c>
      <c r="E66" s="837"/>
      <c r="F66" s="960">
        <f t="shared" si="2"/>
      </c>
      <c r="G66" s="838">
        <f t="shared" si="0"/>
        <v>0</v>
      </c>
      <c r="H66" s="960">
        <f t="shared" si="3"/>
      </c>
      <c r="I66" s="927"/>
      <c r="J66" s="835"/>
    </row>
    <row r="67" spans="1:10" ht="15">
      <c r="A67" s="836" t="s">
        <v>320</v>
      </c>
      <c r="B67" s="837"/>
      <c r="C67" s="837"/>
      <c r="D67" s="960">
        <f t="shared" si="1"/>
      </c>
      <c r="E67" s="837"/>
      <c r="F67" s="960">
        <f t="shared" si="2"/>
      </c>
      <c r="G67" s="838">
        <f t="shared" si="0"/>
        <v>0</v>
      </c>
      <c r="H67" s="960">
        <f t="shared" si="3"/>
      </c>
      <c r="I67" s="927"/>
      <c r="J67" s="835"/>
    </row>
    <row r="68" spans="1:10" ht="15">
      <c r="A68" s="918" t="s">
        <v>321</v>
      </c>
      <c r="B68" s="922">
        <f>B69+B70</f>
        <v>0</v>
      </c>
      <c r="C68" s="922">
        <f>C69+C70</f>
        <v>0</v>
      </c>
      <c r="D68" s="959">
        <f t="shared" si="1"/>
      </c>
      <c r="E68" s="922">
        <f>E69+E70</f>
        <v>0</v>
      </c>
      <c r="F68" s="959">
        <f t="shared" si="2"/>
      </c>
      <c r="G68" s="922">
        <f t="shared" si="0"/>
        <v>0</v>
      </c>
      <c r="H68" s="959">
        <f t="shared" si="3"/>
      </c>
      <c r="I68" s="928"/>
      <c r="J68" s="835"/>
    </row>
    <row r="69" spans="1:10" ht="15">
      <c r="A69" s="836" t="s">
        <v>322</v>
      </c>
      <c r="B69" s="837"/>
      <c r="C69" s="837"/>
      <c r="D69" s="960">
        <f t="shared" si="1"/>
      </c>
      <c r="E69" s="837"/>
      <c r="F69" s="960">
        <f t="shared" si="2"/>
      </c>
      <c r="G69" s="838">
        <f t="shared" si="0"/>
        <v>0</v>
      </c>
      <c r="H69" s="960">
        <f t="shared" si="3"/>
      </c>
      <c r="I69" s="927"/>
      <c r="J69" s="835"/>
    </row>
    <row r="70" spans="1:10" ht="15">
      <c r="A70" s="836" t="s">
        <v>323</v>
      </c>
      <c r="B70" s="837"/>
      <c r="C70" s="837"/>
      <c r="D70" s="960">
        <f t="shared" si="1"/>
      </c>
      <c r="E70" s="837"/>
      <c r="F70" s="960">
        <f t="shared" si="2"/>
      </c>
      <c r="G70" s="838">
        <f t="shared" si="0"/>
        <v>0</v>
      </c>
      <c r="H70" s="960">
        <f t="shared" si="3"/>
      </c>
      <c r="I70" s="927"/>
      <c r="J70" s="835"/>
    </row>
    <row r="71" spans="1:10" ht="15">
      <c r="A71" s="918" t="s">
        <v>324</v>
      </c>
      <c r="B71" s="922">
        <f>B72+B73+B74</f>
        <v>0</v>
      </c>
      <c r="C71" s="922">
        <f>C72+C73+C74</f>
        <v>0</v>
      </c>
      <c r="D71" s="959">
        <f t="shared" si="1"/>
      </c>
      <c r="E71" s="922">
        <f>E72+E73+E74</f>
        <v>0</v>
      </c>
      <c r="F71" s="959">
        <f t="shared" si="2"/>
      </c>
      <c r="G71" s="922">
        <f t="shared" si="0"/>
        <v>0</v>
      </c>
      <c r="H71" s="959">
        <f t="shared" si="3"/>
      </c>
      <c r="I71" s="928"/>
      <c r="J71" s="835"/>
    </row>
    <row r="72" spans="1:10" ht="15">
      <c r="A72" s="836" t="s">
        <v>325</v>
      </c>
      <c r="B72" s="837"/>
      <c r="C72" s="837"/>
      <c r="D72" s="960">
        <f t="shared" si="1"/>
      </c>
      <c r="E72" s="837"/>
      <c r="F72" s="960">
        <f t="shared" si="2"/>
      </c>
      <c r="G72" s="838">
        <f t="shared" si="0"/>
        <v>0</v>
      </c>
      <c r="H72" s="960">
        <f t="shared" si="3"/>
      </c>
      <c r="I72" s="927"/>
      <c r="J72" s="835"/>
    </row>
    <row r="73" spans="1:10" ht="15">
      <c r="A73" s="836" t="s">
        <v>326</v>
      </c>
      <c r="B73" s="837"/>
      <c r="C73" s="837"/>
      <c r="D73" s="960">
        <f t="shared" si="1"/>
      </c>
      <c r="E73" s="837"/>
      <c r="F73" s="960">
        <f t="shared" si="2"/>
      </c>
      <c r="G73" s="838">
        <f t="shared" si="0"/>
        <v>0</v>
      </c>
      <c r="H73" s="960">
        <f t="shared" si="3"/>
      </c>
      <c r="I73" s="927"/>
      <c r="J73" s="835"/>
    </row>
    <row r="74" spans="1:10" ht="15">
      <c r="A74" s="836" t="s">
        <v>327</v>
      </c>
      <c r="B74" s="837"/>
      <c r="C74" s="837"/>
      <c r="D74" s="960">
        <f t="shared" si="1"/>
      </c>
      <c r="E74" s="837"/>
      <c r="F74" s="960">
        <f t="shared" si="2"/>
      </c>
      <c r="G74" s="838">
        <f t="shared" si="0"/>
        <v>0</v>
      </c>
      <c r="H74" s="960">
        <f t="shared" si="3"/>
      </c>
      <c r="I74" s="927"/>
      <c r="J74" s="835"/>
    </row>
    <row r="75" spans="1:10" ht="15">
      <c r="A75" s="918" t="s">
        <v>328</v>
      </c>
      <c r="B75" s="922">
        <f>B76+B77+B78</f>
        <v>0</v>
      </c>
      <c r="C75" s="922">
        <f>C76+C77+C78</f>
        <v>0</v>
      </c>
      <c r="D75" s="959">
        <f t="shared" si="1"/>
      </c>
      <c r="E75" s="922">
        <f>E76+E77+E78</f>
        <v>0</v>
      </c>
      <c r="F75" s="959">
        <f t="shared" si="2"/>
      </c>
      <c r="G75" s="922">
        <f t="shared" si="0"/>
        <v>0</v>
      </c>
      <c r="H75" s="959">
        <f t="shared" si="3"/>
      </c>
      <c r="I75" s="928"/>
      <c r="J75" s="835"/>
    </row>
    <row r="76" spans="1:10" ht="15">
      <c r="A76" s="836" t="s">
        <v>329</v>
      </c>
      <c r="B76" s="837"/>
      <c r="C76" s="837"/>
      <c r="D76" s="960">
        <f t="shared" si="1"/>
      </c>
      <c r="E76" s="837"/>
      <c r="F76" s="960">
        <f t="shared" si="2"/>
      </c>
      <c r="G76" s="838">
        <f t="shared" si="0"/>
        <v>0</v>
      </c>
      <c r="H76" s="960">
        <f t="shared" si="3"/>
      </c>
      <c r="I76" s="927"/>
      <c r="J76" s="835"/>
    </row>
    <row r="77" spans="1:10" ht="15">
      <c r="A77" s="836" t="s">
        <v>330</v>
      </c>
      <c r="B77" s="837"/>
      <c r="C77" s="837"/>
      <c r="D77" s="960">
        <f t="shared" si="1"/>
      </c>
      <c r="E77" s="837"/>
      <c r="F77" s="960">
        <f t="shared" si="2"/>
      </c>
      <c r="G77" s="838">
        <f t="shared" si="0"/>
        <v>0</v>
      </c>
      <c r="H77" s="960">
        <f t="shared" si="3"/>
      </c>
      <c r="I77" s="927"/>
      <c r="J77" s="835"/>
    </row>
    <row r="78" spans="1:10" ht="15">
      <c r="A78" s="836" t="s">
        <v>331</v>
      </c>
      <c r="B78" s="837"/>
      <c r="C78" s="837"/>
      <c r="D78" s="960">
        <f t="shared" si="1"/>
      </c>
      <c r="E78" s="837"/>
      <c r="F78" s="960">
        <f t="shared" si="2"/>
      </c>
      <c r="G78" s="838">
        <f t="shared" si="0"/>
        <v>0</v>
      </c>
      <c r="H78" s="960">
        <f t="shared" si="3"/>
      </c>
      <c r="I78" s="927"/>
      <c r="J78" s="835"/>
    </row>
    <row r="79" spans="1:10" ht="15">
      <c r="A79" s="918" t="s">
        <v>332</v>
      </c>
      <c r="B79" s="919">
        <f>B80+B81</f>
        <v>0</v>
      </c>
      <c r="C79" s="919">
        <f>C80+C81</f>
        <v>0</v>
      </c>
      <c r="D79" s="959">
        <f t="shared" si="1"/>
      </c>
      <c r="E79" s="919">
        <f>E80+E81</f>
        <v>0</v>
      </c>
      <c r="F79" s="959">
        <f t="shared" si="2"/>
      </c>
      <c r="G79" s="922">
        <f>C79+E79</f>
        <v>0</v>
      </c>
      <c r="H79" s="959">
        <f t="shared" si="3"/>
      </c>
      <c r="I79" s="920"/>
      <c r="J79" s="835"/>
    </row>
    <row r="80" spans="1:10" ht="15">
      <c r="A80" s="836" t="s">
        <v>333</v>
      </c>
      <c r="B80" s="916">
        <f>B70+B55+B46</f>
        <v>0</v>
      </c>
      <c r="C80" s="916">
        <f>C70+C55+C46</f>
        <v>0</v>
      </c>
      <c r="D80" s="960">
        <f>IF(C80=0,"",C80/B80)</f>
      </c>
      <c r="E80" s="916">
        <f>E70+E55+E46</f>
        <v>0</v>
      </c>
      <c r="F80" s="960">
        <f aca="true" t="shared" si="4" ref="F80:F90">IF(E80=0,"",E80/B80)</f>
      </c>
      <c r="G80" s="916">
        <f>C80+E80</f>
        <v>0</v>
      </c>
      <c r="H80" s="960">
        <f aca="true" t="shared" si="5" ref="H80:H90">IF(E80=0,"",(C80+E80)/B80)</f>
      </c>
      <c r="I80" s="917"/>
      <c r="J80" s="835"/>
    </row>
    <row r="81" spans="1:10" ht="15">
      <c r="A81" s="836" t="s">
        <v>334</v>
      </c>
      <c r="B81" s="916">
        <f aca="true" t="shared" si="6" ref="B81:G81">B75+B71+B69+B62+B57+B56+B43+B49+B50+B51+B52+B53+B31+B15</f>
        <v>0</v>
      </c>
      <c r="C81" s="916">
        <f t="shared" si="6"/>
        <v>0</v>
      </c>
      <c r="D81" s="960">
        <f>IF(C81=0,"",C81/B81)</f>
      </c>
      <c r="E81" s="916">
        <f t="shared" si="6"/>
        <v>0</v>
      </c>
      <c r="F81" s="960">
        <f t="shared" si="4"/>
      </c>
      <c r="G81" s="916">
        <f t="shared" si="6"/>
        <v>0</v>
      </c>
      <c r="H81" s="960">
        <f t="shared" si="5"/>
      </c>
      <c r="I81" s="917"/>
      <c r="J81" s="835"/>
    </row>
    <row r="82" spans="1:10" ht="15">
      <c r="A82" s="918" t="s">
        <v>335</v>
      </c>
      <c r="B82" s="919">
        <f>B83+B84</f>
        <v>0</v>
      </c>
      <c r="C82" s="919">
        <f>C83+C84</f>
        <v>0</v>
      </c>
      <c r="D82" s="963"/>
      <c r="E82" s="919">
        <f>E83+E84</f>
        <v>0</v>
      </c>
      <c r="F82" s="963">
        <f t="shared" si="4"/>
      </c>
      <c r="G82" s="919" t="s">
        <v>336</v>
      </c>
      <c r="H82" s="963">
        <f t="shared" si="5"/>
      </c>
      <c r="I82" s="920"/>
      <c r="J82" s="835"/>
    </row>
    <row r="83" spans="1:10" ht="15">
      <c r="A83" s="843" t="s">
        <v>337</v>
      </c>
      <c r="B83" s="844"/>
      <c r="C83" s="844"/>
      <c r="D83" s="960"/>
      <c r="E83" s="844"/>
      <c r="F83" s="960">
        <f t="shared" si="4"/>
      </c>
      <c r="G83" s="916" t="s">
        <v>336</v>
      </c>
      <c r="H83" s="960">
        <f t="shared" si="5"/>
      </c>
      <c r="I83" s="917"/>
      <c r="J83" s="835"/>
    </row>
    <row r="84" spans="1:10" ht="15">
      <c r="A84" s="843" t="s">
        <v>338</v>
      </c>
      <c r="B84" s="844"/>
      <c r="C84" s="844"/>
      <c r="D84" s="960"/>
      <c r="E84" s="844"/>
      <c r="F84" s="960">
        <f t="shared" si="4"/>
      </c>
      <c r="G84" s="916" t="s">
        <v>336</v>
      </c>
      <c r="H84" s="960">
        <f t="shared" si="5"/>
      </c>
      <c r="I84" s="917"/>
      <c r="J84" s="835"/>
    </row>
    <row r="85" spans="1:10" ht="15">
      <c r="A85" s="918" t="s">
        <v>339</v>
      </c>
      <c r="B85" s="919">
        <f>B86+B87</f>
        <v>0</v>
      </c>
      <c r="C85" s="919">
        <f>C86+C87</f>
        <v>0</v>
      </c>
      <c r="D85" s="959">
        <f aca="true" t="shared" si="7" ref="D85:D92">IF(C85=0,"",C85/B85)</f>
      </c>
      <c r="E85" s="919">
        <f>E86+E87</f>
        <v>0</v>
      </c>
      <c r="F85" s="964">
        <f t="shared" si="4"/>
      </c>
      <c r="G85" s="919">
        <f aca="true" t="shared" si="8" ref="G85:G92">C85+E85</f>
        <v>0</v>
      </c>
      <c r="H85" s="964">
        <f t="shared" si="5"/>
      </c>
      <c r="I85" s="920"/>
      <c r="J85" s="835"/>
    </row>
    <row r="86" spans="1:10" ht="15">
      <c r="A86" s="836" t="s">
        <v>340</v>
      </c>
      <c r="B86" s="916">
        <f>B80+B83</f>
        <v>0</v>
      </c>
      <c r="C86" s="916">
        <f>C80+C83</f>
        <v>0</v>
      </c>
      <c r="D86" s="960">
        <f t="shared" si="7"/>
      </c>
      <c r="E86" s="916">
        <f>E80+E83</f>
        <v>0</v>
      </c>
      <c r="F86" s="960">
        <f t="shared" si="4"/>
      </c>
      <c r="G86" s="916">
        <f t="shared" si="8"/>
        <v>0</v>
      </c>
      <c r="H86" s="960">
        <f t="shared" si="5"/>
      </c>
      <c r="I86" s="921"/>
      <c r="J86" s="835"/>
    </row>
    <row r="87" spans="1:10" ht="15">
      <c r="A87" s="836" t="s">
        <v>341</v>
      </c>
      <c r="B87" s="916">
        <f>B81+B84</f>
        <v>0</v>
      </c>
      <c r="C87" s="916">
        <f>C81+C84</f>
        <v>0</v>
      </c>
      <c r="D87" s="960">
        <f t="shared" si="7"/>
      </c>
      <c r="E87" s="916">
        <f>E81+E84</f>
        <v>0</v>
      </c>
      <c r="F87" s="960">
        <f t="shared" si="4"/>
      </c>
      <c r="G87" s="916">
        <f t="shared" si="8"/>
        <v>0</v>
      </c>
      <c r="H87" s="960">
        <f t="shared" si="5"/>
      </c>
      <c r="I87" s="921"/>
      <c r="J87" s="835"/>
    </row>
    <row r="88" spans="1:10" ht="15">
      <c r="A88" s="918" t="s">
        <v>342</v>
      </c>
      <c r="B88" s="919">
        <f>B89+B90</f>
        <v>0</v>
      </c>
      <c r="C88" s="919">
        <f>C89+C90</f>
        <v>0</v>
      </c>
      <c r="D88" s="959">
        <f t="shared" si="7"/>
      </c>
      <c r="E88" s="919">
        <f>E89+E90</f>
        <v>0</v>
      </c>
      <c r="F88" s="964">
        <f t="shared" si="4"/>
      </c>
      <c r="G88" s="919">
        <f t="shared" si="8"/>
        <v>0</v>
      </c>
      <c r="H88" s="964">
        <f t="shared" si="5"/>
      </c>
      <c r="I88" s="920"/>
      <c r="J88" s="835"/>
    </row>
    <row r="89" spans="1:10" ht="15">
      <c r="A89" s="836" t="s">
        <v>343</v>
      </c>
      <c r="B89" s="844"/>
      <c r="C89" s="844"/>
      <c r="D89" s="960">
        <f t="shared" si="7"/>
      </c>
      <c r="E89" s="844"/>
      <c r="F89" s="960">
        <f t="shared" si="4"/>
      </c>
      <c r="G89" s="916">
        <f t="shared" si="8"/>
        <v>0</v>
      </c>
      <c r="H89" s="960">
        <f t="shared" si="5"/>
      </c>
      <c r="I89" s="921"/>
      <c r="J89" s="835"/>
    </row>
    <row r="90" spans="1:10" ht="15">
      <c r="A90" s="836" t="s">
        <v>344</v>
      </c>
      <c r="B90" s="844"/>
      <c r="C90" s="844"/>
      <c r="D90" s="960">
        <f t="shared" si="7"/>
      </c>
      <c r="E90" s="844"/>
      <c r="F90" s="960">
        <f t="shared" si="4"/>
      </c>
      <c r="G90" s="916">
        <f t="shared" si="8"/>
        <v>0</v>
      </c>
      <c r="H90" s="960">
        <f t="shared" si="5"/>
      </c>
      <c r="I90" s="921"/>
      <c r="J90" s="835"/>
    </row>
    <row r="91" spans="1:10" ht="15">
      <c r="A91" s="918" t="s">
        <v>345</v>
      </c>
      <c r="B91" s="919"/>
      <c r="C91" s="919"/>
      <c r="D91" s="959">
        <f t="shared" si="7"/>
      </c>
      <c r="E91" s="919"/>
      <c r="F91" s="964"/>
      <c r="G91" s="919"/>
      <c r="H91" s="964"/>
      <c r="I91" s="920"/>
      <c r="J91" s="835"/>
    </row>
    <row r="92" spans="1:10" ht="15">
      <c r="A92" s="918" t="s">
        <v>346</v>
      </c>
      <c r="B92" s="919">
        <f>B70+B54</f>
        <v>0</v>
      </c>
      <c r="C92" s="919">
        <f>C70+C54</f>
        <v>0</v>
      </c>
      <c r="D92" s="964">
        <f t="shared" si="7"/>
      </c>
      <c r="E92" s="919">
        <f>E70+E54</f>
        <v>0</v>
      </c>
      <c r="F92" s="964"/>
      <c r="G92" s="919">
        <f t="shared" si="8"/>
        <v>0</v>
      </c>
      <c r="H92" s="964"/>
      <c r="I92" s="920"/>
      <c r="J92" s="835"/>
    </row>
    <row r="93" spans="1:10" ht="15.75" thickBot="1">
      <c r="A93" s="911" t="s">
        <v>347</v>
      </c>
      <c r="B93" s="912"/>
      <c r="C93" s="913"/>
      <c r="D93" s="965"/>
      <c r="E93" s="912"/>
      <c r="F93" s="965"/>
      <c r="G93" s="914"/>
      <c r="H93" s="965"/>
      <c r="I93" s="915"/>
      <c r="J93" s="835"/>
    </row>
    <row r="94" spans="1:9" ht="15">
      <c r="A94" s="846"/>
      <c r="B94" s="847"/>
      <c r="C94" s="848"/>
      <c r="D94" s="849"/>
      <c r="E94" s="849"/>
      <c r="F94" s="849"/>
      <c r="G94" s="849"/>
      <c r="H94" s="849"/>
      <c r="I94" s="849"/>
    </row>
    <row r="95" spans="1:9" ht="15">
      <c r="A95" s="846"/>
      <c r="B95" s="847"/>
      <c r="C95" s="848"/>
      <c r="D95" s="849"/>
      <c r="E95" s="849"/>
      <c r="F95" s="849"/>
      <c r="G95" s="849"/>
      <c r="H95" s="849"/>
      <c r="I95" s="849"/>
    </row>
    <row r="96" spans="1:9" ht="15.75" thickBot="1">
      <c r="A96" s="850"/>
      <c r="B96" s="847"/>
      <c r="C96" s="848"/>
      <c r="D96" s="849"/>
      <c r="E96" s="849"/>
      <c r="F96" s="849"/>
      <c r="G96" s="849"/>
      <c r="H96" s="849"/>
      <c r="I96" s="849"/>
    </row>
    <row r="97" spans="1:10" ht="27" customHeight="1" thickBot="1">
      <c r="A97" s="851"/>
      <c r="B97" s="931" t="s">
        <v>13</v>
      </c>
      <c r="C97" s="853"/>
      <c r="D97" s="849"/>
      <c r="E97" s="932" t="s">
        <v>14</v>
      </c>
      <c r="F97" s="933"/>
      <c r="G97" s="934"/>
      <c r="H97" s="857"/>
      <c r="I97" s="858"/>
      <c r="J97" s="859"/>
    </row>
    <row r="98" spans="1:9" ht="15.75" thickBot="1">
      <c r="A98" s="850"/>
      <c r="B98" s="850"/>
      <c r="C98" s="848"/>
      <c r="D98" s="849"/>
      <c r="E98" s="850"/>
      <c r="F98" s="850"/>
      <c r="G98" s="850"/>
      <c r="H98" s="849"/>
      <c r="I98" s="849"/>
    </row>
    <row r="99" spans="2:10" ht="27" customHeight="1" thickBot="1">
      <c r="B99" s="852" t="s">
        <v>13</v>
      </c>
      <c r="C99" s="853"/>
      <c r="D99" s="849"/>
      <c r="E99" s="854" t="s">
        <v>167</v>
      </c>
      <c r="F99" s="855"/>
      <c r="G99" s="856"/>
      <c r="H99" s="861"/>
      <c r="I99" s="862"/>
      <c r="J99" s="863"/>
    </row>
    <row r="100" spans="1:9" ht="15">
      <c r="A100" s="864" t="s">
        <v>348</v>
      </c>
      <c r="B100" s="847"/>
      <c r="C100" s="848"/>
      <c r="D100" s="849"/>
      <c r="E100" s="849"/>
      <c r="F100" s="849"/>
      <c r="G100" s="849"/>
      <c r="H100" s="849"/>
      <c r="I100" s="849"/>
    </row>
    <row r="101" spans="1:9" ht="15">
      <c r="A101" s="864" t="s">
        <v>349</v>
      </c>
      <c r="B101" s="847"/>
      <c r="C101" s="848"/>
      <c r="D101" s="849"/>
      <c r="E101" s="849"/>
      <c r="F101" s="849"/>
      <c r="G101" s="849"/>
      <c r="H101" s="849"/>
      <c r="I101" s="849"/>
    </row>
    <row r="102" spans="1:9" ht="15">
      <c r="A102" s="865" t="s">
        <v>182</v>
      </c>
      <c r="B102" s="865"/>
      <c r="C102" s="865"/>
      <c r="D102" s="865"/>
      <c r="E102" s="865"/>
      <c r="F102" s="865"/>
      <c r="G102" s="849"/>
      <c r="H102" s="849"/>
      <c r="I102" s="849"/>
    </row>
    <row r="103" spans="1:9" ht="15">
      <c r="A103" s="850" t="s">
        <v>350</v>
      </c>
      <c r="B103" s="847"/>
      <c r="C103" s="866"/>
      <c r="D103" s="867"/>
      <c r="E103" s="867"/>
      <c r="F103" s="867"/>
      <c r="G103" s="849"/>
      <c r="H103" s="849"/>
      <c r="I103" s="849"/>
    </row>
    <row r="104" spans="1:9" ht="15">
      <c r="A104" s="850"/>
      <c r="B104" s="847"/>
      <c r="C104" s="848"/>
      <c r="D104" s="849"/>
      <c r="E104" s="849"/>
      <c r="F104" s="849"/>
      <c r="G104" s="849"/>
      <c r="H104" s="849"/>
      <c r="I104" s="849"/>
    </row>
  </sheetData>
  <sheetProtection/>
  <mergeCells count="26"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7"/>
  <sheetViews>
    <sheetView showGridLines="0" view="pageBreakPreview" zoomScale="90" zoomScaleNormal="75" zoomScaleSheetLayoutView="90" zoomScalePageLayoutView="0" workbookViewId="0" topLeftCell="A1">
      <pane ySplit="17" topLeftCell="A18" activePane="bottomLeft" state="frozen"/>
      <selection pane="topLeft" activeCell="A1" sqref="A1"/>
      <selection pane="bottomLeft" activeCell="A8" sqref="A8:L8"/>
    </sheetView>
  </sheetViews>
  <sheetFormatPr defaultColWidth="9.140625" defaultRowHeight="15"/>
  <cols>
    <col min="1" max="1" width="48.57421875" style="900" customWidth="1"/>
    <col min="2" max="3" width="10.7109375" style="900" customWidth="1"/>
    <col min="4" max="4" width="20.00390625" style="900" customWidth="1"/>
    <col min="5" max="6" width="10.7109375" style="900" customWidth="1"/>
    <col min="7" max="7" width="20.00390625" style="901" customWidth="1"/>
    <col min="8" max="8" width="20.7109375" style="901" customWidth="1"/>
    <col min="9" max="9" width="12.00390625" style="901" customWidth="1"/>
    <col min="10" max="11" width="10.7109375" style="900" customWidth="1"/>
    <col min="12" max="12" width="18.8515625" style="900" customWidth="1"/>
    <col min="13" max="16384" width="9.140625" style="810" customWidth="1"/>
  </cols>
  <sheetData>
    <row r="1" spans="1:12" ht="27" customHeight="1">
      <c r="A1" s="807" t="s">
        <v>351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</row>
    <row r="2" spans="1:12" ht="12.75">
      <c r="A2" s="869"/>
      <c r="B2" s="869"/>
      <c r="C2" s="869"/>
      <c r="D2" s="869"/>
      <c r="E2" s="869"/>
      <c r="F2" s="869"/>
      <c r="G2" s="869"/>
      <c r="H2" s="869"/>
      <c r="I2" s="869"/>
      <c r="J2" s="810"/>
      <c r="K2" s="810"/>
      <c r="L2" s="810"/>
    </row>
    <row r="3" spans="1:12" ht="12.75">
      <c r="A3" s="869"/>
      <c r="B3" s="869"/>
      <c r="C3" s="869"/>
      <c r="D3" s="869"/>
      <c r="E3" s="869"/>
      <c r="F3" s="869"/>
      <c r="G3" s="869"/>
      <c r="H3" s="869"/>
      <c r="I3" s="869"/>
      <c r="J3" s="810"/>
      <c r="K3" s="810"/>
      <c r="L3" s="810"/>
    </row>
    <row r="4" spans="1:12" ht="12.75">
      <c r="A4" s="869"/>
      <c r="B4" s="869"/>
      <c r="C4" s="869"/>
      <c r="D4" s="869"/>
      <c r="E4" s="869"/>
      <c r="F4" s="869"/>
      <c r="G4" s="869"/>
      <c r="H4" s="869"/>
      <c r="I4" s="869"/>
      <c r="J4" s="810"/>
      <c r="K4" s="810"/>
      <c r="L4" s="810"/>
    </row>
    <row r="5" spans="1:12" ht="12.75">
      <c r="A5" s="869"/>
      <c r="B5" s="869"/>
      <c r="C5" s="869"/>
      <c r="D5" s="869"/>
      <c r="E5" s="869"/>
      <c r="F5" s="869"/>
      <c r="G5" s="869"/>
      <c r="H5" s="869"/>
      <c r="I5" s="869"/>
      <c r="J5" s="810"/>
      <c r="K5" s="810"/>
      <c r="L5" s="810"/>
    </row>
    <row r="6" spans="1:12" ht="63.75" customHeight="1">
      <c r="A6" s="869"/>
      <c r="B6" s="869"/>
      <c r="C6" s="869"/>
      <c r="D6" s="869"/>
      <c r="E6" s="869"/>
      <c r="F6" s="869"/>
      <c r="G6" s="869"/>
      <c r="H6" s="869"/>
      <c r="I6" s="869"/>
      <c r="J6" s="810"/>
      <c r="K6" s="810"/>
      <c r="L6" s="810"/>
    </row>
    <row r="7" spans="1:12" ht="23.25" customHeight="1">
      <c r="A7" s="870" t="s">
        <v>29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</row>
    <row r="8" spans="1:12" ht="19.5" thickBot="1">
      <c r="A8" s="812" t="s">
        <v>352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</row>
    <row r="9" spans="1:12" ht="15.75" customHeight="1" thickBot="1">
      <c r="A9" s="813" t="s">
        <v>2</v>
      </c>
      <c r="B9" s="952"/>
      <c r="C9" s="953"/>
      <c r="D9" s="953"/>
      <c r="E9" s="953"/>
      <c r="F9" s="953"/>
      <c r="G9" s="953"/>
      <c r="H9" s="953"/>
      <c r="I9" s="953"/>
      <c r="J9" s="953"/>
      <c r="K9" s="953"/>
      <c r="L9" s="954"/>
    </row>
    <row r="10" spans="1:12" ht="15.75" customHeight="1" thickBot="1">
      <c r="A10" s="813" t="s">
        <v>3</v>
      </c>
      <c r="B10" s="935"/>
      <c r="C10" s="936"/>
      <c r="D10" s="936"/>
      <c r="E10" s="936"/>
      <c r="F10" s="936"/>
      <c r="G10" s="936"/>
      <c r="H10" s="936"/>
      <c r="I10" s="936"/>
      <c r="J10" s="936"/>
      <c r="K10" s="936"/>
      <c r="L10" s="937"/>
    </row>
    <row r="11" spans="1:12" ht="15.75" customHeight="1" thickBot="1">
      <c r="A11" s="871" t="s">
        <v>52</v>
      </c>
      <c r="B11" s="955"/>
      <c r="C11" s="956"/>
      <c r="D11" s="956"/>
      <c r="E11" s="956"/>
      <c r="F11" s="956"/>
      <c r="G11" s="956"/>
      <c r="H11" s="956"/>
      <c r="I11" s="956"/>
      <c r="J11" s="956"/>
      <c r="K11" s="956"/>
      <c r="L11" s="957"/>
    </row>
    <row r="12" spans="1:12" ht="15.75" customHeight="1" thickBot="1">
      <c r="A12" s="871"/>
      <c r="B12" s="935"/>
      <c r="C12" s="936"/>
      <c r="D12" s="936"/>
      <c r="E12" s="936"/>
      <c r="F12" s="936"/>
      <c r="G12" s="936"/>
      <c r="H12" s="936"/>
      <c r="I12" s="936"/>
      <c r="J12" s="936"/>
      <c r="K12" s="936"/>
      <c r="L12" s="937"/>
    </row>
    <row r="13" spans="1:12" ht="15.75" customHeight="1" thickBot="1">
      <c r="A13" s="813" t="s">
        <v>18</v>
      </c>
      <c r="B13" s="935"/>
      <c r="C13" s="936"/>
      <c r="D13" s="936"/>
      <c r="E13" s="936"/>
      <c r="F13" s="936"/>
      <c r="G13" s="936"/>
      <c r="H13" s="936"/>
      <c r="I13" s="936"/>
      <c r="J13" s="936"/>
      <c r="K13" s="936"/>
      <c r="L13" s="937"/>
    </row>
    <row r="14" spans="1:12" ht="13.5" thickBot="1">
      <c r="A14" s="810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</row>
    <row r="15" spans="1:12" ht="19.5" thickBot="1">
      <c r="A15" s="876" t="s">
        <v>257</v>
      </c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75"/>
    </row>
    <row r="16" spans="1:12" ht="68.25" customHeight="1" thickBot="1">
      <c r="A16" s="872" t="s">
        <v>258</v>
      </c>
      <c r="B16" s="873" t="s">
        <v>353</v>
      </c>
      <c r="C16" s="874"/>
      <c r="D16" s="875"/>
      <c r="E16" s="945" t="s">
        <v>379</v>
      </c>
      <c r="F16" s="873"/>
      <c r="G16" s="873"/>
      <c r="H16" s="873"/>
      <c r="I16" s="946"/>
      <c r="J16" s="945" t="s">
        <v>378</v>
      </c>
      <c r="K16" s="873"/>
      <c r="L16" s="873"/>
    </row>
    <row r="17" spans="1:12" ht="57.75" thickBot="1">
      <c r="A17" s="877"/>
      <c r="B17" s="878" t="s">
        <v>354</v>
      </c>
      <c r="C17" s="942" t="s">
        <v>355</v>
      </c>
      <c r="D17" s="879" t="s">
        <v>356</v>
      </c>
      <c r="E17" s="878" t="s">
        <v>354</v>
      </c>
      <c r="F17" s="879" t="s">
        <v>355</v>
      </c>
      <c r="G17" s="878" t="s">
        <v>356</v>
      </c>
      <c r="H17" s="879" t="s">
        <v>357</v>
      </c>
      <c r="I17" s="941" t="s">
        <v>358</v>
      </c>
      <c r="J17" s="878" t="s">
        <v>354</v>
      </c>
      <c r="K17" s="942" t="s">
        <v>355</v>
      </c>
      <c r="L17" s="879" t="s">
        <v>356</v>
      </c>
    </row>
    <row r="18" spans="1:12" ht="15">
      <c r="A18" s="880" t="s">
        <v>268</v>
      </c>
      <c r="B18" s="881"/>
      <c r="C18" s="882"/>
      <c r="D18" s="883">
        <f>D19+D30+D31+D32+D33</f>
        <v>0</v>
      </c>
      <c r="E18" s="883"/>
      <c r="F18" s="884"/>
      <c r="G18" s="883">
        <f>G19+G30+G31+G32+G33</f>
        <v>0</v>
      </c>
      <c r="H18" s="938">
        <f aca="true" t="shared" si="0" ref="H18:H81">-D18+G18</f>
        <v>0</v>
      </c>
      <c r="I18" s="884">
        <f>IF(D18=0,"",H18/D18*100)</f>
      </c>
      <c r="J18" s="881"/>
      <c r="K18" s="882"/>
      <c r="L18" s="883">
        <f>L19+L30+L31+L32+L33</f>
        <v>0</v>
      </c>
    </row>
    <row r="19" spans="1:12" ht="15">
      <c r="A19" s="958" t="s">
        <v>381</v>
      </c>
      <c r="B19" s="885"/>
      <c r="C19" s="886"/>
      <c r="D19" s="838">
        <f>D20+D25</f>
        <v>0</v>
      </c>
      <c r="E19" s="838"/>
      <c r="F19" s="887"/>
      <c r="G19" s="838">
        <f>G20+G25</f>
        <v>0</v>
      </c>
      <c r="H19" s="939">
        <f t="shared" si="0"/>
        <v>0</v>
      </c>
      <c r="I19" s="893">
        <f aca="true" t="shared" si="1" ref="I19:I81">IF(D19=0,"",H19/D19*100)</f>
      </c>
      <c r="J19" s="885"/>
      <c r="K19" s="886"/>
      <c r="L19" s="838">
        <f>L20+L25</f>
        <v>0</v>
      </c>
    </row>
    <row r="20" spans="1:12" ht="15">
      <c r="A20" s="958" t="s">
        <v>380</v>
      </c>
      <c r="B20" s="885"/>
      <c r="C20" s="886"/>
      <c r="D20" s="888">
        <f>SUM(D21:D24)</f>
        <v>0</v>
      </c>
      <c r="E20" s="888"/>
      <c r="F20" s="889"/>
      <c r="G20" s="888">
        <f>G21+G22+G23+G24</f>
        <v>0</v>
      </c>
      <c r="H20" s="939">
        <f t="shared" si="0"/>
        <v>0</v>
      </c>
      <c r="I20" s="893">
        <f t="shared" si="1"/>
      </c>
      <c r="J20" s="885"/>
      <c r="K20" s="886"/>
      <c r="L20" s="888">
        <f>SUM(L21:L24)</f>
        <v>0</v>
      </c>
    </row>
    <row r="21" spans="1:12" ht="15">
      <c r="A21" s="890" t="s">
        <v>271</v>
      </c>
      <c r="B21" s="839"/>
      <c r="C21" s="947"/>
      <c r="D21" s="837">
        <f>B21*C21</f>
        <v>0</v>
      </c>
      <c r="E21" s="837"/>
      <c r="F21" s="891"/>
      <c r="G21" s="837">
        <f>E21*F21</f>
        <v>0</v>
      </c>
      <c r="H21" s="939">
        <f t="shared" si="0"/>
        <v>0</v>
      </c>
      <c r="I21" s="893">
        <f t="shared" si="1"/>
      </c>
      <c r="J21" s="839"/>
      <c r="K21" s="947"/>
      <c r="L21" s="837">
        <f>K21*J21</f>
        <v>0</v>
      </c>
    </row>
    <row r="22" spans="1:12" ht="15">
      <c r="A22" s="890" t="s">
        <v>272</v>
      </c>
      <c r="B22" s="839"/>
      <c r="C22" s="947"/>
      <c r="D22" s="837">
        <f>B22*C22</f>
        <v>0</v>
      </c>
      <c r="E22" s="837"/>
      <c r="F22" s="891"/>
      <c r="G22" s="837">
        <f>E22*F22</f>
        <v>0</v>
      </c>
      <c r="H22" s="939">
        <f t="shared" si="0"/>
        <v>0</v>
      </c>
      <c r="I22" s="893">
        <f t="shared" si="1"/>
      </c>
      <c r="J22" s="839"/>
      <c r="K22" s="947"/>
      <c r="L22" s="837">
        <f>K22*J22</f>
        <v>0</v>
      </c>
    </row>
    <row r="23" spans="1:12" ht="15">
      <c r="A23" s="890" t="s">
        <v>273</v>
      </c>
      <c r="B23" s="839"/>
      <c r="C23" s="947"/>
      <c r="D23" s="837">
        <f>B23*C23</f>
        <v>0</v>
      </c>
      <c r="E23" s="837"/>
      <c r="F23" s="891"/>
      <c r="G23" s="837">
        <f>E23*F23</f>
        <v>0</v>
      </c>
      <c r="H23" s="939">
        <f t="shared" si="0"/>
        <v>0</v>
      </c>
      <c r="I23" s="893">
        <f t="shared" si="1"/>
      </c>
      <c r="J23" s="839"/>
      <c r="K23" s="947"/>
      <c r="L23" s="837">
        <f>K23*J23</f>
        <v>0</v>
      </c>
    </row>
    <row r="24" spans="1:12" ht="15">
      <c r="A24" s="890" t="s">
        <v>274</v>
      </c>
      <c r="B24" s="839"/>
      <c r="C24" s="947"/>
      <c r="D24" s="837">
        <f>B24*C24</f>
        <v>0</v>
      </c>
      <c r="E24" s="837"/>
      <c r="F24" s="891"/>
      <c r="G24" s="837">
        <f>E24*F24</f>
        <v>0</v>
      </c>
      <c r="H24" s="939">
        <f t="shared" si="0"/>
        <v>0</v>
      </c>
      <c r="I24" s="893">
        <f t="shared" si="1"/>
      </c>
      <c r="J24" s="839"/>
      <c r="K24" s="947"/>
      <c r="L24" s="837">
        <f>K24*J24</f>
        <v>0</v>
      </c>
    </row>
    <row r="25" spans="1:12" ht="15">
      <c r="A25" s="885" t="s">
        <v>275</v>
      </c>
      <c r="B25" s="885"/>
      <c r="C25" s="886"/>
      <c r="D25" s="888">
        <f>SUM(D26:D29)</f>
        <v>0</v>
      </c>
      <c r="E25" s="888"/>
      <c r="F25" s="889"/>
      <c r="G25" s="888">
        <f>G26+G27+G28+G29</f>
        <v>0</v>
      </c>
      <c r="H25" s="939">
        <f t="shared" si="0"/>
        <v>0</v>
      </c>
      <c r="I25" s="893">
        <f t="shared" si="1"/>
      </c>
      <c r="J25" s="885"/>
      <c r="K25" s="886"/>
      <c r="L25" s="888">
        <f>SUM(L26:L29)</f>
        <v>0</v>
      </c>
    </row>
    <row r="26" spans="1:12" ht="15">
      <c r="A26" s="890" t="s">
        <v>276</v>
      </c>
      <c r="B26" s="839"/>
      <c r="C26" s="947"/>
      <c r="D26" s="837">
        <f>B26*C26</f>
        <v>0</v>
      </c>
      <c r="E26" s="837"/>
      <c r="F26" s="891"/>
      <c r="G26" s="837">
        <f>F26*E26</f>
        <v>0</v>
      </c>
      <c r="H26" s="939">
        <f t="shared" si="0"/>
        <v>0</v>
      </c>
      <c r="I26" s="893">
        <f t="shared" si="1"/>
      </c>
      <c r="J26" s="839"/>
      <c r="K26" s="947"/>
      <c r="L26" s="837">
        <f>K26*J26</f>
        <v>0</v>
      </c>
    </row>
    <row r="27" spans="1:12" ht="15">
      <c r="A27" s="890" t="s">
        <v>277</v>
      </c>
      <c r="B27" s="839"/>
      <c r="C27" s="947"/>
      <c r="D27" s="837">
        <f aca="true" t="shared" si="2" ref="D27:D33">B27*C27</f>
        <v>0</v>
      </c>
      <c r="E27" s="837"/>
      <c r="F27" s="891"/>
      <c r="G27" s="837">
        <f aca="true" t="shared" si="3" ref="G27:G33">F27*E27</f>
        <v>0</v>
      </c>
      <c r="H27" s="939">
        <f t="shared" si="0"/>
        <v>0</v>
      </c>
      <c r="I27" s="893">
        <f t="shared" si="1"/>
      </c>
      <c r="J27" s="839"/>
      <c r="K27" s="947"/>
      <c r="L27" s="837">
        <f aca="true" t="shared" si="4" ref="L27:L33">K27*J27</f>
        <v>0</v>
      </c>
    </row>
    <row r="28" spans="1:12" ht="15">
      <c r="A28" s="890" t="s">
        <v>278</v>
      </c>
      <c r="B28" s="839"/>
      <c r="C28" s="947"/>
      <c r="D28" s="837">
        <f t="shared" si="2"/>
        <v>0</v>
      </c>
      <c r="E28" s="837"/>
      <c r="F28" s="891"/>
      <c r="G28" s="837">
        <f t="shared" si="3"/>
        <v>0</v>
      </c>
      <c r="H28" s="939">
        <f t="shared" si="0"/>
        <v>0</v>
      </c>
      <c r="I28" s="893">
        <f t="shared" si="1"/>
      </c>
      <c r="J28" s="839"/>
      <c r="K28" s="947"/>
      <c r="L28" s="837">
        <f t="shared" si="4"/>
        <v>0</v>
      </c>
    </row>
    <row r="29" spans="1:12" ht="15">
      <c r="A29" s="890" t="s">
        <v>279</v>
      </c>
      <c r="B29" s="839"/>
      <c r="C29" s="947"/>
      <c r="D29" s="837">
        <f t="shared" si="2"/>
        <v>0</v>
      </c>
      <c r="E29" s="837"/>
      <c r="F29" s="891"/>
      <c r="G29" s="837">
        <f t="shared" si="3"/>
        <v>0</v>
      </c>
      <c r="H29" s="939">
        <f t="shared" si="0"/>
        <v>0</v>
      </c>
      <c r="I29" s="893">
        <f t="shared" si="1"/>
      </c>
      <c r="J29" s="839"/>
      <c r="K29" s="947"/>
      <c r="L29" s="837">
        <f t="shared" si="4"/>
        <v>0</v>
      </c>
    </row>
    <row r="30" spans="1:12" ht="15">
      <c r="A30" s="892" t="s">
        <v>280</v>
      </c>
      <c r="B30" s="839"/>
      <c r="C30" s="947"/>
      <c r="D30" s="837">
        <f t="shared" si="2"/>
        <v>0</v>
      </c>
      <c r="E30" s="837"/>
      <c r="F30" s="891"/>
      <c r="G30" s="837">
        <f t="shared" si="3"/>
        <v>0</v>
      </c>
      <c r="H30" s="939">
        <f t="shared" si="0"/>
        <v>0</v>
      </c>
      <c r="I30" s="893">
        <f t="shared" si="1"/>
      </c>
      <c r="J30" s="839"/>
      <c r="K30" s="947"/>
      <c r="L30" s="837">
        <f t="shared" si="4"/>
        <v>0</v>
      </c>
    </row>
    <row r="31" spans="1:12" ht="15">
      <c r="A31" s="892" t="s">
        <v>281</v>
      </c>
      <c r="B31" s="839"/>
      <c r="C31" s="947"/>
      <c r="D31" s="837">
        <f t="shared" si="2"/>
        <v>0</v>
      </c>
      <c r="E31" s="837"/>
      <c r="F31" s="891"/>
      <c r="G31" s="837">
        <f t="shared" si="3"/>
        <v>0</v>
      </c>
      <c r="H31" s="939">
        <f t="shared" si="0"/>
        <v>0</v>
      </c>
      <c r="I31" s="893">
        <f t="shared" si="1"/>
      </c>
      <c r="J31" s="839"/>
      <c r="K31" s="947"/>
      <c r="L31" s="837">
        <f t="shared" si="4"/>
        <v>0</v>
      </c>
    </row>
    <row r="32" spans="1:12" ht="15">
      <c r="A32" s="892" t="s">
        <v>282</v>
      </c>
      <c r="B32" s="839"/>
      <c r="C32" s="947"/>
      <c r="D32" s="837">
        <f t="shared" si="2"/>
        <v>0</v>
      </c>
      <c r="E32" s="837"/>
      <c r="F32" s="891"/>
      <c r="G32" s="837">
        <f t="shared" si="3"/>
        <v>0</v>
      </c>
      <c r="H32" s="939">
        <f t="shared" si="0"/>
        <v>0</v>
      </c>
      <c r="I32" s="893">
        <f t="shared" si="1"/>
      </c>
      <c r="J32" s="839"/>
      <c r="K32" s="947"/>
      <c r="L32" s="837">
        <f t="shared" si="4"/>
        <v>0</v>
      </c>
    </row>
    <row r="33" spans="1:12" ht="15">
      <c r="A33" s="892" t="s">
        <v>283</v>
      </c>
      <c r="B33" s="839"/>
      <c r="C33" s="947"/>
      <c r="D33" s="837">
        <f t="shared" si="2"/>
        <v>0</v>
      </c>
      <c r="E33" s="837"/>
      <c r="F33" s="891"/>
      <c r="G33" s="837">
        <f t="shared" si="3"/>
        <v>0</v>
      </c>
      <c r="H33" s="939">
        <f t="shared" si="0"/>
        <v>0</v>
      </c>
      <c r="I33" s="893">
        <f t="shared" si="1"/>
      </c>
      <c r="J33" s="839"/>
      <c r="K33" s="947"/>
      <c r="L33" s="837">
        <f t="shared" si="4"/>
        <v>0</v>
      </c>
    </row>
    <row r="34" spans="1:12" ht="15">
      <c r="A34" s="833" t="s">
        <v>284</v>
      </c>
      <c r="B34" s="834"/>
      <c r="C34" s="893"/>
      <c r="D34" s="834">
        <f>D35+D40</f>
        <v>0</v>
      </c>
      <c r="E34" s="834"/>
      <c r="F34" s="893"/>
      <c r="G34" s="834">
        <f>G35+G40</f>
        <v>0</v>
      </c>
      <c r="H34" s="940">
        <f t="shared" si="0"/>
        <v>0</v>
      </c>
      <c r="I34" s="893">
        <f t="shared" si="1"/>
      </c>
      <c r="J34" s="834"/>
      <c r="K34" s="893"/>
      <c r="L34" s="834">
        <f>L35+L40</f>
        <v>500</v>
      </c>
    </row>
    <row r="35" spans="1:12" ht="15">
      <c r="A35" s="894" t="s">
        <v>359</v>
      </c>
      <c r="B35" s="888"/>
      <c r="C35" s="889"/>
      <c r="D35" s="838">
        <f>SUM(D36:D39)</f>
        <v>0</v>
      </c>
      <c r="E35" s="838"/>
      <c r="F35" s="887"/>
      <c r="G35" s="838">
        <f>G36+G37+G38+G39</f>
        <v>0</v>
      </c>
      <c r="H35" s="939">
        <f t="shared" si="0"/>
        <v>0</v>
      </c>
      <c r="I35" s="893">
        <f t="shared" si="1"/>
      </c>
      <c r="J35" s="888"/>
      <c r="K35" s="889"/>
      <c r="L35" s="838">
        <f>SUM(L36:L39)</f>
        <v>0</v>
      </c>
    </row>
    <row r="36" spans="1:12" ht="15">
      <c r="A36" s="890" t="s">
        <v>286</v>
      </c>
      <c r="B36" s="839"/>
      <c r="C36" s="947"/>
      <c r="D36" s="837">
        <f>B36*C36</f>
        <v>0</v>
      </c>
      <c r="E36" s="837"/>
      <c r="F36" s="891"/>
      <c r="G36" s="837">
        <f>E36*F36</f>
        <v>0</v>
      </c>
      <c r="H36" s="939">
        <f t="shared" si="0"/>
        <v>0</v>
      </c>
      <c r="I36" s="893">
        <f t="shared" si="1"/>
      </c>
      <c r="J36" s="839"/>
      <c r="K36" s="947"/>
      <c r="L36" s="837">
        <f>K36*J36</f>
        <v>0</v>
      </c>
    </row>
    <row r="37" spans="1:12" ht="15">
      <c r="A37" s="890" t="s">
        <v>287</v>
      </c>
      <c r="B37" s="839"/>
      <c r="C37" s="947"/>
      <c r="D37" s="837">
        <f>B37*C37</f>
        <v>0</v>
      </c>
      <c r="E37" s="837"/>
      <c r="F37" s="891"/>
      <c r="G37" s="837">
        <f>E37*F37</f>
        <v>0</v>
      </c>
      <c r="H37" s="939">
        <f t="shared" si="0"/>
        <v>0</v>
      </c>
      <c r="I37" s="893">
        <f t="shared" si="1"/>
      </c>
      <c r="J37" s="839"/>
      <c r="K37" s="947"/>
      <c r="L37" s="837">
        <f>K37*J37</f>
        <v>0</v>
      </c>
    </row>
    <row r="38" spans="1:12" ht="15">
      <c r="A38" s="890" t="s">
        <v>288</v>
      </c>
      <c r="B38" s="839"/>
      <c r="C38" s="947"/>
      <c r="D38" s="837">
        <f>B38*C38</f>
        <v>0</v>
      </c>
      <c r="E38" s="837"/>
      <c r="F38" s="891"/>
      <c r="G38" s="837">
        <f>E38*F38</f>
        <v>0</v>
      </c>
      <c r="H38" s="939">
        <f t="shared" si="0"/>
        <v>0</v>
      </c>
      <c r="I38" s="893">
        <f t="shared" si="1"/>
      </c>
      <c r="J38" s="839"/>
      <c r="K38" s="947"/>
      <c r="L38" s="837">
        <f>K38*J38</f>
        <v>0</v>
      </c>
    </row>
    <row r="39" spans="1:12" ht="15">
      <c r="A39" s="890" t="s">
        <v>289</v>
      </c>
      <c r="B39" s="839"/>
      <c r="C39" s="947"/>
      <c r="D39" s="837">
        <f>B39*C39</f>
        <v>0</v>
      </c>
      <c r="E39" s="837"/>
      <c r="F39" s="891"/>
      <c r="G39" s="837">
        <f>E39*F39</f>
        <v>0</v>
      </c>
      <c r="H39" s="939">
        <f t="shared" si="0"/>
        <v>0</v>
      </c>
      <c r="I39" s="893">
        <f t="shared" si="1"/>
      </c>
      <c r="J39" s="839"/>
      <c r="K39" s="947"/>
      <c r="L39" s="837">
        <f>K39*J39</f>
        <v>0</v>
      </c>
    </row>
    <row r="40" spans="1:12" ht="15">
      <c r="A40" s="894" t="s">
        <v>360</v>
      </c>
      <c r="B40" s="888"/>
      <c r="C40" s="889"/>
      <c r="D40" s="888">
        <f>SUM(D41:D44)</f>
        <v>0</v>
      </c>
      <c r="E40" s="888"/>
      <c r="F40" s="889"/>
      <c r="G40" s="888">
        <f>G41+G42+G43+G44</f>
        <v>0</v>
      </c>
      <c r="H40" s="939">
        <f t="shared" si="0"/>
        <v>0</v>
      </c>
      <c r="I40" s="893">
        <f t="shared" si="1"/>
      </c>
      <c r="J40" s="888"/>
      <c r="K40" s="889"/>
      <c r="L40" s="888">
        <f>SUM(L41:L44)</f>
        <v>500</v>
      </c>
    </row>
    <row r="41" spans="1:12" ht="15">
      <c r="A41" s="890" t="s">
        <v>291</v>
      </c>
      <c r="B41" s="839"/>
      <c r="C41" s="947"/>
      <c r="D41" s="837">
        <f>B41*C41</f>
        <v>0</v>
      </c>
      <c r="E41" s="837"/>
      <c r="F41" s="891"/>
      <c r="G41" s="837">
        <f>E41*F41</f>
        <v>0</v>
      </c>
      <c r="H41" s="939">
        <f t="shared" si="0"/>
        <v>0</v>
      </c>
      <c r="I41" s="893">
        <f t="shared" si="1"/>
      </c>
      <c r="J41" s="839"/>
      <c r="K41" s="947"/>
      <c r="L41" s="837">
        <f>K41*J41</f>
        <v>0</v>
      </c>
    </row>
    <row r="42" spans="1:12" ht="15">
      <c r="A42" s="890" t="s">
        <v>292</v>
      </c>
      <c r="B42" s="839"/>
      <c r="C42" s="947"/>
      <c r="D42" s="837">
        <f>B42*C42</f>
        <v>0</v>
      </c>
      <c r="E42" s="837"/>
      <c r="F42" s="891"/>
      <c r="G42" s="837">
        <f>E42*F42</f>
        <v>0</v>
      </c>
      <c r="H42" s="939">
        <f t="shared" si="0"/>
        <v>0</v>
      </c>
      <c r="I42" s="893">
        <f t="shared" si="1"/>
      </c>
      <c r="J42" s="839"/>
      <c r="K42" s="947"/>
      <c r="L42" s="837">
        <f>K42*J42</f>
        <v>0</v>
      </c>
    </row>
    <row r="43" spans="1:12" ht="15">
      <c r="A43" s="890" t="s">
        <v>293</v>
      </c>
      <c r="B43" s="839"/>
      <c r="C43" s="947"/>
      <c r="D43" s="837">
        <f>B43*C43</f>
        <v>0</v>
      </c>
      <c r="E43" s="837"/>
      <c r="F43" s="891"/>
      <c r="G43" s="837">
        <f>E43*F43</f>
        <v>0</v>
      </c>
      <c r="H43" s="939">
        <f t="shared" si="0"/>
        <v>0</v>
      </c>
      <c r="I43" s="893">
        <f t="shared" si="1"/>
      </c>
      <c r="J43" s="839">
        <v>50</v>
      </c>
      <c r="K43" s="947">
        <v>10</v>
      </c>
      <c r="L43" s="837">
        <f>K43*J43</f>
        <v>500</v>
      </c>
    </row>
    <row r="44" spans="1:12" ht="15">
      <c r="A44" s="890" t="s">
        <v>294</v>
      </c>
      <c r="B44" s="839"/>
      <c r="C44" s="947"/>
      <c r="D44" s="837">
        <f>B44*C44</f>
        <v>0</v>
      </c>
      <c r="E44" s="837"/>
      <c r="F44" s="891"/>
      <c r="G44" s="837">
        <f>E44*F44</f>
        <v>0</v>
      </c>
      <c r="H44" s="939">
        <f t="shared" si="0"/>
        <v>0</v>
      </c>
      <c r="I44" s="893">
        <f t="shared" si="1"/>
      </c>
      <c r="J44" s="839"/>
      <c r="K44" s="947"/>
      <c r="L44" s="837">
        <f>K44*J44</f>
        <v>0</v>
      </c>
    </row>
    <row r="45" spans="1:12" ht="15">
      <c r="A45" s="833" t="s">
        <v>295</v>
      </c>
      <c r="B45" s="834"/>
      <c r="C45" s="893"/>
      <c r="D45" s="834">
        <f>D46+D49+D52+D53+D54+D55+D56+D57</f>
        <v>0</v>
      </c>
      <c r="E45" s="834"/>
      <c r="F45" s="893"/>
      <c r="G45" s="834">
        <f>G46+G49+G52+G53+G54+G55+G56+G57</f>
        <v>0</v>
      </c>
      <c r="H45" s="940">
        <f t="shared" si="0"/>
        <v>0</v>
      </c>
      <c r="I45" s="893">
        <f t="shared" si="1"/>
      </c>
      <c r="J45" s="834"/>
      <c r="K45" s="893"/>
      <c r="L45" s="834">
        <f>L46+L49+L52+L53+L54+L55+L56+L57</f>
        <v>0</v>
      </c>
    </row>
    <row r="46" spans="1:12" ht="15">
      <c r="A46" s="894" t="s">
        <v>361</v>
      </c>
      <c r="B46" s="888"/>
      <c r="C46" s="889"/>
      <c r="D46" s="888">
        <f>SUM(D47:D48)</f>
        <v>0</v>
      </c>
      <c r="E46" s="888"/>
      <c r="F46" s="889"/>
      <c r="G46" s="888">
        <f>G47+G48</f>
        <v>0</v>
      </c>
      <c r="H46" s="939">
        <f t="shared" si="0"/>
        <v>0</v>
      </c>
      <c r="I46" s="893">
        <f t="shared" si="1"/>
      </c>
      <c r="J46" s="888"/>
      <c r="K46" s="889"/>
      <c r="L46" s="888">
        <f>SUM(L47:L48)</f>
        <v>0</v>
      </c>
    </row>
    <row r="47" spans="1:12" ht="15">
      <c r="A47" s="890" t="s">
        <v>297</v>
      </c>
      <c r="B47" s="839"/>
      <c r="C47" s="947"/>
      <c r="D47" s="837">
        <f>C47*B47</f>
        <v>0</v>
      </c>
      <c r="E47" s="837"/>
      <c r="F47" s="891"/>
      <c r="G47" s="837">
        <f>E47*F47</f>
        <v>0</v>
      </c>
      <c r="H47" s="939">
        <f t="shared" si="0"/>
        <v>0</v>
      </c>
      <c r="I47" s="893">
        <f t="shared" si="1"/>
      </c>
      <c r="J47" s="839"/>
      <c r="K47" s="947"/>
      <c r="L47" s="837">
        <f>K47*J47</f>
        <v>0</v>
      </c>
    </row>
    <row r="48" spans="1:12" ht="15">
      <c r="A48" s="890" t="s">
        <v>298</v>
      </c>
      <c r="B48" s="839"/>
      <c r="C48" s="947"/>
      <c r="D48" s="837">
        <f>C48*B48</f>
        <v>0</v>
      </c>
      <c r="E48" s="837"/>
      <c r="F48" s="891"/>
      <c r="G48" s="837">
        <f>E48*F48</f>
        <v>0</v>
      </c>
      <c r="H48" s="939">
        <f t="shared" si="0"/>
        <v>0</v>
      </c>
      <c r="I48" s="893">
        <f t="shared" si="1"/>
      </c>
      <c r="J48" s="839"/>
      <c r="K48" s="947"/>
      <c r="L48" s="837">
        <f>K48*J48</f>
        <v>0</v>
      </c>
    </row>
    <row r="49" spans="1:12" ht="15">
      <c r="A49" s="894" t="s">
        <v>362</v>
      </c>
      <c r="B49" s="888"/>
      <c r="C49" s="889"/>
      <c r="D49" s="888">
        <f>SUM(D50:D51)</f>
        <v>0</v>
      </c>
      <c r="E49" s="888"/>
      <c r="F49" s="889"/>
      <c r="G49" s="888">
        <f>G50+G51</f>
        <v>0</v>
      </c>
      <c r="H49" s="939">
        <f t="shared" si="0"/>
        <v>0</v>
      </c>
      <c r="I49" s="893">
        <f t="shared" si="1"/>
      </c>
      <c r="J49" s="888"/>
      <c r="K49" s="889"/>
      <c r="L49" s="888">
        <f>SUM(L50:L51)</f>
        <v>0</v>
      </c>
    </row>
    <row r="50" spans="1:12" ht="15">
      <c r="A50" s="890" t="s">
        <v>300</v>
      </c>
      <c r="B50" s="839"/>
      <c r="C50" s="947"/>
      <c r="D50" s="837">
        <f>C50*B50</f>
        <v>0</v>
      </c>
      <c r="E50" s="837"/>
      <c r="F50" s="891"/>
      <c r="G50" s="837">
        <f>E50*F50</f>
        <v>0</v>
      </c>
      <c r="H50" s="939">
        <f t="shared" si="0"/>
        <v>0</v>
      </c>
      <c r="I50" s="893">
        <f t="shared" si="1"/>
      </c>
      <c r="J50" s="839"/>
      <c r="K50" s="947"/>
      <c r="L50" s="837">
        <f>K50*J50</f>
        <v>0</v>
      </c>
    </row>
    <row r="51" spans="1:12" ht="15">
      <c r="A51" s="890" t="s">
        <v>301</v>
      </c>
      <c r="B51" s="839"/>
      <c r="C51" s="947"/>
      <c r="D51" s="837">
        <f aca="true" t="shared" si="5" ref="D51:D56">C51*B51</f>
        <v>0</v>
      </c>
      <c r="E51" s="837"/>
      <c r="F51" s="891"/>
      <c r="G51" s="837">
        <f aca="true" t="shared" si="6" ref="G51:G56">E51*F51</f>
        <v>0</v>
      </c>
      <c r="H51" s="939">
        <f t="shared" si="0"/>
        <v>0</v>
      </c>
      <c r="I51" s="893">
        <f t="shared" si="1"/>
      </c>
      <c r="J51" s="839"/>
      <c r="K51" s="947"/>
      <c r="L51" s="837">
        <f aca="true" t="shared" si="7" ref="L51:L56">K51*J51</f>
        <v>0</v>
      </c>
    </row>
    <row r="52" spans="1:12" ht="15">
      <c r="A52" s="892" t="s">
        <v>302</v>
      </c>
      <c r="B52" s="839"/>
      <c r="C52" s="947"/>
      <c r="D52" s="837">
        <f t="shared" si="5"/>
        <v>0</v>
      </c>
      <c r="E52" s="837"/>
      <c r="F52" s="891"/>
      <c r="G52" s="837">
        <f t="shared" si="6"/>
        <v>0</v>
      </c>
      <c r="H52" s="939">
        <f t="shared" si="0"/>
        <v>0</v>
      </c>
      <c r="I52" s="893">
        <f t="shared" si="1"/>
      </c>
      <c r="J52" s="839"/>
      <c r="K52" s="947"/>
      <c r="L52" s="837">
        <f t="shared" si="7"/>
        <v>0</v>
      </c>
    </row>
    <row r="53" spans="1:12" ht="15">
      <c r="A53" s="892" t="s">
        <v>303</v>
      </c>
      <c r="B53" s="839"/>
      <c r="C53" s="947"/>
      <c r="D53" s="837">
        <f t="shared" si="5"/>
        <v>0</v>
      </c>
      <c r="E53" s="837"/>
      <c r="F53" s="891"/>
      <c r="G53" s="837">
        <f t="shared" si="6"/>
        <v>0</v>
      </c>
      <c r="H53" s="939">
        <f t="shared" si="0"/>
        <v>0</v>
      </c>
      <c r="I53" s="893">
        <f t="shared" si="1"/>
      </c>
      <c r="J53" s="839"/>
      <c r="K53" s="947"/>
      <c r="L53" s="837">
        <f t="shared" si="7"/>
        <v>0</v>
      </c>
    </row>
    <row r="54" spans="1:12" ht="15">
      <c r="A54" s="892" t="s">
        <v>304</v>
      </c>
      <c r="B54" s="839"/>
      <c r="C54" s="947"/>
      <c r="D54" s="837">
        <f t="shared" si="5"/>
        <v>0</v>
      </c>
      <c r="E54" s="837"/>
      <c r="F54" s="891"/>
      <c r="G54" s="837">
        <f t="shared" si="6"/>
        <v>0</v>
      </c>
      <c r="H54" s="939">
        <f t="shared" si="0"/>
        <v>0</v>
      </c>
      <c r="I54" s="893">
        <f t="shared" si="1"/>
      </c>
      <c r="J54" s="839"/>
      <c r="K54" s="947"/>
      <c r="L54" s="837">
        <f t="shared" si="7"/>
        <v>0</v>
      </c>
    </row>
    <row r="55" spans="1:12" ht="15">
      <c r="A55" s="892" t="s">
        <v>305</v>
      </c>
      <c r="B55" s="839"/>
      <c r="C55" s="947"/>
      <c r="D55" s="837">
        <f t="shared" si="5"/>
        <v>0</v>
      </c>
      <c r="E55" s="837"/>
      <c r="F55" s="891"/>
      <c r="G55" s="837">
        <f t="shared" si="6"/>
        <v>0</v>
      </c>
      <c r="H55" s="939">
        <f t="shared" si="0"/>
        <v>0</v>
      </c>
      <c r="I55" s="893">
        <f t="shared" si="1"/>
      </c>
      <c r="J55" s="839"/>
      <c r="K55" s="947"/>
      <c r="L55" s="837">
        <f t="shared" si="7"/>
        <v>0</v>
      </c>
    </row>
    <row r="56" spans="1:12" ht="15">
      <c r="A56" s="892" t="s">
        <v>306</v>
      </c>
      <c r="B56" s="839"/>
      <c r="C56" s="947"/>
      <c r="D56" s="837">
        <f t="shared" si="5"/>
        <v>0</v>
      </c>
      <c r="E56" s="837"/>
      <c r="F56" s="891"/>
      <c r="G56" s="837">
        <f t="shared" si="6"/>
        <v>0</v>
      </c>
      <c r="H56" s="939">
        <f t="shared" si="0"/>
        <v>0</v>
      </c>
      <c r="I56" s="893">
        <f t="shared" si="1"/>
      </c>
      <c r="J56" s="839"/>
      <c r="K56" s="947"/>
      <c r="L56" s="837">
        <f t="shared" si="7"/>
        <v>0</v>
      </c>
    </row>
    <row r="57" spans="1:12" ht="15">
      <c r="A57" s="894" t="s">
        <v>363</v>
      </c>
      <c r="B57" s="888"/>
      <c r="C57" s="889"/>
      <c r="D57" s="888">
        <f>D58+D59</f>
        <v>0</v>
      </c>
      <c r="E57" s="888"/>
      <c r="F57" s="889"/>
      <c r="G57" s="888">
        <f>G58+G59</f>
        <v>0</v>
      </c>
      <c r="H57" s="939">
        <f t="shared" si="0"/>
        <v>0</v>
      </c>
      <c r="I57" s="893">
        <f t="shared" si="1"/>
      </c>
      <c r="J57" s="888"/>
      <c r="K57" s="889"/>
      <c r="L57" s="888">
        <f>L58+L59</f>
        <v>0</v>
      </c>
    </row>
    <row r="58" spans="1:12" ht="15">
      <c r="A58" s="890" t="s">
        <v>308</v>
      </c>
      <c r="B58" s="839"/>
      <c r="C58" s="947"/>
      <c r="D58" s="837">
        <f>C58*B58</f>
        <v>0</v>
      </c>
      <c r="E58" s="837"/>
      <c r="F58" s="891"/>
      <c r="G58" s="837">
        <f>F58*E58</f>
        <v>0</v>
      </c>
      <c r="H58" s="939">
        <f t="shared" si="0"/>
        <v>0</v>
      </c>
      <c r="I58" s="893">
        <f t="shared" si="1"/>
      </c>
      <c r="J58" s="839"/>
      <c r="K58" s="947"/>
      <c r="L58" s="837">
        <f>K58*J58</f>
        <v>0</v>
      </c>
    </row>
    <row r="59" spans="1:12" ht="15">
      <c r="A59" s="890" t="s">
        <v>309</v>
      </c>
      <c r="B59" s="839"/>
      <c r="C59" s="947"/>
      <c r="D59" s="837">
        <f>C59*B59</f>
        <v>0</v>
      </c>
      <c r="E59" s="837"/>
      <c r="F59" s="891"/>
      <c r="G59" s="837">
        <f>F59*E59</f>
        <v>0</v>
      </c>
      <c r="H59" s="939">
        <f t="shared" si="0"/>
        <v>0</v>
      </c>
      <c r="I59" s="893">
        <f t="shared" si="1"/>
      </c>
      <c r="J59" s="839"/>
      <c r="K59" s="947"/>
      <c r="L59" s="837">
        <f>K59*J59</f>
        <v>0</v>
      </c>
    </row>
    <row r="60" spans="1:12" ht="15">
      <c r="A60" s="833" t="s">
        <v>310</v>
      </c>
      <c r="B60" s="834"/>
      <c r="C60" s="893"/>
      <c r="D60" s="834">
        <f>D61+D62+D63+D64</f>
        <v>0</v>
      </c>
      <c r="E60" s="834"/>
      <c r="F60" s="893"/>
      <c r="G60" s="834">
        <f>G61+G62+G63+G64</f>
        <v>0</v>
      </c>
      <c r="H60" s="940">
        <f t="shared" si="0"/>
        <v>0</v>
      </c>
      <c r="I60" s="893">
        <f t="shared" si="1"/>
      </c>
      <c r="J60" s="834"/>
      <c r="K60" s="893"/>
      <c r="L60" s="834">
        <f>L61+L62+L63+L64</f>
        <v>0</v>
      </c>
    </row>
    <row r="61" spans="1:12" ht="15">
      <c r="A61" s="892" t="s">
        <v>311</v>
      </c>
      <c r="B61" s="839"/>
      <c r="C61" s="947"/>
      <c r="D61" s="837">
        <f>C61*B61</f>
        <v>0</v>
      </c>
      <c r="E61" s="837"/>
      <c r="F61" s="891"/>
      <c r="G61" s="837">
        <f>F61*E61</f>
        <v>0</v>
      </c>
      <c r="H61" s="939">
        <f t="shared" si="0"/>
        <v>0</v>
      </c>
      <c r="I61" s="893">
        <f t="shared" si="1"/>
      </c>
      <c r="J61" s="839"/>
      <c r="K61" s="947"/>
      <c r="L61" s="837">
        <f>K61*J61</f>
        <v>0</v>
      </c>
    </row>
    <row r="62" spans="1:12" ht="15">
      <c r="A62" s="892" t="s">
        <v>312</v>
      </c>
      <c r="B62" s="839"/>
      <c r="C62" s="947"/>
      <c r="D62" s="837">
        <f>C62*B62</f>
        <v>0</v>
      </c>
      <c r="E62" s="837"/>
      <c r="F62" s="891"/>
      <c r="G62" s="837">
        <f>F62*E62</f>
        <v>0</v>
      </c>
      <c r="H62" s="939">
        <f t="shared" si="0"/>
        <v>0</v>
      </c>
      <c r="I62" s="893">
        <f t="shared" si="1"/>
      </c>
      <c r="J62" s="839"/>
      <c r="K62" s="947"/>
      <c r="L62" s="837">
        <f>K62*J62</f>
        <v>0</v>
      </c>
    </row>
    <row r="63" spans="1:12" ht="15">
      <c r="A63" s="892" t="s">
        <v>313</v>
      </c>
      <c r="B63" s="839"/>
      <c r="C63" s="947"/>
      <c r="D63" s="837">
        <f>C63*B63</f>
        <v>0</v>
      </c>
      <c r="E63" s="837"/>
      <c r="F63" s="891"/>
      <c r="G63" s="837">
        <f>F63*E63</f>
        <v>0</v>
      </c>
      <c r="H63" s="939">
        <f t="shared" si="0"/>
        <v>0</v>
      </c>
      <c r="I63" s="893">
        <f t="shared" si="1"/>
      </c>
      <c r="J63" s="839"/>
      <c r="K63" s="947"/>
      <c r="L63" s="837">
        <f>K63*J63</f>
        <v>0</v>
      </c>
    </row>
    <row r="64" spans="1:12" ht="15">
      <c r="A64" s="892" t="s">
        <v>364</v>
      </c>
      <c r="B64" s="839"/>
      <c r="C64" s="947"/>
      <c r="D64" s="837">
        <f>C64*B64</f>
        <v>0</v>
      </c>
      <c r="E64" s="837"/>
      <c r="F64" s="891"/>
      <c r="G64" s="837">
        <f>F64*E64</f>
        <v>0</v>
      </c>
      <c r="H64" s="939">
        <f t="shared" si="0"/>
        <v>0</v>
      </c>
      <c r="I64" s="893">
        <f t="shared" si="1"/>
      </c>
      <c r="J64" s="839"/>
      <c r="K64" s="947"/>
      <c r="L64" s="837">
        <f>K64*J64</f>
        <v>0</v>
      </c>
    </row>
    <row r="65" spans="1:12" ht="15">
      <c r="A65" s="833" t="s">
        <v>315</v>
      </c>
      <c r="B65" s="834"/>
      <c r="C65" s="893"/>
      <c r="D65" s="834">
        <f>D66+D67+D68+D69+D70</f>
        <v>0</v>
      </c>
      <c r="E65" s="834"/>
      <c r="F65" s="893"/>
      <c r="G65" s="834">
        <f>G66+G67+G68+G69+G70</f>
        <v>0</v>
      </c>
      <c r="H65" s="940">
        <f t="shared" si="0"/>
        <v>0</v>
      </c>
      <c r="I65" s="893">
        <f t="shared" si="1"/>
      </c>
      <c r="J65" s="834"/>
      <c r="K65" s="893"/>
      <c r="L65" s="834">
        <f>L66+L67+L68+L69+L70</f>
        <v>0</v>
      </c>
    </row>
    <row r="66" spans="1:12" ht="15">
      <c r="A66" s="892" t="s">
        <v>316</v>
      </c>
      <c r="B66" s="839"/>
      <c r="C66" s="947"/>
      <c r="D66" s="837">
        <f>C66*B66</f>
        <v>0</v>
      </c>
      <c r="E66" s="837"/>
      <c r="F66" s="891"/>
      <c r="G66" s="837">
        <f>F66*E66</f>
        <v>0</v>
      </c>
      <c r="H66" s="939">
        <f t="shared" si="0"/>
        <v>0</v>
      </c>
      <c r="I66" s="893">
        <f t="shared" si="1"/>
      </c>
      <c r="J66" s="839"/>
      <c r="K66" s="947"/>
      <c r="L66" s="837">
        <f>K66*J66</f>
        <v>0</v>
      </c>
    </row>
    <row r="67" spans="1:12" ht="15">
      <c r="A67" s="892" t="s">
        <v>317</v>
      </c>
      <c r="B67" s="839"/>
      <c r="C67" s="947"/>
      <c r="D67" s="837">
        <f>C67*B67</f>
        <v>0</v>
      </c>
      <c r="E67" s="837"/>
      <c r="F67" s="891"/>
      <c r="G67" s="837">
        <f>F67*E67</f>
        <v>0</v>
      </c>
      <c r="H67" s="939">
        <f t="shared" si="0"/>
        <v>0</v>
      </c>
      <c r="I67" s="893">
        <f t="shared" si="1"/>
      </c>
      <c r="J67" s="839"/>
      <c r="K67" s="947"/>
      <c r="L67" s="837">
        <f>K67*J67</f>
        <v>0</v>
      </c>
    </row>
    <row r="68" spans="1:12" ht="15">
      <c r="A68" s="892" t="s">
        <v>318</v>
      </c>
      <c r="B68" s="839"/>
      <c r="C68" s="947"/>
      <c r="D68" s="837">
        <f>C68*B68</f>
        <v>0</v>
      </c>
      <c r="E68" s="837"/>
      <c r="F68" s="891"/>
      <c r="G68" s="837">
        <f>F68*E68</f>
        <v>0</v>
      </c>
      <c r="H68" s="939">
        <f t="shared" si="0"/>
        <v>0</v>
      </c>
      <c r="I68" s="893">
        <f t="shared" si="1"/>
      </c>
      <c r="J68" s="839"/>
      <c r="K68" s="947"/>
      <c r="L68" s="837">
        <f>K68*J68</f>
        <v>0</v>
      </c>
    </row>
    <row r="69" spans="1:12" ht="15">
      <c r="A69" s="892" t="s">
        <v>319</v>
      </c>
      <c r="B69" s="839"/>
      <c r="C69" s="947"/>
      <c r="D69" s="837">
        <f>C69*B69</f>
        <v>0</v>
      </c>
      <c r="E69" s="837"/>
      <c r="F69" s="891"/>
      <c r="G69" s="837">
        <f>F69*E69</f>
        <v>0</v>
      </c>
      <c r="H69" s="939">
        <f t="shared" si="0"/>
        <v>0</v>
      </c>
      <c r="I69" s="893">
        <f t="shared" si="1"/>
      </c>
      <c r="J69" s="839"/>
      <c r="K69" s="947"/>
      <c r="L69" s="837">
        <f>K69*J69</f>
        <v>0</v>
      </c>
    </row>
    <row r="70" spans="1:12" ht="15">
      <c r="A70" s="892" t="s">
        <v>320</v>
      </c>
      <c r="B70" s="839"/>
      <c r="C70" s="947"/>
      <c r="D70" s="837">
        <f>C70*B70</f>
        <v>0</v>
      </c>
      <c r="E70" s="837"/>
      <c r="F70" s="891"/>
      <c r="G70" s="837">
        <f>F70*E70</f>
        <v>0</v>
      </c>
      <c r="H70" s="939">
        <f t="shared" si="0"/>
        <v>0</v>
      </c>
      <c r="I70" s="893">
        <f t="shared" si="1"/>
      </c>
      <c r="J70" s="839"/>
      <c r="K70" s="947"/>
      <c r="L70" s="837">
        <f>K70*J70</f>
        <v>0</v>
      </c>
    </row>
    <row r="71" spans="1:12" ht="15">
      <c r="A71" s="833" t="s">
        <v>321</v>
      </c>
      <c r="B71" s="834"/>
      <c r="C71" s="893"/>
      <c r="D71" s="834">
        <f>D72+D73</f>
        <v>0</v>
      </c>
      <c r="E71" s="834"/>
      <c r="F71" s="893"/>
      <c r="G71" s="834">
        <f>G72+G73</f>
        <v>0</v>
      </c>
      <c r="H71" s="940">
        <f t="shared" si="0"/>
        <v>0</v>
      </c>
      <c r="I71" s="893">
        <f t="shared" si="1"/>
      </c>
      <c r="J71" s="834"/>
      <c r="K71" s="893"/>
      <c r="L71" s="834">
        <f>L72+L73</f>
        <v>0</v>
      </c>
    </row>
    <row r="72" spans="1:12" ht="15">
      <c r="A72" s="892" t="s">
        <v>322</v>
      </c>
      <c r="B72" s="839"/>
      <c r="C72" s="947"/>
      <c r="D72" s="837">
        <f>C72*B72</f>
        <v>0</v>
      </c>
      <c r="E72" s="837"/>
      <c r="F72" s="891"/>
      <c r="G72" s="837">
        <f>F72*E72</f>
        <v>0</v>
      </c>
      <c r="H72" s="939">
        <f t="shared" si="0"/>
        <v>0</v>
      </c>
      <c r="I72" s="893">
        <f t="shared" si="1"/>
      </c>
      <c r="J72" s="839"/>
      <c r="K72" s="947"/>
      <c r="L72" s="837">
        <f>K72*J72</f>
        <v>0</v>
      </c>
    </row>
    <row r="73" spans="1:12" ht="15">
      <c r="A73" s="892" t="s">
        <v>323</v>
      </c>
      <c r="B73" s="839"/>
      <c r="C73" s="947"/>
      <c r="D73" s="837">
        <f>C73*B73</f>
        <v>0</v>
      </c>
      <c r="E73" s="837"/>
      <c r="F73" s="891"/>
      <c r="G73" s="837">
        <f>F73*E73</f>
        <v>0</v>
      </c>
      <c r="H73" s="939">
        <f t="shared" si="0"/>
        <v>0</v>
      </c>
      <c r="I73" s="893">
        <f t="shared" si="1"/>
      </c>
      <c r="J73" s="839"/>
      <c r="K73" s="947"/>
      <c r="L73" s="837">
        <f>K73*J73</f>
        <v>0</v>
      </c>
    </row>
    <row r="74" spans="1:12" ht="15">
      <c r="A74" s="833" t="s">
        <v>324</v>
      </c>
      <c r="B74" s="834"/>
      <c r="C74" s="893"/>
      <c r="D74" s="834">
        <f>D75+D76+D77</f>
        <v>0</v>
      </c>
      <c r="E74" s="834"/>
      <c r="F74" s="893"/>
      <c r="G74" s="834">
        <f>G75+G76+G77</f>
        <v>0</v>
      </c>
      <c r="H74" s="940">
        <f t="shared" si="0"/>
        <v>0</v>
      </c>
      <c r="I74" s="893">
        <f t="shared" si="1"/>
      </c>
      <c r="J74" s="834"/>
      <c r="K74" s="893"/>
      <c r="L74" s="834">
        <f>L75+L76+L77</f>
        <v>0</v>
      </c>
    </row>
    <row r="75" spans="1:12" ht="15">
      <c r="A75" s="892" t="s">
        <v>325</v>
      </c>
      <c r="B75" s="839"/>
      <c r="C75" s="947"/>
      <c r="D75" s="837">
        <f>C75*B75</f>
        <v>0</v>
      </c>
      <c r="E75" s="837"/>
      <c r="F75" s="891"/>
      <c r="G75" s="837">
        <f>F75*E75</f>
        <v>0</v>
      </c>
      <c r="H75" s="939">
        <f>-D75+G75</f>
        <v>0</v>
      </c>
      <c r="I75" s="893">
        <f t="shared" si="1"/>
      </c>
      <c r="J75" s="839"/>
      <c r="K75" s="947"/>
      <c r="L75" s="837">
        <f>K75*J75</f>
        <v>0</v>
      </c>
    </row>
    <row r="76" spans="1:12" ht="15">
      <c r="A76" s="892" t="s">
        <v>326</v>
      </c>
      <c r="B76" s="839"/>
      <c r="C76" s="947"/>
      <c r="D76" s="837">
        <f>C76*B76</f>
        <v>0</v>
      </c>
      <c r="E76" s="837"/>
      <c r="F76" s="891"/>
      <c r="G76" s="837">
        <f>F76*E76</f>
        <v>0</v>
      </c>
      <c r="H76" s="939">
        <f t="shared" si="0"/>
        <v>0</v>
      </c>
      <c r="I76" s="893">
        <f t="shared" si="1"/>
      </c>
      <c r="J76" s="839"/>
      <c r="K76" s="947"/>
      <c r="L76" s="837">
        <f>K76*J76</f>
        <v>0</v>
      </c>
    </row>
    <row r="77" spans="1:12" ht="15">
      <c r="A77" s="892" t="s">
        <v>327</v>
      </c>
      <c r="B77" s="839"/>
      <c r="C77" s="947"/>
      <c r="D77" s="837">
        <f>C77*B77</f>
        <v>0</v>
      </c>
      <c r="E77" s="837"/>
      <c r="F77" s="891"/>
      <c r="G77" s="837">
        <f>F77*E77</f>
        <v>0</v>
      </c>
      <c r="H77" s="939">
        <f>-D77+G77</f>
        <v>0</v>
      </c>
      <c r="I77" s="893">
        <f t="shared" si="1"/>
      </c>
      <c r="J77" s="839"/>
      <c r="K77" s="947"/>
      <c r="L77" s="837">
        <f>K77*J77</f>
        <v>0</v>
      </c>
    </row>
    <row r="78" spans="1:12" ht="15">
      <c r="A78" s="833" t="s">
        <v>328</v>
      </c>
      <c r="B78" s="834"/>
      <c r="C78" s="893"/>
      <c r="D78" s="834">
        <f>D79+D80+D81</f>
        <v>0</v>
      </c>
      <c r="E78" s="834"/>
      <c r="F78" s="893"/>
      <c r="G78" s="834">
        <f>G79+G80+G81</f>
        <v>0</v>
      </c>
      <c r="H78" s="940">
        <f t="shared" si="0"/>
        <v>0</v>
      </c>
      <c r="I78" s="893">
        <f t="shared" si="1"/>
      </c>
      <c r="J78" s="834"/>
      <c r="K78" s="893"/>
      <c r="L78" s="834">
        <f>L79+L80+L81</f>
        <v>0</v>
      </c>
    </row>
    <row r="79" spans="1:12" ht="15">
      <c r="A79" s="892" t="s">
        <v>329</v>
      </c>
      <c r="B79" s="839"/>
      <c r="C79" s="947"/>
      <c r="D79" s="837">
        <f>B79*C79</f>
        <v>0</v>
      </c>
      <c r="E79" s="837"/>
      <c r="F79" s="891"/>
      <c r="G79" s="837">
        <f>F79*E79</f>
        <v>0</v>
      </c>
      <c r="H79" s="939">
        <f t="shared" si="0"/>
        <v>0</v>
      </c>
      <c r="I79" s="893">
        <f t="shared" si="1"/>
      </c>
      <c r="J79" s="839"/>
      <c r="K79" s="947"/>
      <c r="L79" s="837">
        <f>K79*J79</f>
        <v>0</v>
      </c>
    </row>
    <row r="80" spans="1:12" ht="15">
      <c r="A80" s="892" t="s">
        <v>330</v>
      </c>
      <c r="B80" s="839"/>
      <c r="C80" s="947"/>
      <c r="D80" s="837">
        <f>B80*C80</f>
        <v>0</v>
      </c>
      <c r="E80" s="837"/>
      <c r="F80" s="891"/>
      <c r="G80" s="837">
        <f>F80*E80</f>
        <v>0</v>
      </c>
      <c r="H80" s="939">
        <f t="shared" si="0"/>
        <v>0</v>
      </c>
      <c r="I80" s="893">
        <f t="shared" si="1"/>
      </c>
      <c r="J80" s="839"/>
      <c r="K80" s="947"/>
      <c r="L80" s="837">
        <f>K80*J80</f>
        <v>0</v>
      </c>
    </row>
    <row r="81" spans="1:12" ht="15">
      <c r="A81" s="892" t="s">
        <v>331</v>
      </c>
      <c r="B81" s="839"/>
      <c r="C81" s="947"/>
      <c r="D81" s="837">
        <f>B81*C81</f>
        <v>0</v>
      </c>
      <c r="E81" s="837"/>
      <c r="F81" s="891"/>
      <c r="G81" s="837">
        <f>F81*E81</f>
        <v>0</v>
      </c>
      <c r="H81" s="939">
        <f t="shared" si="0"/>
        <v>0</v>
      </c>
      <c r="I81" s="893">
        <f t="shared" si="1"/>
      </c>
      <c r="J81" s="839"/>
      <c r="K81" s="947"/>
      <c r="L81" s="837">
        <f>K81*J81</f>
        <v>0</v>
      </c>
    </row>
    <row r="82" spans="1:12" ht="15">
      <c r="A82" s="833" t="s">
        <v>332</v>
      </c>
      <c r="B82" s="834"/>
      <c r="C82" s="893"/>
      <c r="D82" s="842">
        <f>SUM(D83:D84)</f>
        <v>0</v>
      </c>
      <c r="E82" s="842"/>
      <c r="F82" s="948"/>
      <c r="G82" s="842">
        <f>SUM(G83:G84)</f>
        <v>0</v>
      </c>
      <c r="H82" s="943"/>
      <c r="I82" s="895"/>
      <c r="J82" s="834"/>
      <c r="K82" s="893"/>
      <c r="L82" s="842">
        <f>SUM(L83:L84)</f>
        <v>500</v>
      </c>
    </row>
    <row r="83" spans="1:12" ht="15">
      <c r="A83" s="833" t="s">
        <v>365</v>
      </c>
      <c r="B83" s="834"/>
      <c r="C83" s="893"/>
      <c r="D83" s="842">
        <f>D73+D58+D49</f>
        <v>0</v>
      </c>
      <c r="E83" s="842"/>
      <c r="F83" s="948"/>
      <c r="G83" s="842">
        <f>G73+G58+G49</f>
        <v>0</v>
      </c>
      <c r="H83" s="943"/>
      <c r="I83" s="895"/>
      <c r="J83" s="834"/>
      <c r="K83" s="893"/>
      <c r="L83" s="842">
        <f>L73+L58+L49</f>
        <v>0</v>
      </c>
    </row>
    <row r="84" spans="1:12" ht="15">
      <c r="A84" s="833" t="s">
        <v>366</v>
      </c>
      <c r="B84" s="834"/>
      <c r="C84" s="893"/>
      <c r="D84" s="842">
        <f>D78+D74+D72+D65+D60+D59+D56+D55+D54+D53+D52+D46+D34+D18</f>
        <v>0</v>
      </c>
      <c r="E84" s="842"/>
      <c r="F84" s="842"/>
      <c r="G84" s="842">
        <f>G78+G74+G72+G65+G60+G59+G56+G55+G54+G53+G52+G46+G34+G18</f>
        <v>0</v>
      </c>
      <c r="H84" s="943"/>
      <c r="I84" s="895"/>
      <c r="J84" s="834"/>
      <c r="K84" s="893"/>
      <c r="L84" s="842">
        <f>L78+L74+L72+L65+L60+L59+L56+L55+L54+L53+L52+L46+L34+L18</f>
        <v>500</v>
      </c>
    </row>
    <row r="85" spans="1:12" ht="15">
      <c r="A85" s="833" t="s">
        <v>367</v>
      </c>
      <c r="B85" s="834"/>
      <c r="C85" s="893"/>
      <c r="D85" s="842">
        <f>SUM(D86:D87)</f>
        <v>0</v>
      </c>
      <c r="E85" s="842"/>
      <c r="F85" s="842"/>
      <c r="G85" s="842">
        <f>SUM(G86:G87)</f>
        <v>0</v>
      </c>
      <c r="H85" s="943"/>
      <c r="I85" s="895"/>
      <c r="J85" s="834"/>
      <c r="K85" s="893"/>
      <c r="L85" s="842">
        <f>SUM(L86:L87)</f>
        <v>0</v>
      </c>
    </row>
    <row r="86" spans="1:12" ht="15">
      <c r="A86" s="892" t="s">
        <v>337</v>
      </c>
      <c r="B86" s="834"/>
      <c r="C86" s="893"/>
      <c r="D86" s="896"/>
      <c r="E86" s="842"/>
      <c r="F86" s="842"/>
      <c r="G86" s="896"/>
      <c r="H86" s="943"/>
      <c r="I86" s="895"/>
      <c r="J86" s="834"/>
      <c r="K86" s="893"/>
      <c r="L86" s="896"/>
    </row>
    <row r="87" spans="1:12" ht="15">
      <c r="A87" s="892" t="s">
        <v>338</v>
      </c>
      <c r="B87" s="834"/>
      <c r="C87" s="893"/>
      <c r="D87" s="896"/>
      <c r="E87" s="842"/>
      <c r="F87" s="842"/>
      <c r="G87" s="896"/>
      <c r="H87" s="943"/>
      <c r="I87" s="895"/>
      <c r="J87" s="834"/>
      <c r="K87" s="893"/>
      <c r="L87" s="896"/>
    </row>
    <row r="88" spans="1:12" ht="15">
      <c r="A88" s="833" t="s">
        <v>368</v>
      </c>
      <c r="B88" s="834"/>
      <c r="C88" s="893"/>
      <c r="D88" s="842">
        <f>SUM(D89:D90)</f>
        <v>0</v>
      </c>
      <c r="E88" s="842"/>
      <c r="F88" s="842"/>
      <c r="G88" s="842">
        <f>SUM(G89:G90)</f>
        <v>0</v>
      </c>
      <c r="H88" s="943"/>
      <c r="I88" s="895"/>
      <c r="J88" s="834"/>
      <c r="K88" s="893"/>
      <c r="L88" s="842">
        <f>SUM(L89:L90)</f>
        <v>500</v>
      </c>
    </row>
    <row r="89" spans="1:12" ht="15">
      <c r="A89" s="833" t="s">
        <v>369</v>
      </c>
      <c r="B89" s="834"/>
      <c r="C89" s="893"/>
      <c r="D89" s="842">
        <f>D83+D86</f>
        <v>0</v>
      </c>
      <c r="E89" s="842"/>
      <c r="F89" s="842"/>
      <c r="G89" s="842">
        <f>G83+G86</f>
        <v>0</v>
      </c>
      <c r="H89" s="943"/>
      <c r="I89" s="895"/>
      <c r="J89" s="834"/>
      <c r="K89" s="893"/>
      <c r="L89" s="842">
        <f>L83+L86</f>
        <v>0</v>
      </c>
    </row>
    <row r="90" spans="1:12" ht="15">
      <c r="A90" s="833" t="s">
        <v>370</v>
      </c>
      <c r="B90" s="834"/>
      <c r="C90" s="893"/>
      <c r="D90" s="842">
        <f>D84+D87</f>
        <v>0</v>
      </c>
      <c r="E90" s="842"/>
      <c r="F90" s="842"/>
      <c r="G90" s="842">
        <f>G84+G87</f>
        <v>0</v>
      </c>
      <c r="H90" s="943"/>
      <c r="I90" s="895"/>
      <c r="J90" s="834"/>
      <c r="K90" s="893"/>
      <c r="L90" s="842">
        <f>L84+L87</f>
        <v>500</v>
      </c>
    </row>
    <row r="91" spans="1:12" ht="15">
      <c r="A91" s="833" t="s">
        <v>371</v>
      </c>
      <c r="B91" s="834"/>
      <c r="C91" s="893"/>
      <c r="D91" s="842">
        <f>SUM(D92:D93)</f>
        <v>0</v>
      </c>
      <c r="E91" s="842"/>
      <c r="F91" s="842"/>
      <c r="G91" s="842">
        <f>SUM(G92:G93)</f>
        <v>0</v>
      </c>
      <c r="H91" s="943"/>
      <c r="I91" s="895"/>
      <c r="J91" s="834"/>
      <c r="K91" s="893"/>
      <c r="L91" s="842">
        <f>SUM(L92:L93)</f>
        <v>0</v>
      </c>
    </row>
    <row r="92" spans="1:12" ht="15">
      <c r="A92" s="892" t="s">
        <v>343</v>
      </c>
      <c r="B92" s="834"/>
      <c r="C92" s="893"/>
      <c r="D92" s="896"/>
      <c r="E92" s="842"/>
      <c r="F92" s="948"/>
      <c r="G92" s="896"/>
      <c r="H92" s="943"/>
      <c r="I92" s="895"/>
      <c r="J92" s="834"/>
      <c r="K92" s="893"/>
      <c r="L92" s="896"/>
    </row>
    <row r="93" spans="1:12" ht="15">
      <c r="A93" s="892" t="s">
        <v>344</v>
      </c>
      <c r="B93" s="834"/>
      <c r="C93" s="893"/>
      <c r="D93" s="896"/>
      <c r="E93" s="842"/>
      <c r="F93" s="948"/>
      <c r="G93" s="896"/>
      <c r="H93" s="943"/>
      <c r="I93" s="895"/>
      <c r="J93" s="834"/>
      <c r="K93" s="893"/>
      <c r="L93" s="896"/>
    </row>
    <row r="94" spans="1:12" ht="15">
      <c r="A94" s="833" t="s">
        <v>372</v>
      </c>
      <c r="B94" s="834"/>
      <c r="C94" s="893"/>
      <c r="D94" s="893"/>
      <c r="E94" s="842"/>
      <c r="F94" s="948"/>
      <c r="G94" s="893"/>
      <c r="H94" s="943"/>
      <c r="I94" s="895"/>
      <c r="J94" s="834"/>
      <c r="K94" s="893"/>
      <c r="L94" s="893"/>
    </row>
    <row r="95" spans="1:12" ht="15.75" thickBot="1">
      <c r="A95" s="897" t="s">
        <v>373</v>
      </c>
      <c r="B95" s="949"/>
      <c r="C95" s="950"/>
      <c r="D95" s="845">
        <f>D57+D73</f>
        <v>0</v>
      </c>
      <c r="E95" s="845"/>
      <c r="F95" s="951"/>
      <c r="G95" s="845">
        <f>G57+G73</f>
        <v>0</v>
      </c>
      <c r="H95" s="944"/>
      <c r="I95" s="898"/>
      <c r="J95" s="949"/>
      <c r="K95" s="950"/>
      <c r="L95" s="845">
        <f>L57+L73</f>
        <v>0</v>
      </c>
    </row>
    <row r="96" ht="12.75"/>
    <row r="97" ht="14.25">
      <c r="A97" s="899" t="s">
        <v>374</v>
      </c>
    </row>
    <row r="98" ht="15" thickBot="1">
      <c r="A98" s="864" t="s">
        <v>375</v>
      </c>
    </row>
    <row r="99" spans="1:12" ht="15.75" thickBot="1">
      <c r="A99" s="902" t="s">
        <v>376</v>
      </c>
      <c r="D99" s="810"/>
      <c r="E99" s="903" t="s">
        <v>13</v>
      </c>
      <c r="F99" s="904"/>
      <c r="G99" s="905"/>
      <c r="H99" s="906"/>
      <c r="I99" s="810"/>
      <c r="L99" s="810"/>
    </row>
    <row r="100" ht="13.5" thickBot="1"/>
    <row r="101" spans="1:12" ht="15.75" thickBot="1">
      <c r="A101" s="810"/>
      <c r="D101" s="810"/>
      <c r="E101" s="903" t="s">
        <v>14</v>
      </c>
      <c r="F101" s="904"/>
      <c r="G101" s="907"/>
      <c r="H101" s="906"/>
      <c r="L101" s="810"/>
    </row>
    <row r="102" ht="12.75"/>
    <row r="103" spans="1:12" ht="15">
      <c r="A103" s="850" t="s">
        <v>377</v>
      </c>
      <c r="D103" s="810"/>
      <c r="E103" s="810"/>
      <c r="F103" s="810"/>
      <c r="G103" s="810"/>
      <c r="H103" s="810"/>
      <c r="I103" s="810"/>
      <c r="L103" s="810"/>
    </row>
    <row r="104" ht="12.75">
      <c r="A104" s="810"/>
    </row>
    <row r="107" ht="12.75">
      <c r="A107" s="810"/>
    </row>
  </sheetData>
  <sheetProtection/>
  <mergeCells count="18">
    <mergeCell ref="E101:F101"/>
    <mergeCell ref="G101:H101"/>
    <mergeCell ref="J16:L16"/>
    <mergeCell ref="B9:L9"/>
    <mergeCell ref="B10:L10"/>
    <mergeCell ref="B11:L11"/>
    <mergeCell ref="B12:L12"/>
    <mergeCell ref="B13:L13"/>
    <mergeCell ref="A15:L15"/>
    <mergeCell ref="A16:A17"/>
    <mergeCell ref="B16:D16"/>
    <mergeCell ref="E16:I16"/>
    <mergeCell ref="E99:F99"/>
    <mergeCell ref="G99:H99"/>
    <mergeCell ref="A1:L1"/>
    <mergeCell ref="A7:L7"/>
    <mergeCell ref="A8:L8"/>
    <mergeCell ref="A2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">
      <selection activeCell="B5" sqref="B5:M5"/>
    </sheetView>
  </sheetViews>
  <sheetFormatPr defaultColWidth="9.140625" defaultRowHeight="15"/>
  <cols>
    <col min="1" max="1" width="55.7109375" style="111" customWidth="1"/>
    <col min="2" max="2" width="8.57421875" style="111" customWidth="1"/>
    <col min="3" max="5" width="8.57421875" style="117" customWidth="1"/>
    <col min="6" max="13" width="8.57421875" style="26" customWidth="1"/>
    <col min="14" max="16384" width="9.140625" style="26" customWidth="1"/>
  </cols>
  <sheetData>
    <row r="1" spans="1:16" ht="15.75" customHeight="1">
      <c r="A1" s="509" t="s">
        <v>50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78"/>
      <c r="O1" s="79"/>
      <c r="P1" s="78"/>
    </row>
    <row r="2" spans="1:13" ht="10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" customHeight="1" thickBot="1">
      <c r="A4" s="575" t="s">
        <v>51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5" spans="1:13" ht="15.75" customHeight="1" thickBot="1">
      <c r="A5" s="81" t="s">
        <v>2</v>
      </c>
      <c r="B5" s="466"/>
      <c r="C5" s="467"/>
      <c r="D5" s="467"/>
      <c r="E5" s="467"/>
      <c r="F5" s="572"/>
      <c r="G5" s="572"/>
      <c r="H5" s="572"/>
      <c r="I5" s="572"/>
      <c r="J5" s="572"/>
      <c r="K5" s="572"/>
      <c r="L5" s="572"/>
      <c r="M5" s="573"/>
    </row>
    <row r="6" spans="1:13" ht="15.75" customHeight="1" thickBot="1">
      <c r="A6" s="81" t="s">
        <v>3</v>
      </c>
      <c r="B6" s="466"/>
      <c r="C6" s="467"/>
      <c r="D6" s="467"/>
      <c r="E6" s="467"/>
      <c r="F6" s="572"/>
      <c r="G6" s="572"/>
      <c r="H6" s="572"/>
      <c r="I6" s="572"/>
      <c r="J6" s="572"/>
      <c r="K6" s="572"/>
      <c r="L6" s="572"/>
      <c r="M6" s="573"/>
    </row>
    <row r="7" spans="1:13" ht="15.75" customHeight="1" thickBot="1">
      <c r="A7" s="81" t="s">
        <v>52</v>
      </c>
      <c r="B7" s="466"/>
      <c r="C7" s="467"/>
      <c r="D7" s="467"/>
      <c r="E7" s="467"/>
      <c r="F7" s="572"/>
      <c r="G7" s="572"/>
      <c r="H7" s="572"/>
      <c r="I7" s="572"/>
      <c r="J7" s="572"/>
      <c r="K7" s="572"/>
      <c r="L7" s="572"/>
      <c r="M7" s="573"/>
    </row>
    <row r="8" spans="1:13" ht="15.75" customHeight="1" thickBot="1">
      <c r="A8" s="82" t="s">
        <v>18</v>
      </c>
      <c r="B8" s="466"/>
      <c r="C8" s="467"/>
      <c r="D8" s="467"/>
      <c r="E8" s="467"/>
      <c r="F8" s="572"/>
      <c r="G8" s="572"/>
      <c r="H8" s="572"/>
      <c r="I8" s="572"/>
      <c r="J8" s="572"/>
      <c r="K8" s="572"/>
      <c r="L8" s="572"/>
      <c r="M8" s="573"/>
    </row>
    <row r="9" spans="1:13" ht="15.75" customHeight="1" thickBot="1">
      <c r="A9" s="563"/>
      <c r="B9" s="564"/>
      <c r="C9" s="564"/>
      <c r="D9" s="564"/>
      <c r="E9" s="564"/>
      <c r="F9" s="565"/>
      <c r="G9" s="565"/>
      <c r="H9" s="565"/>
      <c r="I9" s="565"/>
      <c r="J9" s="565"/>
      <c r="K9" s="565"/>
      <c r="L9" s="565"/>
      <c r="M9" s="565"/>
    </row>
    <row r="10" spans="1:13" ht="15.75" customHeight="1" thickBot="1">
      <c r="A10" s="83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4" ht="15.75" customHeight="1">
      <c r="A11" s="85" t="s">
        <v>54</v>
      </c>
      <c r="B11" s="86" t="s">
        <v>55</v>
      </c>
      <c r="C11" s="87" t="s">
        <v>56</v>
      </c>
      <c r="D11" s="87" t="s">
        <v>57</v>
      </c>
      <c r="E11" s="87" t="s">
        <v>58</v>
      </c>
      <c r="F11" s="87" t="s">
        <v>59</v>
      </c>
      <c r="G11" s="87" t="s">
        <v>60</v>
      </c>
      <c r="H11" s="87" t="s">
        <v>61</v>
      </c>
      <c r="I11" s="87" t="s">
        <v>62</v>
      </c>
      <c r="J11" s="87" t="s">
        <v>63</v>
      </c>
      <c r="K11" s="87" t="s">
        <v>64</v>
      </c>
      <c r="L11" s="87" t="s">
        <v>65</v>
      </c>
      <c r="M11" s="88" t="s">
        <v>66</v>
      </c>
      <c r="N11" s="22"/>
    </row>
    <row r="12" spans="1:14" ht="15.75" customHeight="1">
      <c r="A12" s="329" t="s">
        <v>67</v>
      </c>
      <c r="B12" s="89"/>
      <c r="C12" s="90"/>
      <c r="D12" s="90"/>
      <c r="E12" s="91"/>
      <c r="F12" s="92"/>
      <c r="G12" s="92"/>
      <c r="H12" s="92"/>
      <c r="I12" s="92"/>
      <c r="J12" s="92"/>
      <c r="K12" s="92"/>
      <c r="L12" s="92"/>
      <c r="M12" s="93"/>
      <c r="N12" s="22"/>
    </row>
    <row r="13" spans="1:14" ht="15.75" customHeight="1">
      <c r="A13" s="329" t="s">
        <v>68</v>
      </c>
      <c r="B13" s="89"/>
      <c r="C13" s="90"/>
      <c r="D13" s="90"/>
      <c r="E13" s="91"/>
      <c r="F13" s="92"/>
      <c r="G13" s="92"/>
      <c r="H13" s="92"/>
      <c r="I13" s="92"/>
      <c r="J13" s="92"/>
      <c r="K13" s="92"/>
      <c r="L13" s="92"/>
      <c r="M13" s="93"/>
      <c r="N13" s="22"/>
    </row>
    <row r="14" spans="1:14" ht="15.75" customHeight="1">
      <c r="A14" s="329" t="s">
        <v>69</v>
      </c>
      <c r="B14" s="89"/>
      <c r="C14" s="90"/>
      <c r="D14" s="90"/>
      <c r="E14" s="91"/>
      <c r="F14" s="92"/>
      <c r="G14" s="92"/>
      <c r="H14" s="92"/>
      <c r="I14" s="92"/>
      <c r="J14" s="92"/>
      <c r="K14" s="92"/>
      <c r="L14" s="92"/>
      <c r="M14" s="93"/>
      <c r="N14" s="22"/>
    </row>
    <row r="15" spans="1:14" ht="15.75" customHeight="1">
      <c r="A15" s="329" t="s">
        <v>185</v>
      </c>
      <c r="B15" s="89"/>
      <c r="C15" s="90"/>
      <c r="D15" s="90"/>
      <c r="E15" s="91"/>
      <c r="F15" s="92"/>
      <c r="G15" s="92"/>
      <c r="H15" s="92"/>
      <c r="I15" s="92"/>
      <c r="J15" s="92"/>
      <c r="K15" s="92"/>
      <c r="L15" s="92"/>
      <c r="M15" s="93"/>
      <c r="N15" s="22"/>
    </row>
    <row r="16" spans="1:14" ht="15.75" customHeight="1">
      <c r="A16" s="329"/>
      <c r="B16" s="89"/>
      <c r="C16" s="90"/>
      <c r="D16" s="90"/>
      <c r="E16" s="91"/>
      <c r="F16" s="92"/>
      <c r="G16" s="92"/>
      <c r="H16" s="92"/>
      <c r="I16" s="92"/>
      <c r="J16" s="92"/>
      <c r="K16" s="92"/>
      <c r="L16" s="92"/>
      <c r="M16" s="93"/>
      <c r="N16" s="22"/>
    </row>
    <row r="17" spans="1:14" ht="15.75" customHeight="1">
      <c r="A17" s="329"/>
      <c r="B17" s="89"/>
      <c r="C17" s="90"/>
      <c r="D17" s="90"/>
      <c r="E17" s="91"/>
      <c r="F17" s="92"/>
      <c r="G17" s="92"/>
      <c r="H17" s="92"/>
      <c r="I17" s="92"/>
      <c r="J17" s="92"/>
      <c r="K17" s="92"/>
      <c r="L17" s="92"/>
      <c r="M17" s="93"/>
      <c r="N17" s="22"/>
    </row>
    <row r="18" spans="1:14" ht="15.75" customHeight="1">
      <c r="A18" s="329"/>
      <c r="B18" s="89"/>
      <c r="C18" s="90"/>
      <c r="D18" s="90"/>
      <c r="E18" s="91"/>
      <c r="F18" s="92"/>
      <c r="G18" s="92"/>
      <c r="H18" s="92"/>
      <c r="I18" s="92"/>
      <c r="J18" s="92"/>
      <c r="K18" s="92"/>
      <c r="L18" s="92"/>
      <c r="M18" s="93"/>
      <c r="N18" s="22"/>
    </row>
    <row r="19" spans="1:14" ht="15.75" customHeight="1">
      <c r="A19" s="329"/>
      <c r="B19" s="89"/>
      <c r="C19" s="90"/>
      <c r="D19" s="90"/>
      <c r="E19" s="91"/>
      <c r="F19" s="92"/>
      <c r="G19" s="92"/>
      <c r="H19" s="92"/>
      <c r="I19" s="92"/>
      <c r="J19" s="92"/>
      <c r="K19" s="92"/>
      <c r="L19" s="92"/>
      <c r="M19" s="93"/>
      <c r="N19" s="22"/>
    </row>
    <row r="20" spans="1:14" ht="15.75" customHeight="1">
      <c r="A20" s="329"/>
      <c r="B20" s="89"/>
      <c r="C20" s="90"/>
      <c r="D20" s="90"/>
      <c r="E20" s="91"/>
      <c r="F20" s="92"/>
      <c r="G20" s="92"/>
      <c r="H20" s="92"/>
      <c r="I20" s="92"/>
      <c r="J20" s="92"/>
      <c r="K20" s="92"/>
      <c r="L20" s="92"/>
      <c r="M20" s="93"/>
      <c r="N20" s="22"/>
    </row>
    <row r="21" spans="1:14" ht="15.75" customHeight="1" thickBot="1">
      <c r="A21" s="330"/>
      <c r="B21" s="94"/>
      <c r="C21" s="95"/>
      <c r="D21" s="95"/>
      <c r="E21" s="96"/>
      <c r="F21" s="97"/>
      <c r="G21" s="97"/>
      <c r="H21" s="97"/>
      <c r="I21" s="97"/>
      <c r="J21" s="97"/>
      <c r="K21" s="97"/>
      <c r="L21" s="97"/>
      <c r="M21" s="98"/>
      <c r="N21" s="22"/>
    </row>
    <row r="22" spans="1:14" ht="15.75" customHeight="1" thickBot="1">
      <c r="A22" s="25"/>
      <c r="B22" s="25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83" t="s">
        <v>53</v>
      </c>
      <c r="B23" s="25"/>
      <c r="C23" s="99"/>
      <c r="D23" s="99"/>
      <c r="E23" s="99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85" t="s">
        <v>54</v>
      </c>
      <c r="B24" s="100" t="s">
        <v>55</v>
      </c>
      <c r="C24" s="101" t="s">
        <v>56</v>
      </c>
      <c r="D24" s="101" t="s">
        <v>57</v>
      </c>
      <c r="E24" s="101" t="s">
        <v>58</v>
      </c>
      <c r="F24" s="101" t="s">
        <v>59</v>
      </c>
      <c r="G24" s="101" t="s">
        <v>60</v>
      </c>
      <c r="H24" s="101" t="s">
        <v>61</v>
      </c>
      <c r="I24" s="101" t="s">
        <v>62</v>
      </c>
      <c r="J24" s="101" t="s">
        <v>63</v>
      </c>
      <c r="K24" s="101" t="s">
        <v>64</v>
      </c>
      <c r="L24" s="101" t="s">
        <v>65</v>
      </c>
      <c r="M24" s="102" t="s">
        <v>66</v>
      </c>
      <c r="N24" s="22"/>
    </row>
    <row r="25" spans="1:14" ht="15.75" customHeight="1">
      <c r="A25" s="331" t="s">
        <v>67</v>
      </c>
      <c r="B25" s="103"/>
      <c r="C25" s="104"/>
      <c r="D25" s="104"/>
      <c r="E25" s="105"/>
      <c r="F25" s="106"/>
      <c r="G25" s="106"/>
      <c r="H25" s="106"/>
      <c r="I25" s="106"/>
      <c r="J25" s="106"/>
      <c r="K25" s="106"/>
      <c r="L25" s="106"/>
      <c r="M25" s="107"/>
      <c r="N25" s="22"/>
    </row>
    <row r="26" spans="1:14" ht="15.75" customHeight="1">
      <c r="A26" s="332" t="s">
        <v>68</v>
      </c>
      <c r="B26" s="108"/>
      <c r="C26" s="90"/>
      <c r="D26" s="90"/>
      <c r="E26" s="91"/>
      <c r="F26" s="92"/>
      <c r="G26" s="92"/>
      <c r="H26" s="92"/>
      <c r="I26" s="92"/>
      <c r="J26" s="92"/>
      <c r="K26" s="92"/>
      <c r="L26" s="92"/>
      <c r="M26" s="93"/>
      <c r="N26" s="22"/>
    </row>
    <row r="27" spans="1:14" ht="15.75" customHeight="1">
      <c r="A27" s="332" t="s">
        <v>69</v>
      </c>
      <c r="B27" s="108"/>
      <c r="C27" s="90"/>
      <c r="D27" s="90"/>
      <c r="E27" s="91"/>
      <c r="F27" s="92"/>
      <c r="G27" s="92"/>
      <c r="H27" s="92"/>
      <c r="I27" s="92"/>
      <c r="J27" s="92"/>
      <c r="K27" s="92"/>
      <c r="L27" s="92"/>
      <c r="M27" s="93"/>
      <c r="N27" s="22"/>
    </row>
    <row r="28" spans="1:14" ht="15.75" customHeight="1">
      <c r="A28" s="332" t="s">
        <v>185</v>
      </c>
      <c r="B28" s="108"/>
      <c r="C28" s="90"/>
      <c r="D28" s="90"/>
      <c r="E28" s="91"/>
      <c r="F28" s="92"/>
      <c r="G28" s="92"/>
      <c r="H28" s="92"/>
      <c r="I28" s="92"/>
      <c r="J28" s="92"/>
      <c r="K28" s="92"/>
      <c r="L28" s="92"/>
      <c r="M28" s="93"/>
      <c r="N28" s="22"/>
    </row>
    <row r="29" spans="1:14" ht="15.75" customHeight="1">
      <c r="A29" s="332"/>
      <c r="B29" s="108"/>
      <c r="C29" s="90"/>
      <c r="D29" s="90"/>
      <c r="E29" s="91"/>
      <c r="F29" s="92"/>
      <c r="G29" s="92"/>
      <c r="H29" s="92"/>
      <c r="I29" s="92"/>
      <c r="J29" s="92"/>
      <c r="K29" s="92"/>
      <c r="L29" s="92"/>
      <c r="M29" s="93"/>
      <c r="N29" s="22"/>
    </row>
    <row r="30" spans="1:14" ht="15.75" customHeight="1">
      <c r="A30" s="332"/>
      <c r="B30" s="108"/>
      <c r="C30" s="90"/>
      <c r="D30" s="90"/>
      <c r="E30" s="91"/>
      <c r="F30" s="92"/>
      <c r="G30" s="92"/>
      <c r="H30" s="92"/>
      <c r="I30" s="92"/>
      <c r="J30" s="92"/>
      <c r="K30" s="92"/>
      <c r="L30" s="92"/>
      <c r="M30" s="93"/>
      <c r="N30" s="22"/>
    </row>
    <row r="31" spans="1:14" ht="15.75" customHeight="1">
      <c r="A31" s="332"/>
      <c r="B31" s="108"/>
      <c r="C31" s="90"/>
      <c r="D31" s="90"/>
      <c r="E31" s="91"/>
      <c r="F31" s="92"/>
      <c r="G31" s="92"/>
      <c r="H31" s="92"/>
      <c r="I31" s="92"/>
      <c r="J31" s="92"/>
      <c r="K31" s="92"/>
      <c r="L31" s="92"/>
      <c r="M31" s="93"/>
      <c r="N31" s="22"/>
    </row>
    <row r="32" spans="1:14" ht="15.75" customHeight="1">
      <c r="A32" s="332"/>
      <c r="B32" s="108"/>
      <c r="C32" s="90"/>
      <c r="D32" s="90"/>
      <c r="E32" s="91"/>
      <c r="F32" s="92"/>
      <c r="G32" s="92"/>
      <c r="H32" s="92"/>
      <c r="I32" s="92"/>
      <c r="J32" s="92"/>
      <c r="K32" s="92"/>
      <c r="L32" s="92"/>
      <c r="M32" s="93"/>
      <c r="N32" s="22"/>
    </row>
    <row r="33" spans="1:14" ht="15.75" customHeight="1">
      <c r="A33" s="332"/>
      <c r="B33" s="108"/>
      <c r="C33" s="90"/>
      <c r="D33" s="90"/>
      <c r="E33" s="91"/>
      <c r="F33" s="92"/>
      <c r="G33" s="92"/>
      <c r="H33" s="92"/>
      <c r="I33" s="92"/>
      <c r="J33" s="92"/>
      <c r="K33" s="92"/>
      <c r="L33" s="92"/>
      <c r="M33" s="93"/>
      <c r="N33" s="22"/>
    </row>
    <row r="34" spans="1:14" ht="15.75" customHeight="1" thickBot="1">
      <c r="A34" s="333"/>
      <c r="B34" s="109"/>
      <c r="C34" s="95"/>
      <c r="D34" s="95"/>
      <c r="E34" s="96"/>
      <c r="F34" s="97"/>
      <c r="G34" s="97"/>
      <c r="H34" s="97"/>
      <c r="I34" s="97"/>
      <c r="J34" s="97"/>
      <c r="K34" s="97"/>
      <c r="L34" s="97"/>
      <c r="M34" s="98"/>
      <c r="N34" s="22"/>
    </row>
    <row r="35" spans="1:14" ht="15.75" customHeight="1">
      <c r="A35" s="25"/>
      <c r="B35" s="25"/>
      <c r="C35" s="99"/>
      <c r="D35" s="99"/>
      <c r="E35" s="99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110" t="s">
        <v>70</v>
      </c>
      <c r="B36" s="25"/>
      <c r="C36" s="99"/>
      <c r="D36" s="99"/>
      <c r="E36" s="99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99"/>
      <c r="D37" s="99"/>
      <c r="E37" s="99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112"/>
      <c r="C38" s="113"/>
      <c r="D38" s="114"/>
      <c r="E38" s="114"/>
      <c r="F38" s="566" t="s">
        <v>13</v>
      </c>
      <c r="G38" s="567"/>
      <c r="H38" s="567"/>
      <c r="I38" s="115"/>
      <c r="J38" s="568"/>
      <c r="K38" s="569"/>
      <c r="L38" s="569"/>
      <c r="M38" s="570"/>
      <c r="N38" s="22"/>
    </row>
    <row r="39" spans="2:14" ht="15.75" customHeight="1" thickBot="1">
      <c r="B39" s="112"/>
      <c r="C39" s="113"/>
      <c r="D39" s="26"/>
      <c r="E39" s="26"/>
      <c r="N39" s="22"/>
    </row>
    <row r="40" spans="1:14" ht="27" customHeight="1" thickBot="1">
      <c r="A40" s="25"/>
      <c r="B40" s="112"/>
      <c r="C40" s="113"/>
      <c r="D40" s="114"/>
      <c r="E40" s="114"/>
      <c r="F40" s="566" t="s">
        <v>14</v>
      </c>
      <c r="G40" s="567"/>
      <c r="H40" s="567"/>
      <c r="I40" s="571"/>
      <c r="J40" s="568"/>
      <c r="K40" s="569"/>
      <c r="L40" s="569"/>
      <c r="M40" s="570"/>
      <c r="N40" s="22"/>
    </row>
    <row r="41" spans="1:14" ht="15.75" customHeight="1">
      <c r="A41" s="25" t="s">
        <v>186</v>
      </c>
      <c r="B41" s="25"/>
      <c r="C41" s="99"/>
      <c r="D41" s="99"/>
      <c r="E41" s="99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99"/>
      <c r="D42" s="99"/>
      <c r="E42" s="99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16"/>
    </row>
  </sheetData>
  <sheetProtection/>
  <mergeCells count="11">
    <mergeCell ref="A1:M1"/>
    <mergeCell ref="A4:M4"/>
    <mergeCell ref="B5:M5"/>
    <mergeCell ref="B6:M6"/>
    <mergeCell ref="B7:M7"/>
    <mergeCell ref="A9:M9"/>
    <mergeCell ref="F38:H38"/>
    <mergeCell ref="J38:M38"/>
    <mergeCell ref="F40:I40"/>
    <mergeCell ref="J40:M40"/>
    <mergeCell ref="B8:M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B5" sqref="B5:E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416" t="s">
        <v>71</v>
      </c>
      <c r="B1" s="416"/>
      <c r="C1" s="416"/>
      <c r="D1" s="416"/>
      <c r="E1" s="416"/>
    </row>
    <row r="2" ht="105" customHeight="1">
      <c r="A2" s="118" t="s">
        <v>72</v>
      </c>
    </row>
    <row r="3" spans="1:5" ht="15.75" customHeight="1">
      <c r="A3" s="119"/>
      <c r="B3" s="119"/>
      <c r="C3" s="119"/>
      <c r="D3" s="119"/>
      <c r="E3" s="119"/>
    </row>
    <row r="4" spans="1:5" ht="18" customHeight="1" thickBot="1">
      <c r="A4" s="581" t="s">
        <v>73</v>
      </c>
      <c r="B4" s="582"/>
      <c r="C4" s="582"/>
      <c r="D4" s="582"/>
      <c r="E4" s="582"/>
    </row>
    <row r="5" spans="1:5" ht="15.75" customHeight="1" thickBot="1">
      <c r="A5" s="82" t="s">
        <v>2</v>
      </c>
      <c r="B5" s="458"/>
      <c r="C5" s="458"/>
      <c r="D5" s="458"/>
      <c r="E5" s="492"/>
    </row>
    <row r="6" spans="1:5" ht="15.75" customHeight="1" thickBot="1">
      <c r="A6" s="82" t="s">
        <v>3</v>
      </c>
      <c r="B6" s="458"/>
      <c r="C6" s="458"/>
      <c r="D6" s="458"/>
      <c r="E6" s="492"/>
    </row>
    <row r="7" spans="1:5" ht="15.75" customHeight="1" thickBot="1">
      <c r="A7" s="82" t="s">
        <v>52</v>
      </c>
      <c r="B7" s="457"/>
      <c r="C7" s="458"/>
      <c r="D7" s="458"/>
      <c r="E7" s="492"/>
    </row>
    <row r="8" spans="1:5" ht="15.75" customHeight="1" thickBot="1">
      <c r="A8" s="82" t="s">
        <v>18</v>
      </c>
      <c r="B8" s="457"/>
      <c r="C8" s="458"/>
      <c r="D8" s="458"/>
      <c r="E8" s="492"/>
    </row>
    <row r="9" spans="1:5" ht="15.75" customHeight="1" thickBot="1">
      <c r="A9" s="120"/>
      <c r="B9" s="121"/>
      <c r="C9" s="121"/>
      <c r="D9" s="121"/>
      <c r="E9" s="121"/>
    </row>
    <row r="10" spans="1:5" ht="15.75" customHeight="1">
      <c r="A10" s="576" t="s">
        <v>74</v>
      </c>
      <c r="B10" s="576" t="s">
        <v>75</v>
      </c>
      <c r="C10" s="576" t="s">
        <v>76</v>
      </c>
      <c r="D10" s="576" t="s">
        <v>77</v>
      </c>
      <c r="E10" s="578" t="s">
        <v>78</v>
      </c>
    </row>
    <row r="11" spans="1:5" ht="15.75" customHeight="1" thickBot="1">
      <c r="A11" s="577"/>
      <c r="B11" s="577"/>
      <c r="C11" s="577"/>
      <c r="D11" s="577"/>
      <c r="E11" s="579"/>
    </row>
    <row r="12" spans="1:5" ht="30" customHeight="1">
      <c r="A12" s="122"/>
      <c r="B12" s="123"/>
      <c r="C12" s="123"/>
      <c r="D12" s="123"/>
      <c r="E12" s="124"/>
    </row>
    <row r="13" spans="1:5" ht="30" customHeight="1">
      <c r="A13" s="125"/>
      <c r="B13" s="126"/>
      <c r="C13" s="126"/>
      <c r="D13" s="126"/>
      <c r="E13" s="127"/>
    </row>
    <row r="14" spans="1:5" ht="30" customHeight="1">
      <c r="A14" s="125"/>
      <c r="B14" s="126"/>
      <c r="C14" s="126"/>
      <c r="D14" s="126"/>
      <c r="E14" s="127"/>
    </row>
    <row r="15" spans="1:5" ht="30" customHeight="1">
      <c r="A15" s="125"/>
      <c r="B15" s="126"/>
      <c r="C15" s="126"/>
      <c r="D15" s="126"/>
      <c r="E15" s="127"/>
    </row>
    <row r="16" spans="1:5" ht="30" customHeight="1">
      <c r="A16" s="125"/>
      <c r="B16" s="126"/>
      <c r="C16" s="126"/>
      <c r="D16" s="126"/>
      <c r="E16" s="127"/>
    </row>
    <row r="17" spans="1:5" ht="30" customHeight="1" thickBot="1">
      <c r="A17" s="128"/>
      <c r="B17" s="129"/>
      <c r="C17" s="129"/>
      <c r="D17" s="129"/>
      <c r="E17" s="130"/>
    </row>
    <row r="18" ht="15.75" customHeight="1"/>
    <row r="19" ht="15.75" customHeight="1"/>
    <row r="20" ht="15.75" customHeight="1">
      <c r="A20" s="131" t="s">
        <v>12</v>
      </c>
    </row>
    <row r="21" spans="1:5" ht="15.75" customHeight="1">
      <c r="A21" s="132"/>
      <c r="B21" s="132"/>
      <c r="C21" s="132"/>
      <c r="D21" s="133"/>
      <c r="E21" s="133"/>
    </row>
    <row r="22" spans="1:4" ht="15.75" customHeight="1" thickBot="1">
      <c r="A22" s="580"/>
      <c r="B22" s="580"/>
      <c r="C22" s="580"/>
      <c r="D22" s="134"/>
    </row>
    <row r="23" spans="1:5" ht="27" customHeight="1" thickBot="1">
      <c r="A23" s="135" t="s">
        <v>13</v>
      </c>
      <c r="B23" s="136"/>
      <c r="D23" s="135" t="s">
        <v>79</v>
      </c>
      <c r="E23" s="137"/>
    </row>
    <row r="24" ht="15.75" customHeight="1"/>
    <row r="25" ht="15.75" customHeight="1">
      <c r="A25" s="25" t="s">
        <v>186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Dana Mihulkova</cp:lastModifiedBy>
  <cp:lastPrinted>2010-06-25T11:21:42Z</cp:lastPrinted>
  <dcterms:created xsi:type="dcterms:W3CDTF">2010-06-09T07:18:54Z</dcterms:created>
  <dcterms:modified xsi:type="dcterms:W3CDTF">2010-06-25T11:58:02Z</dcterms:modified>
  <cp:category/>
  <cp:version/>
  <cp:contentType/>
  <cp:contentStatus/>
</cp:coreProperties>
</file>