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5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1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svarickovap</author>
    <author>Vanda Lomeck?</author>
    <author>Burešová</author>
    <author>Iva Tužinská</author>
    <author>Helena Barbořáková</author>
    <author>ciz</author>
    <author>kocarekr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0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2">
      <text>
        <r>
          <rPr>
            <sz val="8"/>
            <rFont val="Tahoma"/>
            <family val="2"/>
          </rPr>
          <t>Uvádí se výše  nepřímých výdajů požadovaná v žádosti o platbu, stanovená % z přímých nákladů.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výpise, např. NN</t>
        </r>
      </text>
    </comment>
    <comment ref="A85" authorId="2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6" authorId="7">
      <text>
        <r>
          <rPr>
            <b/>
            <sz val="8"/>
            <rFont val="Tahoma"/>
            <family val="2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
Součet změn musí být roven nule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<sst xmlns="http://schemas.openxmlformats.org/spreadsheetml/2006/main" count="602" uniqueCount="367">
  <si>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</si>
  <si>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</si>
  <si>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</si>
  <si>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</si>
  <si>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</si>
  <si>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</si>
  <si>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</si>
  <si>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</si>
  <si>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</si>
  <si>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</si>
  <si>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</si>
  <si>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</si>
  <si>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</si>
  <si>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</si>
  <si>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</si>
  <si>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</si>
  <si>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</si>
  <si>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</si>
  <si>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</si>
  <si>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</si>
  <si>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</si>
  <si>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</si>
  <si>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</si>
  <si>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</si>
  <si>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</si>
  <si>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</si>
  <si>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</si>
  <si>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</si>
  <si>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</si>
  <si>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</si>
  <si>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</si>
  <si>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</si>
  <si>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</si>
  <si>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</si>
  <si>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</si>
  <si>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</si>
  <si>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</si>
  <si>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</si>
  <si>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</si>
  <si>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</si>
  <si>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</si>
  <si>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</si>
  <si>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</si>
  <si>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</si>
  <si>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</si>
  <si>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</si>
  <si>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</si>
  <si>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</si>
  <si>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</si>
  <si>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</si>
  <si>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</si>
  <si>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</si>
  <si>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</si>
  <si>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</si>
  <si>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</si>
  <si>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</si>
  <si>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</si>
  <si>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</si>
  <si>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</si>
  <si>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</si>
  <si>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</si>
  <si>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</si>
  <si>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</si>
  <si>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</si>
  <si>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</si>
  <si>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</si>
  <si>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</si>
  <si>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</si>
  <si>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</si>
  <si>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</si>
  <si>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</si>
  <si>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</si>
  <si>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</si>
  <si>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</si>
  <si>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</si>
  <si>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</si>
  <si>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</si>
  <si>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</si>
  <si>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</si>
  <si>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</si>
  <si>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</si>
  <si>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</si>
  <si>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</si>
  <si>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</si>
  <si>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</si>
  <si>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</si>
  <si>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</si>
  <si>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</si>
  <si>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</si>
  <si>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</si>
  <si>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</si>
  <si>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</si>
  <si>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</si>
  <si>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</si>
  <si>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</si>
  <si>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</si>
  <si>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</si>
  <si>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</si>
  <si>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</si>
  <si>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</si>
  <si>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</si>
  <si>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</si>
  <si>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</si>
  <si>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</si>
  <si>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</si>
  <si>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</si>
  <si>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</si>
  <si>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</si>
  <si>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</si>
  <si>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</si>
  <si>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</si>
  <si>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</si>
  <si>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</si>
  <si>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</si>
  <si>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</si>
  <si>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</si>
  <si>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</si>
  <si>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</si>
  <si>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</si>
  <si>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</si>
  <si>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</si>
  <si>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</si>
  <si>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</si>
  <si>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</si>
  <si>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</si>
  <si>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</si>
  <si>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</si>
  <si>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</si>
  <si>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</si>
  <si>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</si>
  <si>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</si>
  <si>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</si>
  <si>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</si>
  <si>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</si>
  <si>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</si>
  <si>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</si>
  <si>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</si>
  <si>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</si>
  <si>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</si>
  <si>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</si>
  <si>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</si>
  <si>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</si>
  <si>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</si>
  <si>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</si>
  <si>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</si>
  <si>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</si>
  <si>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</si>
  <si>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</si>
  <si>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</si>
  <si>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</si>
  <si>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</si>
  <si>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</si>
  <si>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</si>
  <si>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</si>
  <si>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</si>
  <si>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</si>
  <si>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</si>
  <si>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</si>
  <si>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</si>
  <si>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</si>
  <si>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</si>
  <si>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</si>
  <si>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</si>
  <si>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</si>
  <si>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</si>
  <si>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</si>
  <si>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</si>
  <si>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</si>
  <si>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</si>
  <si>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</si>
  <si>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</si>
  <si>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</si>
  <si>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</si>
  <si>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</si>
  <si>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</si>
  <si>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</si>
  <si>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</si>
  <si>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</si>
  <si>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</si>
  <si>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</si>
  <si>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</si>
  <si>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</si>
  <si>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</si>
  <si>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</si>
  <si>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</si>
  <si>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</si>
  <si>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</si>
  <si>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</si>
  <si>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</si>
  <si>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</si>
  <si>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</si>
  <si>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</si>
  <si>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</si>
  <si>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</si>
  <si>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</si>
  <si>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</si>
  <si>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</si>
  <si>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</si>
  <si>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</si>
  <si>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</si>
  <si>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</si>
  <si>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</si>
  <si>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</si>
  <si>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</si>
  <si>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</si>
  <si>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</si>
  <si>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</si>
  <si>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</si>
  <si>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</si>
  <si>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</si>
  <si>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</si>
  <si>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</si>
  <si>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</si>
  <si>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</si>
  <si>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</si>
  <si>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</si>
  <si>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</si>
  <si>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</si>
  <si>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</si>
  <si>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</si>
  <si>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</si>
  <si>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</si>
  <si>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</si>
  <si>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</si>
  <si>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</si>
  <si>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</si>
  <si>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</si>
  <si>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</si>
  <si>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</si>
  <si>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</si>
  <si>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</si>
  <si>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</si>
  <si>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</si>
  <si>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</si>
  <si>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</si>
  <si>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</si>
  <si>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</si>
  <si>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</si>
  <si>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</si>
  <si>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</si>
  <si>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</si>
  <si>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</si>
  <si>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</si>
  <si>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</si>
  <si>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</si>
  <si>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</si>
  <si>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</si>
  <si>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</si>
  <si>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</si>
  <si>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</si>
  <si>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</si>
  <si>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</si>
  <si>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</si>
  <si>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</si>
  <si>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</si>
  <si>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</si>
  <si>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</si>
  <si>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</si>
  <si>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</si>
  <si>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</si>
  <si>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</si>
  <si>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</si>
  <si>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</si>
  <si>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</si>
  <si>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</si>
  <si>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</si>
  <si>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</si>
  <si>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</si>
  <si>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</si>
  <si>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</si>
  <si>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</si>
  <si>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</si>
  <si>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</si>
  <si>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</si>
  <si>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</si>
  <si>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</si>
  <si>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</si>
  <si>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</si>
  <si>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</si>
  <si>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</si>
  <si>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</si>
  <si>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</si>
  <si>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</si>
  <si>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</si>
  <si>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</si>
  <si>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</si>
  <si>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</si>
  <si>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</si>
  <si>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</si>
  <si>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</si>
  <si>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</si>
  <si>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</si>
  <si>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</si>
  <si>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</si>
  <si>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</si>
  <si>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</si>
  <si>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</si>
  <si>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</si>
  <si>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</si>
  <si>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</si>
  <si>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</si>
  <si>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</si>
  <si>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</si>
  <si>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</si>
  <si>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</si>
  <si>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</si>
  <si>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</si>
  <si>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</si>
  <si>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</si>
  <si>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</si>
  <si>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</si>
  <si>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</si>
  <si>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</si>
  <si>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</si>
  <si>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</si>
  <si>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</si>
  <si>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</si>
  <si>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</si>
  <si>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</si>
  <si>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</si>
  <si>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</si>
  <si>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</si>
  <si>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</si>
  <si>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</si>
  <si>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</si>
  <si>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</si>
  <si>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</si>
  <si>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</si>
  <si>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</si>
  <si>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</si>
  <si>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</si>
  <si>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</si>
  <si>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</si>
  <si>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</si>
  <si>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</si>
  <si>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</si>
  <si>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</si>
  <si>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</si>
  <si>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</si>
  <si>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</si>
  <si>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</si>
  <si>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</si>
  <si>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</si>
  <si>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</si>
  <si>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</si>
  <si>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</si>
  <si>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</si>
  <si>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</si>
  <si>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</si>
  <si>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</si>
  <si>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</si>
  <si>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</si>
  <si>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</si>
  <si>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</si>
  <si>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</si>
  <si>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</si>
  <si>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</si>
  <si>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</si>
  <si>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</si>
  <si>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Počet měsíců, po které byl majetek používán
 v projektu v monitorovaném období</t>
  </si>
  <si>
    <t>Výše měsíčního odpisu
 v Kč</t>
  </si>
  <si>
    <t>Poskytnutá částka pro subjekt  - dle právního aktu                                         (v Kč)</t>
  </si>
  <si>
    <t>9.1 Nepřímé náklady</t>
  </si>
  <si>
    <t>9. Celkové nepřímé náklady</t>
  </si>
  <si>
    <t>x</t>
  </si>
  <si>
    <t>Skutečně čerpané nepřímé náklady převedené z BÚ</t>
  </si>
  <si>
    <t>Platné od 1.3.2011, aktualizované 6.12.2011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</si>
</sst>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990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7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7" fillId="0" borderId="0" xfId="46" applyFont="1">
      <alignment/>
      <protection/>
    </xf>
    <xf numFmtId="0" fontId="87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8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29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9" fillId="0" borderId="32" xfId="46" applyNumberFormat="1" applyFont="1" applyFill="1" applyBorder="1" applyAlignment="1" applyProtection="1">
      <alignment horizontal="left" vertical="center"/>
      <protection locked="0"/>
    </xf>
    <xf numFmtId="0" fontId="9" fillId="0" borderId="32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0" xfId="46" applyFont="1" applyFill="1" applyBorder="1" applyAlignment="1">
      <alignment horizontal="left" vertical="center"/>
      <protection/>
    </xf>
    <xf numFmtId="0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33" xfId="46" applyNumberFormat="1" applyFont="1" applyBorder="1" applyAlignment="1" applyProtection="1">
      <alignment horizontal="left" vertical="center" wrapText="1"/>
      <protection locked="0"/>
    </xf>
    <xf numFmtId="0" fontId="9" fillId="0" borderId="36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9" xfId="46" applyNumberFormat="1" applyFont="1" applyFill="1" applyBorder="1" applyAlignment="1" applyProtection="1">
      <alignment horizontal="right"/>
      <protection locked="0"/>
    </xf>
    <xf numFmtId="4" fontId="9" fillId="39" borderId="50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1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38" borderId="52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8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9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0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0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1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9" fillId="40" borderId="11" xfId="46" applyNumberFormat="1" applyFont="1" applyFill="1" applyBorder="1" applyAlignment="1">
      <alignment horizontal="left" vertical="center" wrapText="1"/>
      <protection/>
    </xf>
    <xf numFmtId="0" fontId="89" fillId="40" borderId="26" xfId="46" applyNumberFormat="1" applyFont="1" applyFill="1" applyBorder="1" applyAlignment="1">
      <alignment horizontal="right" vertical="center" wrapText="1"/>
      <protection/>
    </xf>
    <xf numFmtId="0" fontId="89" fillId="40" borderId="57" xfId="46" applyNumberFormat="1" applyFont="1" applyFill="1" applyBorder="1" applyAlignment="1">
      <alignment horizontal="right" vertical="center" wrapText="1"/>
      <protection/>
    </xf>
    <xf numFmtId="3" fontId="89" fillId="40" borderId="27" xfId="46" applyNumberFormat="1" applyFont="1" applyFill="1" applyBorder="1" applyAlignment="1">
      <alignment vertical="center"/>
      <protection/>
    </xf>
    <xf numFmtId="0" fontId="90" fillId="0" borderId="0" xfId="46" applyFont="1">
      <alignment/>
      <protection/>
    </xf>
    <xf numFmtId="0" fontId="89" fillId="0" borderId="0" xfId="46" applyNumberFormat="1" applyFont="1" applyFill="1" applyBorder="1" applyAlignment="1">
      <alignment horizontal="right" vertical="center" wrapText="1"/>
      <protection/>
    </xf>
    <xf numFmtId="3" fontId="89" fillId="0" borderId="0" xfId="46" applyNumberFormat="1" applyFont="1" applyFill="1" applyBorder="1" applyAlignment="1">
      <alignment vertical="center"/>
      <protection/>
    </xf>
    <xf numFmtId="0" fontId="90" fillId="0" borderId="0" xfId="46" applyFont="1" applyFill="1">
      <alignment/>
      <protection/>
    </xf>
    <xf numFmtId="0" fontId="87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1" fillId="0" borderId="0" xfId="46" applyFont="1">
      <alignment/>
      <protection/>
    </xf>
    <xf numFmtId="0" fontId="88" fillId="0" borderId="0" xfId="46" applyFont="1" applyAlignment="1">
      <alignment horizontal="center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8" fillId="37" borderId="58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2" fillId="41" borderId="13" xfId="46" applyNumberFormat="1" applyFont="1" applyFill="1" applyBorder="1" applyAlignment="1">
      <alignment horizontal="right" vertical="center"/>
      <protection/>
    </xf>
    <xf numFmtId="0" fontId="93" fillId="0" borderId="0" xfId="46" applyFont="1">
      <alignment/>
      <protection/>
    </xf>
    <xf numFmtId="0" fontId="94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5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3" borderId="58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46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3" xfId="46" applyNumberFormat="1" applyFont="1" applyFill="1" applyBorder="1" applyAlignment="1" applyProtection="1">
      <alignment horizontal="center" vertical="center" wrapText="1"/>
      <protection/>
    </xf>
    <xf numFmtId="49" fontId="8" fillId="39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0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7" xfId="46" applyFont="1" applyFill="1" applyBorder="1" applyAlignment="1" applyProtection="1">
      <alignment horizontal="left"/>
      <protection/>
    </xf>
    <xf numFmtId="4" fontId="15" fillId="34" borderId="59" xfId="46" applyNumberFormat="1" applyFont="1" applyFill="1" applyBorder="1" applyAlignment="1" applyProtection="1">
      <alignment horizontal="center"/>
      <protection/>
    </xf>
    <xf numFmtId="0" fontId="2" fillId="0" borderId="60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8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5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0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0" xfId="47" applyNumberFormat="1" applyFont="1" applyBorder="1" applyAlignment="1">
      <alignment horizontal="left" wrapText="1"/>
      <protection/>
    </xf>
    <xf numFmtId="49" fontId="9" fillId="0" borderId="53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4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6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7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6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7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6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7" fillId="0" borderId="0" xfId="47" applyFont="1" applyAlignment="1">
      <alignment vertical="center"/>
      <protection/>
    </xf>
    <xf numFmtId="43" fontId="97" fillId="0" borderId="0" xfId="47" applyNumberFormat="1" applyFont="1" applyAlignment="1">
      <alignment horizontal="center" vertical="center"/>
      <protection/>
    </xf>
    <xf numFmtId="0" fontId="87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3" xfId="47" applyFont="1" applyFill="1" applyBorder="1">
      <alignment/>
      <protection/>
    </xf>
    <xf numFmtId="49" fontId="97" fillId="37" borderId="53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3" xfId="47" applyNumberFormat="1" applyFont="1" applyFill="1" applyBorder="1" applyAlignment="1" applyProtection="1">
      <alignment horizontal="center" vertical="center"/>
      <protection/>
    </xf>
    <xf numFmtId="49" fontId="9" fillId="35" borderId="53" xfId="47" applyNumberFormat="1" applyFont="1" applyFill="1" applyBorder="1" applyAlignment="1">
      <alignment horizontal="left" vertical="center"/>
      <protection/>
    </xf>
    <xf numFmtId="49" fontId="97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7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1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2" xfId="47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 applyProtection="1">
      <alignment horizontal="center" vertical="center"/>
      <protection/>
    </xf>
    <xf numFmtId="3" fontId="9" fillId="35" borderId="22" xfId="47" applyNumberFormat="1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>
      <alignment horizontal="left" vertical="center"/>
      <protection/>
    </xf>
    <xf numFmtId="3" fontId="9" fillId="35" borderId="22" xfId="47" applyNumberFormat="1" applyFont="1" applyFill="1" applyBorder="1" applyAlignment="1">
      <alignment horizontal="left" vertical="center"/>
      <protection/>
    </xf>
    <xf numFmtId="49" fontId="9" fillId="35" borderId="22" xfId="47" applyNumberFormat="1" applyFont="1" applyFill="1" applyBorder="1" applyAlignment="1">
      <alignment horizontal="left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7" xfId="47" applyNumberFormat="1" applyFont="1" applyFill="1" applyBorder="1" applyAlignment="1">
      <alignment horizontal="center" vertical="center" wrapText="1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0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0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0" xfId="46" applyNumberFormat="1" applyFont="1" applyFill="1" applyBorder="1" applyAlignment="1">
      <alignment horizontal="left" vertical="center"/>
      <protection/>
    </xf>
    <xf numFmtId="4" fontId="9" fillId="0" borderId="50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9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4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7" fillId="0" borderId="18" xfId="47" applyNumberFormat="1" applyFont="1" applyFill="1" applyBorder="1" applyAlignment="1">
      <alignment horizontal="center" vertical="center" wrapText="1"/>
      <protection/>
    </xf>
    <xf numFmtId="49" fontId="97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7" fillId="0" borderId="20" xfId="47" applyNumberFormat="1" applyFont="1" applyFill="1" applyBorder="1" applyAlignment="1">
      <alignment horizontal="center" vertical="center" wrapText="1"/>
      <protection/>
    </xf>
    <xf numFmtId="49" fontId="9" fillId="0" borderId="50" xfId="46" applyNumberFormat="1" applyFont="1" applyBorder="1" applyAlignment="1" applyProtection="1">
      <alignment horizontal="left" wrapText="1"/>
      <protection locked="0"/>
    </xf>
    <xf numFmtId="3" fontId="9" fillId="0" borderId="50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38" fillId="0" borderId="50" xfId="46" applyNumberFormat="1" applyFont="1" applyBorder="1" applyAlignment="1" applyProtection="1">
      <alignment horizontal="lef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1" xfId="46" applyFont="1" applyBorder="1" applyAlignment="1">
      <alignment horizontal="left"/>
      <protection/>
    </xf>
    <xf numFmtId="0" fontId="5" fillId="0" borderId="50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5" fillId="0" borderId="0" xfId="48" applyFont="1">
      <alignment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3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3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49" fontId="15" fillId="34" borderId="25" xfId="46" applyNumberFormat="1" applyFont="1" applyFill="1" applyBorder="1" applyAlignment="1">
      <alignment horizontal="left"/>
      <protection/>
    </xf>
    <xf numFmtId="2" fontId="8" fillId="36" borderId="60" xfId="47" applyNumberFormat="1" applyFont="1" applyFill="1" applyBorder="1" applyAlignment="1">
      <alignment vertical="center" wrapText="1"/>
      <protection/>
    </xf>
    <xf numFmtId="2" fontId="8" fillId="36" borderId="0" xfId="47" applyNumberFormat="1" applyFont="1" applyFill="1" applyBorder="1" applyAlignment="1">
      <alignment vertical="center" wrapText="1"/>
      <protection/>
    </xf>
    <xf numFmtId="2" fontId="8" fillId="36" borderId="12" xfId="47" applyNumberFormat="1" applyFont="1" applyFill="1" applyBorder="1" applyAlignment="1">
      <alignment vertical="center" wrapText="1"/>
      <protection/>
    </xf>
    <xf numFmtId="2" fontId="8" fillId="36" borderId="11" xfId="47" applyNumberFormat="1" applyFont="1" applyFill="1" applyBorder="1" applyAlignment="1">
      <alignment vertical="center" wrapText="1"/>
      <protection/>
    </xf>
    <xf numFmtId="2" fontId="8" fillId="36" borderId="26" xfId="47" applyNumberFormat="1" applyFont="1" applyFill="1" applyBorder="1" applyAlignment="1">
      <alignment vertical="center" wrapText="1"/>
      <protection/>
    </xf>
    <xf numFmtId="2" fontId="8" fillId="36" borderId="37" xfId="47" applyNumberFormat="1" applyFont="1" applyFill="1" applyBorder="1" applyAlignment="1">
      <alignment vertical="center" wrapText="1"/>
      <protection/>
    </xf>
    <xf numFmtId="2" fontId="8" fillId="36" borderId="39" xfId="47" applyNumberFormat="1" applyFont="1" applyFill="1" applyBorder="1" applyAlignment="1">
      <alignment vertical="center" wrapText="1"/>
      <protection/>
    </xf>
    <xf numFmtId="4" fontId="9" fillId="36" borderId="20" xfId="47" applyNumberFormat="1" applyFont="1" applyFill="1" applyBorder="1" applyAlignment="1" applyProtection="1">
      <alignment horizontal="center" vertical="center"/>
      <protection/>
    </xf>
    <xf numFmtId="3" fontId="9" fillId="38" borderId="20" xfId="47" applyNumberFormat="1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52" xfId="46" applyNumberFormat="1" applyFont="1" applyBorder="1" applyAlignment="1" applyProtection="1">
      <alignment horizontal="right" wrapText="1"/>
      <protection locked="0"/>
    </xf>
    <xf numFmtId="2" fontId="98" fillId="36" borderId="37" xfId="47" applyNumberFormat="1" applyFont="1" applyFill="1" applyBorder="1" applyAlignment="1">
      <alignment vertical="center" wrapText="1"/>
      <protection/>
    </xf>
    <xf numFmtId="49" fontId="97" fillId="38" borderId="20" xfId="47" applyNumberFormat="1" applyFont="1" applyFill="1" applyBorder="1" applyAlignment="1" applyProtection="1">
      <alignment horizontal="center" vertical="center" wrapText="1"/>
      <protection/>
    </xf>
    <xf numFmtId="0" fontId="9" fillId="36" borderId="20" xfId="47" applyFont="1" applyFill="1" applyBorder="1" applyAlignment="1" applyProtection="1">
      <alignment horizontal="center" vertical="center"/>
      <protection/>
    </xf>
    <xf numFmtId="49" fontId="8" fillId="42" borderId="28" xfId="47" applyNumberFormat="1" applyFont="1" applyFill="1" applyBorder="1" applyAlignment="1">
      <alignment horizontal="left" vertical="center"/>
      <protection/>
    </xf>
    <xf numFmtId="4" fontId="9" fillId="42" borderId="29" xfId="47" applyNumberFormat="1" applyFont="1" applyFill="1" applyBorder="1" applyAlignment="1" applyProtection="1">
      <alignment horizontal="center" vertical="center"/>
      <protection/>
    </xf>
    <xf numFmtId="9" fontId="9" fillId="42" borderId="29" xfId="51" applyFont="1" applyFill="1" applyBorder="1" applyAlignment="1" applyProtection="1">
      <alignment horizontal="center" vertical="center"/>
      <protection/>
    </xf>
    <xf numFmtId="0" fontId="5" fillId="42" borderId="30" xfId="47" applyFont="1" applyFill="1" applyBorder="1">
      <alignment/>
      <protection/>
    </xf>
    <xf numFmtId="49" fontId="8" fillId="42" borderId="34" xfId="47" applyNumberFormat="1" applyFont="1" applyFill="1" applyBorder="1" applyAlignment="1">
      <alignment horizontal="left" vertical="center"/>
      <protection/>
    </xf>
    <xf numFmtId="3" fontId="9" fillId="42" borderId="35" xfId="47" applyNumberFormat="1" applyFont="1" applyFill="1" applyBorder="1" applyAlignment="1">
      <alignment horizontal="center" vertical="center"/>
      <protection/>
    </xf>
    <xf numFmtId="4" fontId="9" fillId="0" borderId="35" xfId="47" applyNumberFormat="1" applyFont="1" applyFill="1" applyBorder="1" applyAlignment="1">
      <alignment horizontal="center" vertical="center"/>
      <protection/>
    </xf>
    <xf numFmtId="4" fontId="9" fillId="42" borderId="35" xfId="47" applyNumberFormat="1" applyFont="1" applyFill="1" applyBorder="1" applyAlignment="1" applyProtection="1">
      <alignment horizontal="center" vertical="center"/>
      <protection/>
    </xf>
    <xf numFmtId="3" fontId="9" fillId="0" borderId="35" xfId="47" applyNumberFormat="1" applyFont="1" applyFill="1" applyBorder="1" applyAlignment="1" applyProtection="1">
      <alignment horizontal="center" vertical="center"/>
      <protection/>
    </xf>
    <xf numFmtId="0" fontId="9" fillId="42" borderId="35" xfId="47" applyFont="1" applyFill="1" applyBorder="1" applyAlignment="1" applyProtection="1">
      <alignment horizontal="center" vertical="center"/>
      <protection/>
    </xf>
    <xf numFmtId="3" fontId="9" fillId="42" borderId="36" xfId="47" applyNumberFormat="1" applyFont="1" applyFill="1" applyBorder="1" applyAlignment="1" applyProtection="1">
      <alignment horizontal="center" vertical="center"/>
      <protection/>
    </xf>
    <xf numFmtId="43" fontId="9" fillId="42" borderId="29" xfId="47" applyNumberFormat="1" applyFont="1" applyFill="1" applyBorder="1" applyAlignment="1" applyProtection="1">
      <alignment horizontal="center" vertical="center"/>
      <protection/>
    </xf>
    <xf numFmtId="49" fontId="97" fillId="42" borderId="29" xfId="47" applyNumberFormat="1" applyFont="1" applyFill="1" applyBorder="1" applyAlignment="1" applyProtection="1">
      <alignment horizontal="center" vertical="center" wrapText="1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8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58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7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8" xfId="46" applyFont="1" applyFill="1" applyBorder="1" applyAlignment="1">
      <alignment horizontal="left"/>
      <protection/>
    </xf>
    <xf numFmtId="0" fontId="8" fillId="33" borderId="48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6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6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8" xfId="46" applyNumberFormat="1" applyFont="1" applyFill="1" applyBorder="1" applyAlignment="1">
      <alignment horizontal="left"/>
      <protection/>
    </xf>
    <xf numFmtId="49" fontId="8" fillId="33" borderId="48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1" xfId="46" applyNumberFormat="1" applyFont="1" applyBorder="1" applyAlignment="1" applyProtection="1">
      <alignment horizontal="center" wrapText="1"/>
      <protection locked="0"/>
    </xf>
    <xf numFmtId="49" fontId="8" fillId="33" borderId="46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8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4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0" fontId="8" fillId="36" borderId="25" xfId="46" applyFont="1" applyFill="1" applyBorder="1" applyAlignment="1">
      <alignment horizontal="left"/>
      <protection/>
    </xf>
    <xf numFmtId="49" fontId="8" fillId="33" borderId="61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5" xfId="46" applyNumberFormat="1" applyFont="1" applyFill="1" applyBorder="1" applyAlignment="1">
      <alignment horizontal="center" vertical="top" wrapText="1"/>
      <protection/>
    </xf>
    <xf numFmtId="49" fontId="8" fillId="33" borderId="49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1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4" xfId="46" applyNumberFormat="1" applyFont="1" applyFill="1" applyBorder="1" applyAlignment="1">
      <alignment horizontal="center" vertical="center" wrapText="1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9" xfId="46" applyNumberFormat="1" applyFont="1" applyFill="1" applyBorder="1" applyAlignment="1" applyProtection="1">
      <alignment horizontal="center" wrapText="1"/>
      <protection locked="0"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1" xfId="46" applyNumberFormat="1" applyFont="1" applyFill="1" applyBorder="1" applyAlignment="1" applyProtection="1">
      <alignment horizontal="center" wrapText="1"/>
      <protection locked="0"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8" fillId="33" borderId="46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4" borderId="13" xfId="47" applyFont="1" applyFill="1" applyBorder="1" applyAlignment="1">
      <alignment horizontal="left"/>
      <protection/>
    </xf>
    <xf numFmtId="0" fontId="8" fillId="44" borderId="23" xfId="47" applyFont="1" applyFill="1" applyBorder="1" applyAlignment="1">
      <alignment horizontal="left"/>
      <protection/>
    </xf>
    <xf numFmtId="0" fontId="8" fillId="44" borderId="25" xfId="47" applyFont="1" applyFill="1" applyBorder="1" applyAlignment="1">
      <alignment horizontal="left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47" xfId="47" applyFont="1" applyFill="1" applyBorder="1" applyAlignment="1">
      <alignment horizontal="center" vertical="center" wrapText="1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0" fontId="8" fillId="33" borderId="0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49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3" borderId="58" xfId="47" applyFont="1" applyFill="1" applyBorder="1" applyAlignment="1">
      <alignment horizontal="left" wrapText="1"/>
      <protection/>
    </xf>
    <xf numFmtId="0" fontId="8" fillId="33" borderId="47" xfId="47" applyFont="1" applyFill="1" applyBorder="1" applyAlignment="1">
      <alignment horizontal="left" wrapText="1"/>
      <protection/>
    </xf>
    <xf numFmtId="0" fontId="8" fillId="33" borderId="48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87" fillId="0" borderId="0" xfId="47" applyNumberFormat="1" applyFont="1" applyFill="1" applyBorder="1" applyAlignment="1">
      <alignment horizontal="left" vertical="center" wrapText="1"/>
      <protection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0" fontId="7" fillId="0" borderId="2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58" xfId="47" applyNumberFormat="1" applyFont="1" applyFill="1" applyBorder="1" applyAlignment="1">
      <alignment horizontal="center" vertical="center"/>
      <protection/>
    </xf>
    <xf numFmtId="49" fontId="7" fillId="36" borderId="47" xfId="47" applyNumberFormat="1" applyFont="1" applyFill="1" applyBorder="1" applyAlignment="1">
      <alignment horizontal="center" vertical="center"/>
      <protection/>
    </xf>
    <xf numFmtId="49" fontId="7" fillId="36" borderId="48" xfId="47" applyNumberFormat="1" applyFont="1" applyFill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43" fontId="8" fillId="33" borderId="46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9" fillId="33" borderId="46" xfId="47" applyNumberFormat="1" applyFont="1" applyFill="1" applyBorder="1" applyAlignment="1">
      <alignment horizontal="center" vertical="center" wrapText="1"/>
      <protection/>
    </xf>
    <xf numFmtId="49" fontId="99" fillId="33" borderId="24" xfId="47" applyNumberFormat="1" applyFont="1" applyFill="1" applyBorder="1" applyAlignment="1">
      <alignment horizontal="center" vertical="center" wrapText="1"/>
      <protection/>
    </xf>
    <xf numFmtId="0" fontId="41" fillId="42" borderId="46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49" fontId="7" fillId="33" borderId="65" xfId="47" applyNumberFormat="1" applyFont="1" applyFill="1" applyBorder="1" applyAlignment="1">
      <alignment horizontal="center" vertical="center"/>
      <protection/>
    </xf>
    <xf numFmtId="49" fontId="7" fillId="33" borderId="66" xfId="47" applyNumberFormat="1" applyFont="1" applyFill="1" applyBorder="1" applyAlignment="1">
      <alignment horizontal="center" vertical="center"/>
      <protection/>
    </xf>
    <xf numFmtId="49" fontId="40" fillId="33" borderId="67" xfId="47" applyNumberFormat="1" applyFont="1" applyFill="1" applyBorder="1" applyAlignment="1">
      <alignment horizontal="center" vertical="center"/>
      <protection/>
    </xf>
    <xf numFmtId="49" fontId="40" fillId="33" borderId="68" xfId="47" applyNumberFormat="1" applyFont="1" applyFill="1" applyBorder="1" applyAlignment="1">
      <alignment horizontal="center" vertical="center"/>
      <protection/>
    </xf>
    <xf numFmtId="49" fontId="8" fillId="33" borderId="58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7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0" borderId="23" xfId="46" applyFont="1" applyFill="1" applyBorder="1" applyAlignment="1">
      <alignment horizontal="right"/>
      <protection/>
    </xf>
    <xf numFmtId="0" fontId="7" fillId="0" borderId="0" xfId="46" applyFont="1" applyAlignment="1">
      <alignment horizontal="center" vertical="center"/>
      <protection/>
    </xf>
    <xf numFmtId="0" fontId="8" fillId="33" borderId="37" xfId="46" applyFont="1" applyFill="1" applyBorder="1" applyAlignment="1">
      <alignment horizontal="left" vertical="center"/>
      <protection/>
    </xf>
    <xf numFmtId="0" fontId="8" fillId="33" borderId="69" xfId="46" applyFont="1" applyFill="1" applyBorder="1" applyAlignment="1">
      <alignment horizontal="left" vertical="center"/>
      <protection/>
    </xf>
    <xf numFmtId="0" fontId="8" fillId="33" borderId="38" xfId="46" applyFont="1" applyFill="1" applyBorder="1" applyAlignment="1">
      <alignment horizontal="left" vertical="center"/>
      <protection/>
    </xf>
    <xf numFmtId="0" fontId="8" fillId="33" borderId="39" xfId="46" applyFont="1" applyFill="1" applyBorder="1" applyAlignment="1">
      <alignment horizontal="left" vertical="center"/>
      <protection/>
    </xf>
    <xf numFmtId="49" fontId="8" fillId="0" borderId="58" xfId="46" applyNumberFormat="1" applyFont="1" applyBorder="1" applyAlignment="1" applyProtection="1">
      <alignment horizontal="left" wrapText="1"/>
      <protection locked="0"/>
    </xf>
    <xf numFmtId="49" fontId="8" fillId="0" borderId="47" xfId="46" applyNumberFormat="1" applyFont="1" applyBorder="1" applyAlignment="1" applyProtection="1">
      <alignment horizontal="left" wrapText="1"/>
      <protection locked="0"/>
    </xf>
    <xf numFmtId="49" fontId="8" fillId="0" borderId="48" xfId="46" applyNumberFormat="1" applyFont="1" applyBorder="1" applyAlignment="1" applyProtection="1">
      <alignment horizontal="left" wrapText="1"/>
      <protection locked="0"/>
    </xf>
    <xf numFmtId="0" fontId="8" fillId="33" borderId="70" xfId="46" applyFont="1" applyFill="1" applyBorder="1" applyAlignment="1">
      <alignment horizontal="left" vertical="center"/>
      <protection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0" fontId="8" fillId="36" borderId="58" xfId="46" applyFont="1" applyFill="1" applyBorder="1" applyAlignment="1">
      <alignment horizontal="left" vertical="center"/>
      <protection/>
    </xf>
    <xf numFmtId="0" fontId="8" fillId="36" borderId="47" xfId="46" applyFont="1" applyFill="1" applyBorder="1" applyAlignment="1">
      <alignment horizontal="left" vertical="center"/>
      <protection/>
    </xf>
    <xf numFmtId="0" fontId="8" fillId="36" borderId="48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46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2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7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5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74" xfId="46" applyNumberFormat="1" applyFont="1" applyBorder="1" applyAlignment="1" applyProtection="1">
      <alignment horizontal="left" vertical="center" wrapText="1"/>
      <protection locked="0"/>
    </xf>
    <xf numFmtId="49" fontId="9" fillId="0" borderId="49" xfId="46" applyNumberFormat="1" applyFont="1" applyBorder="1" applyAlignment="1" applyProtection="1">
      <alignment horizontal="left" vertical="center" wrapText="1"/>
      <protection locked="0"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0" xfId="46" applyFont="1" applyFill="1" applyBorder="1" applyAlignment="1">
      <alignment horizontal="left" vertical="center"/>
      <protection/>
    </xf>
    <xf numFmtId="0" fontId="8" fillId="33" borderId="43" xfId="46" applyFont="1" applyFill="1" applyBorder="1" applyAlignment="1">
      <alignment horizontal="left" vertical="center"/>
      <protection/>
    </xf>
    <xf numFmtId="49" fontId="9" fillId="0" borderId="62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49" fontId="9" fillId="0" borderId="62" xfId="46" applyNumberFormat="1" applyFont="1" applyBorder="1" applyAlignment="1" applyProtection="1">
      <alignment horizontal="left" wrapText="1"/>
      <protection locked="0"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3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6" xfId="46" applyFont="1" applyFill="1" applyBorder="1" applyAlignment="1">
      <alignment horizontal="left" vertical="top" wrapText="1"/>
      <protection/>
    </xf>
    <xf numFmtId="0" fontId="8" fillId="33" borderId="44" xfId="46" applyFont="1" applyFill="1" applyBorder="1" applyAlignment="1">
      <alignment horizontal="left" vertical="top" wrapText="1"/>
      <protection/>
    </xf>
    <xf numFmtId="0" fontId="9" fillId="0" borderId="63" xfId="46" applyNumberFormat="1" applyFont="1" applyBorder="1" applyAlignment="1" applyProtection="1">
      <alignment horizontal="left" vertical="center" wrapText="1"/>
      <protection locked="0"/>
    </xf>
    <xf numFmtId="0" fontId="9" fillId="0" borderId="54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4" fillId="0" borderId="0" xfId="46" applyFont="1" applyAlignment="1">
      <alignment horizontal="left" vertical="top" wrapText="1"/>
      <protection/>
    </xf>
    <xf numFmtId="0" fontId="87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7" xfId="46" applyFont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7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0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7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7" fillId="0" borderId="13" xfId="46" applyFont="1" applyBorder="1" applyAlignment="1">
      <alignment horizontal="left"/>
      <protection/>
    </xf>
    <xf numFmtId="0" fontId="87" fillId="0" borderId="23" xfId="46" applyFont="1" applyBorder="1" applyAlignment="1">
      <alignment horizontal="left"/>
      <protection/>
    </xf>
    <xf numFmtId="0" fontId="87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49" fontId="100" fillId="0" borderId="13" xfId="46" applyNumberFormat="1" applyFont="1" applyFill="1" applyBorder="1" applyAlignment="1" applyProtection="1">
      <alignment horizontal="left" wrapText="1"/>
      <protection locked="0"/>
    </xf>
    <xf numFmtId="49" fontId="100" fillId="0" borderId="23" xfId="46" applyNumberFormat="1" applyFont="1" applyFill="1" applyBorder="1" applyAlignment="1" applyProtection="1">
      <alignment horizontal="left" wrapText="1"/>
      <protection locked="0"/>
    </xf>
    <xf numFmtId="49" fontId="100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5" xfId="46" applyFont="1" applyFill="1" applyBorder="1" applyAlignment="1">
      <alignment horizontal="center" vertical="center" wrapText="1"/>
      <protection/>
    </xf>
    <xf numFmtId="0" fontId="8" fillId="37" borderId="76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2" fillId="41" borderId="10" xfId="46" applyFont="1" applyFill="1" applyBorder="1" applyAlignment="1">
      <alignment horizontal="left" vertical="center"/>
      <protection/>
    </xf>
    <xf numFmtId="0" fontId="93" fillId="41" borderId="13" xfId="46" applyFont="1" applyFill="1" applyBorder="1" applyAlignment="1">
      <alignment horizontal="center" vertical="center" wrapText="1"/>
      <protection/>
    </xf>
    <xf numFmtId="0" fontId="93" fillId="41" borderId="25" xfId="46" applyFont="1" applyFill="1" applyBorder="1" applyAlignment="1">
      <alignment horizontal="center" vertical="center" wrapText="1"/>
      <protection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57150</xdr:rowOff>
    </xdr:from>
    <xdr:to>
      <xdr:col>9</xdr:col>
      <xdr:colOff>28575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66675</xdr:rowOff>
    </xdr:from>
    <xdr:to>
      <xdr:col>8</xdr:col>
      <xdr:colOff>180975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104775</xdr:rowOff>
    </xdr:from>
    <xdr:to>
      <xdr:col>7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114300</xdr:rowOff>
    </xdr:from>
    <xdr:to>
      <xdr:col>7</xdr:col>
      <xdr:colOff>161925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0</xdr:rowOff>
    </xdr:from>
    <xdr:to>
      <xdr:col>8</xdr:col>
      <xdr:colOff>895350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</xdr:row>
      <xdr:rowOff>0</xdr:rowOff>
    </xdr:from>
    <xdr:to>
      <xdr:col>3</xdr:col>
      <xdr:colOff>2266950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2000250</xdr:colOff>
      <xdr:row>1</xdr:row>
      <xdr:rowOff>114300</xdr:rowOff>
    </xdr:from>
    <xdr:to>
      <xdr:col>4</xdr:col>
      <xdr:colOff>1257300</xdr:colOff>
      <xdr:row>2</xdr:row>
      <xdr:rowOff>38100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1</xdr:row>
      <xdr:rowOff>0</xdr:rowOff>
    </xdr:from>
    <xdr:to>
      <xdr:col>7</xdr:col>
      <xdr:colOff>704850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66675</xdr:rowOff>
    </xdr:from>
    <xdr:to>
      <xdr:col>6</xdr:col>
      <xdr:colOff>571500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</xdr:row>
      <xdr:rowOff>76200</xdr:rowOff>
    </xdr:from>
    <xdr:to>
      <xdr:col>8</xdr:col>
      <xdr:colOff>161925</xdr:colOff>
      <xdr:row>1</xdr:row>
      <xdr:rowOff>1333500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7448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1</xdr:row>
      <xdr:rowOff>76200</xdr:rowOff>
    </xdr:from>
    <xdr:to>
      <xdr:col>7</xdr:col>
      <xdr:colOff>866775</xdr:colOff>
      <xdr:row>1</xdr:row>
      <xdr:rowOff>1333500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3248025</xdr:colOff>
      <xdr:row>1</xdr:row>
      <xdr:rowOff>57150</xdr:rowOff>
    </xdr:from>
    <xdr:to>
      <xdr:col>6</xdr:col>
      <xdr:colOff>381000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717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7</xdr:col>
      <xdr:colOff>209550</xdr:colOff>
      <xdr:row>1</xdr:row>
      <xdr:rowOff>1219200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2400300</xdr:colOff>
      <xdr:row>1</xdr:row>
      <xdr:rowOff>57150</xdr:rowOff>
    </xdr:from>
    <xdr:to>
      <xdr:col>8</xdr:col>
      <xdr:colOff>447675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51" t="s">
        <v>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1"/>
    </row>
    <row r="2" spans="1:12" ht="10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ht="15.75" customHeight="1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 ht="18" customHeight="1" thickBot="1">
      <c r="A4" s="555" t="s">
        <v>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2" ht="15.75" customHeight="1" thickBot="1">
      <c r="A5" s="547" t="s">
        <v>2</v>
      </c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50"/>
    </row>
    <row r="6" spans="1:12" ht="15.75" customHeight="1" thickBot="1">
      <c r="A6" s="547" t="s">
        <v>3</v>
      </c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50"/>
    </row>
    <row r="7" spans="1:12" ht="15.75" customHeight="1" thickBot="1">
      <c r="A7" s="547" t="s">
        <v>18</v>
      </c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50"/>
    </row>
    <row r="8" spans="1:12" ht="15.75" customHeight="1" thickBot="1">
      <c r="A8" s="547" t="s">
        <v>4</v>
      </c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50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59" t="s">
        <v>5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1"/>
    </row>
    <row r="11" spans="1:12" ht="20.25" customHeight="1" thickBot="1">
      <c r="A11" s="562" t="s">
        <v>6</v>
      </c>
      <c r="B11" s="564" t="s">
        <v>7</v>
      </c>
      <c r="C11" s="565"/>
      <c r="D11" s="565"/>
      <c r="E11" s="565"/>
      <c r="F11" s="565"/>
      <c r="G11" s="565"/>
      <c r="H11" s="566"/>
      <c r="I11" s="564" t="s">
        <v>8</v>
      </c>
      <c r="J11" s="566"/>
      <c r="K11" s="559" t="s">
        <v>9</v>
      </c>
      <c r="L11" s="561"/>
    </row>
    <row r="12" spans="1:12" ht="30" customHeight="1" thickBot="1">
      <c r="A12" s="563"/>
      <c r="B12" s="567"/>
      <c r="C12" s="568"/>
      <c r="D12" s="568"/>
      <c r="E12" s="568"/>
      <c r="F12" s="568"/>
      <c r="G12" s="568"/>
      <c r="H12" s="569"/>
      <c r="I12" s="567"/>
      <c r="J12" s="569"/>
      <c r="K12" s="8" t="s">
        <v>10</v>
      </c>
      <c r="L12" s="9" t="s">
        <v>11</v>
      </c>
    </row>
    <row r="13" spans="1:13" ht="15.75" customHeight="1">
      <c r="A13" s="491"/>
      <c r="B13" s="570"/>
      <c r="C13" s="571"/>
      <c r="D13" s="571"/>
      <c r="E13" s="571"/>
      <c r="F13" s="571"/>
      <c r="G13" s="571"/>
      <c r="H13" s="572"/>
      <c r="I13" s="573"/>
      <c r="J13" s="573"/>
      <c r="K13" s="10"/>
      <c r="L13" s="11"/>
      <c r="M13" s="12"/>
    </row>
    <row r="14" spans="1:13" ht="15.75" customHeight="1">
      <c r="A14" s="491"/>
      <c r="B14" s="556"/>
      <c r="C14" s="557"/>
      <c r="D14" s="557"/>
      <c r="E14" s="557"/>
      <c r="F14" s="557"/>
      <c r="G14" s="557"/>
      <c r="H14" s="558"/>
      <c r="I14" s="13"/>
      <c r="J14" s="13"/>
      <c r="K14" s="14"/>
      <c r="L14" s="15"/>
      <c r="M14" s="12"/>
    </row>
    <row r="15" spans="1:13" ht="15.75" customHeight="1">
      <c r="A15" s="491"/>
      <c r="B15" s="556"/>
      <c r="C15" s="557"/>
      <c r="D15" s="557"/>
      <c r="E15" s="557"/>
      <c r="F15" s="557"/>
      <c r="G15" s="557"/>
      <c r="H15" s="558"/>
      <c r="I15" s="13"/>
      <c r="J15" s="13"/>
      <c r="K15" s="14"/>
      <c r="L15" s="15"/>
      <c r="M15" s="12"/>
    </row>
    <row r="16" spans="1:13" ht="15.75" customHeight="1">
      <c r="A16" s="491"/>
      <c r="B16" s="556"/>
      <c r="C16" s="557"/>
      <c r="D16" s="557"/>
      <c r="E16" s="557"/>
      <c r="F16" s="557"/>
      <c r="G16" s="557"/>
      <c r="H16" s="558"/>
      <c r="I16" s="13"/>
      <c r="J16" s="13"/>
      <c r="K16" s="14"/>
      <c r="L16" s="15"/>
      <c r="M16" s="12"/>
    </row>
    <row r="17" spans="1:13" ht="15.75" customHeight="1">
      <c r="A17" s="491"/>
      <c r="B17" s="556"/>
      <c r="C17" s="557"/>
      <c r="D17" s="557"/>
      <c r="E17" s="557"/>
      <c r="F17" s="557"/>
      <c r="G17" s="557"/>
      <c r="H17" s="558"/>
      <c r="I17" s="13"/>
      <c r="J17" s="13"/>
      <c r="K17" s="14"/>
      <c r="L17" s="15"/>
      <c r="M17" s="12"/>
    </row>
    <row r="18" spans="1:13" ht="15.75" customHeight="1">
      <c r="A18" s="492"/>
      <c r="B18" s="556"/>
      <c r="C18" s="557"/>
      <c r="D18" s="557"/>
      <c r="E18" s="557"/>
      <c r="F18" s="557"/>
      <c r="G18" s="557"/>
      <c r="H18" s="558"/>
      <c r="I18" s="579"/>
      <c r="J18" s="580"/>
      <c r="K18" s="16"/>
      <c r="L18" s="17"/>
      <c r="M18" s="12"/>
    </row>
    <row r="19" spans="1:12" ht="15.75" customHeight="1">
      <c r="A19" s="492"/>
      <c r="B19" s="556"/>
      <c r="C19" s="557"/>
      <c r="D19" s="557"/>
      <c r="E19" s="557"/>
      <c r="F19" s="557"/>
      <c r="G19" s="557"/>
      <c r="H19" s="558"/>
      <c r="I19" s="579"/>
      <c r="J19" s="580"/>
      <c r="K19" s="16"/>
      <c r="L19" s="17"/>
    </row>
    <row r="20" spans="1:12" ht="15.75" customHeight="1" thickBot="1">
      <c r="A20" s="493"/>
      <c r="B20" s="581"/>
      <c r="C20" s="582"/>
      <c r="D20" s="582"/>
      <c r="E20" s="582"/>
      <c r="F20" s="582"/>
      <c r="G20" s="582"/>
      <c r="H20" s="583"/>
      <c r="I20" s="584"/>
      <c r="J20" s="585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74" t="s">
        <v>12</v>
      </c>
      <c r="B22" s="574"/>
      <c r="C22" s="574"/>
      <c r="D22" s="574"/>
      <c r="E22" s="574"/>
      <c r="F22" s="574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75" t="s">
        <v>14</v>
      </c>
      <c r="H24" s="576"/>
      <c r="I24" s="577"/>
      <c r="J24" s="577"/>
      <c r="K24" s="577"/>
      <c r="L24" s="578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357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0">
      <selection activeCell="A67" sqref="A67"/>
    </sheetView>
  </sheetViews>
  <sheetFormatPr defaultColWidth="9.140625" defaultRowHeight="15"/>
  <cols>
    <col min="1" max="2" width="8.140625" style="125" customWidth="1"/>
    <col min="3" max="3" width="15.7109375" style="125" customWidth="1"/>
    <col min="4" max="4" width="38.00390625" style="125" customWidth="1"/>
    <col min="5" max="5" width="2.00390625" style="125" customWidth="1"/>
    <col min="6" max="6" width="7.8515625" style="125" customWidth="1"/>
    <col min="7" max="7" width="18.8515625" style="125" customWidth="1"/>
    <col min="8" max="8" width="20.7109375" style="125" customWidth="1"/>
    <col min="9" max="9" width="39.00390625" style="125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52" t="s">
        <v>79</v>
      </c>
      <c r="B1" s="552"/>
      <c r="C1" s="552"/>
      <c r="D1" s="552"/>
      <c r="E1" s="552"/>
      <c r="F1" s="552"/>
      <c r="G1" s="552"/>
      <c r="H1" s="552"/>
      <c r="I1" s="552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ht="15.75" customHeight="1"/>
    <row r="4" spans="1:9" ht="18" customHeight="1" thickBot="1">
      <c r="A4" s="824" t="s">
        <v>80</v>
      </c>
      <c r="B4" s="824"/>
      <c r="C4" s="824"/>
      <c r="D4" s="824"/>
      <c r="E4" s="824"/>
      <c r="F4" s="824"/>
      <c r="G4" s="824"/>
      <c r="H4" s="824"/>
      <c r="I4" s="824"/>
    </row>
    <row r="5" spans="1:9" ht="15.75" customHeight="1" thickBot="1">
      <c r="A5" s="825" t="s">
        <v>2</v>
      </c>
      <c r="B5" s="826"/>
      <c r="C5" s="827"/>
      <c r="D5" s="828"/>
      <c r="E5" s="829"/>
      <c r="F5" s="830"/>
      <c r="G5" s="830"/>
      <c r="H5" s="830"/>
      <c r="I5" s="831"/>
    </row>
    <row r="6" spans="1:9" ht="15.75" customHeight="1" thickBot="1">
      <c r="A6" s="832" t="s">
        <v>3</v>
      </c>
      <c r="B6" s="833"/>
      <c r="C6" s="834"/>
      <c r="D6" s="835"/>
      <c r="E6" s="836"/>
      <c r="F6" s="837"/>
      <c r="G6" s="837"/>
      <c r="H6" s="837"/>
      <c r="I6" s="838"/>
    </row>
    <row r="7" spans="1:9" ht="15.75" customHeight="1" thickBot="1">
      <c r="A7" s="825" t="s">
        <v>51</v>
      </c>
      <c r="B7" s="826"/>
      <c r="C7" s="827"/>
      <c r="D7" s="828"/>
      <c r="E7" s="842"/>
      <c r="F7" s="843"/>
      <c r="G7" s="843"/>
      <c r="H7" s="843"/>
      <c r="I7" s="844"/>
    </row>
    <row r="8" spans="1:9" ht="15.75" customHeight="1" thickBot="1">
      <c r="A8" s="845" t="s">
        <v>18</v>
      </c>
      <c r="B8" s="846"/>
      <c r="C8" s="846"/>
      <c r="D8" s="847"/>
      <c r="E8" s="836"/>
      <c r="F8" s="837"/>
      <c r="G8" s="837"/>
      <c r="H8" s="837"/>
      <c r="I8" s="838"/>
    </row>
    <row r="9" spans="3:9" ht="15.75" customHeight="1" thickBot="1">
      <c r="C9" s="126"/>
      <c r="D9" s="125" t="s">
        <v>81</v>
      </c>
      <c r="E9" s="126"/>
      <c r="F9" s="99"/>
      <c r="G9" s="99"/>
      <c r="H9" s="127"/>
      <c r="I9" s="128"/>
    </row>
    <row r="10" spans="1:9" ht="15.75" customHeight="1" thickBot="1">
      <c r="A10" s="825" t="s">
        <v>82</v>
      </c>
      <c r="B10" s="804"/>
      <c r="C10" s="828"/>
      <c r="D10" s="496"/>
      <c r="E10" s="129"/>
      <c r="F10" s="848" t="s">
        <v>83</v>
      </c>
      <c r="G10" s="849"/>
      <c r="H10" s="850"/>
      <c r="I10" s="497"/>
    </row>
    <row r="11" spans="1:9" ht="15.75" customHeight="1" thickBot="1">
      <c r="A11" s="825" t="s">
        <v>84</v>
      </c>
      <c r="B11" s="804"/>
      <c r="C11" s="828"/>
      <c r="D11" s="496"/>
      <c r="E11" s="129"/>
      <c r="F11" s="851" t="s">
        <v>85</v>
      </c>
      <c r="G11" s="852"/>
      <c r="H11" s="853"/>
      <c r="I11" s="498"/>
    </row>
    <row r="12" spans="1:9" ht="15.75" customHeight="1" thickBot="1">
      <c r="A12" s="803" t="s">
        <v>86</v>
      </c>
      <c r="B12" s="804"/>
      <c r="C12" s="808"/>
      <c r="D12" s="496"/>
      <c r="E12" s="129"/>
      <c r="F12" s="854" t="s">
        <v>350</v>
      </c>
      <c r="G12" s="855"/>
      <c r="H12" s="856"/>
      <c r="I12" s="494"/>
    </row>
    <row r="13" spans="1:9" ht="15.75" customHeight="1" thickBot="1">
      <c r="A13" s="98"/>
      <c r="B13" s="98"/>
      <c r="C13" s="98"/>
      <c r="D13" s="98"/>
      <c r="E13" s="98"/>
      <c r="F13" s="857" t="s">
        <v>87</v>
      </c>
      <c r="G13" s="858"/>
      <c r="H13" s="859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39" t="s">
        <v>88</v>
      </c>
      <c r="B15" s="840"/>
      <c r="C15" s="840"/>
      <c r="D15" s="840"/>
      <c r="E15" s="840"/>
      <c r="F15" s="840"/>
      <c r="G15" s="840"/>
      <c r="H15" s="840"/>
      <c r="I15" s="841"/>
    </row>
    <row r="16" spans="1:9" ht="30.75" customHeight="1" thickBot="1">
      <c r="A16" s="8" t="s">
        <v>89</v>
      </c>
      <c r="B16" s="8" t="s">
        <v>90</v>
      </c>
      <c r="C16" s="9" t="s">
        <v>91</v>
      </c>
      <c r="D16" s="862" t="s">
        <v>92</v>
      </c>
      <c r="E16" s="863"/>
      <c r="F16" s="863"/>
      <c r="G16" s="863"/>
      <c r="H16" s="863"/>
      <c r="I16" s="864"/>
    </row>
    <row r="17" spans="1:9" ht="18" customHeight="1">
      <c r="A17" s="131" t="s">
        <v>93</v>
      </c>
      <c r="B17" s="132"/>
      <c r="C17" s="133"/>
      <c r="D17" s="865"/>
      <c r="E17" s="866"/>
      <c r="F17" s="866"/>
      <c r="G17" s="866"/>
      <c r="H17" s="866"/>
      <c r="I17" s="867"/>
    </row>
    <row r="18" spans="1:9" ht="18" customHeight="1">
      <c r="A18" s="134" t="s">
        <v>94</v>
      </c>
      <c r="B18" s="135"/>
      <c r="C18" s="136"/>
      <c r="D18" s="860"/>
      <c r="E18" s="868"/>
      <c r="F18" s="868"/>
      <c r="G18" s="868"/>
      <c r="H18" s="868"/>
      <c r="I18" s="869"/>
    </row>
    <row r="19" spans="1:9" ht="18" customHeight="1">
      <c r="A19" s="134" t="s">
        <v>95</v>
      </c>
      <c r="B19" s="135"/>
      <c r="C19" s="136"/>
      <c r="D19" s="860"/>
      <c r="E19" s="868"/>
      <c r="F19" s="868"/>
      <c r="G19" s="868"/>
      <c r="H19" s="868"/>
      <c r="I19" s="869"/>
    </row>
    <row r="20" spans="1:9" ht="18" customHeight="1">
      <c r="A20" s="134" t="s">
        <v>96</v>
      </c>
      <c r="B20" s="135"/>
      <c r="C20" s="136"/>
      <c r="D20" s="860"/>
      <c r="E20" s="860"/>
      <c r="F20" s="860"/>
      <c r="G20" s="860"/>
      <c r="H20" s="860"/>
      <c r="I20" s="861"/>
    </row>
    <row r="21" spans="1:9" ht="18" customHeight="1">
      <c r="A21" s="134" t="s">
        <v>97</v>
      </c>
      <c r="B21" s="135"/>
      <c r="C21" s="136"/>
      <c r="D21" s="860"/>
      <c r="E21" s="860"/>
      <c r="F21" s="860"/>
      <c r="G21" s="860"/>
      <c r="H21" s="860"/>
      <c r="I21" s="861"/>
    </row>
    <row r="22" spans="1:9" ht="18" customHeight="1">
      <c r="A22" s="134" t="s">
        <v>98</v>
      </c>
      <c r="B22" s="135"/>
      <c r="C22" s="136"/>
      <c r="D22" s="860"/>
      <c r="E22" s="860"/>
      <c r="F22" s="860"/>
      <c r="G22" s="860"/>
      <c r="H22" s="860"/>
      <c r="I22" s="861"/>
    </row>
    <row r="23" spans="1:9" ht="18" customHeight="1">
      <c r="A23" s="134" t="s">
        <v>99</v>
      </c>
      <c r="B23" s="135"/>
      <c r="C23" s="136"/>
      <c r="D23" s="860"/>
      <c r="E23" s="860"/>
      <c r="F23" s="860"/>
      <c r="G23" s="860"/>
      <c r="H23" s="860"/>
      <c r="I23" s="861"/>
    </row>
    <row r="24" spans="1:9" ht="18" customHeight="1">
      <c r="A24" s="134" t="s">
        <v>100</v>
      </c>
      <c r="B24" s="135"/>
      <c r="C24" s="136"/>
      <c r="D24" s="860"/>
      <c r="E24" s="860"/>
      <c r="F24" s="860"/>
      <c r="G24" s="860"/>
      <c r="H24" s="860"/>
      <c r="I24" s="861"/>
    </row>
    <row r="25" spans="1:9" ht="18" customHeight="1">
      <c r="A25" s="134" t="s">
        <v>101</v>
      </c>
      <c r="B25" s="135"/>
      <c r="C25" s="136"/>
      <c r="D25" s="860"/>
      <c r="E25" s="860"/>
      <c r="F25" s="860"/>
      <c r="G25" s="860"/>
      <c r="H25" s="860"/>
      <c r="I25" s="861"/>
    </row>
    <row r="26" spans="1:9" ht="18" customHeight="1">
      <c r="A26" s="134" t="s">
        <v>102</v>
      </c>
      <c r="B26" s="135"/>
      <c r="C26" s="136"/>
      <c r="D26" s="860"/>
      <c r="E26" s="860"/>
      <c r="F26" s="860"/>
      <c r="G26" s="860"/>
      <c r="H26" s="860"/>
      <c r="I26" s="861"/>
    </row>
    <row r="27" spans="1:9" ht="18" customHeight="1">
      <c r="A27" s="134" t="s">
        <v>103</v>
      </c>
      <c r="B27" s="135"/>
      <c r="C27" s="136"/>
      <c r="D27" s="860"/>
      <c r="E27" s="860"/>
      <c r="F27" s="860"/>
      <c r="G27" s="860"/>
      <c r="H27" s="860"/>
      <c r="I27" s="861"/>
    </row>
    <row r="28" spans="1:9" ht="18" customHeight="1">
      <c r="A28" s="134" t="s">
        <v>104</v>
      </c>
      <c r="B28" s="135"/>
      <c r="C28" s="136"/>
      <c r="D28" s="860"/>
      <c r="E28" s="860"/>
      <c r="F28" s="860"/>
      <c r="G28" s="860"/>
      <c r="H28" s="860"/>
      <c r="I28" s="861"/>
    </row>
    <row r="29" spans="1:9" ht="18" customHeight="1">
      <c r="A29" s="134" t="s">
        <v>105</v>
      </c>
      <c r="B29" s="135"/>
      <c r="C29" s="136"/>
      <c r="D29" s="860"/>
      <c r="E29" s="860"/>
      <c r="F29" s="860"/>
      <c r="G29" s="860"/>
      <c r="H29" s="860"/>
      <c r="I29" s="861"/>
    </row>
    <row r="30" spans="1:9" ht="18" customHeight="1">
      <c r="A30" s="134" t="s">
        <v>106</v>
      </c>
      <c r="B30" s="135"/>
      <c r="C30" s="136"/>
      <c r="D30" s="860"/>
      <c r="E30" s="860"/>
      <c r="F30" s="860"/>
      <c r="G30" s="860"/>
      <c r="H30" s="860"/>
      <c r="I30" s="861"/>
    </row>
    <row r="31" spans="1:9" ht="18" customHeight="1">
      <c r="A31" s="134" t="s">
        <v>107</v>
      </c>
      <c r="B31" s="135"/>
      <c r="C31" s="136"/>
      <c r="D31" s="860"/>
      <c r="E31" s="860"/>
      <c r="F31" s="860"/>
      <c r="G31" s="860"/>
      <c r="H31" s="860"/>
      <c r="I31" s="861"/>
    </row>
    <row r="32" spans="1:9" ht="18" customHeight="1">
      <c r="A32" s="134" t="s">
        <v>108</v>
      </c>
      <c r="B32" s="135"/>
      <c r="C32" s="136"/>
      <c r="D32" s="860"/>
      <c r="E32" s="860"/>
      <c r="F32" s="860"/>
      <c r="G32" s="860"/>
      <c r="H32" s="860"/>
      <c r="I32" s="861"/>
    </row>
    <row r="33" spans="1:9" ht="18" customHeight="1">
      <c r="A33" s="134" t="s">
        <v>109</v>
      </c>
      <c r="B33" s="135"/>
      <c r="C33" s="136"/>
      <c r="D33" s="860"/>
      <c r="E33" s="860"/>
      <c r="F33" s="860"/>
      <c r="G33" s="860"/>
      <c r="H33" s="860"/>
      <c r="I33" s="861"/>
    </row>
    <row r="34" spans="1:9" ht="18" customHeight="1">
      <c r="A34" s="134" t="s">
        <v>110</v>
      </c>
      <c r="B34" s="135"/>
      <c r="C34" s="136"/>
      <c r="D34" s="868"/>
      <c r="E34" s="868"/>
      <c r="F34" s="868"/>
      <c r="G34" s="868"/>
      <c r="H34" s="868"/>
      <c r="I34" s="869"/>
    </row>
    <row r="35" spans="1:9" ht="18" customHeight="1">
      <c r="A35" s="134" t="s">
        <v>111</v>
      </c>
      <c r="B35" s="135"/>
      <c r="C35" s="136"/>
      <c r="D35" s="860"/>
      <c r="E35" s="860"/>
      <c r="F35" s="860"/>
      <c r="G35" s="860"/>
      <c r="H35" s="860"/>
      <c r="I35" s="861"/>
    </row>
    <row r="36" spans="1:9" ht="18" customHeight="1">
      <c r="A36" s="134" t="s">
        <v>112</v>
      </c>
      <c r="B36" s="135"/>
      <c r="C36" s="136"/>
      <c r="D36" s="860"/>
      <c r="E36" s="860"/>
      <c r="F36" s="860"/>
      <c r="G36" s="860"/>
      <c r="H36" s="860"/>
      <c r="I36" s="861"/>
    </row>
    <row r="37" spans="1:9" ht="18" customHeight="1">
      <c r="A37" s="134" t="s">
        <v>113</v>
      </c>
      <c r="B37" s="135"/>
      <c r="C37" s="136"/>
      <c r="D37" s="860"/>
      <c r="E37" s="860"/>
      <c r="F37" s="860"/>
      <c r="G37" s="860"/>
      <c r="H37" s="860"/>
      <c r="I37" s="861"/>
    </row>
    <row r="38" spans="1:9" ht="18" customHeight="1">
      <c r="A38" s="134" t="s">
        <v>114</v>
      </c>
      <c r="B38" s="135"/>
      <c r="C38" s="136"/>
      <c r="D38" s="860"/>
      <c r="E38" s="860"/>
      <c r="F38" s="860"/>
      <c r="G38" s="860"/>
      <c r="H38" s="860"/>
      <c r="I38" s="861"/>
    </row>
    <row r="39" spans="1:9" ht="18" customHeight="1">
      <c r="A39" s="134" t="s">
        <v>115</v>
      </c>
      <c r="B39" s="135"/>
      <c r="C39" s="136"/>
      <c r="D39" s="860"/>
      <c r="E39" s="860"/>
      <c r="F39" s="860"/>
      <c r="G39" s="860"/>
      <c r="H39" s="860"/>
      <c r="I39" s="861"/>
    </row>
    <row r="40" spans="1:9" ht="18" customHeight="1">
      <c r="A40" s="134" t="s">
        <v>116</v>
      </c>
      <c r="B40" s="135"/>
      <c r="C40" s="136"/>
      <c r="D40" s="860"/>
      <c r="E40" s="860"/>
      <c r="F40" s="860"/>
      <c r="G40" s="860"/>
      <c r="H40" s="860"/>
      <c r="I40" s="861"/>
    </row>
    <row r="41" spans="1:9" ht="18" customHeight="1">
      <c r="A41" s="134" t="s">
        <v>117</v>
      </c>
      <c r="B41" s="135"/>
      <c r="C41" s="137"/>
      <c r="D41" s="860"/>
      <c r="E41" s="860"/>
      <c r="F41" s="860"/>
      <c r="G41" s="860"/>
      <c r="H41" s="860"/>
      <c r="I41" s="861"/>
    </row>
    <row r="42" spans="1:9" ht="18" customHeight="1">
      <c r="A42" s="134" t="s">
        <v>118</v>
      </c>
      <c r="B42" s="135"/>
      <c r="C42" s="137"/>
      <c r="D42" s="860"/>
      <c r="E42" s="860"/>
      <c r="F42" s="860"/>
      <c r="G42" s="860"/>
      <c r="H42" s="860"/>
      <c r="I42" s="861"/>
    </row>
    <row r="43" spans="1:9" ht="18" customHeight="1">
      <c r="A43" s="134" t="s">
        <v>119</v>
      </c>
      <c r="B43" s="135"/>
      <c r="C43" s="137"/>
      <c r="D43" s="860"/>
      <c r="E43" s="860"/>
      <c r="F43" s="860"/>
      <c r="G43" s="860"/>
      <c r="H43" s="860"/>
      <c r="I43" s="861"/>
    </row>
    <row r="44" spans="1:9" ht="18" customHeight="1">
      <c r="A44" s="134" t="s">
        <v>120</v>
      </c>
      <c r="B44" s="135"/>
      <c r="C44" s="137"/>
      <c r="D44" s="860"/>
      <c r="E44" s="860"/>
      <c r="F44" s="860"/>
      <c r="G44" s="860"/>
      <c r="H44" s="860"/>
      <c r="I44" s="861"/>
    </row>
    <row r="45" spans="1:9" ht="18" customHeight="1">
      <c r="A45" s="134" t="s">
        <v>121</v>
      </c>
      <c r="B45" s="135"/>
      <c r="C45" s="137"/>
      <c r="D45" s="860"/>
      <c r="E45" s="860"/>
      <c r="F45" s="860"/>
      <c r="G45" s="860"/>
      <c r="H45" s="860"/>
      <c r="I45" s="861"/>
    </row>
    <row r="46" spans="1:9" ht="18" customHeight="1">
      <c r="A46" s="134" t="s">
        <v>122</v>
      </c>
      <c r="B46" s="135"/>
      <c r="C46" s="137"/>
      <c r="D46" s="860"/>
      <c r="E46" s="860"/>
      <c r="F46" s="860"/>
      <c r="G46" s="860"/>
      <c r="H46" s="860"/>
      <c r="I46" s="861"/>
    </row>
    <row r="47" spans="1:9" ht="18" customHeight="1">
      <c r="A47" s="134" t="s">
        <v>123</v>
      </c>
      <c r="B47" s="135"/>
      <c r="C47" s="137"/>
      <c r="D47" s="860"/>
      <c r="E47" s="860"/>
      <c r="F47" s="860"/>
      <c r="G47" s="860"/>
      <c r="H47" s="860"/>
      <c r="I47" s="861"/>
    </row>
    <row r="48" spans="1:9" ht="15.75" customHeight="1" thickBot="1">
      <c r="A48" s="138" t="s">
        <v>26</v>
      </c>
      <c r="B48" s="139"/>
      <c r="C48" s="870">
        <f>SUM(C17:C31,C32:C47)</f>
        <v>0</v>
      </c>
      <c r="D48" s="870"/>
      <c r="E48" s="870"/>
      <c r="F48" s="870"/>
      <c r="G48" s="870"/>
      <c r="H48" s="871" t="s">
        <v>124</v>
      </c>
      <c r="I48" s="872"/>
    </row>
    <row r="49" spans="1:9" ht="15.75" customHeight="1" thickBot="1">
      <c r="A49" s="873"/>
      <c r="B49" s="873"/>
      <c r="C49" s="873"/>
      <c r="D49" s="873"/>
      <c r="E49" s="873"/>
      <c r="F49" s="873"/>
      <c r="G49" s="873"/>
      <c r="H49" s="873"/>
      <c r="I49" s="873"/>
    </row>
    <row r="50" spans="1:9" ht="15.75" customHeight="1" thickBot="1">
      <c r="A50" s="803" t="s">
        <v>125</v>
      </c>
      <c r="B50" s="804"/>
      <c r="C50" s="804"/>
      <c r="D50" s="808"/>
      <c r="E50" s="140"/>
      <c r="F50" s="803" t="s">
        <v>356</v>
      </c>
      <c r="G50" s="804"/>
      <c r="H50" s="804"/>
      <c r="I50" s="808"/>
    </row>
    <row r="51" spans="1:9" ht="15.75" customHeight="1">
      <c r="A51" s="874" t="s">
        <v>126</v>
      </c>
      <c r="B51" s="875"/>
      <c r="C51" s="876"/>
      <c r="D51" s="141"/>
      <c r="E51" s="142"/>
      <c r="F51" s="874" t="s">
        <v>127</v>
      </c>
      <c r="G51" s="876"/>
      <c r="H51" s="877"/>
      <c r="I51" s="878"/>
    </row>
    <row r="52" spans="1:9" ht="15.75" customHeight="1">
      <c r="A52" s="143" t="s">
        <v>128</v>
      </c>
      <c r="B52" s="144"/>
      <c r="C52" s="145"/>
      <c r="D52" s="146"/>
      <c r="E52" s="142"/>
      <c r="F52" s="886" t="s">
        <v>128</v>
      </c>
      <c r="G52" s="887"/>
      <c r="H52" s="884"/>
      <c r="I52" s="885"/>
    </row>
    <row r="53" spans="1:9" ht="15.75" customHeight="1">
      <c r="A53" s="879" t="s">
        <v>129</v>
      </c>
      <c r="B53" s="880"/>
      <c r="C53" s="881"/>
      <c r="D53" s="147"/>
      <c r="E53" s="142"/>
      <c r="F53" s="879" t="s">
        <v>130</v>
      </c>
      <c r="G53" s="881"/>
      <c r="H53" s="882"/>
      <c r="I53" s="883"/>
    </row>
    <row r="54" spans="1:9" ht="50.25" customHeight="1" thickBot="1">
      <c r="A54" s="888" t="s">
        <v>131</v>
      </c>
      <c r="B54" s="889"/>
      <c r="C54" s="890"/>
      <c r="D54" s="148"/>
      <c r="E54" s="142"/>
      <c r="F54" s="888" t="s">
        <v>132</v>
      </c>
      <c r="G54" s="890"/>
      <c r="H54" s="891"/>
      <c r="I54" s="892"/>
    </row>
    <row r="55" spans="1:9" ht="15.75" customHeight="1" thickBot="1">
      <c r="A55" s="893"/>
      <c r="B55" s="893"/>
      <c r="C55" s="893"/>
      <c r="D55" s="893"/>
      <c r="E55" s="893"/>
      <c r="F55" s="893"/>
      <c r="G55" s="893"/>
      <c r="H55" s="893"/>
      <c r="I55" s="893"/>
    </row>
    <row r="56" spans="1:9" ht="15.75" customHeight="1" thickBot="1">
      <c r="A56" s="839" t="s">
        <v>133</v>
      </c>
      <c r="B56" s="840"/>
      <c r="C56" s="840"/>
      <c r="D56" s="840"/>
      <c r="E56" s="149"/>
      <c r="F56" s="894">
        <f>SUM(C48,H54,D54)</f>
        <v>0</v>
      </c>
      <c r="G56" s="894"/>
      <c r="H56" s="894"/>
      <c r="I56" s="150" t="s">
        <v>124</v>
      </c>
    </row>
    <row r="57" spans="1:9" ht="15.75" customHeight="1" thickBot="1">
      <c r="A57" s="151" t="s">
        <v>134</v>
      </c>
      <c r="B57" s="149"/>
      <c r="C57" s="149"/>
      <c r="D57" s="149"/>
      <c r="E57" s="150"/>
      <c r="F57" s="823"/>
      <c r="G57" s="823"/>
      <c r="H57" s="823"/>
      <c r="I57" s="150" t="s">
        <v>124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96" t="s">
        <v>135</v>
      </c>
      <c r="B59" s="896"/>
      <c r="C59" s="896"/>
      <c r="D59" s="896"/>
      <c r="E59" s="896"/>
      <c r="F59" s="896"/>
      <c r="G59" s="896"/>
      <c r="H59" s="896"/>
      <c r="I59" s="896"/>
    </row>
    <row r="60" spans="1:9" s="154" customFormat="1" ht="15.75" customHeight="1">
      <c r="A60" s="896"/>
      <c r="B60" s="896"/>
      <c r="C60" s="896"/>
      <c r="D60" s="896"/>
      <c r="E60" s="896"/>
      <c r="F60" s="896"/>
      <c r="G60" s="896"/>
      <c r="H60" s="896"/>
      <c r="I60" s="896"/>
    </row>
    <row r="61" spans="1:9" s="154" customFormat="1" ht="15.75" customHeight="1">
      <c r="A61" s="896"/>
      <c r="B61" s="896"/>
      <c r="C61" s="896"/>
      <c r="D61" s="896"/>
      <c r="E61" s="896"/>
      <c r="F61" s="896"/>
      <c r="G61" s="896"/>
      <c r="H61" s="896"/>
      <c r="I61" s="896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803" t="s">
        <v>13</v>
      </c>
      <c r="B63" s="804"/>
      <c r="C63" s="808"/>
      <c r="D63" s="499"/>
      <c r="E63" s="21"/>
      <c r="F63" s="547" t="s">
        <v>13</v>
      </c>
      <c r="G63" s="897"/>
      <c r="H63" s="548"/>
      <c r="I63" s="499"/>
    </row>
    <row r="64" spans="1:9" ht="15.75" customHeight="1" thickBot="1">
      <c r="A64" s="155"/>
      <c r="B64" s="155"/>
      <c r="C64" s="155"/>
      <c r="D64" s="156"/>
      <c r="E64" s="142"/>
      <c r="F64" s="898"/>
      <c r="G64" s="898"/>
      <c r="H64" s="898"/>
      <c r="I64" s="156"/>
    </row>
    <row r="65" spans="1:9" ht="27" customHeight="1" thickBot="1">
      <c r="A65" s="803" t="s">
        <v>136</v>
      </c>
      <c r="B65" s="804"/>
      <c r="C65" s="808"/>
      <c r="D65" s="157"/>
      <c r="E65" s="142"/>
      <c r="F65" s="803" t="s">
        <v>137</v>
      </c>
      <c r="G65" s="804"/>
      <c r="H65" s="808"/>
      <c r="I65" s="157"/>
    </row>
    <row r="66" ht="15.75" customHeight="1"/>
    <row r="67" spans="1:9" ht="15.75" customHeight="1">
      <c r="A67" s="25" t="s">
        <v>357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95"/>
      <c r="B73" s="895"/>
      <c r="C73" s="895"/>
      <c r="D73" s="895"/>
      <c r="E73" s="895"/>
      <c r="F73" s="895"/>
      <c r="G73" s="895"/>
      <c r="H73" s="895"/>
      <c r="I73" s="895"/>
    </row>
    <row r="74" spans="1:9" ht="12.75">
      <c r="A74" s="895"/>
      <c r="B74" s="895"/>
      <c r="C74" s="895"/>
      <c r="D74" s="895"/>
      <c r="E74" s="895"/>
      <c r="F74" s="895"/>
      <c r="G74" s="895"/>
      <c r="H74" s="895"/>
      <c r="I74" s="895"/>
    </row>
    <row r="75" spans="1:9" ht="12.75">
      <c r="A75" s="895"/>
      <c r="B75" s="895"/>
      <c r="C75" s="895"/>
      <c r="D75" s="895"/>
      <c r="E75" s="895"/>
      <c r="F75" s="895"/>
      <c r="G75" s="895"/>
      <c r="H75" s="895"/>
      <c r="I75" s="895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8:D8"/>
    <mergeCell ref="E8:I8"/>
    <mergeCell ref="A10:C10"/>
    <mergeCell ref="F10:H10"/>
    <mergeCell ref="A11:C11"/>
    <mergeCell ref="F11:H11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9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52" t="s">
        <v>138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3" ht="105" customHeight="1">
      <c r="A2" s="899"/>
      <c r="B2" s="899"/>
      <c r="C2" s="899"/>
      <c r="D2" s="900"/>
      <c r="E2" s="900"/>
      <c r="F2" s="900"/>
      <c r="G2" s="900"/>
      <c r="H2" s="900"/>
      <c r="I2" s="900"/>
      <c r="J2" s="900"/>
      <c r="K2" s="900"/>
      <c r="L2" s="900"/>
      <c r="M2" s="900"/>
    </row>
    <row r="3" spans="1:16" ht="15.75" customHeight="1">
      <c r="A3" s="901"/>
      <c r="B3" s="901"/>
      <c r="C3" s="901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5"/>
      <c r="O3" s="905"/>
      <c r="P3" s="905"/>
    </row>
    <row r="4" spans="1:13" ht="18" customHeight="1" thickBot="1">
      <c r="A4" s="589" t="s">
        <v>139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</row>
    <row r="5" spans="1:13" ht="15.75" customHeight="1" thickBot="1">
      <c r="A5" s="547" t="s">
        <v>2</v>
      </c>
      <c r="B5" s="897"/>
      <c r="C5" s="897"/>
      <c r="D5" s="548"/>
      <c r="E5" s="603"/>
      <c r="F5" s="906"/>
      <c r="G5" s="906"/>
      <c r="H5" s="906"/>
      <c r="I5" s="906"/>
      <c r="J5" s="906"/>
      <c r="K5" s="906"/>
      <c r="L5" s="906"/>
      <c r="M5" s="907"/>
    </row>
    <row r="6" spans="1:13" ht="15.75" customHeight="1" thickBot="1">
      <c r="A6" s="547" t="s">
        <v>3</v>
      </c>
      <c r="B6" s="897"/>
      <c r="C6" s="897"/>
      <c r="D6" s="548"/>
      <c r="E6" s="603"/>
      <c r="F6" s="906"/>
      <c r="G6" s="906"/>
      <c r="H6" s="906"/>
      <c r="I6" s="906"/>
      <c r="J6" s="906"/>
      <c r="K6" s="906"/>
      <c r="L6" s="906"/>
      <c r="M6" s="907"/>
    </row>
    <row r="7" spans="1:13" ht="15.75" customHeight="1" thickBot="1">
      <c r="A7" s="547" t="s">
        <v>45</v>
      </c>
      <c r="B7" s="897"/>
      <c r="C7" s="897"/>
      <c r="D7" s="548"/>
      <c r="E7" s="603"/>
      <c r="F7" s="906"/>
      <c r="G7" s="906"/>
      <c r="H7" s="906"/>
      <c r="I7" s="906"/>
      <c r="J7" s="906"/>
      <c r="K7" s="906"/>
      <c r="L7" s="906"/>
      <c r="M7" s="907"/>
    </row>
    <row r="8" spans="1:13" ht="15.75" customHeight="1" thickBot="1">
      <c r="A8" s="910" t="s">
        <v>18</v>
      </c>
      <c r="B8" s="910"/>
      <c r="C8" s="910"/>
      <c r="D8" s="911"/>
      <c r="E8" s="598"/>
      <c r="F8" s="549"/>
      <c r="G8" s="549"/>
      <c r="H8" s="549"/>
      <c r="I8" s="549"/>
      <c r="J8" s="549"/>
      <c r="K8" s="549"/>
      <c r="L8" s="549"/>
      <c r="M8" s="550"/>
    </row>
    <row r="9" spans="1:13" ht="15.75" customHeight="1" thickBot="1">
      <c r="A9" s="547" t="s">
        <v>166</v>
      </c>
      <c r="B9" s="897"/>
      <c r="C9" s="897"/>
      <c r="D9" s="548"/>
      <c r="E9" s="598"/>
      <c r="F9" s="599"/>
      <c r="G9" s="599"/>
      <c r="H9" s="599"/>
      <c r="I9" s="599"/>
      <c r="J9" s="599"/>
      <c r="K9" s="599"/>
      <c r="L9" s="599"/>
      <c r="M9" s="600"/>
    </row>
    <row r="10" spans="1:13" ht="15.75" customHeight="1" thickBot="1">
      <c r="A10" s="912"/>
      <c r="B10" s="913"/>
      <c r="C10" s="913"/>
      <c r="D10" s="914"/>
      <c r="E10" s="914"/>
      <c r="F10" s="914"/>
      <c r="G10" s="914"/>
      <c r="H10" s="914"/>
      <c r="I10" s="914"/>
      <c r="J10" s="915"/>
      <c r="K10" s="915"/>
      <c r="L10" s="915"/>
      <c r="M10" s="914"/>
    </row>
    <row r="11" spans="1:13" ht="76.5" customHeight="1" thickBot="1">
      <c r="A11" s="158" t="s">
        <v>82</v>
      </c>
      <c r="B11" s="158" t="s">
        <v>74</v>
      </c>
      <c r="C11" s="158" t="s">
        <v>140</v>
      </c>
      <c r="D11" s="159" t="s">
        <v>83</v>
      </c>
      <c r="E11" s="160" t="s">
        <v>141</v>
      </c>
      <c r="F11" s="161" t="s">
        <v>142</v>
      </c>
      <c r="G11" s="162" t="s">
        <v>143</v>
      </c>
      <c r="H11" s="161" t="s">
        <v>144</v>
      </c>
      <c r="I11" s="158" t="s">
        <v>145</v>
      </c>
      <c r="J11" s="161" t="s">
        <v>146</v>
      </c>
      <c r="K11" s="163" t="s">
        <v>147</v>
      </c>
      <c r="L11" s="161" t="s">
        <v>148</v>
      </c>
      <c r="M11" s="164" t="s">
        <v>149</v>
      </c>
    </row>
    <row r="12" spans="1:13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3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aca="true" t="shared" si="0" ref="M13:M33">E13+H13+I13+L13+J13+K13</f>
        <v>0</v>
      </c>
    </row>
    <row r="14" spans="1:13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3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3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>
        <f aca="true" t="shared" si="1" ref="G26:G33">IF(F26=0,"",E26/F26)</f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>
        <f t="shared" si="1"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>
        <f t="shared" si="1"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>
        <f t="shared" si="1"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>
        <f t="shared" si="1"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>
        <f t="shared" si="1"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>
        <f t="shared" si="1"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>
        <f t="shared" si="1"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aca="true" t="shared" si="2" ref="H34:M34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150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62" t="s">
        <v>151</v>
      </c>
      <c r="B39" s="903"/>
      <c r="C39" s="903"/>
      <c r="D39" s="904"/>
      <c r="E39" s="22"/>
      <c r="I39" s="547" t="s">
        <v>14</v>
      </c>
      <c r="J39" s="548"/>
      <c r="K39" s="908"/>
      <c r="L39" s="909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357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5:D5"/>
    <mergeCell ref="E5:M5"/>
    <mergeCell ref="I39:J39"/>
    <mergeCell ref="K39:L39"/>
    <mergeCell ref="A8:D8"/>
    <mergeCell ref="E8:M8"/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22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52" t="s">
        <v>190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265"/>
    </row>
    <row r="2" spans="1:11" ht="105" customHeight="1">
      <c r="A2" s="916"/>
      <c r="B2" s="916"/>
      <c r="C2" s="916"/>
      <c r="D2" s="916"/>
      <c r="E2" s="916"/>
      <c r="F2" s="916"/>
      <c r="G2" s="916"/>
      <c r="H2" s="916"/>
      <c r="I2" s="916"/>
      <c r="J2" s="916"/>
      <c r="K2" s="916"/>
    </row>
    <row r="3" spans="1:1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customHeight="1" thickBot="1">
      <c r="A4" s="917" t="s">
        <v>191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</row>
    <row r="5" spans="1:11" ht="15.75" customHeight="1" thickBot="1">
      <c r="A5" s="547" t="s">
        <v>2</v>
      </c>
      <c r="B5" s="897"/>
      <c r="C5" s="548"/>
      <c r="D5" s="603"/>
      <c r="E5" s="604"/>
      <c r="F5" s="604"/>
      <c r="G5" s="604"/>
      <c r="H5" s="604"/>
      <c r="I5" s="604"/>
      <c r="J5" s="604"/>
      <c r="K5" s="605"/>
    </row>
    <row r="6" spans="1:11" ht="15.75" customHeight="1" thickBot="1">
      <c r="A6" s="547" t="s">
        <v>3</v>
      </c>
      <c r="B6" s="897"/>
      <c r="C6" s="548"/>
      <c r="D6" s="603"/>
      <c r="E6" s="604"/>
      <c r="F6" s="604"/>
      <c r="G6" s="604"/>
      <c r="H6" s="604"/>
      <c r="I6" s="604"/>
      <c r="J6" s="604"/>
      <c r="K6" s="605"/>
    </row>
    <row r="7" spans="1:11" ht="15.75" customHeight="1" thickBot="1">
      <c r="A7" s="547" t="s">
        <v>45</v>
      </c>
      <c r="B7" s="897"/>
      <c r="C7" s="548"/>
      <c r="D7" s="603"/>
      <c r="E7" s="604"/>
      <c r="F7" s="604"/>
      <c r="G7" s="604"/>
      <c r="H7" s="604"/>
      <c r="I7" s="604"/>
      <c r="J7" s="604"/>
      <c r="K7" s="605"/>
    </row>
    <row r="8" spans="1:11" ht="15.75" customHeight="1" thickBot="1">
      <c r="A8" s="547" t="s">
        <v>18</v>
      </c>
      <c r="B8" s="897"/>
      <c r="C8" s="548"/>
      <c r="D8" s="603"/>
      <c r="E8" s="604"/>
      <c r="F8" s="604"/>
      <c r="G8" s="604"/>
      <c r="H8" s="604"/>
      <c r="I8" s="604"/>
      <c r="J8" s="604"/>
      <c r="K8" s="605"/>
    </row>
    <row r="9" spans="1:11" ht="15.75" customHeight="1" thickBot="1">
      <c r="A9" s="926" t="s">
        <v>154</v>
      </c>
      <c r="B9" s="927"/>
      <c r="C9" s="928"/>
      <c r="D9" s="598"/>
      <c r="E9" s="599"/>
      <c r="F9" s="599"/>
      <c r="G9" s="599"/>
      <c r="H9" s="599"/>
      <c r="I9" s="599"/>
      <c r="J9" s="599"/>
      <c r="K9" s="600"/>
    </row>
    <row r="10" spans="1:11" ht="15.75" customHeight="1" thickBot="1">
      <c r="A10" s="921"/>
      <c r="B10" s="922"/>
      <c r="C10" s="922"/>
      <c r="D10" s="922"/>
      <c r="E10" s="922"/>
      <c r="F10" s="922"/>
      <c r="G10" s="922"/>
      <c r="H10" s="922"/>
      <c r="I10" s="922"/>
      <c r="J10" s="922"/>
      <c r="K10" s="923"/>
    </row>
    <row r="11" spans="1:11" ht="60.75" customHeight="1" thickBot="1">
      <c r="A11" s="203" t="s">
        <v>32</v>
      </c>
      <c r="B11" s="266" t="s">
        <v>192</v>
      </c>
      <c r="C11" s="200" t="s">
        <v>82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aca="true" t="shared" si="0" ref="K13:K27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924" t="s">
        <v>26</v>
      </c>
      <c r="B28" s="925"/>
      <c r="C28" s="925"/>
      <c r="D28" s="925"/>
      <c r="E28" s="925"/>
      <c r="F28" s="925"/>
      <c r="G28" s="286"/>
      <c r="H28" s="286"/>
      <c r="I28" s="286"/>
      <c r="J28" s="287"/>
      <c r="K28" s="288">
        <f>SUM(K12:K27)</f>
        <v>0</v>
      </c>
      <c r="L28" s="28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90" t="s">
        <v>151</v>
      </c>
      <c r="B33" s="291"/>
      <c r="C33" s="22"/>
      <c r="G33" s="919" t="s">
        <v>14</v>
      </c>
      <c r="H33" s="920"/>
      <c r="I33" s="292"/>
      <c r="J33" s="29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357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7">
      <selection activeCell="H11" sqref="H11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52" t="s">
        <v>152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34"/>
      <c r="B3" s="934"/>
      <c r="C3" s="934"/>
      <c r="D3" s="934"/>
      <c r="E3" s="934"/>
      <c r="F3" s="934"/>
      <c r="G3" s="934"/>
      <c r="H3" s="934"/>
      <c r="I3" s="934"/>
      <c r="J3" s="934"/>
    </row>
    <row r="4" spans="1:10" ht="18" customHeight="1" thickBot="1">
      <c r="A4" s="935" t="s">
        <v>153</v>
      </c>
      <c r="B4" s="935"/>
      <c r="C4" s="935"/>
      <c r="D4" s="935"/>
      <c r="E4" s="935"/>
      <c r="F4" s="935"/>
      <c r="G4" s="935"/>
      <c r="H4" s="935"/>
      <c r="I4" s="935"/>
      <c r="J4" s="935"/>
    </row>
    <row r="5" spans="1:10" ht="15.75" customHeight="1" thickBot="1">
      <c r="A5" s="929" t="s">
        <v>2</v>
      </c>
      <c r="B5" s="930"/>
      <c r="C5" s="931"/>
      <c r="D5" s="932"/>
      <c r="E5" s="932"/>
      <c r="F5" s="932"/>
      <c r="G5" s="932"/>
      <c r="H5" s="932"/>
      <c r="I5" s="932"/>
      <c r="J5" s="933"/>
    </row>
    <row r="6" spans="1:10" ht="15.75" customHeight="1" thickBot="1">
      <c r="A6" s="929" t="s">
        <v>3</v>
      </c>
      <c r="B6" s="930"/>
      <c r="C6" s="931"/>
      <c r="D6" s="932"/>
      <c r="E6" s="932"/>
      <c r="F6" s="932"/>
      <c r="G6" s="932"/>
      <c r="H6" s="932"/>
      <c r="I6" s="932"/>
      <c r="J6" s="933"/>
    </row>
    <row r="7" spans="1:10" ht="15.75" customHeight="1" thickBot="1">
      <c r="A7" s="929" t="s">
        <v>51</v>
      </c>
      <c r="B7" s="930"/>
      <c r="C7" s="931"/>
      <c r="D7" s="932"/>
      <c r="E7" s="932"/>
      <c r="F7" s="932"/>
      <c r="G7" s="932"/>
      <c r="H7" s="932"/>
      <c r="I7" s="932"/>
      <c r="J7" s="933"/>
    </row>
    <row r="8" spans="1:10" ht="15.75" customHeight="1" thickBot="1">
      <c r="A8" s="945" t="s">
        <v>18</v>
      </c>
      <c r="B8" s="946"/>
      <c r="C8" s="947"/>
      <c r="D8" s="932"/>
      <c r="E8" s="932"/>
      <c r="F8" s="932"/>
      <c r="G8" s="932"/>
      <c r="H8" s="932"/>
      <c r="I8" s="932"/>
      <c r="J8" s="933"/>
    </row>
    <row r="9" spans="1:10" ht="15.75" customHeight="1" thickBot="1">
      <c r="A9" s="945" t="s">
        <v>154</v>
      </c>
      <c r="B9" s="946"/>
      <c r="C9" s="947"/>
      <c r="D9" s="948"/>
      <c r="E9" s="948"/>
      <c r="F9" s="948"/>
      <c r="G9" s="948"/>
      <c r="H9" s="948"/>
      <c r="I9" s="948"/>
      <c r="J9" s="949"/>
    </row>
    <row r="10" spans="1:10" ht="15.75" customHeight="1" thickBot="1">
      <c r="A10" s="936"/>
      <c r="B10" s="937"/>
      <c r="C10" s="938"/>
      <c r="D10" s="939"/>
      <c r="E10" s="939"/>
      <c r="F10" s="939"/>
      <c r="G10" s="939"/>
      <c r="H10" s="939"/>
      <c r="I10" s="939"/>
      <c r="J10" s="939"/>
    </row>
    <row r="11" spans="1:10" ht="63.75" customHeight="1" thickBot="1">
      <c r="A11" s="200" t="s">
        <v>32</v>
      </c>
      <c r="B11" s="201" t="s">
        <v>155</v>
      </c>
      <c r="C11" s="200" t="s">
        <v>156</v>
      </c>
      <c r="D11" s="202" t="s">
        <v>157</v>
      </c>
      <c r="E11" s="201" t="s">
        <v>158</v>
      </c>
      <c r="F11" s="200" t="s">
        <v>159</v>
      </c>
      <c r="G11" s="200" t="s">
        <v>360</v>
      </c>
      <c r="H11" s="201" t="s">
        <v>359</v>
      </c>
      <c r="I11" s="200" t="s">
        <v>160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>
        <f>IF(H12="","",(FLOOR(G12*H12/12*I12/100,1)))</f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>
        <f aca="true" t="shared" si="0" ref="J13:J29">IF(H13="","",(FLOOR(G13*H13/12*I13/100,1)))</f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>
        <f t="shared" si="0"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>
        <f t="shared" si="0"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>
        <f t="shared" si="0"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>
        <f t="shared" si="0"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>
        <f t="shared" si="0"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>
        <f t="shared" si="0"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>
        <f t="shared" si="0"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>
        <f t="shared" si="0"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>
        <f t="shared" si="0"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>
        <f t="shared" si="0"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>
        <f t="shared" si="0"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>
        <f t="shared" si="0"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>
        <f t="shared" si="0"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>
        <f t="shared" si="0"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>
        <f t="shared" si="0"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>
        <f t="shared" si="0"/>
      </c>
    </row>
    <row r="30" spans="1:10" ht="15.75" customHeight="1" thickBot="1">
      <c r="A30" s="940" t="s">
        <v>26</v>
      </c>
      <c r="B30" s="941"/>
      <c r="C30" s="925"/>
      <c r="D30" s="941"/>
      <c r="E30" s="941"/>
      <c r="F30" s="941"/>
      <c r="G30" s="941"/>
      <c r="H30" s="941"/>
      <c r="I30" s="942"/>
      <c r="J30" s="230">
        <f>SUM(J12:J29)</f>
        <v>0</v>
      </c>
    </row>
    <row r="31" spans="2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32" t="s">
        <v>13</v>
      </c>
      <c r="B35" s="943"/>
      <c r="C35" s="944"/>
      <c r="D35" s="22"/>
      <c r="F35" s="803" t="s">
        <v>14</v>
      </c>
      <c r="G35" s="808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357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52" t="s">
        <v>163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</row>
    <row r="2" spans="1:10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3" ht="15.75" customHeight="1">
      <c r="A3" s="952" t="s">
        <v>164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</row>
    <row r="4" spans="1:17" ht="18" customHeight="1" thickBot="1">
      <c r="A4" s="953" t="s">
        <v>165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Q4" s="236"/>
    </row>
    <row r="5" spans="1:13" ht="15.75" customHeight="1" thickBot="1">
      <c r="A5" s="954" t="s">
        <v>2</v>
      </c>
      <c r="B5" s="955"/>
      <c r="C5" s="603"/>
      <c r="D5" s="604"/>
      <c r="E5" s="604"/>
      <c r="F5" s="604"/>
      <c r="G5" s="604"/>
      <c r="H5" s="604"/>
      <c r="I5" s="604"/>
      <c r="J5" s="604"/>
      <c r="K5" s="604"/>
      <c r="L5" s="604"/>
      <c r="M5" s="605"/>
    </row>
    <row r="6" spans="1:13" ht="15.75" customHeight="1" thickBot="1">
      <c r="A6" s="950" t="s">
        <v>3</v>
      </c>
      <c r="B6" s="951"/>
      <c r="C6" s="603"/>
      <c r="D6" s="604"/>
      <c r="E6" s="604"/>
      <c r="F6" s="604"/>
      <c r="G6" s="604"/>
      <c r="H6" s="604"/>
      <c r="I6" s="604"/>
      <c r="J6" s="604"/>
      <c r="K6" s="604"/>
      <c r="L6" s="604"/>
      <c r="M6" s="605"/>
    </row>
    <row r="7" spans="1:13" ht="15.75" customHeight="1" thickBot="1">
      <c r="A7" s="954" t="s">
        <v>45</v>
      </c>
      <c r="B7" s="963"/>
      <c r="C7" s="964"/>
      <c r="D7" s="965"/>
      <c r="E7" s="965"/>
      <c r="F7" s="965"/>
      <c r="G7" s="965"/>
      <c r="H7" s="965"/>
      <c r="I7" s="965"/>
      <c r="J7" s="965"/>
      <c r="K7" s="965"/>
      <c r="L7" s="965"/>
      <c r="M7" s="966"/>
    </row>
    <row r="8" spans="1:13" ht="15.75" customHeight="1" thickBot="1">
      <c r="A8" s="954" t="s">
        <v>18</v>
      </c>
      <c r="B8" s="955"/>
      <c r="C8" s="598"/>
      <c r="D8" s="599"/>
      <c r="E8" s="599"/>
      <c r="F8" s="599"/>
      <c r="G8" s="599"/>
      <c r="H8" s="599"/>
      <c r="I8" s="599"/>
      <c r="J8" s="599"/>
      <c r="K8" s="599"/>
      <c r="L8" s="599"/>
      <c r="M8" s="600"/>
    </row>
    <row r="9" spans="1:13" ht="15.75" customHeight="1" thickBot="1">
      <c r="A9" s="954" t="s">
        <v>166</v>
      </c>
      <c r="B9" s="955"/>
      <c r="C9" s="967"/>
      <c r="D9" s="968"/>
      <c r="E9" s="968"/>
      <c r="F9" s="968"/>
      <c r="G9" s="968"/>
      <c r="H9" s="968"/>
      <c r="I9" s="968"/>
      <c r="J9" s="968"/>
      <c r="K9" s="968"/>
      <c r="L9" s="968"/>
      <c r="M9" s="969"/>
    </row>
    <row r="10" spans="1:10" ht="15.75" customHeight="1" thickBot="1">
      <c r="A10" s="956"/>
      <c r="B10" s="957"/>
      <c r="C10" s="958"/>
      <c r="D10" s="958"/>
      <c r="E10" s="958"/>
      <c r="F10" s="958"/>
      <c r="G10" s="958"/>
      <c r="H10" s="958"/>
      <c r="I10" s="958"/>
      <c r="J10" s="958"/>
    </row>
    <row r="11" spans="1:13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3" ht="15.75" customHeight="1">
      <c r="A12" s="435"/>
      <c r="B12" s="252"/>
      <c r="C12" s="436"/>
      <c r="D12" s="437"/>
      <c r="E12" s="438"/>
      <c r="F12" s="439"/>
      <c r="G12" s="440"/>
      <c r="H12" s="441"/>
      <c r="I12" s="442"/>
      <c r="J12" s="463">
        <f aca="true" t="shared" si="0" ref="J12:J23">IF(F12=0,"",(G12+H12+I12)/F12)</f>
      </c>
      <c r="K12" s="443"/>
      <c r="L12" s="463">
        <f aca="true" t="shared" si="1" ref="L12:L23">IF(E12=0,"",IF(0.7*J12&gt;2*K12,2*K12,0.7*J12))</f>
      </c>
      <c r="M12" s="464">
        <f aca="true" t="shared" si="2" ref="M12:M23">IF(E12=0,"",FLOOR((E12*L12),1))</f>
      </c>
    </row>
    <row r="13" spans="1:13" ht="15.75" customHeight="1">
      <c r="A13" s="444"/>
      <c r="B13" s="255"/>
      <c r="C13" s="445"/>
      <c r="D13" s="446"/>
      <c r="E13" s="447"/>
      <c r="F13" s="448"/>
      <c r="G13" s="449"/>
      <c r="H13" s="450"/>
      <c r="I13" s="451"/>
      <c r="J13" s="465">
        <f t="shared" si="0"/>
      </c>
      <c r="K13" s="452"/>
      <c r="L13" s="465">
        <f t="shared" si="1"/>
      </c>
      <c r="M13" s="466">
        <f t="shared" si="2"/>
      </c>
    </row>
    <row r="14" spans="1:13" ht="15.75" customHeight="1">
      <c r="A14" s="444"/>
      <c r="B14" s="255"/>
      <c r="C14" s="445"/>
      <c r="D14" s="446"/>
      <c r="E14" s="447"/>
      <c r="F14" s="448"/>
      <c r="G14" s="449"/>
      <c r="H14" s="450"/>
      <c r="I14" s="451"/>
      <c r="J14" s="465">
        <f t="shared" si="0"/>
      </c>
      <c r="K14" s="452"/>
      <c r="L14" s="465">
        <f t="shared" si="1"/>
      </c>
      <c r="M14" s="466">
        <f t="shared" si="2"/>
      </c>
    </row>
    <row r="15" spans="1:13" ht="15.75" customHeight="1">
      <c r="A15" s="444"/>
      <c r="B15" s="255"/>
      <c r="C15" s="445"/>
      <c r="D15" s="446"/>
      <c r="E15" s="447"/>
      <c r="F15" s="448"/>
      <c r="G15" s="449"/>
      <c r="H15" s="450"/>
      <c r="I15" s="451"/>
      <c r="J15" s="465">
        <f t="shared" si="0"/>
      </c>
      <c r="K15" s="452"/>
      <c r="L15" s="465">
        <f t="shared" si="1"/>
      </c>
      <c r="M15" s="466">
        <f t="shared" si="2"/>
      </c>
    </row>
    <row r="16" spans="1:13" ht="15.75" customHeight="1">
      <c r="A16" s="444"/>
      <c r="B16" s="255"/>
      <c r="C16" s="445"/>
      <c r="D16" s="446"/>
      <c r="E16" s="447"/>
      <c r="F16" s="448"/>
      <c r="G16" s="449"/>
      <c r="H16" s="450"/>
      <c r="I16" s="451"/>
      <c r="J16" s="465">
        <f t="shared" si="0"/>
      </c>
      <c r="K16" s="452"/>
      <c r="L16" s="465">
        <f t="shared" si="1"/>
      </c>
      <c r="M16" s="466">
        <f t="shared" si="2"/>
      </c>
    </row>
    <row r="17" spans="1:13" ht="15.75" customHeight="1">
      <c r="A17" s="444"/>
      <c r="B17" s="255"/>
      <c r="C17" s="445"/>
      <c r="D17" s="446"/>
      <c r="E17" s="447"/>
      <c r="F17" s="448"/>
      <c r="G17" s="449"/>
      <c r="H17" s="450"/>
      <c r="I17" s="451"/>
      <c r="J17" s="465">
        <f t="shared" si="0"/>
      </c>
      <c r="K17" s="452"/>
      <c r="L17" s="465">
        <f t="shared" si="1"/>
      </c>
      <c r="M17" s="466">
        <f t="shared" si="2"/>
      </c>
    </row>
    <row r="18" spans="1:13" ht="15.75" customHeight="1">
      <c r="A18" s="444"/>
      <c r="B18" s="255"/>
      <c r="C18" s="445"/>
      <c r="D18" s="446"/>
      <c r="E18" s="447"/>
      <c r="F18" s="448"/>
      <c r="G18" s="449"/>
      <c r="H18" s="450"/>
      <c r="I18" s="451"/>
      <c r="J18" s="465">
        <f t="shared" si="0"/>
      </c>
      <c r="K18" s="452"/>
      <c r="L18" s="465">
        <f t="shared" si="1"/>
      </c>
      <c r="M18" s="466">
        <f t="shared" si="2"/>
      </c>
    </row>
    <row r="19" spans="1:13" ht="15.75" customHeight="1">
      <c r="A19" s="444"/>
      <c r="B19" s="255"/>
      <c r="C19" s="445"/>
      <c r="D19" s="446"/>
      <c r="E19" s="447"/>
      <c r="F19" s="448"/>
      <c r="G19" s="449"/>
      <c r="H19" s="450"/>
      <c r="I19" s="451"/>
      <c r="J19" s="465">
        <f t="shared" si="0"/>
      </c>
      <c r="K19" s="452"/>
      <c r="L19" s="465">
        <f t="shared" si="1"/>
      </c>
      <c r="M19" s="466">
        <f t="shared" si="2"/>
      </c>
    </row>
    <row r="20" spans="1:13" ht="15.75" customHeight="1">
      <c r="A20" s="444"/>
      <c r="B20" s="255"/>
      <c r="C20" s="445"/>
      <c r="D20" s="446"/>
      <c r="E20" s="447"/>
      <c r="F20" s="448"/>
      <c r="G20" s="449"/>
      <c r="H20" s="450"/>
      <c r="I20" s="451"/>
      <c r="J20" s="465">
        <f t="shared" si="0"/>
      </c>
      <c r="K20" s="452"/>
      <c r="L20" s="465">
        <f t="shared" si="1"/>
      </c>
      <c r="M20" s="466">
        <f t="shared" si="2"/>
      </c>
    </row>
    <row r="21" spans="1:13" ht="15.75" customHeight="1">
      <c r="A21" s="444"/>
      <c r="B21" s="255"/>
      <c r="C21" s="445"/>
      <c r="D21" s="446"/>
      <c r="E21" s="447"/>
      <c r="F21" s="448"/>
      <c r="G21" s="449"/>
      <c r="H21" s="450"/>
      <c r="I21" s="451"/>
      <c r="J21" s="465">
        <f t="shared" si="0"/>
      </c>
      <c r="K21" s="452"/>
      <c r="L21" s="465">
        <f t="shared" si="1"/>
      </c>
      <c r="M21" s="466">
        <f t="shared" si="2"/>
      </c>
    </row>
    <row r="22" spans="1:13" ht="15.75" customHeight="1">
      <c r="A22" s="444"/>
      <c r="B22" s="255"/>
      <c r="C22" s="445"/>
      <c r="D22" s="446"/>
      <c r="E22" s="447"/>
      <c r="F22" s="448"/>
      <c r="G22" s="449"/>
      <c r="H22" s="450"/>
      <c r="I22" s="451"/>
      <c r="J22" s="465">
        <f t="shared" si="0"/>
      </c>
      <c r="K22" s="452"/>
      <c r="L22" s="465">
        <f t="shared" si="1"/>
      </c>
      <c r="M22" s="466">
        <f t="shared" si="2"/>
      </c>
    </row>
    <row r="23" spans="1:13" ht="15.75" customHeight="1" thickBot="1">
      <c r="A23" s="453"/>
      <c r="B23" s="258"/>
      <c r="C23" s="454"/>
      <c r="D23" s="455"/>
      <c r="E23" s="456"/>
      <c r="F23" s="457"/>
      <c r="G23" s="458"/>
      <c r="H23" s="459"/>
      <c r="I23" s="460"/>
      <c r="J23" s="467">
        <f t="shared" si="0"/>
      </c>
      <c r="K23" s="461"/>
      <c r="L23" s="467">
        <f t="shared" si="1"/>
      </c>
      <c r="M23" s="468">
        <f t="shared" si="2"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0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59" t="s">
        <v>180</v>
      </c>
      <c r="B28" s="959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151</v>
      </c>
      <c r="B31" s="246"/>
      <c r="C31" s="22"/>
      <c r="H31" s="547" t="s">
        <v>14</v>
      </c>
      <c r="I31" s="548"/>
      <c r="J31" s="960"/>
      <c r="K31" s="961"/>
      <c r="L31" s="962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357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47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52" t="s">
        <v>181</v>
      </c>
      <c r="B1" s="552"/>
      <c r="C1" s="552"/>
      <c r="D1" s="552"/>
      <c r="E1" s="552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70" t="s">
        <v>182</v>
      </c>
      <c r="B3" s="970"/>
      <c r="C3" s="970"/>
      <c r="D3" s="970"/>
      <c r="E3" s="970"/>
      <c r="F3" s="2"/>
    </row>
    <row r="4" spans="1:6" ht="24" customHeight="1" thickBot="1">
      <c r="A4" s="590" t="s">
        <v>183</v>
      </c>
      <c r="B4" s="590"/>
      <c r="C4" s="590"/>
      <c r="D4" s="590"/>
      <c r="E4" s="590"/>
      <c r="F4" s="2"/>
    </row>
    <row r="5" spans="1:6" ht="15.75" customHeight="1" thickBot="1">
      <c r="A5" s="971" t="s">
        <v>2</v>
      </c>
      <c r="B5" s="972"/>
      <c r="C5" s="973"/>
      <c r="D5" s="974"/>
      <c r="E5" s="975"/>
      <c r="F5" s="2"/>
    </row>
    <row r="6" spans="1:6" ht="15.75" customHeight="1" thickBot="1">
      <c r="A6" s="910" t="s">
        <v>3</v>
      </c>
      <c r="B6" s="910"/>
      <c r="C6" s="603"/>
      <c r="D6" s="604"/>
      <c r="E6" s="605"/>
      <c r="F6" s="2"/>
    </row>
    <row r="7" spans="1:6" ht="15.75" customHeight="1" thickBot="1">
      <c r="A7" s="547" t="s">
        <v>45</v>
      </c>
      <c r="B7" s="548"/>
      <c r="C7" s="603"/>
      <c r="D7" s="604"/>
      <c r="E7" s="605"/>
      <c r="F7" s="2"/>
    </row>
    <row r="8" spans="1:6" ht="15.75" customHeight="1" thickBot="1">
      <c r="A8" s="910" t="s">
        <v>18</v>
      </c>
      <c r="B8" s="910"/>
      <c r="C8" s="603"/>
      <c r="D8" s="604"/>
      <c r="E8" s="605"/>
      <c r="F8" s="2"/>
    </row>
    <row r="9" spans="1:6" ht="15.75" customHeight="1" thickBot="1">
      <c r="A9" s="910" t="s">
        <v>154</v>
      </c>
      <c r="B9" s="910"/>
      <c r="C9" s="978"/>
      <c r="D9" s="979"/>
      <c r="E9" s="980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81" t="s">
        <v>187</v>
      </c>
      <c r="E11" s="982"/>
      <c r="F11" s="2"/>
    </row>
    <row r="12" spans="1:6" ht="15.75" customHeight="1">
      <c r="A12" s="251"/>
      <c r="B12" s="252"/>
      <c r="C12" s="253"/>
      <c r="D12" s="983"/>
      <c r="E12" s="984"/>
      <c r="F12" s="2"/>
    </row>
    <row r="13" spans="1:6" ht="15.75" customHeight="1">
      <c r="A13" s="254"/>
      <c r="B13" s="255"/>
      <c r="C13" s="256"/>
      <c r="D13" s="976"/>
      <c r="E13" s="977"/>
      <c r="F13" s="2"/>
    </row>
    <row r="14" spans="1:6" ht="15.75" customHeight="1">
      <c r="A14" s="254"/>
      <c r="B14" s="255"/>
      <c r="C14" s="256"/>
      <c r="D14" s="976"/>
      <c r="E14" s="977"/>
      <c r="F14" s="2"/>
    </row>
    <row r="15" spans="1:6" ht="15.75" customHeight="1">
      <c r="A15" s="254"/>
      <c r="B15" s="255"/>
      <c r="C15" s="256"/>
      <c r="D15" s="976"/>
      <c r="E15" s="977"/>
      <c r="F15" s="2"/>
    </row>
    <row r="16" spans="1:6" ht="15.75" customHeight="1">
      <c r="A16" s="254"/>
      <c r="B16" s="255"/>
      <c r="C16" s="256"/>
      <c r="D16" s="976"/>
      <c r="E16" s="977"/>
      <c r="F16" s="2"/>
    </row>
    <row r="17" spans="1:6" ht="15.75" customHeight="1">
      <c r="A17" s="254"/>
      <c r="B17" s="255"/>
      <c r="C17" s="256"/>
      <c r="D17" s="976"/>
      <c r="E17" s="977"/>
      <c r="F17" s="2"/>
    </row>
    <row r="18" spans="1:6" ht="15.75" customHeight="1">
      <c r="A18" s="254"/>
      <c r="B18" s="255"/>
      <c r="C18" s="256"/>
      <c r="D18" s="976"/>
      <c r="E18" s="977"/>
      <c r="F18" s="2"/>
    </row>
    <row r="19" spans="1:6" ht="15.75" customHeight="1">
      <c r="A19" s="254"/>
      <c r="B19" s="255"/>
      <c r="C19" s="256"/>
      <c r="D19" s="976"/>
      <c r="E19" s="977"/>
      <c r="F19" s="2"/>
    </row>
    <row r="20" spans="1:6" ht="15.75" customHeight="1">
      <c r="A20" s="254"/>
      <c r="B20" s="255"/>
      <c r="C20" s="256"/>
      <c r="D20" s="976"/>
      <c r="E20" s="977"/>
      <c r="F20" s="2"/>
    </row>
    <row r="21" spans="1:6" ht="15.75" customHeight="1">
      <c r="A21" s="254"/>
      <c r="B21" s="255"/>
      <c r="C21" s="256"/>
      <c r="D21" s="976"/>
      <c r="E21" s="977"/>
      <c r="F21" s="2"/>
    </row>
    <row r="22" spans="1:6" ht="15.75" customHeight="1">
      <c r="A22" s="254"/>
      <c r="B22" s="255"/>
      <c r="C22" s="256"/>
      <c r="D22" s="976"/>
      <c r="E22" s="977"/>
      <c r="F22" s="2"/>
    </row>
    <row r="23" spans="1:6" ht="15.75" customHeight="1">
      <c r="A23" s="254"/>
      <c r="B23" s="255"/>
      <c r="C23" s="256"/>
      <c r="D23" s="976"/>
      <c r="E23" s="977"/>
      <c r="F23" s="2"/>
    </row>
    <row r="24" spans="1:6" ht="15.75" customHeight="1">
      <c r="A24" s="254"/>
      <c r="B24" s="255"/>
      <c r="C24" s="256"/>
      <c r="D24" s="976"/>
      <c r="E24" s="977"/>
      <c r="F24" s="2"/>
    </row>
    <row r="25" spans="1:6" ht="15.75" customHeight="1">
      <c r="A25" s="254"/>
      <c r="B25" s="255"/>
      <c r="C25" s="256"/>
      <c r="D25" s="976"/>
      <c r="E25" s="977"/>
      <c r="F25" s="2"/>
    </row>
    <row r="26" spans="1:6" ht="15.75" customHeight="1">
      <c r="A26" s="254"/>
      <c r="B26" s="255"/>
      <c r="C26" s="256"/>
      <c r="D26" s="976"/>
      <c r="E26" s="977"/>
      <c r="F26" s="2"/>
    </row>
    <row r="27" spans="1:6" ht="15.75" customHeight="1">
      <c r="A27" s="254"/>
      <c r="B27" s="255"/>
      <c r="C27" s="256"/>
      <c r="D27" s="976"/>
      <c r="E27" s="977"/>
      <c r="F27" s="2"/>
    </row>
    <row r="28" spans="1:6" ht="15.75" customHeight="1">
      <c r="A28" s="254"/>
      <c r="B28" s="255"/>
      <c r="C28" s="256"/>
      <c r="D28" s="976"/>
      <c r="E28" s="977"/>
      <c r="F28" s="2"/>
    </row>
    <row r="29" spans="1:6" ht="15.75" customHeight="1">
      <c r="A29" s="254"/>
      <c r="B29" s="255"/>
      <c r="C29" s="256"/>
      <c r="D29" s="976"/>
      <c r="E29" s="977"/>
      <c r="F29" s="2"/>
    </row>
    <row r="30" spans="1:6" ht="15.75" customHeight="1" thickBot="1">
      <c r="A30" s="257"/>
      <c r="B30" s="258"/>
      <c r="C30" s="259"/>
      <c r="D30" s="988"/>
      <c r="E30" s="989"/>
      <c r="F30" s="2"/>
    </row>
    <row r="31" spans="1:6" ht="15.75" customHeight="1" thickBot="1">
      <c r="A31" s="985" t="s">
        <v>26</v>
      </c>
      <c r="B31" s="985"/>
      <c r="C31" s="260">
        <f>SUM(C12:C30)</f>
        <v>0</v>
      </c>
      <c r="D31" s="986"/>
      <c r="E31" s="987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151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357</v>
      </c>
    </row>
    <row r="39" spans="1:4" ht="12.75">
      <c r="A39" s="264"/>
      <c r="B39" s="264"/>
      <c r="C39" s="264"/>
      <c r="D39" s="264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86" t="s">
        <v>15</v>
      </c>
      <c r="B1" s="586"/>
      <c r="C1" s="586"/>
      <c r="D1" s="586"/>
      <c r="E1" s="586"/>
      <c r="F1" s="586"/>
      <c r="G1" s="586"/>
    </row>
    <row r="2" spans="1:7" ht="105" customHeight="1">
      <c r="A2" s="587"/>
      <c r="B2" s="587"/>
      <c r="C2" s="587"/>
      <c r="D2" s="587"/>
      <c r="E2" s="587"/>
      <c r="F2" s="587"/>
      <c r="G2" s="587"/>
    </row>
    <row r="3" spans="1:7" ht="15.75" customHeight="1">
      <c r="A3" s="588"/>
      <c r="B3" s="587"/>
      <c r="C3" s="587"/>
      <c r="D3" s="587"/>
      <c r="E3" s="587"/>
      <c r="F3" s="587"/>
      <c r="G3" s="587"/>
    </row>
    <row r="4" spans="1:12" ht="18" customHeight="1" thickBot="1">
      <c r="A4" s="589" t="s">
        <v>16</v>
      </c>
      <c r="B4" s="589"/>
      <c r="C4" s="590"/>
      <c r="D4" s="590"/>
      <c r="E4" s="590"/>
      <c r="F4" s="590"/>
      <c r="G4" s="590"/>
      <c r="H4" s="26"/>
      <c r="I4" s="26"/>
      <c r="J4" s="26"/>
      <c r="K4" s="26"/>
      <c r="L4" s="26"/>
    </row>
    <row r="5" spans="1:12" ht="15.75" customHeight="1" thickBot="1">
      <c r="A5" s="591" t="s">
        <v>2</v>
      </c>
      <c r="B5" s="592"/>
      <c r="C5" s="593"/>
      <c r="D5" s="594"/>
      <c r="E5" s="594"/>
      <c r="F5" s="594"/>
      <c r="G5" s="595"/>
      <c r="H5" s="26"/>
      <c r="I5" s="26"/>
      <c r="J5" s="26"/>
      <c r="K5" s="26"/>
      <c r="L5" s="26"/>
    </row>
    <row r="6" spans="1:12" ht="15.75" customHeight="1" thickBot="1">
      <c r="A6" s="596" t="s">
        <v>3</v>
      </c>
      <c r="B6" s="597"/>
      <c r="C6" s="598"/>
      <c r="D6" s="599"/>
      <c r="E6" s="599"/>
      <c r="F6" s="599"/>
      <c r="G6" s="600"/>
      <c r="H6" s="26"/>
      <c r="I6" s="26"/>
      <c r="J6" s="26"/>
      <c r="K6" s="26"/>
      <c r="L6" s="26"/>
    </row>
    <row r="7" spans="1:12" ht="15.75" customHeight="1" thickBot="1">
      <c r="A7" s="601" t="s">
        <v>17</v>
      </c>
      <c r="B7" s="602"/>
      <c r="C7" s="603"/>
      <c r="D7" s="604"/>
      <c r="E7" s="604"/>
      <c r="F7" s="604"/>
      <c r="G7" s="605"/>
      <c r="H7" s="26"/>
      <c r="I7" s="26"/>
      <c r="J7" s="26"/>
      <c r="K7" s="26"/>
      <c r="L7" s="26"/>
    </row>
    <row r="8" spans="1:7" s="26" customFormat="1" ht="15.75" customHeight="1" thickBot="1">
      <c r="A8" s="606" t="s">
        <v>18</v>
      </c>
      <c r="B8" s="607"/>
      <c r="C8" s="608"/>
      <c r="D8" s="609"/>
      <c r="E8" s="609"/>
      <c r="F8" s="609"/>
      <c r="G8" s="609"/>
    </row>
    <row r="9" spans="1:12" ht="15.75" customHeight="1" thickBot="1">
      <c r="A9" s="27"/>
      <c r="B9" s="613"/>
      <c r="C9" s="614"/>
      <c r="D9" s="614"/>
      <c r="E9" s="614"/>
      <c r="F9" s="614"/>
      <c r="G9" s="614"/>
      <c r="H9" s="26"/>
      <c r="I9" s="26"/>
      <c r="J9" s="26"/>
      <c r="K9" s="26"/>
      <c r="L9" s="26"/>
    </row>
    <row r="10" spans="1:12" ht="15.75" customHeight="1">
      <c r="A10" s="615" t="s">
        <v>19</v>
      </c>
      <c r="B10" s="617" t="s">
        <v>20</v>
      </c>
      <c r="C10" s="615" t="s">
        <v>21</v>
      </c>
      <c r="D10" s="615" t="s">
        <v>22</v>
      </c>
      <c r="E10" s="619" t="s">
        <v>23</v>
      </c>
      <c r="F10" s="615" t="s">
        <v>24</v>
      </c>
      <c r="G10" s="615" t="s">
        <v>25</v>
      </c>
      <c r="H10" s="26"/>
      <c r="I10" s="26"/>
      <c r="J10" s="26"/>
      <c r="K10" s="26"/>
      <c r="L10" s="26"/>
    </row>
    <row r="11" spans="1:12" ht="43.5" customHeight="1" thickBot="1">
      <c r="A11" s="616"/>
      <c r="B11" s="618"/>
      <c r="C11" s="616"/>
      <c r="D11" s="616"/>
      <c r="E11" s="620"/>
      <c r="F11" s="621"/>
      <c r="G11" s="616"/>
      <c r="H11" s="26"/>
      <c r="I11" s="26"/>
      <c r="J11" s="26"/>
      <c r="K11" s="26"/>
      <c r="L11" s="26"/>
    </row>
    <row r="12" spans="1:7" ht="15.75" customHeight="1">
      <c r="A12" s="486"/>
      <c r="B12" s="479"/>
      <c r="C12" s="46"/>
      <c r="D12" s="483"/>
      <c r="E12" s="46"/>
      <c r="F12" s="480"/>
      <c r="G12" s="47"/>
    </row>
    <row r="13" spans="1:7" ht="15.75" customHeight="1">
      <c r="A13" s="487"/>
      <c r="B13" s="477"/>
      <c r="C13" s="28"/>
      <c r="D13" s="484"/>
      <c r="E13" s="28"/>
      <c r="F13" s="478"/>
      <c r="G13" s="30"/>
    </row>
    <row r="14" spans="1:7" ht="15.75" customHeight="1">
      <c r="A14" s="487"/>
      <c r="B14" s="477"/>
      <c r="C14" s="28"/>
      <c r="D14" s="484"/>
      <c r="E14" s="28"/>
      <c r="F14" s="478"/>
      <c r="G14" s="30"/>
    </row>
    <row r="15" spans="1:7" ht="15.75" customHeight="1">
      <c r="A15" s="487"/>
      <c r="B15" s="477"/>
      <c r="C15" s="28"/>
      <c r="D15" s="484"/>
      <c r="E15" s="28"/>
      <c r="F15" s="478"/>
      <c r="G15" s="30"/>
    </row>
    <row r="16" spans="1:7" ht="15.75" customHeight="1">
      <c r="A16" s="488"/>
      <c r="B16" s="489"/>
      <c r="C16" s="28"/>
      <c r="D16" s="484"/>
      <c r="E16" s="28"/>
      <c r="F16" s="478"/>
      <c r="G16" s="30"/>
    </row>
    <row r="17" spans="1:7" ht="15.75" customHeight="1">
      <c r="A17" s="487"/>
      <c r="B17" s="477"/>
      <c r="C17" s="28"/>
      <c r="D17" s="484"/>
      <c r="E17" s="28"/>
      <c r="F17" s="478"/>
      <c r="G17" s="30"/>
    </row>
    <row r="18" spans="1:7" ht="15.75" customHeight="1">
      <c r="A18" s="487"/>
      <c r="B18" s="477"/>
      <c r="C18" s="28"/>
      <c r="D18" s="484"/>
      <c r="E18" s="28"/>
      <c r="F18" s="478"/>
      <c r="G18" s="30"/>
    </row>
    <row r="19" spans="1:7" ht="15.75" customHeight="1">
      <c r="A19" s="487"/>
      <c r="B19" s="477"/>
      <c r="C19" s="28"/>
      <c r="D19" s="484"/>
      <c r="E19" s="28"/>
      <c r="F19" s="478"/>
      <c r="G19" s="30"/>
    </row>
    <row r="20" spans="1:7" ht="15.75" customHeight="1">
      <c r="A20" s="487"/>
      <c r="B20" s="477"/>
      <c r="C20" s="28"/>
      <c r="D20" s="484"/>
      <c r="E20" s="28"/>
      <c r="F20" s="478"/>
      <c r="G20" s="30"/>
    </row>
    <row r="21" spans="1:7" ht="15.75" customHeight="1">
      <c r="A21" s="487"/>
      <c r="B21" s="477"/>
      <c r="C21" s="28"/>
      <c r="D21" s="484"/>
      <c r="E21" s="28"/>
      <c r="F21" s="478"/>
      <c r="G21" s="30"/>
    </row>
    <row r="22" spans="1:7" ht="15.75" customHeight="1">
      <c r="A22" s="487"/>
      <c r="B22" s="477"/>
      <c r="C22" s="28"/>
      <c r="D22" s="484"/>
      <c r="E22" s="28"/>
      <c r="F22" s="478"/>
      <c r="G22" s="30"/>
    </row>
    <row r="23" spans="1:7" ht="15.75" customHeight="1">
      <c r="A23" s="487"/>
      <c r="B23" s="477"/>
      <c r="C23" s="28"/>
      <c r="D23" s="484"/>
      <c r="E23" s="28"/>
      <c r="F23" s="478"/>
      <c r="G23" s="30"/>
    </row>
    <row r="24" spans="1:7" ht="15.75" customHeight="1" thickBot="1">
      <c r="A24" s="490"/>
      <c r="B24" s="481"/>
      <c r="C24" s="31"/>
      <c r="D24" s="485"/>
      <c r="E24" s="31"/>
      <c r="F24" s="482"/>
      <c r="G24" s="33"/>
    </row>
    <row r="25" spans="1:7" ht="15.75" customHeight="1" thickBot="1">
      <c r="A25" s="610" t="s">
        <v>26</v>
      </c>
      <c r="B25" s="611"/>
      <c r="C25" s="611"/>
      <c r="D25" s="611"/>
      <c r="E25" s="612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357</v>
      </c>
      <c r="B29" s="22"/>
      <c r="C29" s="22"/>
      <c r="D29" s="22"/>
      <c r="E29" s="22"/>
      <c r="F29" s="22"/>
      <c r="G29" s="22"/>
    </row>
    <row r="33" ht="12.75">
      <c r="B33" s="434" t="s">
        <v>332</v>
      </c>
    </row>
    <row r="34" ht="12.75">
      <c r="B34" s="434" t="s">
        <v>333</v>
      </c>
    </row>
    <row r="35" ht="12.75">
      <c r="B35" s="434" t="s">
        <v>334</v>
      </c>
    </row>
    <row r="36" ht="12.75">
      <c r="B36" s="434" t="s">
        <v>335</v>
      </c>
    </row>
    <row r="37" ht="12.75">
      <c r="B37" s="434" t="s">
        <v>336</v>
      </c>
    </row>
    <row r="38" ht="12.75">
      <c r="B38" s="434" t="s">
        <v>337</v>
      </c>
    </row>
    <row r="39" ht="12.75">
      <c r="B39" s="434" t="s">
        <v>338</v>
      </c>
    </row>
    <row r="40" ht="12.75">
      <c r="B40" s="434" t="s">
        <v>339</v>
      </c>
    </row>
    <row r="41" ht="12.75">
      <c r="B41" s="434" t="s">
        <v>340</v>
      </c>
    </row>
    <row r="42" ht="12.75">
      <c r="B42" s="434" t="s">
        <v>341</v>
      </c>
    </row>
    <row r="43" ht="12.75">
      <c r="B43" s="434" t="s">
        <v>342</v>
      </c>
    </row>
    <row r="44" ht="12.75">
      <c r="B44" s="434" t="s">
        <v>343</v>
      </c>
    </row>
    <row r="45" ht="12.75">
      <c r="B45" s="434" t="s">
        <v>344</v>
      </c>
    </row>
    <row r="46" ht="12.75">
      <c r="B46" s="434" t="s">
        <v>345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0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22" t="s">
        <v>27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1" ht="105" customHeight="1">
      <c r="A2" s="587" t="s">
        <v>28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3" spans="1:11" ht="15.75" customHeight="1">
      <c r="A3" s="588" t="s">
        <v>29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</row>
    <row r="4" spans="1:11" ht="18" customHeight="1" thickBot="1">
      <c r="A4" s="589" t="s">
        <v>30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</row>
    <row r="5" spans="1:11" ht="15.75" customHeight="1" thickBot="1">
      <c r="A5" s="623" t="s">
        <v>2</v>
      </c>
      <c r="B5" s="624"/>
      <c r="C5" s="598"/>
      <c r="D5" s="599"/>
      <c r="E5" s="599"/>
      <c r="F5" s="599"/>
      <c r="G5" s="599"/>
      <c r="H5" s="599"/>
      <c r="I5" s="599"/>
      <c r="J5" s="599"/>
      <c r="K5" s="600"/>
    </row>
    <row r="6" spans="1:11" ht="15.75" customHeight="1" thickBot="1">
      <c r="A6" s="629" t="s">
        <v>3</v>
      </c>
      <c r="B6" s="630"/>
      <c r="C6" s="603"/>
      <c r="D6" s="604"/>
      <c r="E6" s="604"/>
      <c r="F6" s="604"/>
      <c r="G6" s="604"/>
      <c r="H6" s="604"/>
      <c r="I6" s="604"/>
      <c r="J6" s="604"/>
      <c r="K6" s="605"/>
    </row>
    <row r="7" spans="1:11" ht="15.75" customHeight="1" thickBot="1">
      <c r="A7" s="631" t="s">
        <v>31</v>
      </c>
      <c r="B7" s="632"/>
      <c r="C7" s="603"/>
      <c r="D7" s="604"/>
      <c r="E7" s="604"/>
      <c r="F7" s="604"/>
      <c r="G7" s="604"/>
      <c r="H7" s="604"/>
      <c r="I7" s="604"/>
      <c r="J7" s="604"/>
      <c r="K7" s="605"/>
    </row>
    <row r="8" spans="1:11" s="26" customFormat="1" ht="15.75" customHeight="1" thickBot="1">
      <c r="A8" s="606" t="s">
        <v>18</v>
      </c>
      <c r="B8" s="607"/>
      <c r="C8" s="608"/>
      <c r="D8" s="609"/>
      <c r="E8" s="609"/>
      <c r="F8" s="609"/>
      <c r="G8" s="609"/>
      <c r="H8" s="609"/>
      <c r="I8" s="609"/>
      <c r="J8" s="609"/>
      <c r="K8" s="633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36" t="s">
        <v>32</v>
      </c>
      <c r="B10" s="636" t="s">
        <v>33</v>
      </c>
      <c r="C10" s="638" t="s">
        <v>34</v>
      </c>
      <c r="D10" s="638" t="s">
        <v>35</v>
      </c>
      <c r="E10" s="640"/>
      <c r="F10" s="625" t="s">
        <v>36</v>
      </c>
      <c r="G10" s="625"/>
      <c r="H10" s="625"/>
      <c r="I10" s="625"/>
      <c r="J10" s="625"/>
      <c r="K10" s="626"/>
    </row>
    <row r="11" spans="1:11" ht="50.25" customHeight="1" thickBot="1">
      <c r="A11" s="637"/>
      <c r="B11" s="637"/>
      <c r="C11" s="639"/>
      <c r="D11" s="639"/>
      <c r="E11" s="641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27"/>
      <c r="E12" s="628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34"/>
      <c r="E13" s="635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34"/>
      <c r="E14" s="635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34"/>
      <c r="E15" s="635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34"/>
      <c r="E16" s="635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34"/>
      <c r="E17" s="635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34"/>
      <c r="E18" s="635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34"/>
      <c r="E19" s="635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34"/>
      <c r="E20" s="635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34"/>
      <c r="E21" s="635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34"/>
      <c r="E22" s="635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34"/>
      <c r="E23" s="635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34"/>
      <c r="E24" s="635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42"/>
      <c r="E25" s="643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44" t="s">
        <v>26</v>
      </c>
      <c r="B26" s="645"/>
      <c r="C26" s="645"/>
      <c r="D26" s="645"/>
      <c r="E26" s="646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47" t="s">
        <v>14</v>
      </c>
      <c r="H28" s="648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357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H13" sqref="H13:I13"/>
    </sheetView>
  </sheetViews>
  <sheetFormatPr defaultColWidth="9.140625" defaultRowHeight="15"/>
  <cols>
    <col min="1" max="4" width="15.7109375" style="527" customWidth="1"/>
    <col min="5" max="5" width="30.7109375" style="527" customWidth="1"/>
    <col min="6" max="9" width="15.7109375" style="527" customWidth="1"/>
    <col min="10" max="16384" width="9.140625" style="527" customWidth="1"/>
  </cols>
  <sheetData>
    <row r="1" spans="1:9" ht="15.75" customHeight="1">
      <c r="A1" s="656" t="s">
        <v>43</v>
      </c>
      <c r="B1" s="656"/>
      <c r="C1" s="656"/>
      <c r="D1" s="656"/>
      <c r="E1" s="656"/>
      <c r="F1" s="656"/>
      <c r="G1" s="656"/>
      <c r="H1" s="656"/>
      <c r="I1" s="656"/>
    </row>
    <row r="2" spans="1:9" ht="105" customHeight="1">
      <c r="A2" s="657"/>
      <c r="B2" s="657"/>
      <c r="C2" s="657"/>
      <c r="D2" s="657"/>
      <c r="E2" s="657"/>
      <c r="F2" s="657"/>
      <c r="G2" s="657"/>
      <c r="H2" s="657"/>
      <c r="I2" s="657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58" t="s">
        <v>44</v>
      </c>
      <c r="B4" s="658"/>
      <c r="C4" s="658"/>
      <c r="D4" s="658"/>
      <c r="E4" s="658"/>
      <c r="F4" s="658"/>
      <c r="G4" s="658"/>
      <c r="H4" s="658"/>
      <c r="I4" s="658"/>
    </row>
    <row r="5" spans="1:10" ht="15.75" customHeight="1" thickBot="1">
      <c r="A5" s="647" t="s">
        <v>2</v>
      </c>
      <c r="B5" s="664"/>
      <c r="C5" s="659"/>
      <c r="D5" s="660"/>
      <c r="E5" s="660"/>
      <c r="F5" s="660"/>
      <c r="G5" s="660"/>
      <c r="H5" s="660"/>
      <c r="I5" s="661"/>
      <c r="J5" s="22"/>
    </row>
    <row r="6" spans="1:10" ht="15.75" customHeight="1" thickBot="1">
      <c r="A6" s="629" t="s">
        <v>3</v>
      </c>
      <c r="B6" s="630"/>
      <c r="C6" s="659"/>
      <c r="D6" s="660"/>
      <c r="E6" s="660"/>
      <c r="F6" s="660"/>
      <c r="G6" s="660"/>
      <c r="H6" s="660"/>
      <c r="I6" s="661"/>
      <c r="J6" s="22"/>
    </row>
    <row r="7" spans="1:10" ht="15.75" customHeight="1" thickBot="1">
      <c r="A7" s="662" t="s">
        <v>45</v>
      </c>
      <c r="B7" s="663"/>
      <c r="C7" s="659"/>
      <c r="D7" s="660"/>
      <c r="E7" s="660"/>
      <c r="F7" s="660"/>
      <c r="G7" s="660"/>
      <c r="H7" s="660"/>
      <c r="I7" s="661"/>
      <c r="J7" s="22"/>
    </row>
    <row r="8" spans="1:10" ht="15.75" customHeight="1" thickBot="1">
      <c r="A8" s="606" t="s">
        <v>18</v>
      </c>
      <c r="B8" s="649"/>
      <c r="C8" s="608"/>
      <c r="D8" s="609"/>
      <c r="E8" s="609"/>
      <c r="F8" s="609"/>
      <c r="G8" s="609"/>
      <c r="H8" s="609"/>
      <c r="I8" s="633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36" t="s">
        <v>32</v>
      </c>
      <c r="B10" s="636" t="s">
        <v>33</v>
      </c>
      <c r="C10" s="636" t="s">
        <v>34</v>
      </c>
      <c r="D10" s="636" t="s">
        <v>35</v>
      </c>
      <c r="E10" s="636" t="s">
        <v>361</v>
      </c>
      <c r="F10" s="651" t="s">
        <v>36</v>
      </c>
      <c r="G10" s="652"/>
      <c r="H10" s="652"/>
      <c r="I10" s="653"/>
      <c r="J10" s="22"/>
    </row>
    <row r="11" spans="1:10" ht="15" customHeight="1">
      <c r="A11" s="650"/>
      <c r="B11" s="650"/>
      <c r="C11" s="650"/>
      <c r="D11" s="650"/>
      <c r="E11" s="650"/>
      <c r="F11" s="654" t="s">
        <v>46</v>
      </c>
      <c r="G11" s="655"/>
      <c r="H11" s="654" t="s">
        <v>47</v>
      </c>
      <c r="I11" s="655"/>
      <c r="J11" s="22"/>
    </row>
    <row r="12" spans="1:10" ht="36.75" customHeight="1" thickBot="1">
      <c r="A12" s="637"/>
      <c r="B12" s="637"/>
      <c r="C12" s="637"/>
      <c r="D12" s="637"/>
      <c r="E12" s="637"/>
      <c r="F12" s="665" t="s">
        <v>48</v>
      </c>
      <c r="G12" s="666"/>
      <c r="H12" s="665" t="s">
        <v>48</v>
      </c>
      <c r="I12" s="666"/>
      <c r="J12" s="22"/>
    </row>
    <row r="13" spans="1:10" ht="15.75" customHeight="1">
      <c r="A13" s="57"/>
      <c r="B13" s="58"/>
      <c r="C13" s="58"/>
      <c r="D13" s="59"/>
      <c r="E13" s="528"/>
      <c r="F13" s="667"/>
      <c r="G13" s="668"/>
      <c r="H13" s="667"/>
      <c r="I13" s="668"/>
      <c r="J13" s="22"/>
    </row>
    <row r="14" spans="1:10" ht="15.75" customHeight="1">
      <c r="A14" s="60"/>
      <c r="B14" s="61"/>
      <c r="C14" s="61"/>
      <c r="D14" s="29"/>
      <c r="E14" s="529"/>
      <c r="F14" s="669"/>
      <c r="G14" s="670"/>
      <c r="H14" s="669"/>
      <c r="I14" s="670"/>
      <c r="J14" s="22"/>
    </row>
    <row r="15" spans="1:10" ht="15.75" customHeight="1">
      <c r="A15" s="60"/>
      <c r="B15" s="61"/>
      <c r="C15" s="61"/>
      <c r="D15" s="29"/>
      <c r="E15" s="529"/>
      <c r="F15" s="669"/>
      <c r="G15" s="670"/>
      <c r="H15" s="669"/>
      <c r="I15" s="670"/>
      <c r="J15" s="22"/>
    </row>
    <row r="16" spans="1:10" ht="15.75" customHeight="1">
      <c r="A16" s="60"/>
      <c r="B16" s="61"/>
      <c r="C16" s="61"/>
      <c r="D16" s="29"/>
      <c r="E16" s="529"/>
      <c r="F16" s="669"/>
      <c r="G16" s="670"/>
      <c r="H16" s="669"/>
      <c r="I16" s="670"/>
      <c r="J16" s="22"/>
    </row>
    <row r="17" spans="1:10" ht="15.75" customHeight="1">
      <c r="A17" s="60"/>
      <c r="B17" s="61"/>
      <c r="C17" s="61"/>
      <c r="D17" s="29"/>
      <c r="E17" s="529"/>
      <c r="F17" s="669"/>
      <c r="G17" s="670"/>
      <c r="H17" s="669"/>
      <c r="I17" s="670"/>
      <c r="J17" s="22"/>
    </row>
    <row r="18" spans="1:10" ht="15.75" customHeight="1">
      <c r="A18" s="60"/>
      <c r="B18" s="61"/>
      <c r="C18" s="61"/>
      <c r="D18" s="29"/>
      <c r="E18" s="529"/>
      <c r="F18" s="669"/>
      <c r="G18" s="670"/>
      <c r="H18" s="669"/>
      <c r="I18" s="670"/>
      <c r="J18" s="22"/>
    </row>
    <row r="19" spans="1:10" ht="15.75" customHeight="1">
      <c r="A19" s="60"/>
      <c r="B19" s="61"/>
      <c r="C19" s="61"/>
      <c r="D19" s="29"/>
      <c r="E19" s="529"/>
      <c r="F19" s="669"/>
      <c r="G19" s="670"/>
      <c r="H19" s="669"/>
      <c r="I19" s="670"/>
      <c r="J19" s="22"/>
    </row>
    <row r="20" spans="1:10" ht="15.75" customHeight="1">
      <c r="A20" s="60"/>
      <c r="B20" s="61"/>
      <c r="C20" s="61"/>
      <c r="D20" s="29"/>
      <c r="E20" s="529"/>
      <c r="F20" s="669"/>
      <c r="G20" s="670"/>
      <c r="H20" s="669"/>
      <c r="I20" s="670"/>
      <c r="J20" s="22"/>
    </row>
    <row r="21" spans="1:10" ht="15.75" customHeight="1">
      <c r="A21" s="60"/>
      <c r="B21" s="61"/>
      <c r="C21" s="61"/>
      <c r="D21" s="29"/>
      <c r="E21" s="529"/>
      <c r="F21" s="669"/>
      <c r="G21" s="670"/>
      <c r="H21" s="669"/>
      <c r="I21" s="670"/>
      <c r="J21" s="22"/>
    </row>
    <row r="22" spans="1:10" ht="15.75" customHeight="1">
      <c r="A22" s="60"/>
      <c r="B22" s="61"/>
      <c r="C22" s="61"/>
      <c r="D22" s="29"/>
      <c r="E22" s="529"/>
      <c r="F22" s="669"/>
      <c r="G22" s="670"/>
      <c r="H22" s="669"/>
      <c r="I22" s="670"/>
      <c r="J22" s="22"/>
    </row>
    <row r="23" spans="1:10" ht="15.75" customHeight="1">
      <c r="A23" s="60"/>
      <c r="B23" s="61"/>
      <c r="C23" s="61"/>
      <c r="D23" s="29"/>
      <c r="E23" s="529"/>
      <c r="F23" s="669"/>
      <c r="G23" s="670"/>
      <c r="H23" s="669"/>
      <c r="I23" s="670"/>
      <c r="J23" s="22"/>
    </row>
    <row r="24" spans="1:10" ht="15.75" customHeight="1">
      <c r="A24" s="60"/>
      <c r="B24" s="61"/>
      <c r="C24" s="61"/>
      <c r="D24" s="29"/>
      <c r="E24" s="529"/>
      <c r="F24" s="669"/>
      <c r="G24" s="670"/>
      <c r="H24" s="669"/>
      <c r="I24" s="670"/>
      <c r="J24" s="22"/>
    </row>
    <row r="25" spans="1:10" ht="15.75" customHeight="1">
      <c r="A25" s="60"/>
      <c r="B25" s="61"/>
      <c r="C25" s="61"/>
      <c r="D25" s="29"/>
      <c r="E25" s="529"/>
      <c r="F25" s="669"/>
      <c r="G25" s="670"/>
      <c r="H25" s="669"/>
      <c r="I25" s="670"/>
      <c r="J25" s="22"/>
    </row>
    <row r="26" spans="1:10" ht="15.75" customHeight="1">
      <c r="A26" s="60"/>
      <c r="B26" s="61"/>
      <c r="C26" s="61"/>
      <c r="D26" s="29"/>
      <c r="E26" s="529"/>
      <c r="F26" s="669"/>
      <c r="G26" s="670"/>
      <c r="H26" s="669"/>
      <c r="I26" s="670"/>
      <c r="J26" s="22"/>
    </row>
    <row r="27" spans="1:10" ht="15.75" customHeight="1">
      <c r="A27" s="60"/>
      <c r="B27" s="61"/>
      <c r="C27" s="61"/>
      <c r="D27" s="29"/>
      <c r="E27" s="529"/>
      <c r="F27" s="669"/>
      <c r="G27" s="670"/>
      <c r="H27" s="669"/>
      <c r="I27" s="670"/>
      <c r="J27" s="22"/>
    </row>
    <row r="28" spans="1:10" ht="15.75" customHeight="1" thickBot="1">
      <c r="A28" s="62"/>
      <c r="B28" s="63"/>
      <c r="C28" s="63"/>
      <c r="D28" s="32"/>
      <c r="E28" s="530"/>
      <c r="F28" s="669"/>
      <c r="G28" s="670"/>
      <c r="H28" s="669"/>
      <c r="I28" s="670"/>
      <c r="J28" s="22"/>
    </row>
    <row r="29" spans="1:10" ht="15.75" customHeight="1" thickBot="1">
      <c r="A29" s="644" t="s">
        <v>26</v>
      </c>
      <c r="B29" s="645"/>
      <c r="C29" s="645"/>
      <c r="D29" s="646"/>
      <c r="E29" s="517"/>
      <c r="F29" s="675">
        <f>SUM(F13:G28)</f>
        <v>0</v>
      </c>
      <c r="G29" s="676"/>
      <c r="H29" s="675">
        <f>SUM(H13:I28)</f>
        <v>0</v>
      </c>
      <c r="I29" s="676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47" t="s">
        <v>14</v>
      </c>
      <c r="E31" s="671"/>
      <c r="F31" s="664"/>
      <c r="G31" s="672"/>
      <c r="H31" s="673"/>
      <c r="I31" s="674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357</v>
      </c>
    </row>
    <row r="35" ht="15.75" customHeight="1"/>
    <row r="36" ht="15.75" customHeight="1"/>
    <row r="37" ht="15.75" customHeight="1"/>
  </sheetData>
  <sheetProtection/>
  <mergeCells count="58">
    <mergeCell ref="F27:G27"/>
    <mergeCell ref="H27:I27"/>
    <mergeCell ref="F28:G28"/>
    <mergeCell ref="H28:I28"/>
    <mergeCell ref="D31:F31"/>
    <mergeCell ref="G31:I31"/>
    <mergeCell ref="F29:G29"/>
    <mergeCell ref="H29:I29"/>
    <mergeCell ref="A29:D29"/>
    <mergeCell ref="F24:G24"/>
    <mergeCell ref="H24:I24"/>
    <mergeCell ref="F25:G25"/>
    <mergeCell ref="H25:I25"/>
    <mergeCell ref="F26:G26"/>
    <mergeCell ref="H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H11:I11"/>
    <mergeCell ref="F12:G12"/>
    <mergeCell ref="H12:I12"/>
    <mergeCell ref="F13:G13"/>
    <mergeCell ref="H13:I13"/>
    <mergeCell ref="F14:G14"/>
    <mergeCell ref="H14:I14"/>
    <mergeCell ref="A1:I1"/>
    <mergeCell ref="A2:I2"/>
    <mergeCell ref="A4:I4"/>
    <mergeCell ref="C5:I5"/>
    <mergeCell ref="C6:I6"/>
    <mergeCell ref="C7:I7"/>
    <mergeCell ref="A7:B7"/>
    <mergeCell ref="A5:B5"/>
    <mergeCell ref="A8:B8"/>
    <mergeCell ref="A10:A12"/>
    <mergeCell ref="B10:B12"/>
    <mergeCell ref="C10:C12"/>
    <mergeCell ref="D10:D12"/>
    <mergeCell ref="A6:B6"/>
    <mergeCell ref="C8:I8"/>
    <mergeCell ref="E10:E12"/>
    <mergeCell ref="F10:I10"/>
    <mergeCell ref="F11:G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0">
      <selection activeCell="K33" sqref="K33"/>
    </sheetView>
  </sheetViews>
  <sheetFormatPr defaultColWidth="9.140625" defaultRowHeight="15"/>
  <cols>
    <col min="1" max="1" width="10.7109375" style="295" customWidth="1"/>
    <col min="2" max="2" width="14.421875" style="295" customWidth="1"/>
    <col min="3" max="3" width="10.7109375" style="295" customWidth="1"/>
    <col min="4" max="4" width="18.28125" style="295" customWidth="1"/>
    <col min="5" max="5" width="29.140625" style="295" customWidth="1"/>
    <col min="6" max="6" width="32.28125" style="295" customWidth="1"/>
    <col min="7" max="7" width="13.28125" style="295" customWidth="1"/>
    <col min="8" max="9" width="14.140625" style="295" customWidth="1"/>
    <col min="10" max="13" width="10.7109375" style="295" customWidth="1"/>
    <col min="14" max="16384" width="9.140625" style="295" customWidth="1"/>
  </cols>
  <sheetData>
    <row r="1" spans="1:13" s="294" customFormat="1" ht="15.75" customHeight="1">
      <c r="A1" s="677" t="s">
        <v>200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</row>
    <row r="2" spans="1:13" ht="105" customHeight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13" ht="15.75" customHeight="1">
      <c r="A3" s="679" t="s">
        <v>29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</row>
    <row r="4" spans="1:13" ht="18" customHeight="1" thickBot="1">
      <c r="A4" s="680" t="s">
        <v>201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</row>
    <row r="5" spans="1:13" ht="15.75" customHeight="1" thickBot="1">
      <c r="A5" s="681" t="s">
        <v>2</v>
      </c>
      <c r="B5" s="682"/>
      <c r="C5" s="682"/>
      <c r="D5" s="683"/>
      <c r="E5" s="684"/>
      <c r="F5" s="684"/>
      <c r="G5" s="684"/>
      <c r="H5" s="684"/>
      <c r="I5" s="684"/>
      <c r="J5" s="684"/>
      <c r="K5" s="684"/>
      <c r="L5" s="684"/>
      <c r="M5" s="685"/>
    </row>
    <row r="6" spans="1:13" ht="15.75" customHeight="1" thickBot="1">
      <c r="A6" s="688" t="s">
        <v>3</v>
      </c>
      <c r="B6" s="689"/>
      <c r="C6" s="689"/>
      <c r="D6" s="690"/>
      <c r="E6" s="691"/>
      <c r="F6" s="691"/>
      <c r="G6" s="691"/>
      <c r="H6" s="691"/>
      <c r="I6" s="691"/>
      <c r="J6" s="691"/>
      <c r="K6" s="691"/>
      <c r="L6" s="691"/>
      <c r="M6" s="692"/>
    </row>
    <row r="7" spans="1:13" ht="15.75" customHeight="1" thickBot="1">
      <c r="A7" s="693" t="s">
        <v>51</v>
      </c>
      <c r="B7" s="694"/>
      <c r="C7" s="694"/>
      <c r="D7" s="695"/>
      <c r="E7" s="684"/>
      <c r="F7" s="684"/>
      <c r="G7" s="684"/>
      <c r="H7" s="684"/>
      <c r="I7" s="684"/>
      <c r="J7" s="684"/>
      <c r="K7" s="684"/>
      <c r="L7" s="684"/>
      <c r="M7" s="685"/>
    </row>
    <row r="8" spans="1:13" ht="15.75" customHeight="1" thickBot="1">
      <c r="A8" s="696" t="s">
        <v>18</v>
      </c>
      <c r="B8" s="697"/>
      <c r="C8" s="697"/>
      <c r="D8" s="698"/>
      <c r="E8" s="699"/>
      <c r="F8" s="684"/>
      <c r="G8" s="684"/>
      <c r="H8" s="684"/>
      <c r="I8" s="684"/>
      <c r="J8" s="684"/>
      <c r="K8" s="684"/>
      <c r="L8" s="684"/>
      <c r="M8" s="685"/>
    </row>
    <row r="9" spans="1:13" ht="15.75" customHeight="1" thickBot="1">
      <c r="A9" s="696" t="s">
        <v>154</v>
      </c>
      <c r="B9" s="697"/>
      <c r="C9" s="697"/>
      <c r="D9" s="698"/>
      <c r="E9" s="699"/>
      <c r="F9" s="684"/>
      <c r="G9" s="684"/>
      <c r="H9" s="684"/>
      <c r="I9" s="684"/>
      <c r="J9" s="684"/>
      <c r="K9" s="684"/>
      <c r="L9" s="684"/>
      <c r="M9" s="685"/>
    </row>
    <row r="10" spans="1:11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4"/>
      <c r="K10" s="294"/>
    </row>
    <row r="11" spans="1:13" ht="34.5" customHeight="1">
      <c r="A11" s="686" t="s">
        <v>202</v>
      </c>
      <c r="B11" s="686" t="s">
        <v>203</v>
      </c>
      <c r="C11" s="686" t="s">
        <v>204</v>
      </c>
      <c r="D11" s="686" t="s">
        <v>205</v>
      </c>
      <c r="E11" s="686" t="s">
        <v>206</v>
      </c>
      <c r="F11" s="686" t="s">
        <v>20</v>
      </c>
      <c r="G11" s="704" t="s">
        <v>207</v>
      </c>
      <c r="H11" s="686" t="s">
        <v>208</v>
      </c>
      <c r="I11" s="686" t="s">
        <v>209</v>
      </c>
      <c r="J11" s="686" t="s">
        <v>210</v>
      </c>
      <c r="K11" s="704" t="s">
        <v>211</v>
      </c>
      <c r="L11" s="717" t="s">
        <v>212</v>
      </c>
      <c r="M11" s="718"/>
    </row>
    <row r="12" spans="1:13" ht="50.25" customHeight="1" thickBot="1">
      <c r="A12" s="687"/>
      <c r="B12" s="703"/>
      <c r="C12" s="703"/>
      <c r="D12" s="687"/>
      <c r="E12" s="687"/>
      <c r="F12" s="687"/>
      <c r="G12" s="705"/>
      <c r="H12" s="687"/>
      <c r="I12" s="687"/>
      <c r="J12" s="687"/>
      <c r="K12" s="716"/>
      <c r="L12" s="298" t="s">
        <v>213</v>
      </c>
      <c r="M12" s="298" t="s">
        <v>214</v>
      </c>
    </row>
    <row r="13" spans="1:13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1"/>
      <c r="K13" s="304"/>
      <c r="L13" s="305"/>
      <c r="M13" s="305"/>
    </row>
    <row r="14" spans="1:13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08"/>
      <c r="K14" s="311"/>
      <c r="L14" s="312"/>
      <c r="M14" s="312"/>
    </row>
    <row r="15" spans="1:13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08"/>
      <c r="K15" s="311"/>
      <c r="L15" s="312"/>
      <c r="M15" s="312"/>
    </row>
    <row r="16" spans="1:13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08"/>
      <c r="K16" s="311"/>
      <c r="L16" s="312"/>
      <c r="M16" s="312"/>
    </row>
    <row r="17" spans="1:13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08"/>
      <c r="K17" s="311"/>
      <c r="L17" s="312"/>
      <c r="M17" s="312"/>
    </row>
    <row r="18" spans="1:13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08"/>
      <c r="K18" s="315"/>
      <c r="L18" s="312"/>
      <c r="M18" s="312"/>
    </row>
    <row r="19" spans="1:13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08"/>
      <c r="K19" s="315"/>
      <c r="L19" s="312"/>
      <c r="M19" s="312"/>
    </row>
    <row r="20" spans="1:13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08"/>
      <c r="K20" s="315"/>
      <c r="L20" s="312"/>
      <c r="M20" s="312"/>
    </row>
    <row r="21" spans="1:13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08"/>
      <c r="K21" s="315"/>
      <c r="L21" s="312"/>
      <c r="M21" s="312"/>
    </row>
    <row r="22" spans="1:13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08"/>
      <c r="K22" s="311"/>
      <c r="L22" s="312"/>
      <c r="M22" s="312"/>
    </row>
    <row r="23" spans="1:13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08"/>
      <c r="K23" s="311"/>
      <c r="L23" s="312"/>
      <c r="M23" s="312"/>
    </row>
    <row r="24" spans="1:13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08"/>
      <c r="K24" s="311"/>
      <c r="L24" s="312"/>
      <c r="M24" s="312"/>
    </row>
    <row r="25" spans="1:13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08"/>
      <c r="K25" s="311"/>
      <c r="L25" s="312"/>
      <c r="M25" s="312"/>
    </row>
    <row r="26" spans="1:13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08"/>
      <c r="K26" s="311"/>
      <c r="L26" s="312"/>
      <c r="M26" s="312"/>
    </row>
    <row r="27" spans="1:13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08"/>
      <c r="K27" s="311"/>
      <c r="L27" s="312"/>
      <c r="M27" s="312"/>
    </row>
    <row r="28" spans="1:13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08"/>
      <c r="K28" s="311"/>
      <c r="L28" s="312"/>
      <c r="M28" s="312"/>
    </row>
    <row r="29" spans="1:13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18"/>
      <c r="K29" s="321"/>
      <c r="L29" s="322"/>
      <c r="M29" s="322"/>
    </row>
    <row r="30" spans="1:13" ht="15.75" customHeight="1" thickBot="1">
      <c r="A30" s="719" t="s">
        <v>215</v>
      </c>
      <c r="B30" s="720"/>
      <c r="C30" s="720"/>
      <c r="D30" s="720"/>
      <c r="E30" s="720"/>
      <c r="F30" s="720"/>
      <c r="G30" s="721"/>
      <c r="H30" s="323">
        <f>SUM(H13:H29)</f>
        <v>0</v>
      </c>
      <c r="I30" s="324">
        <f>SUM(I13:I29)</f>
        <v>0</v>
      </c>
      <c r="J30" s="700"/>
      <c r="K30" s="701"/>
      <c r="L30" s="701"/>
      <c r="M30" s="702"/>
    </row>
    <row r="31" spans="1:13" ht="15.75" customHeight="1" thickBot="1">
      <c r="A31" s="706" t="s">
        <v>216</v>
      </c>
      <c r="B31" s="707"/>
      <c r="C31" s="707"/>
      <c r="D31" s="707"/>
      <c r="E31" s="707"/>
      <c r="F31" s="707"/>
      <c r="G31" s="708"/>
      <c r="H31" s="325"/>
      <c r="I31" s="326"/>
      <c r="J31" s="709"/>
      <c r="K31" s="709"/>
      <c r="L31" s="709"/>
      <c r="M31" s="709"/>
    </row>
    <row r="32" spans="1:13" ht="15.75" customHeight="1" thickBot="1">
      <c r="A32" s="706" t="s">
        <v>217</v>
      </c>
      <c r="B32" s="707"/>
      <c r="C32" s="707"/>
      <c r="D32" s="707"/>
      <c r="E32" s="707"/>
      <c r="F32" s="707"/>
      <c r="G32" s="708"/>
      <c r="H32" s="327">
        <f>H30-H31</f>
        <v>0</v>
      </c>
      <c r="I32" s="518"/>
      <c r="J32" s="519"/>
      <c r="K32" s="519"/>
      <c r="L32" s="519"/>
      <c r="M32" s="520"/>
    </row>
    <row r="33" spans="1:13" ht="15.75" customHeight="1" thickBot="1">
      <c r="A33" s="710" t="s">
        <v>218</v>
      </c>
      <c r="B33" s="711"/>
      <c r="C33" s="711"/>
      <c r="D33" s="712"/>
      <c r="E33" s="713">
        <v>0.1</v>
      </c>
      <c r="F33" s="714"/>
      <c r="G33" s="715"/>
      <c r="H33" s="503">
        <f>($E$33*H32)</f>
        <v>0</v>
      </c>
      <c r="I33" s="521"/>
      <c r="J33" s="522"/>
      <c r="K33" s="522"/>
      <c r="L33" s="523"/>
      <c r="M33" s="524"/>
    </row>
    <row r="34" spans="1:13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30"/>
      <c r="M34" s="330"/>
    </row>
    <row r="35" spans="1:13" ht="15.75" customHeight="1" thickBot="1">
      <c r="A35" s="731" t="s">
        <v>219</v>
      </c>
      <c r="B35" s="732"/>
      <c r="C35" s="732"/>
      <c r="D35" s="732"/>
      <c r="E35" s="732"/>
      <c r="F35" s="732"/>
      <c r="G35" s="733"/>
      <c r="H35" s="331">
        <f>H30+H33</f>
        <v>0</v>
      </c>
      <c r="I35" s="500"/>
      <c r="J35" s="501"/>
      <c r="K35" s="501"/>
      <c r="L35" s="531">
        <f>SUM(L13:L29)+L33</f>
        <v>0</v>
      </c>
      <c r="M35" s="531">
        <f>SUM(M13:M29)+M33</f>
        <v>0</v>
      </c>
    </row>
    <row r="36" spans="1:11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</row>
    <row r="37" spans="1:13" ht="15.75" customHeight="1" thickBot="1">
      <c r="A37" s="731" t="s">
        <v>220</v>
      </c>
      <c r="B37" s="732"/>
      <c r="C37" s="732"/>
      <c r="D37" s="732"/>
      <c r="E37" s="732"/>
      <c r="F37" s="732"/>
      <c r="G37" s="733"/>
      <c r="H37" s="335"/>
      <c r="I37" s="500"/>
      <c r="J37" s="743">
        <f>H35-H37</f>
        <v>0</v>
      </c>
      <c r="K37" s="744"/>
      <c r="L37" s="501"/>
      <c r="M37" s="502"/>
    </row>
    <row r="38" spans="1:11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</row>
    <row r="39" spans="1:11" ht="15.75" customHeight="1" thickBot="1">
      <c r="A39" s="294"/>
      <c r="B39" s="294"/>
      <c r="C39" s="294"/>
      <c r="D39" s="734" t="s">
        <v>221</v>
      </c>
      <c r="E39" s="735"/>
      <c r="F39" s="736"/>
      <c r="G39" s="336">
        <f>I30</f>
        <v>0</v>
      </c>
      <c r="H39" s="294"/>
      <c r="I39" s="294"/>
      <c r="J39" s="294"/>
      <c r="K39" s="294"/>
    </row>
    <row r="40" spans="1:11" ht="15.75" customHeight="1" thickBot="1">
      <c r="A40" s="294"/>
      <c r="B40" s="294"/>
      <c r="C40" s="294"/>
      <c r="D40" s="734" t="s">
        <v>222</v>
      </c>
      <c r="E40" s="735"/>
      <c r="F40" s="736"/>
      <c r="G40" s="337">
        <f>I31</f>
        <v>0</v>
      </c>
      <c r="H40" s="294"/>
      <c r="I40" s="294"/>
      <c r="J40" s="294"/>
      <c r="K40" s="294"/>
    </row>
    <row r="41" spans="1:11" ht="15.75" customHeight="1" thickBot="1">
      <c r="A41" s="294"/>
      <c r="B41" s="294"/>
      <c r="C41" s="294"/>
      <c r="D41" s="737" t="s">
        <v>223</v>
      </c>
      <c r="E41" s="738"/>
      <c r="F41" s="739"/>
      <c r="G41" s="336">
        <f>H35-I30</f>
        <v>0</v>
      </c>
      <c r="H41" s="294"/>
      <c r="I41" s="294"/>
      <c r="J41" s="294"/>
      <c r="K41" s="294"/>
    </row>
    <row r="42" spans="1:11" ht="15.75" customHeight="1" thickBot="1">
      <c r="A42" s="294"/>
      <c r="B42" s="294"/>
      <c r="C42" s="294"/>
      <c r="D42" s="740" t="s">
        <v>224</v>
      </c>
      <c r="E42" s="741"/>
      <c r="F42" s="742"/>
      <c r="G42" s="336">
        <f>H31-I31</f>
        <v>0</v>
      </c>
      <c r="H42" s="294"/>
      <c r="I42" s="334"/>
      <c r="J42" s="334"/>
      <c r="K42" s="334"/>
    </row>
    <row r="43" spans="1:11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</row>
    <row r="44" spans="1:11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</row>
    <row r="45" spans="1:11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</row>
    <row r="46" spans="1:11" ht="15.75" customHeight="1">
      <c r="A46" s="754" t="s">
        <v>346</v>
      </c>
      <c r="B46" s="754"/>
      <c r="C46" s="754"/>
      <c r="D46" s="754"/>
      <c r="E46" s="754"/>
      <c r="F46" s="754"/>
      <c r="G46" s="334"/>
      <c r="H46" s="334"/>
      <c r="I46" s="339"/>
      <c r="J46" s="339"/>
      <c r="K46" s="339"/>
    </row>
    <row r="47" spans="2:11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</row>
    <row r="48" spans="1:13" ht="15.75" customHeight="1" thickBot="1">
      <c r="A48" s="745" t="s">
        <v>226</v>
      </c>
      <c r="B48" s="746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7"/>
    </row>
    <row r="49" spans="1:13" ht="15.75" customHeight="1">
      <c r="A49" s="748" t="s">
        <v>227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50"/>
    </row>
    <row r="50" spans="1:13" ht="15.75" customHeight="1">
      <c r="A50" s="728" t="s">
        <v>228</v>
      </c>
      <c r="B50" s="729"/>
      <c r="C50" s="729"/>
      <c r="D50" s="729"/>
      <c r="E50" s="729"/>
      <c r="F50" s="729"/>
      <c r="G50" s="729"/>
      <c r="H50" s="729"/>
      <c r="I50" s="729"/>
      <c r="J50" s="729"/>
      <c r="K50" s="729"/>
      <c r="L50" s="729"/>
      <c r="M50" s="730"/>
    </row>
    <row r="51" spans="1:13" ht="15.75" customHeight="1">
      <c r="A51" s="728" t="s">
        <v>229</v>
      </c>
      <c r="B51" s="729"/>
      <c r="C51" s="729"/>
      <c r="D51" s="729"/>
      <c r="E51" s="729"/>
      <c r="F51" s="729"/>
      <c r="G51" s="729"/>
      <c r="H51" s="729"/>
      <c r="I51" s="729"/>
      <c r="J51" s="729"/>
      <c r="K51" s="729"/>
      <c r="L51" s="729"/>
      <c r="M51" s="730"/>
    </row>
    <row r="52" spans="1:13" ht="15.75" customHeight="1" thickBot="1">
      <c r="A52" s="751" t="s">
        <v>230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3"/>
    </row>
    <row r="53" spans="1:11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3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725"/>
      <c r="K54" s="726"/>
      <c r="L54" s="726"/>
      <c r="M54" s="727"/>
    </row>
    <row r="55" spans="1:11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13" ht="27" customHeight="1" thickBot="1">
      <c r="A56" s="347" t="s">
        <v>13</v>
      </c>
      <c r="B56" s="348"/>
      <c r="C56" s="346"/>
      <c r="D56" s="346"/>
      <c r="E56" s="346"/>
      <c r="G56" s="722" t="s">
        <v>231</v>
      </c>
      <c r="H56" s="723"/>
      <c r="I56" s="724"/>
      <c r="J56" s="725"/>
      <c r="K56" s="726"/>
      <c r="L56" s="726"/>
      <c r="M56" s="727"/>
    </row>
    <row r="57" ht="15.75" customHeight="1"/>
    <row r="58" ht="15.75" customHeight="1">
      <c r="A58" s="25" t="s">
        <v>357</v>
      </c>
    </row>
    <row r="59" spans="5:11" ht="15.75" customHeight="1">
      <c r="E59" s="349"/>
      <c r="F59" s="349"/>
      <c r="G59" s="349"/>
      <c r="H59" s="349"/>
      <c r="I59" s="349"/>
      <c r="J59" s="349"/>
      <c r="K59" s="34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9">
    <mergeCell ref="A48:M48"/>
    <mergeCell ref="A49:M49"/>
    <mergeCell ref="A51:M51"/>
    <mergeCell ref="A52:M52"/>
    <mergeCell ref="J54:M54"/>
    <mergeCell ref="A46:F46"/>
    <mergeCell ref="G56:I56"/>
    <mergeCell ref="J56:M56"/>
    <mergeCell ref="A50:M50"/>
    <mergeCell ref="A35:G35"/>
    <mergeCell ref="A37:G37"/>
    <mergeCell ref="D39:F39"/>
    <mergeCell ref="D40:F40"/>
    <mergeCell ref="D41:F41"/>
    <mergeCell ref="D42:F42"/>
    <mergeCell ref="J37:K37"/>
    <mergeCell ref="A31:G31"/>
    <mergeCell ref="J31:M31"/>
    <mergeCell ref="A32:G32"/>
    <mergeCell ref="A33:D33"/>
    <mergeCell ref="E33:G33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tabSelected="1" view="pageBreakPreview" zoomScale="80" zoomScaleNormal="75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125" style="295" customWidth="1"/>
    <col min="11" max="16384" width="9.140625" style="295" customWidth="1"/>
  </cols>
  <sheetData>
    <row r="1" spans="1:10" ht="15.75" customHeight="1">
      <c r="A1" s="677" t="s">
        <v>315</v>
      </c>
      <c r="B1" s="677"/>
      <c r="C1" s="677"/>
      <c r="D1" s="677"/>
      <c r="E1" s="677"/>
      <c r="F1" s="677"/>
      <c r="G1" s="677"/>
      <c r="H1" s="677"/>
      <c r="I1" s="677"/>
      <c r="J1" s="677"/>
    </row>
    <row r="2" ht="105" customHeight="1"/>
    <row r="3" spans="1:10" ht="15.75" customHeight="1">
      <c r="A3" s="759" t="s">
        <v>29</v>
      </c>
      <c r="B3" s="759"/>
      <c r="C3" s="759"/>
      <c r="D3" s="759"/>
      <c r="E3" s="759"/>
      <c r="F3" s="759"/>
      <c r="G3" s="759"/>
      <c r="H3" s="759"/>
      <c r="I3" s="759"/>
      <c r="J3" s="759"/>
    </row>
    <row r="4" spans="1:10" ht="18" customHeight="1" thickBot="1">
      <c r="A4" s="758" t="s">
        <v>314</v>
      </c>
      <c r="B4" s="758"/>
      <c r="C4" s="758"/>
      <c r="D4" s="758"/>
      <c r="E4" s="758"/>
      <c r="F4" s="758"/>
      <c r="G4" s="758"/>
      <c r="H4" s="758"/>
      <c r="I4" s="758"/>
      <c r="J4" s="758"/>
    </row>
    <row r="5" spans="1:10" ht="15.75" customHeight="1" thickBot="1">
      <c r="A5" s="383" t="s">
        <v>2</v>
      </c>
      <c r="B5" s="755"/>
      <c r="C5" s="756"/>
      <c r="D5" s="756"/>
      <c r="E5" s="756"/>
      <c r="F5" s="756"/>
      <c r="G5" s="756"/>
      <c r="H5" s="756"/>
      <c r="I5" s="756"/>
      <c r="J5" s="757"/>
    </row>
    <row r="6" spans="1:10" ht="15.75" customHeight="1" thickBot="1">
      <c r="A6" s="384" t="s">
        <v>3</v>
      </c>
      <c r="B6" s="755"/>
      <c r="C6" s="756"/>
      <c r="D6" s="756"/>
      <c r="E6" s="756"/>
      <c r="F6" s="756"/>
      <c r="G6" s="756"/>
      <c r="H6" s="756"/>
      <c r="I6" s="756"/>
      <c r="J6" s="757"/>
    </row>
    <row r="7" spans="1:10" ht="15.75" customHeight="1" thickBot="1">
      <c r="A7" s="383" t="s">
        <v>51</v>
      </c>
      <c r="B7" s="755"/>
      <c r="C7" s="756"/>
      <c r="D7" s="756"/>
      <c r="E7" s="756"/>
      <c r="F7" s="756"/>
      <c r="G7" s="756"/>
      <c r="H7" s="756"/>
      <c r="I7" s="756"/>
      <c r="J7" s="757"/>
    </row>
    <row r="8" spans="1:10" ht="15.75" customHeight="1" thickBot="1">
      <c r="A8" s="383" t="s">
        <v>18</v>
      </c>
      <c r="B8" s="755"/>
      <c r="C8" s="756"/>
      <c r="D8" s="756"/>
      <c r="E8" s="756"/>
      <c r="F8" s="756"/>
      <c r="G8" s="756"/>
      <c r="H8" s="756"/>
      <c r="I8" s="756"/>
      <c r="J8" s="757"/>
    </row>
    <row r="9" spans="1:10" ht="15.75" customHeight="1" thickBot="1">
      <c r="A9" s="383" t="s">
        <v>154</v>
      </c>
      <c r="B9" s="762"/>
      <c r="C9" s="763"/>
      <c r="D9" s="763"/>
      <c r="E9" s="763"/>
      <c r="F9" s="763"/>
      <c r="G9" s="763"/>
      <c r="H9" s="763"/>
      <c r="I9" s="763"/>
      <c r="J9" s="764"/>
    </row>
    <row r="10" ht="15.75" customHeight="1" thickBot="1">
      <c r="C10" s="295"/>
    </row>
    <row r="11" spans="1:10" ht="19.5" customHeight="1" thickBot="1">
      <c r="A11" s="767" t="s">
        <v>313</v>
      </c>
      <c r="B11" s="768"/>
      <c r="C11" s="768"/>
      <c r="D11" s="768"/>
      <c r="E11" s="768"/>
      <c r="F11" s="768"/>
      <c r="G11" s="768"/>
      <c r="H11" s="768"/>
      <c r="I11" s="768"/>
      <c r="J11" s="769"/>
    </row>
    <row r="12" spans="1:10" ht="24.75" customHeight="1">
      <c r="A12" s="770" t="s">
        <v>312</v>
      </c>
      <c r="B12" s="760" t="s">
        <v>311</v>
      </c>
      <c r="C12" s="772" t="s">
        <v>310</v>
      </c>
      <c r="D12" s="760" t="s">
        <v>309</v>
      </c>
      <c r="E12" s="760" t="s">
        <v>308</v>
      </c>
      <c r="F12" s="760" t="s">
        <v>307</v>
      </c>
      <c r="G12" s="760" t="s">
        <v>306</v>
      </c>
      <c r="H12" s="760" t="s">
        <v>353</v>
      </c>
      <c r="I12" s="774" t="s">
        <v>305</v>
      </c>
      <c r="J12" s="776" t="s">
        <v>304</v>
      </c>
    </row>
    <row r="13" spans="1:10" ht="72" customHeight="1" thickBot="1">
      <c r="A13" s="771"/>
      <c r="B13" s="761"/>
      <c r="C13" s="773"/>
      <c r="D13" s="761"/>
      <c r="E13" s="761"/>
      <c r="F13" s="761"/>
      <c r="G13" s="761"/>
      <c r="H13" s="761"/>
      <c r="I13" s="775"/>
      <c r="J13" s="777"/>
    </row>
    <row r="14" spans="1:10" ht="15.75" customHeight="1">
      <c r="A14" s="382" t="s">
        <v>303</v>
      </c>
      <c r="B14" s="381">
        <f>B15+B26+B27+B28+B29</f>
        <v>0</v>
      </c>
      <c r="C14" s="381">
        <f>C15+C26+C27+C28+C29</f>
        <v>0</v>
      </c>
      <c r="D14" s="509">
        <f aca="true" t="shared" si="0" ref="D14:D34">IF(C14=0,"",C14/B14)</f>
      </c>
      <c r="E14" s="381">
        <f>E15+E26+E27+E28+E29</f>
        <v>0</v>
      </c>
      <c r="F14" s="513">
        <f aca="true" t="shared" si="1" ref="F14:F34">IF(E14=0,"",E14/B14)</f>
      </c>
      <c r="G14" s="381">
        <f aca="true" t="shared" si="2" ref="G14:G45">C14+E14</f>
        <v>0</v>
      </c>
      <c r="H14" s="516">
        <f aca="true" t="shared" si="3" ref="H14:H45">IF(B14=0,"",(C14+E14)/B14)</f>
      </c>
      <c r="I14" s="474"/>
      <c r="J14" s="361"/>
    </row>
    <row r="15" spans="1:10" ht="15.75" customHeight="1">
      <c r="A15" s="378" t="s">
        <v>302</v>
      </c>
      <c r="B15" s="376">
        <f>B16+B21</f>
        <v>0</v>
      </c>
      <c r="C15" s="376">
        <f>C16+C21</f>
        <v>0</v>
      </c>
      <c r="D15" s="509">
        <f t="shared" si="0"/>
      </c>
      <c r="E15" s="376">
        <f>E16+E21</f>
        <v>0</v>
      </c>
      <c r="F15" s="514">
        <f t="shared" si="1"/>
      </c>
      <c r="G15" s="376">
        <f t="shared" si="2"/>
        <v>0</v>
      </c>
      <c r="H15" s="509">
        <f t="shared" si="3"/>
      </c>
      <c r="I15" s="475"/>
      <c r="J15" s="361"/>
    </row>
    <row r="16" spans="1:10" ht="15.75" customHeight="1">
      <c r="A16" s="380" t="s">
        <v>301</v>
      </c>
      <c r="B16" s="379">
        <f>B17+B18+B19+B20</f>
        <v>0</v>
      </c>
      <c r="C16" s="379">
        <f>C17+C18+C19+C20</f>
        <v>0</v>
      </c>
      <c r="D16" s="509">
        <f t="shared" si="0"/>
      </c>
      <c r="E16" s="379">
        <f>E17+E18+E19+E20</f>
        <v>0</v>
      </c>
      <c r="F16" s="514">
        <f t="shared" si="1"/>
      </c>
      <c r="G16" s="376">
        <f t="shared" si="2"/>
        <v>0</v>
      </c>
      <c r="H16" s="509">
        <f t="shared" si="3"/>
      </c>
      <c r="I16" s="475"/>
      <c r="J16" s="361"/>
    </row>
    <row r="17" spans="1:10" ht="15.75" customHeight="1">
      <c r="A17" s="380" t="s">
        <v>300</v>
      </c>
      <c r="B17" s="377"/>
      <c r="C17" s="377"/>
      <c r="D17" s="509">
        <f t="shared" si="0"/>
      </c>
      <c r="E17" s="377"/>
      <c r="F17" s="514">
        <f t="shared" si="1"/>
      </c>
      <c r="G17" s="376">
        <f t="shared" si="2"/>
        <v>0</v>
      </c>
      <c r="H17" s="509">
        <f t="shared" si="3"/>
      </c>
      <c r="I17" s="475"/>
      <c r="J17" s="361"/>
    </row>
    <row r="18" spans="1:10" ht="15.75" customHeight="1">
      <c r="A18" s="380" t="s">
        <v>299</v>
      </c>
      <c r="B18" s="377"/>
      <c r="C18" s="377"/>
      <c r="D18" s="509">
        <f t="shared" si="0"/>
      </c>
      <c r="E18" s="377"/>
      <c r="F18" s="514">
        <f t="shared" si="1"/>
      </c>
      <c r="G18" s="376">
        <f t="shared" si="2"/>
        <v>0</v>
      </c>
      <c r="H18" s="509">
        <f t="shared" si="3"/>
      </c>
      <c r="I18" s="475"/>
      <c r="J18" s="361"/>
    </row>
    <row r="19" spans="1:10" ht="15.75" customHeight="1">
      <c r="A19" s="380" t="s">
        <v>298</v>
      </c>
      <c r="B19" s="377"/>
      <c r="C19" s="377"/>
      <c r="D19" s="509">
        <f t="shared" si="0"/>
      </c>
      <c r="E19" s="377"/>
      <c r="F19" s="514">
        <f t="shared" si="1"/>
      </c>
      <c r="G19" s="376">
        <f t="shared" si="2"/>
        <v>0</v>
      </c>
      <c r="H19" s="509">
        <f t="shared" si="3"/>
      </c>
      <c r="I19" s="475"/>
      <c r="J19" s="361"/>
    </row>
    <row r="20" spans="1:10" ht="15.75" customHeight="1">
      <c r="A20" s="380" t="s">
        <v>297</v>
      </c>
      <c r="B20" s="377"/>
      <c r="C20" s="377"/>
      <c r="D20" s="509">
        <f t="shared" si="0"/>
      </c>
      <c r="E20" s="377"/>
      <c r="F20" s="514">
        <f t="shared" si="1"/>
      </c>
      <c r="G20" s="376">
        <f t="shared" si="2"/>
        <v>0</v>
      </c>
      <c r="H20" s="509">
        <f t="shared" si="3"/>
      </c>
      <c r="I20" s="475"/>
      <c r="J20" s="361"/>
    </row>
    <row r="21" spans="1:10" ht="15.75" customHeight="1">
      <c r="A21" s="380" t="s">
        <v>296</v>
      </c>
      <c r="B21" s="379">
        <f>B22+B23+B24+B25</f>
        <v>0</v>
      </c>
      <c r="C21" s="379">
        <f>C22+C23+C24+C25</f>
        <v>0</v>
      </c>
      <c r="D21" s="509">
        <f t="shared" si="0"/>
      </c>
      <c r="E21" s="379">
        <f>E22+E23+E24+E25</f>
        <v>0</v>
      </c>
      <c r="F21" s="514">
        <f t="shared" si="1"/>
      </c>
      <c r="G21" s="376">
        <f t="shared" si="2"/>
        <v>0</v>
      </c>
      <c r="H21" s="509">
        <f t="shared" si="3"/>
      </c>
      <c r="I21" s="475"/>
      <c r="J21" s="361"/>
    </row>
    <row r="22" spans="1:10" ht="15.75" customHeight="1">
      <c r="A22" s="380" t="s">
        <v>295</v>
      </c>
      <c r="B22" s="377"/>
      <c r="C22" s="377"/>
      <c r="D22" s="509">
        <f t="shared" si="0"/>
      </c>
      <c r="E22" s="377"/>
      <c r="F22" s="514">
        <f t="shared" si="1"/>
      </c>
      <c r="G22" s="376">
        <f t="shared" si="2"/>
        <v>0</v>
      </c>
      <c r="H22" s="509">
        <f t="shared" si="3"/>
      </c>
      <c r="I22" s="475"/>
      <c r="J22" s="361"/>
    </row>
    <row r="23" spans="1:10" ht="15.75" customHeight="1">
      <c r="A23" s="380" t="s">
        <v>294</v>
      </c>
      <c r="B23" s="377"/>
      <c r="C23" s="377"/>
      <c r="D23" s="509">
        <f t="shared" si="0"/>
      </c>
      <c r="E23" s="377"/>
      <c r="F23" s="514">
        <f t="shared" si="1"/>
      </c>
      <c r="G23" s="376">
        <f t="shared" si="2"/>
        <v>0</v>
      </c>
      <c r="H23" s="509">
        <f t="shared" si="3"/>
      </c>
      <c r="I23" s="475"/>
      <c r="J23" s="361"/>
    </row>
    <row r="24" spans="1:10" ht="15.75" customHeight="1">
      <c r="A24" s="380" t="s">
        <v>293</v>
      </c>
      <c r="B24" s="377"/>
      <c r="C24" s="377"/>
      <c r="D24" s="509">
        <f t="shared" si="0"/>
      </c>
      <c r="E24" s="377"/>
      <c r="F24" s="514">
        <f t="shared" si="1"/>
      </c>
      <c r="G24" s="376">
        <f t="shared" si="2"/>
        <v>0</v>
      </c>
      <c r="H24" s="509">
        <f t="shared" si="3"/>
      </c>
      <c r="I24" s="475"/>
      <c r="J24" s="361"/>
    </row>
    <row r="25" spans="1:10" ht="15.75" customHeight="1">
      <c r="A25" s="380" t="s">
        <v>292</v>
      </c>
      <c r="B25" s="377"/>
      <c r="C25" s="377"/>
      <c r="D25" s="509">
        <f t="shared" si="0"/>
      </c>
      <c r="E25" s="377"/>
      <c r="F25" s="514">
        <f t="shared" si="1"/>
      </c>
      <c r="G25" s="376">
        <f t="shared" si="2"/>
        <v>0</v>
      </c>
      <c r="H25" s="509">
        <f t="shared" si="3"/>
      </c>
      <c r="I25" s="475"/>
      <c r="J25" s="361"/>
    </row>
    <row r="26" spans="1:10" ht="15.75" customHeight="1">
      <c r="A26" s="378" t="s">
        <v>291</v>
      </c>
      <c r="B26" s="377"/>
      <c r="C26" s="377"/>
      <c r="D26" s="509">
        <f t="shared" si="0"/>
      </c>
      <c r="E26" s="377"/>
      <c r="F26" s="514">
        <f t="shared" si="1"/>
      </c>
      <c r="G26" s="376">
        <f t="shared" si="2"/>
        <v>0</v>
      </c>
      <c r="H26" s="509">
        <f t="shared" si="3"/>
      </c>
      <c r="I26" s="475"/>
      <c r="J26" s="361"/>
    </row>
    <row r="27" spans="1:10" ht="15.75" customHeight="1">
      <c r="A27" s="378" t="s">
        <v>290</v>
      </c>
      <c r="B27" s="377"/>
      <c r="C27" s="377"/>
      <c r="D27" s="509">
        <f t="shared" si="0"/>
      </c>
      <c r="E27" s="377"/>
      <c r="F27" s="514">
        <f t="shared" si="1"/>
      </c>
      <c r="G27" s="376">
        <f t="shared" si="2"/>
        <v>0</v>
      </c>
      <c r="H27" s="509">
        <f t="shared" si="3"/>
      </c>
      <c r="I27" s="475"/>
      <c r="J27" s="361"/>
    </row>
    <row r="28" spans="1:10" ht="15.75" customHeight="1">
      <c r="A28" s="378" t="s">
        <v>289</v>
      </c>
      <c r="B28" s="377"/>
      <c r="C28" s="377"/>
      <c r="D28" s="509">
        <f t="shared" si="0"/>
      </c>
      <c r="E28" s="377"/>
      <c r="F28" s="514">
        <f t="shared" si="1"/>
      </c>
      <c r="G28" s="376">
        <f t="shared" si="2"/>
        <v>0</v>
      </c>
      <c r="H28" s="509">
        <f t="shared" si="3"/>
      </c>
      <c r="I28" s="475"/>
      <c r="J28" s="361"/>
    </row>
    <row r="29" spans="1:10" ht="15.75" customHeight="1">
      <c r="A29" s="378" t="s">
        <v>288</v>
      </c>
      <c r="B29" s="377"/>
      <c r="C29" s="377"/>
      <c r="D29" s="509">
        <f t="shared" si="0"/>
      </c>
      <c r="E29" s="377"/>
      <c r="F29" s="514">
        <f t="shared" si="1"/>
      </c>
      <c r="G29" s="376">
        <f t="shared" si="2"/>
        <v>0</v>
      </c>
      <c r="H29" s="509">
        <f t="shared" si="3"/>
      </c>
      <c r="I29" s="475"/>
      <c r="J29" s="361"/>
    </row>
    <row r="30" spans="1:10" ht="15.75" customHeight="1">
      <c r="A30" s="363" t="s">
        <v>287</v>
      </c>
      <c r="B30" s="372">
        <f>B31</f>
        <v>0</v>
      </c>
      <c r="C30" s="372">
        <f>+C31</f>
        <v>0</v>
      </c>
      <c r="D30" s="510">
        <f t="shared" si="0"/>
      </c>
      <c r="E30" s="372">
        <f>+E31</f>
        <v>0</v>
      </c>
      <c r="F30" s="515">
        <f t="shared" si="1"/>
      </c>
      <c r="G30" s="372">
        <f t="shared" si="2"/>
        <v>0</v>
      </c>
      <c r="H30" s="512">
        <f t="shared" si="3"/>
      </c>
      <c r="I30" s="476"/>
      <c r="J30" s="361"/>
    </row>
    <row r="31" spans="1:10" ht="15.75" customHeight="1">
      <c r="A31" s="378" t="s">
        <v>286</v>
      </c>
      <c r="B31" s="379">
        <f>B32+B33+B34+B35</f>
        <v>0</v>
      </c>
      <c r="C31" s="379">
        <f>C32+C33+C34+C35</f>
        <v>0</v>
      </c>
      <c r="D31" s="509">
        <f t="shared" si="0"/>
      </c>
      <c r="E31" s="379">
        <f>E32+E33+E34+E35</f>
        <v>0</v>
      </c>
      <c r="F31" s="514">
        <f t="shared" si="1"/>
      </c>
      <c r="G31" s="376">
        <f t="shared" si="2"/>
        <v>0</v>
      </c>
      <c r="H31" s="509">
        <f t="shared" si="3"/>
      </c>
      <c r="I31" s="475"/>
      <c r="J31" s="361"/>
    </row>
    <row r="32" spans="1:10" ht="15.75" customHeight="1">
      <c r="A32" s="378" t="s">
        <v>285</v>
      </c>
      <c r="B32" s="377"/>
      <c r="C32" s="377"/>
      <c r="D32" s="509">
        <f t="shared" si="0"/>
      </c>
      <c r="E32" s="377"/>
      <c r="F32" s="514">
        <f t="shared" si="1"/>
      </c>
      <c r="G32" s="376">
        <f t="shared" si="2"/>
        <v>0</v>
      </c>
      <c r="H32" s="509">
        <f t="shared" si="3"/>
      </c>
      <c r="I32" s="475"/>
      <c r="J32" s="361"/>
    </row>
    <row r="33" spans="1:10" ht="15.75" customHeight="1">
      <c r="A33" s="378" t="s">
        <v>284</v>
      </c>
      <c r="B33" s="377"/>
      <c r="C33" s="377"/>
      <c r="D33" s="509">
        <f t="shared" si="0"/>
      </c>
      <c r="E33" s="377"/>
      <c r="F33" s="514">
        <f t="shared" si="1"/>
      </c>
      <c r="G33" s="376">
        <f t="shared" si="2"/>
        <v>0</v>
      </c>
      <c r="H33" s="509">
        <f t="shared" si="3"/>
      </c>
      <c r="I33" s="475"/>
      <c r="J33" s="361"/>
    </row>
    <row r="34" spans="1:10" ht="15.75" customHeight="1">
      <c r="A34" s="378" t="s">
        <v>283</v>
      </c>
      <c r="B34" s="377"/>
      <c r="C34" s="377"/>
      <c r="D34" s="509">
        <f t="shared" si="0"/>
      </c>
      <c r="E34" s="377"/>
      <c r="F34" s="514">
        <f t="shared" si="1"/>
      </c>
      <c r="G34" s="376">
        <f t="shared" si="2"/>
        <v>0</v>
      </c>
      <c r="H34" s="509">
        <f t="shared" si="3"/>
      </c>
      <c r="I34" s="475"/>
      <c r="J34" s="361"/>
    </row>
    <row r="35" spans="1:10" ht="15.75" customHeight="1">
      <c r="A35" s="378" t="s">
        <v>282</v>
      </c>
      <c r="B35" s="377"/>
      <c r="C35" s="377"/>
      <c r="D35" s="509">
        <f aca="true" t="shared" si="4" ref="D35:D47">IF(C35=0,"",C35/B35)</f>
      </c>
      <c r="E35" s="377"/>
      <c r="F35" s="514">
        <f aca="true" t="shared" si="5" ref="F35:F45">IF(E35=0,"",E35/B35)</f>
      </c>
      <c r="G35" s="376">
        <f t="shared" si="2"/>
        <v>0</v>
      </c>
      <c r="H35" s="509">
        <f t="shared" si="3"/>
      </c>
      <c r="I35" s="475"/>
      <c r="J35" s="361"/>
    </row>
    <row r="36" spans="1:10" ht="15.75" customHeight="1">
      <c r="A36" s="363" t="s">
        <v>281</v>
      </c>
      <c r="B36" s="372">
        <f>B37+B40+B43+B44+B45+B46+B47+B48</f>
        <v>0</v>
      </c>
      <c r="C36" s="372">
        <f>C37+C40+C43+C44+C45+C46+C47+C48</f>
        <v>0</v>
      </c>
      <c r="D36" s="510">
        <f t="shared" si="4"/>
      </c>
      <c r="E36" s="372">
        <f>E37+E40+E43+E44+E45+E46+E47+E48</f>
        <v>0</v>
      </c>
      <c r="F36" s="515">
        <f t="shared" si="5"/>
      </c>
      <c r="G36" s="372">
        <f t="shared" si="2"/>
        <v>0</v>
      </c>
      <c r="H36" s="512">
        <f t="shared" si="3"/>
      </c>
      <c r="I36" s="476"/>
      <c r="J36" s="361"/>
    </row>
    <row r="37" spans="1:10" ht="15.75" customHeight="1">
      <c r="A37" s="378" t="s">
        <v>280</v>
      </c>
      <c r="B37" s="379">
        <f>B38+B39</f>
        <v>0</v>
      </c>
      <c r="C37" s="379">
        <f>C38+C39</f>
        <v>0</v>
      </c>
      <c r="D37" s="509">
        <f t="shared" si="4"/>
      </c>
      <c r="E37" s="379">
        <f>E38+E39</f>
        <v>0</v>
      </c>
      <c r="F37" s="514">
        <f t="shared" si="5"/>
      </c>
      <c r="G37" s="376">
        <f t="shared" si="2"/>
        <v>0</v>
      </c>
      <c r="H37" s="509">
        <f t="shared" si="3"/>
      </c>
      <c r="I37" s="475"/>
      <c r="J37" s="361"/>
    </row>
    <row r="38" spans="1:10" ht="15.75" customHeight="1">
      <c r="A38" s="378" t="s">
        <v>279</v>
      </c>
      <c r="B38" s="377"/>
      <c r="C38" s="377"/>
      <c r="D38" s="509">
        <f t="shared" si="4"/>
      </c>
      <c r="E38" s="377"/>
      <c r="F38" s="514">
        <f t="shared" si="5"/>
      </c>
      <c r="G38" s="376">
        <f t="shared" si="2"/>
        <v>0</v>
      </c>
      <c r="H38" s="509">
        <f t="shared" si="3"/>
      </c>
      <c r="I38" s="475"/>
      <c r="J38" s="361"/>
    </row>
    <row r="39" spans="1:10" ht="15.75" customHeight="1">
      <c r="A39" s="378" t="s">
        <v>278</v>
      </c>
      <c r="B39" s="377"/>
      <c r="C39" s="377"/>
      <c r="D39" s="509">
        <f t="shared" si="4"/>
      </c>
      <c r="E39" s="377"/>
      <c r="F39" s="514">
        <f t="shared" si="5"/>
      </c>
      <c r="G39" s="376">
        <f t="shared" si="2"/>
        <v>0</v>
      </c>
      <c r="H39" s="509">
        <f t="shared" si="3"/>
      </c>
      <c r="I39" s="475"/>
      <c r="J39" s="361"/>
    </row>
    <row r="40" spans="1:10" ht="15.75" customHeight="1">
      <c r="A40" s="378" t="s">
        <v>277</v>
      </c>
      <c r="B40" s="379">
        <f>B41+B42</f>
        <v>0</v>
      </c>
      <c r="C40" s="379">
        <f>C41+C42</f>
        <v>0</v>
      </c>
      <c r="D40" s="509">
        <f t="shared" si="4"/>
      </c>
      <c r="E40" s="379">
        <f>E41+E42</f>
        <v>0</v>
      </c>
      <c r="F40" s="514">
        <f t="shared" si="5"/>
      </c>
      <c r="G40" s="376">
        <f t="shared" si="2"/>
        <v>0</v>
      </c>
      <c r="H40" s="509">
        <f t="shared" si="3"/>
      </c>
      <c r="I40" s="475"/>
      <c r="J40" s="361"/>
    </row>
    <row r="41" spans="1:10" ht="15.75" customHeight="1">
      <c r="A41" s="378" t="s">
        <v>276</v>
      </c>
      <c r="B41" s="377"/>
      <c r="C41" s="377"/>
      <c r="D41" s="509">
        <f t="shared" si="4"/>
      </c>
      <c r="E41" s="377"/>
      <c r="F41" s="514">
        <f t="shared" si="5"/>
      </c>
      <c r="G41" s="376">
        <f t="shared" si="2"/>
        <v>0</v>
      </c>
      <c r="H41" s="509">
        <f t="shared" si="3"/>
      </c>
      <c r="I41" s="475"/>
      <c r="J41" s="361"/>
    </row>
    <row r="42" spans="1:10" ht="15.75" customHeight="1">
      <c r="A42" s="378" t="s">
        <v>275</v>
      </c>
      <c r="B42" s="377"/>
      <c r="C42" s="377"/>
      <c r="D42" s="509">
        <f t="shared" si="4"/>
      </c>
      <c r="E42" s="377"/>
      <c r="F42" s="514">
        <f t="shared" si="5"/>
      </c>
      <c r="G42" s="376">
        <f t="shared" si="2"/>
        <v>0</v>
      </c>
      <c r="H42" s="509">
        <f t="shared" si="3"/>
      </c>
      <c r="I42" s="475"/>
      <c r="J42" s="361"/>
    </row>
    <row r="43" spans="1:10" ht="15.75" customHeight="1">
      <c r="A43" s="378" t="s">
        <v>274</v>
      </c>
      <c r="B43" s="377"/>
      <c r="C43" s="377"/>
      <c r="D43" s="509">
        <f t="shared" si="4"/>
      </c>
      <c r="E43" s="377"/>
      <c r="F43" s="514">
        <f t="shared" si="5"/>
      </c>
      <c r="G43" s="376">
        <f t="shared" si="2"/>
        <v>0</v>
      </c>
      <c r="H43" s="509">
        <f t="shared" si="3"/>
      </c>
      <c r="I43" s="475"/>
      <c r="J43" s="361"/>
    </row>
    <row r="44" spans="1:10" ht="15.75" customHeight="1">
      <c r="A44" s="378" t="s">
        <v>273</v>
      </c>
      <c r="B44" s="377"/>
      <c r="C44" s="377"/>
      <c r="D44" s="509">
        <f t="shared" si="4"/>
      </c>
      <c r="E44" s="377"/>
      <c r="F44" s="514">
        <f t="shared" si="5"/>
      </c>
      <c r="G44" s="376">
        <f t="shared" si="2"/>
        <v>0</v>
      </c>
      <c r="H44" s="509">
        <f t="shared" si="3"/>
      </c>
      <c r="I44" s="475"/>
      <c r="J44" s="361"/>
    </row>
    <row r="45" spans="1:10" ht="15.75" customHeight="1">
      <c r="A45" s="378" t="s">
        <v>272</v>
      </c>
      <c r="B45" s="377"/>
      <c r="C45" s="377"/>
      <c r="D45" s="509">
        <f t="shared" si="4"/>
      </c>
      <c r="E45" s="377"/>
      <c r="F45" s="514">
        <f t="shared" si="5"/>
      </c>
      <c r="G45" s="376">
        <f t="shared" si="2"/>
        <v>0</v>
      </c>
      <c r="H45" s="509">
        <f t="shared" si="3"/>
      </c>
      <c r="I45" s="475"/>
      <c r="J45" s="361"/>
    </row>
    <row r="46" spans="1:10" ht="15.75" customHeight="1">
      <c r="A46" s="378" t="s">
        <v>271</v>
      </c>
      <c r="B46" s="377"/>
      <c r="C46" s="377"/>
      <c r="D46" s="509">
        <f t="shared" si="4"/>
      </c>
      <c r="E46" s="377"/>
      <c r="F46" s="514">
        <f aca="true" t="shared" si="6" ref="F46:F84">IF(E46=0,"",E46/B46)</f>
      </c>
      <c r="G46" s="376">
        <f aca="true" t="shared" si="7" ref="G46:G73">C46+E46</f>
        <v>0</v>
      </c>
      <c r="H46" s="509">
        <f aca="true" t="shared" si="8" ref="H46:H77">IF(B46=0,"",(C46+E46)/B46)</f>
      </c>
      <c r="I46" s="475"/>
      <c r="J46" s="361"/>
    </row>
    <row r="47" spans="1:10" ht="15.75" customHeight="1">
      <c r="A47" s="378" t="s">
        <v>270</v>
      </c>
      <c r="B47" s="377"/>
      <c r="C47" s="377"/>
      <c r="D47" s="509">
        <f t="shared" si="4"/>
      </c>
      <c r="E47" s="377"/>
      <c r="F47" s="514">
        <f t="shared" si="6"/>
      </c>
      <c r="G47" s="376">
        <f t="shared" si="7"/>
        <v>0</v>
      </c>
      <c r="H47" s="509">
        <f t="shared" si="8"/>
      </c>
      <c r="I47" s="475"/>
      <c r="J47" s="361"/>
    </row>
    <row r="48" spans="1:10" ht="15.75" customHeight="1">
      <c r="A48" s="378" t="s">
        <v>269</v>
      </c>
      <c r="B48" s="379">
        <f>B49+B50</f>
        <v>0</v>
      </c>
      <c r="C48" s="379">
        <f>C49+C50</f>
        <v>0</v>
      </c>
      <c r="D48" s="509">
        <f aca="true" t="shared" si="9" ref="D48:D55">IF(C48=0,"",C48/B48)</f>
      </c>
      <c r="E48" s="379">
        <f>E49+E50</f>
        <v>0</v>
      </c>
      <c r="F48" s="514">
        <f t="shared" si="6"/>
      </c>
      <c r="G48" s="376">
        <f t="shared" si="7"/>
        <v>0</v>
      </c>
      <c r="H48" s="509">
        <f t="shared" si="8"/>
      </c>
      <c r="I48" s="475"/>
      <c r="J48" s="361"/>
    </row>
    <row r="49" spans="1:10" ht="15.75" customHeight="1">
      <c r="A49" s="378" t="s">
        <v>268</v>
      </c>
      <c r="B49" s="377"/>
      <c r="C49" s="377"/>
      <c r="D49" s="509">
        <f t="shared" si="9"/>
      </c>
      <c r="E49" s="377"/>
      <c r="F49" s="514">
        <f t="shared" si="6"/>
      </c>
      <c r="G49" s="376">
        <f t="shared" si="7"/>
        <v>0</v>
      </c>
      <c r="H49" s="509">
        <f t="shared" si="8"/>
      </c>
      <c r="I49" s="475"/>
      <c r="J49" s="361"/>
    </row>
    <row r="50" spans="1:10" ht="15.75" customHeight="1">
      <c r="A50" s="378" t="s">
        <v>267</v>
      </c>
      <c r="B50" s="377"/>
      <c r="C50" s="377"/>
      <c r="D50" s="509">
        <f t="shared" si="9"/>
      </c>
      <c r="E50" s="377"/>
      <c r="F50" s="514">
        <f t="shared" si="6"/>
      </c>
      <c r="G50" s="376">
        <f t="shared" si="7"/>
        <v>0</v>
      </c>
      <c r="H50" s="509">
        <f t="shared" si="8"/>
      </c>
      <c r="I50" s="475"/>
      <c r="J50" s="361"/>
    </row>
    <row r="51" spans="1:10" ht="15.75" customHeight="1">
      <c r="A51" s="363" t="s">
        <v>266</v>
      </c>
      <c r="B51" s="372">
        <f>B52+B53+B54+B55+B56</f>
        <v>0</v>
      </c>
      <c r="C51" s="372">
        <f>C52+C53+C54+C55+C56</f>
        <v>0</v>
      </c>
      <c r="D51" s="510">
        <f t="shared" si="9"/>
      </c>
      <c r="E51" s="372">
        <f>E52+E53+E54+E55+E56</f>
        <v>0</v>
      </c>
      <c r="F51" s="515">
        <f t="shared" si="6"/>
      </c>
      <c r="G51" s="372">
        <f t="shared" si="7"/>
        <v>0</v>
      </c>
      <c r="H51" s="512">
        <f t="shared" si="8"/>
      </c>
      <c r="I51" s="476"/>
      <c r="J51" s="361"/>
    </row>
    <row r="52" spans="1:10" ht="15.75" customHeight="1">
      <c r="A52" s="378" t="s">
        <v>265</v>
      </c>
      <c r="B52" s="377"/>
      <c r="C52" s="377"/>
      <c r="D52" s="509">
        <f t="shared" si="9"/>
      </c>
      <c r="E52" s="377"/>
      <c r="F52" s="514">
        <f t="shared" si="6"/>
      </c>
      <c r="G52" s="376">
        <f t="shared" si="7"/>
        <v>0</v>
      </c>
      <c r="H52" s="509">
        <f t="shared" si="8"/>
      </c>
      <c r="I52" s="475"/>
      <c r="J52" s="361"/>
    </row>
    <row r="53" spans="1:10" ht="15.75" customHeight="1">
      <c r="A53" s="378" t="s">
        <v>264</v>
      </c>
      <c r="B53" s="377"/>
      <c r="C53" s="377"/>
      <c r="D53" s="509">
        <f t="shared" si="9"/>
      </c>
      <c r="E53" s="377"/>
      <c r="F53" s="514">
        <f t="shared" si="6"/>
      </c>
      <c r="G53" s="376">
        <f t="shared" si="7"/>
        <v>0</v>
      </c>
      <c r="H53" s="509">
        <f t="shared" si="8"/>
      </c>
      <c r="I53" s="475"/>
      <c r="J53" s="361"/>
    </row>
    <row r="54" spans="1:10" ht="15.75" customHeight="1">
      <c r="A54" s="378" t="s">
        <v>263</v>
      </c>
      <c r="B54" s="377"/>
      <c r="C54" s="377"/>
      <c r="D54" s="509">
        <f t="shared" si="9"/>
      </c>
      <c r="E54" s="377"/>
      <c r="F54" s="514">
        <f t="shared" si="6"/>
      </c>
      <c r="G54" s="376">
        <f t="shared" si="7"/>
        <v>0</v>
      </c>
      <c r="H54" s="509">
        <f t="shared" si="8"/>
      </c>
      <c r="I54" s="475"/>
      <c r="J54" s="361"/>
    </row>
    <row r="55" spans="1:10" ht="15.75" customHeight="1">
      <c r="A55" s="378" t="s">
        <v>262</v>
      </c>
      <c r="B55" s="377"/>
      <c r="C55" s="377"/>
      <c r="D55" s="509">
        <f t="shared" si="9"/>
      </c>
      <c r="E55" s="377"/>
      <c r="F55" s="514">
        <f t="shared" si="6"/>
      </c>
      <c r="G55" s="376">
        <f t="shared" si="7"/>
        <v>0</v>
      </c>
      <c r="H55" s="509">
        <f t="shared" si="8"/>
      </c>
      <c r="I55" s="475"/>
      <c r="J55" s="361"/>
    </row>
    <row r="56" spans="1:10" ht="15.75" customHeight="1">
      <c r="A56" s="378" t="s">
        <v>261</v>
      </c>
      <c r="B56" s="377"/>
      <c r="C56" s="377"/>
      <c r="D56" s="509">
        <f>IF(C56=0,"",C56/B56)</f>
      </c>
      <c r="E56" s="377"/>
      <c r="F56" s="514">
        <f t="shared" si="6"/>
      </c>
      <c r="G56" s="376">
        <f t="shared" si="7"/>
        <v>0</v>
      </c>
      <c r="H56" s="509">
        <f t="shared" si="8"/>
      </c>
      <c r="I56" s="475"/>
      <c r="J56" s="361"/>
    </row>
    <row r="57" spans="1:10" ht="15.75" customHeight="1">
      <c r="A57" s="363" t="s">
        <v>260</v>
      </c>
      <c r="B57" s="372">
        <f>B58+B59</f>
        <v>0</v>
      </c>
      <c r="C57" s="372">
        <f>C58+C59</f>
        <v>0</v>
      </c>
      <c r="D57" s="510">
        <f>IF(C57=0,"",C57/B57)</f>
      </c>
      <c r="E57" s="372">
        <f>E58+E59</f>
        <v>0</v>
      </c>
      <c r="F57" s="515">
        <f t="shared" si="6"/>
      </c>
      <c r="G57" s="372">
        <f t="shared" si="7"/>
        <v>0</v>
      </c>
      <c r="H57" s="512">
        <f t="shared" si="8"/>
      </c>
      <c r="I57" s="476"/>
      <c r="J57" s="361"/>
    </row>
    <row r="58" spans="1:10" ht="15.75" customHeight="1">
      <c r="A58" s="378" t="s">
        <v>259</v>
      </c>
      <c r="B58" s="377"/>
      <c r="C58" s="377"/>
      <c r="D58" s="509">
        <f>IF(C58=0,"",C58/B58)</f>
      </c>
      <c r="E58" s="377"/>
      <c r="F58" s="514">
        <f t="shared" si="6"/>
      </c>
      <c r="G58" s="376">
        <f t="shared" si="7"/>
        <v>0</v>
      </c>
      <c r="H58" s="509">
        <f t="shared" si="8"/>
      </c>
      <c r="I58" s="475"/>
      <c r="J58" s="361"/>
    </row>
    <row r="59" spans="1:10" ht="15.75" customHeight="1">
      <c r="A59" s="378" t="s">
        <v>258</v>
      </c>
      <c r="B59" s="377"/>
      <c r="C59" s="377"/>
      <c r="D59" s="509">
        <f>IF(C59=0,"",C59/B59)</f>
      </c>
      <c r="E59" s="377"/>
      <c r="F59" s="514">
        <f t="shared" si="6"/>
      </c>
      <c r="G59" s="376">
        <f t="shared" si="7"/>
        <v>0</v>
      </c>
      <c r="H59" s="509">
        <f t="shared" si="8"/>
      </c>
      <c r="I59" s="475"/>
      <c r="J59" s="361"/>
    </row>
    <row r="60" spans="1:10" ht="15.75" customHeight="1">
      <c r="A60" s="363" t="s">
        <v>257</v>
      </c>
      <c r="B60" s="372">
        <f>B61+B62+B63</f>
        <v>0</v>
      </c>
      <c r="C60" s="372">
        <f>C61+C62+C63</f>
        <v>0</v>
      </c>
      <c r="D60" s="510">
        <f aca="true" t="shared" si="10" ref="D60:D84">IF(C60=0,"",C60/B60)</f>
      </c>
      <c r="E60" s="372">
        <f>E61+E62+E63</f>
        <v>0</v>
      </c>
      <c r="F60" s="515">
        <f t="shared" si="6"/>
      </c>
      <c r="G60" s="372">
        <f t="shared" si="7"/>
        <v>0</v>
      </c>
      <c r="H60" s="512">
        <f t="shared" si="8"/>
      </c>
      <c r="I60" s="476"/>
      <c r="J60" s="361"/>
    </row>
    <row r="61" spans="1:10" ht="15.75" customHeight="1">
      <c r="A61" s="378" t="s">
        <v>256</v>
      </c>
      <c r="B61" s="377"/>
      <c r="C61" s="377"/>
      <c r="D61" s="509">
        <f t="shared" si="10"/>
      </c>
      <c r="E61" s="377"/>
      <c r="F61" s="514">
        <f t="shared" si="6"/>
      </c>
      <c r="G61" s="376">
        <f t="shared" si="7"/>
        <v>0</v>
      </c>
      <c r="H61" s="509">
        <f t="shared" si="8"/>
      </c>
      <c r="I61" s="475"/>
      <c r="J61" s="361"/>
    </row>
    <row r="62" spans="1:10" ht="15.75" customHeight="1">
      <c r="A62" s="378" t="s">
        <v>255</v>
      </c>
      <c r="B62" s="377"/>
      <c r="C62" s="377"/>
      <c r="D62" s="509">
        <f t="shared" si="10"/>
      </c>
      <c r="E62" s="377"/>
      <c r="F62" s="514">
        <f t="shared" si="6"/>
      </c>
      <c r="G62" s="376">
        <f t="shared" si="7"/>
        <v>0</v>
      </c>
      <c r="H62" s="509">
        <f t="shared" si="8"/>
      </c>
      <c r="I62" s="475"/>
      <c r="J62" s="361"/>
    </row>
    <row r="63" spans="1:10" ht="15.75" customHeight="1">
      <c r="A63" s="378" t="s">
        <v>254</v>
      </c>
      <c r="B63" s="377"/>
      <c r="C63" s="377"/>
      <c r="D63" s="509">
        <f t="shared" si="10"/>
      </c>
      <c r="E63" s="377"/>
      <c r="F63" s="514">
        <f t="shared" si="6"/>
      </c>
      <c r="G63" s="376">
        <f t="shared" si="7"/>
        <v>0</v>
      </c>
      <c r="H63" s="509">
        <f t="shared" si="8"/>
      </c>
      <c r="I63" s="475"/>
      <c r="J63" s="361"/>
    </row>
    <row r="64" spans="1:10" ht="15.75" customHeight="1">
      <c r="A64" s="363" t="s">
        <v>253</v>
      </c>
      <c r="B64" s="372">
        <f>B65+B66</f>
        <v>0</v>
      </c>
      <c r="C64" s="372">
        <f>C65+C66</f>
        <v>0</v>
      </c>
      <c r="D64" s="510">
        <f t="shared" si="10"/>
      </c>
      <c r="E64" s="372">
        <f>E65+E66</f>
        <v>0</v>
      </c>
      <c r="F64" s="514">
        <f t="shared" si="6"/>
      </c>
      <c r="G64" s="372">
        <f t="shared" si="7"/>
        <v>0</v>
      </c>
      <c r="H64" s="512">
        <f t="shared" si="8"/>
      </c>
      <c r="I64" s="476"/>
      <c r="J64" s="361"/>
    </row>
    <row r="65" spans="1:10" ht="15.75" customHeight="1">
      <c r="A65" s="375" t="s">
        <v>252</v>
      </c>
      <c r="B65" s="377"/>
      <c r="C65" s="377"/>
      <c r="D65" s="509">
        <f t="shared" si="10"/>
      </c>
      <c r="E65" s="377"/>
      <c r="F65" s="514">
        <f t="shared" si="6"/>
      </c>
      <c r="G65" s="376">
        <f t="shared" si="7"/>
        <v>0</v>
      </c>
      <c r="H65" s="509">
        <f t="shared" si="8"/>
      </c>
      <c r="I65" s="475"/>
      <c r="J65" s="361"/>
    </row>
    <row r="66" spans="1:10" ht="15.75" customHeight="1">
      <c r="A66" s="378" t="s">
        <v>251</v>
      </c>
      <c r="B66" s="377"/>
      <c r="C66" s="377"/>
      <c r="D66" s="509">
        <f t="shared" si="10"/>
      </c>
      <c r="E66" s="377"/>
      <c r="F66" s="514">
        <f t="shared" si="6"/>
      </c>
      <c r="G66" s="376">
        <f t="shared" si="7"/>
        <v>0</v>
      </c>
      <c r="H66" s="509">
        <f t="shared" si="8"/>
      </c>
      <c r="I66" s="475"/>
      <c r="J66" s="361"/>
    </row>
    <row r="67" spans="1:10" ht="15.75" customHeight="1">
      <c r="A67" s="363" t="s">
        <v>250</v>
      </c>
      <c r="B67" s="362">
        <f>B14+B30+B36+B51+B57+B60+B64</f>
        <v>0</v>
      </c>
      <c r="C67" s="362">
        <f>C14+C30+C36+C51+C57+C60+C64</f>
        <v>0</v>
      </c>
      <c r="D67" s="510">
        <f t="shared" si="10"/>
      </c>
      <c r="E67" s="362">
        <f>E14+E30+E36+E51+E57+E60+E64</f>
        <v>0</v>
      </c>
      <c r="F67" s="512">
        <f t="shared" si="6"/>
      </c>
      <c r="G67" s="362">
        <f t="shared" si="7"/>
        <v>0</v>
      </c>
      <c r="H67" s="512">
        <f t="shared" si="8"/>
      </c>
      <c r="I67" s="371"/>
      <c r="J67" s="361"/>
    </row>
    <row r="68" spans="1:10" ht="15.75" customHeight="1">
      <c r="A68" s="375" t="s">
        <v>249</v>
      </c>
      <c r="B68" s="366">
        <f>B67-(B59+B48)</f>
        <v>0</v>
      </c>
      <c r="C68" s="366">
        <f>C67-(C59+C48)</f>
        <v>0</v>
      </c>
      <c r="D68" s="511">
        <f t="shared" si="10"/>
      </c>
      <c r="E68" s="366">
        <f>E67-(E59+E48)</f>
        <v>0</v>
      </c>
      <c r="F68" s="511">
        <f t="shared" si="6"/>
      </c>
      <c r="G68" s="366">
        <f t="shared" si="7"/>
        <v>0</v>
      </c>
      <c r="H68" s="511">
        <f t="shared" si="8"/>
      </c>
      <c r="I68" s="369"/>
      <c r="J68" s="361"/>
    </row>
    <row r="69" spans="1:10" ht="15.75" customHeight="1">
      <c r="A69" s="363" t="s">
        <v>363</v>
      </c>
      <c r="B69" s="362">
        <f>B70</f>
        <v>0</v>
      </c>
      <c r="C69" s="362">
        <f>C70</f>
        <v>0</v>
      </c>
      <c r="D69" s="510">
        <f t="shared" si="10"/>
      </c>
      <c r="E69" s="362">
        <f>E70</f>
        <v>0</v>
      </c>
      <c r="F69" s="514">
        <f t="shared" si="6"/>
      </c>
      <c r="G69" s="362">
        <f t="shared" si="7"/>
        <v>0</v>
      </c>
      <c r="H69" s="512">
        <f t="shared" si="8"/>
      </c>
      <c r="I69" s="362"/>
      <c r="J69" s="361"/>
    </row>
    <row r="70" spans="1:10" ht="15.75" customHeight="1">
      <c r="A70" s="370" t="s">
        <v>362</v>
      </c>
      <c r="B70" s="374"/>
      <c r="C70" s="374"/>
      <c r="D70" s="509">
        <f t="shared" si="10"/>
      </c>
      <c r="E70" s="374"/>
      <c r="F70" s="511">
        <f t="shared" si="6"/>
      </c>
      <c r="G70" s="366">
        <f t="shared" si="7"/>
        <v>0</v>
      </c>
      <c r="H70" s="511">
        <f t="shared" si="8"/>
      </c>
      <c r="I70" s="532"/>
      <c r="J70" s="361"/>
    </row>
    <row r="71" spans="1:10" ht="15.75" customHeight="1">
      <c r="A71" s="363" t="s">
        <v>248</v>
      </c>
      <c r="B71" s="362">
        <f>B72+B73</f>
        <v>0</v>
      </c>
      <c r="C71" s="362">
        <f>C72+C73</f>
        <v>0</v>
      </c>
      <c r="D71" s="510">
        <f t="shared" si="10"/>
      </c>
      <c r="E71" s="362">
        <f>E72+E73</f>
        <v>0</v>
      </c>
      <c r="F71" s="512">
        <f t="shared" si="6"/>
      </c>
      <c r="G71" s="362">
        <f t="shared" si="7"/>
        <v>0</v>
      </c>
      <c r="H71" s="512">
        <f t="shared" si="8"/>
      </c>
      <c r="I71" s="371"/>
      <c r="J71" s="361"/>
    </row>
    <row r="72" spans="1:10" ht="15.75" customHeight="1">
      <c r="A72" s="370" t="s">
        <v>247</v>
      </c>
      <c r="B72" s="366">
        <f>B59+B49+B40</f>
        <v>0</v>
      </c>
      <c r="C72" s="366">
        <f>C59+C49+C40</f>
        <v>0</v>
      </c>
      <c r="D72" s="511">
        <f t="shared" si="10"/>
      </c>
      <c r="E72" s="366">
        <f>E59+E49+E40</f>
        <v>0</v>
      </c>
      <c r="F72" s="511">
        <f t="shared" si="6"/>
      </c>
      <c r="G72" s="366">
        <f t="shared" si="7"/>
        <v>0</v>
      </c>
      <c r="H72" s="511">
        <f t="shared" si="8"/>
      </c>
      <c r="I72" s="369"/>
      <c r="J72" s="361"/>
    </row>
    <row r="73" spans="1:10" ht="15.75" customHeight="1">
      <c r="A73" s="370" t="s">
        <v>246</v>
      </c>
      <c r="B73" s="366">
        <f>B70+B64+B60+B58+B51+B50+B47+B46+B45+B44+B43+B37+B30+B14</f>
        <v>0</v>
      </c>
      <c r="C73" s="366">
        <f>C70+C64+C60+C58+C51+C50+C47+C46+C45+C44+C43+C37+C30+C14</f>
        <v>0</v>
      </c>
      <c r="D73" s="511">
        <f t="shared" si="10"/>
      </c>
      <c r="E73" s="366">
        <f>E70+E64+E60+E58+E51+E50+E47+E46+E45+E44+E43+E39+E38+E30+E14</f>
        <v>0</v>
      </c>
      <c r="F73" s="511">
        <f t="shared" si="6"/>
      </c>
      <c r="G73" s="366">
        <f t="shared" si="7"/>
        <v>0</v>
      </c>
      <c r="H73" s="511">
        <f t="shared" si="8"/>
      </c>
      <c r="I73" s="369"/>
      <c r="J73" s="361"/>
    </row>
    <row r="74" spans="1:10" ht="15.75" customHeight="1">
      <c r="A74" s="363" t="s">
        <v>245</v>
      </c>
      <c r="B74" s="362">
        <f>B75+B76</f>
        <v>0</v>
      </c>
      <c r="C74" s="362">
        <f>C75+C76</f>
        <v>0</v>
      </c>
      <c r="D74" s="512">
        <f t="shared" si="10"/>
      </c>
      <c r="E74" s="362">
        <f>E75+E76</f>
        <v>0</v>
      </c>
      <c r="F74" s="512">
        <f t="shared" si="6"/>
      </c>
      <c r="G74" s="362" t="s">
        <v>242</v>
      </c>
      <c r="H74" s="512">
        <f t="shared" si="8"/>
      </c>
      <c r="I74" s="371"/>
      <c r="J74" s="361"/>
    </row>
    <row r="75" spans="1:10" ht="15.75" customHeight="1">
      <c r="A75" s="370" t="s">
        <v>244</v>
      </c>
      <c r="B75" s="374"/>
      <c r="C75" s="374"/>
      <c r="D75" s="511">
        <f t="shared" si="10"/>
      </c>
      <c r="E75" s="374"/>
      <c r="F75" s="511">
        <f t="shared" si="6"/>
      </c>
      <c r="G75" s="373" t="s">
        <v>242</v>
      </c>
      <c r="H75" s="511">
        <f t="shared" si="8"/>
      </c>
      <c r="I75" s="373"/>
      <c r="J75" s="361"/>
    </row>
    <row r="76" spans="1:10" ht="15.75" customHeight="1">
      <c r="A76" s="370" t="s">
        <v>243</v>
      </c>
      <c r="B76" s="374"/>
      <c r="C76" s="374"/>
      <c r="D76" s="511">
        <f t="shared" si="10"/>
      </c>
      <c r="E76" s="374"/>
      <c r="F76" s="511">
        <f t="shared" si="6"/>
      </c>
      <c r="G76" s="373" t="s">
        <v>242</v>
      </c>
      <c r="H76" s="511">
        <f t="shared" si="8"/>
      </c>
      <c r="I76" s="373"/>
      <c r="J76" s="361"/>
    </row>
    <row r="77" spans="1:10" ht="15.75" customHeight="1">
      <c r="A77" s="363" t="s">
        <v>241</v>
      </c>
      <c r="B77" s="362">
        <f aca="true" t="shared" si="11" ref="B77:C79">B71+B74</f>
        <v>0</v>
      </c>
      <c r="C77" s="362">
        <f t="shared" si="11"/>
        <v>0</v>
      </c>
      <c r="D77" s="512">
        <f t="shared" si="10"/>
      </c>
      <c r="E77" s="362">
        <f>E71+E74</f>
        <v>0</v>
      </c>
      <c r="F77" s="512">
        <f t="shared" si="6"/>
      </c>
      <c r="G77" s="362">
        <f aca="true" t="shared" si="12" ref="G77:G84">C77+E77</f>
        <v>0</v>
      </c>
      <c r="H77" s="512">
        <f t="shared" si="8"/>
      </c>
      <c r="I77" s="371"/>
      <c r="J77" s="361"/>
    </row>
    <row r="78" spans="1:10" ht="15.75" customHeight="1">
      <c r="A78" s="370" t="s">
        <v>240</v>
      </c>
      <c r="B78" s="366">
        <f t="shared" si="11"/>
        <v>0</v>
      </c>
      <c r="C78" s="366">
        <f t="shared" si="11"/>
        <v>0</v>
      </c>
      <c r="D78" s="511">
        <f t="shared" si="10"/>
      </c>
      <c r="E78" s="366">
        <f>E72+E75</f>
        <v>0</v>
      </c>
      <c r="F78" s="511">
        <f t="shared" si="6"/>
      </c>
      <c r="G78" s="366">
        <f t="shared" si="12"/>
        <v>0</v>
      </c>
      <c r="H78" s="511">
        <f aca="true" t="shared" si="13" ref="H78:H84">IF(B78=0,"",(C78+E78)/B78)</f>
      </c>
      <c r="I78" s="369"/>
      <c r="J78" s="361"/>
    </row>
    <row r="79" spans="1:10" ht="15.75" customHeight="1">
      <c r="A79" s="370" t="s">
        <v>239</v>
      </c>
      <c r="B79" s="366">
        <f t="shared" si="11"/>
        <v>0</v>
      </c>
      <c r="C79" s="366">
        <f t="shared" si="11"/>
        <v>0</v>
      </c>
      <c r="D79" s="511">
        <f t="shared" si="10"/>
      </c>
      <c r="E79" s="366">
        <f>E73+E76</f>
        <v>0</v>
      </c>
      <c r="F79" s="511">
        <f t="shared" si="6"/>
      </c>
      <c r="G79" s="366">
        <f t="shared" si="12"/>
        <v>0</v>
      </c>
      <c r="H79" s="511">
        <f t="shared" si="13"/>
      </c>
      <c r="I79" s="369"/>
      <c r="J79" s="361"/>
    </row>
    <row r="80" spans="1:10" ht="15.75" customHeight="1">
      <c r="A80" s="363" t="s">
        <v>238</v>
      </c>
      <c r="B80" s="372">
        <f>B81+B82</f>
        <v>0</v>
      </c>
      <c r="C80" s="372">
        <f>C81+C82</f>
        <v>0</v>
      </c>
      <c r="D80" s="512">
        <f t="shared" si="10"/>
      </c>
      <c r="E80" s="372">
        <f>E81+E82</f>
        <v>0</v>
      </c>
      <c r="F80" s="512">
        <f t="shared" si="6"/>
      </c>
      <c r="G80" s="362">
        <f t="shared" si="12"/>
        <v>0</v>
      </c>
      <c r="H80" s="512">
        <f t="shared" si="13"/>
      </c>
      <c r="I80" s="371"/>
      <c r="J80" s="361"/>
    </row>
    <row r="81" spans="1:10" ht="15.75" customHeight="1">
      <c r="A81" s="370" t="s">
        <v>237</v>
      </c>
      <c r="B81" s="374"/>
      <c r="C81" s="374"/>
      <c r="D81" s="511">
        <f t="shared" si="10"/>
      </c>
      <c r="E81" s="374"/>
      <c r="F81" s="511">
        <f t="shared" si="6"/>
      </c>
      <c r="G81" s="366">
        <f t="shared" si="12"/>
        <v>0</v>
      </c>
      <c r="H81" s="511">
        <f t="shared" si="13"/>
      </c>
      <c r="I81" s="369"/>
      <c r="J81" s="361"/>
    </row>
    <row r="82" spans="1:10" ht="15.75" customHeight="1">
      <c r="A82" s="370" t="s">
        <v>236</v>
      </c>
      <c r="B82" s="374"/>
      <c r="C82" s="374"/>
      <c r="D82" s="511">
        <f t="shared" si="10"/>
      </c>
      <c r="E82" s="374"/>
      <c r="F82" s="511">
        <f t="shared" si="6"/>
      </c>
      <c r="G82" s="366">
        <f t="shared" si="12"/>
        <v>0</v>
      </c>
      <c r="H82" s="511">
        <f t="shared" si="13"/>
      </c>
      <c r="I82" s="369"/>
      <c r="J82" s="361"/>
    </row>
    <row r="83" spans="1:10" ht="15.75" customHeight="1">
      <c r="A83" s="368" t="s">
        <v>235</v>
      </c>
      <c r="B83" s="367"/>
      <c r="C83" s="367"/>
      <c r="D83" s="511">
        <f t="shared" si="10"/>
      </c>
      <c r="E83" s="366"/>
      <c r="F83" s="511">
        <f t="shared" si="6"/>
      </c>
      <c r="G83" s="367">
        <f t="shared" si="12"/>
        <v>0</v>
      </c>
      <c r="H83" s="511">
        <f t="shared" si="13"/>
      </c>
      <c r="I83" s="365"/>
      <c r="J83" s="364"/>
    </row>
    <row r="84" spans="1:10" ht="15.75" customHeight="1" thickBot="1">
      <c r="A84" s="363" t="s">
        <v>234</v>
      </c>
      <c r="B84" s="362">
        <f>B48+B59</f>
        <v>0</v>
      </c>
      <c r="C84" s="362">
        <f>C59+C48</f>
        <v>0</v>
      </c>
      <c r="D84" s="510">
        <f t="shared" si="10"/>
      </c>
      <c r="E84" s="362">
        <f>E59+E48</f>
        <v>0</v>
      </c>
      <c r="F84" s="510">
        <f t="shared" si="6"/>
      </c>
      <c r="G84" s="362">
        <f t="shared" si="12"/>
        <v>0</v>
      </c>
      <c r="H84" s="510">
        <f t="shared" si="13"/>
      </c>
      <c r="I84" s="362"/>
      <c r="J84" s="361"/>
    </row>
    <row r="85" spans="1:10" ht="15.75" customHeight="1">
      <c r="A85" s="534" t="s">
        <v>233</v>
      </c>
      <c r="B85" s="535" t="s">
        <v>364</v>
      </c>
      <c r="C85" s="545"/>
      <c r="D85" s="536" t="s">
        <v>364</v>
      </c>
      <c r="E85" s="535"/>
      <c r="F85" s="536" t="s">
        <v>364</v>
      </c>
      <c r="G85" s="535">
        <f>E85+C85</f>
        <v>0</v>
      </c>
      <c r="H85" s="536" t="s">
        <v>364</v>
      </c>
      <c r="I85" s="546"/>
      <c r="J85" s="537"/>
    </row>
    <row r="86" spans="1:10" ht="15.75" customHeight="1" thickBot="1">
      <c r="A86" s="538" t="s">
        <v>365</v>
      </c>
      <c r="B86" s="539" t="s">
        <v>364</v>
      </c>
      <c r="C86" s="540"/>
      <c r="D86" s="541" t="s">
        <v>364</v>
      </c>
      <c r="E86" s="542"/>
      <c r="F86" s="541" t="s">
        <v>364</v>
      </c>
      <c r="G86" s="541">
        <f>C86+E86</f>
        <v>0</v>
      </c>
      <c r="H86" s="543" t="s">
        <v>364</v>
      </c>
      <c r="I86" s="543" t="s">
        <v>364</v>
      </c>
      <c r="J86" s="544"/>
    </row>
    <row r="87" spans="1:9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9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65"/>
      <c r="I88" s="766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08" customFormat="1" ht="27" customHeight="1" thickBot="1">
      <c r="A90" s="504"/>
      <c r="B90" s="505" t="s">
        <v>13</v>
      </c>
      <c r="C90" s="506"/>
      <c r="D90" s="507"/>
      <c r="F90" s="778" t="s">
        <v>231</v>
      </c>
      <c r="G90" s="779"/>
      <c r="H90" s="780"/>
      <c r="I90" s="781"/>
      <c r="J90"/>
    </row>
    <row r="91" spans="1:9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9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9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9" ht="15.75" customHeight="1">
      <c r="A94" s="25" t="s">
        <v>366</v>
      </c>
      <c r="B94" s="343"/>
      <c r="C94" s="353"/>
      <c r="D94" s="351"/>
      <c r="E94" s="351"/>
      <c r="F94" s="351"/>
      <c r="G94" s="351"/>
      <c r="H94" s="351"/>
      <c r="I94" s="351"/>
    </row>
    <row r="95" spans="1:9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9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ht="15.75" customHeight="1"/>
    <row r="98" ht="15.75" customHeight="1">
      <c r="C98" s="295"/>
    </row>
    <row r="99" ht="15.75" customHeight="1">
      <c r="C99" s="295"/>
    </row>
    <row r="100" ht="15.75" customHeight="1">
      <c r="C100" s="295"/>
    </row>
    <row r="101" ht="15.75" customHeight="1">
      <c r="C101" s="295"/>
    </row>
    <row r="102" ht="15.75" customHeight="1">
      <c r="C102" s="295"/>
    </row>
    <row r="103" ht="15.75" customHeight="1">
      <c r="C103" s="295"/>
    </row>
    <row r="104" ht="15.75" customHeight="1">
      <c r="C104" s="295"/>
    </row>
    <row r="105" ht="15.75" customHeight="1">
      <c r="C105" s="295"/>
    </row>
    <row r="106" ht="15.75" customHeight="1">
      <c r="C106" s="295"/>
    </row>
    <row r="107" ht="15.75" customHeight="1">
      <c r="C107" s="295"/>
    </row>
  </sheetData>
  <sheetProtection/>
  <mergeCells count="22"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view="pageBreakPreview" zoomScale="90" zoomScaleSheetLayoutView="90" zoomScalePageLayoutView="0" workbookViewId="0" topLeftCell="A1">
      <pane ySplit="12" topLeftCell="A88" activePane="bottomLeft" state="frozen"/>
      <selection pane="topLeft" activeCell="A1" sqref="A1"/>
      <selection pane="bottomLeft" activeCell="A90" sqref="A90"/>
    </sheetView>
  </sheetViews>
  <sheetFormatPr defaultColWidth="9.140625" defaultRowHeight="15"/>
  <cols>
    <col min="1" max="1" width="47.7109375" style="387" customWidth="1"/>
    <col min="2" max="2" width="11.28125" style="387" customWidth="1"/>
    <col min="3" max="3" width="14.8515625" style="387" customWidth="1"/>
    <col min="4" max="4" width="15.421875" style="388" customWidth="1"/>
    <col min="5" max="5" width="11.28125" style="387" customWidth="1"/>
    <col min="6" max="6" width="14.8515625" style="387" customWidth="1"/>
    <col min="7" max="7" width="15.421875" style="386" customWidth="1"/>
    <col min="8" max="8" width="17.28125" style="386" customWidth="1"/>
    <col min="9" max="9" width="12.57421875" style="386" customWidth="1"/>
    <col min="10" max="10" width="11.28125" style="387" customWidth="1"/>
    <col min="11" max="11" width="14.8515625" style="387" customWidth="1"/>
    <col min="12" max="12" width="15.421875" style="386" customWidth="1"/>
    <col min="13" max="16384" width="9.140625" style="385" customWidth="1"/>
  </cols>
  <sheetData>
    <row r="1" spans="1:12" s="433" customFormat="1" ht="15.75" customHeight="1">
      <c r="A1" s="677" t="s">
        <v>331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</row>
    <row r="2" spans="1:12" ht="105" customHeight="1">
      <c r="A2" s="431"/>
      <c r="B2" s="431"/>
      <c r="C2" s="431"/>
      <c r="D2" s="432"/>
      <c r="E2" s="431"/>
      <c r="F2" s="431"/>
      <c r="G2" s="431"/>
      <c r="H2" s="431"/>
      <c r="I2" s="431"/>
      <c r="J2" s="431"/>
      <c r="K2" s="431"/>
      <c r="L2" s="431"/>
    </row>
    <row r="3" spans="1:12" ht="15.75" customHeight="1">
      <c r="A3" s="791" t="s">
        <v>29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</row>
    <row r="4" spans="1:12" ht="18" customHeight="1" thickBot="1">
      <c r="A4" s="782" t="s">
        <v>330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</row>
    <row r="5" spans="1:12" ht="15.75" customHeight="1" thickBot="1">
      <c r="A5" s="430" t="s">
        <v>2</v>
      </c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ht="15.75" customHeight="1" thickBot="1">
      <c r="A6" s="430" t="s">
        <v>3</v>
      </c>
      <c r="B6" s="783"/>
      <c r="C6" s="784"/>
      <c r="D6" s="784"/>
      <c r="E6" s="784"/>
      <c r="F6" s="784"/>
      <c r="G6" s="784"/>
      <c r="H6" s="784"/>
      <c r="I6" s="784"/>
      <c r="J6" s="784"/>
      <c r="K6" s="784"/>
      <c r="L6" s="784"/>
    </row>
    <row r="7" spans="1:12" ht="15.75" customHeight="1" thickBot="1">
      <c r="A7" s="429" t="s">
        <v>51</v>
      </c>
      <c r="B7" s="783"/>
      <c r="C7" s="784"/>
      <c r="D7" s="784"/>
      <c r="E7" s="784"/>
      <c r="F7" s="784"/>
      <c r="G7" s="784"/>
      <c r="H7" s="784"/>
      <c r="I7" s="784"/>
      <c r="J7" s="784"/>
      <c r="K7" s="784"/>
      <c r="L7" s="784"/>
    </row>
    <row r="8" spans="1:12" ht="15.75" customHeight="1" thickBot="1">
      <c r="A8" s="383" t="s">
        <v>18</v>
      </c>
      <c r="B8" s="783"/>
      <c r="C8" s="784"/>
      <c r="D8" s="784"/>
      <c r="E8" s="784"/>
      <c r="F8" s="784"/>
      <c r="G8" s="784"/>
      <c r="H8" s="784"/>
      <c r="I8" s="784"/>
      <c r="J8" s="784"/>
      <c r="K8" s="784"/>
      <c r="L8" s="784"/>
    </row>
    <row r="9" ht="15.75" customHeight="1" thickBot="1"/>
    <row r="10" spans="1:12" ht="18" customHeight="1" thickBot="1">
      <c r="A10" s="792" t="s">
        <v>313</v>
      </c>
      <c r="B10" s="793"/>
      <c r="C10" s="793"/>
      <c r="D10" s="794"/>
      <c r="E10" s="794"/>
      <c r="F10" s="794"/>
      <c r="G10" s="794"/>
      <c r="H10" s="794"/>
      <c r="I10" s="795"/>
      <c r="J10" s="795"/>
      <c r="K10" s="795"/>
      <c r="L10" s="795"/>
    </row>
    <row r="11" spans="1:12" ht="53.25" customHeight="1" thickBot="1">
      <c r="A11" s="796" t="s">
        <v>312</v>
      </c>
      <c r="B11" s="798" t="s">
        <v>329</v>
      </c>
      <c r="C11" s="799"/>
      <c r="D11" s="800"/>
      <c r="E11" s="798" t="s">
        <v>355</v>
      </c>
      <c r="F11" s="801"/>
      <c r="G11" s="801"/>
      <c r="H11" s="801"/>
      <c r="I11" s="802"/>
      <c r="J11" s="798" t="s">
        <v>358</v>
      </c>
      <c r="K11" s="801"/>
      <c r="L11" s="801"/>
    </row>
    <row r="12" spans="1:12" ht="71.25" customHeight="1" thickBot="1">
      <c r="A12" s="797"/>
      <c r="B12" s="428" t="s">
        <v>328</v>
      </c>
      <c r="C12" s="428" t="s">
        <v>327</v>
      </c>
      <c r="D12" s="425" t="s">
        <v>326</v>
      </c>
      <c r="E12" s="427" t="s">
        <v>328</v>
      </c>
      <c r="F12" s="425" t="s">
        <v>327</v>
      </c>
      <c r="G12" s="426" t="s">
        <v>326</v>
      </c>
      <c r="H12" s="425" t="s">
        <v>325</v>
      </c>
      <c r="I12" s="425" t="s">
        <v>324</v>
      </c>
      <c r="J12" s="427" t="s">
        <v>328</v>
      </c>
      <c r="K12" s="425" t="s">
        <v>327</v>
      </c>
      <c r="L12" s="426" t="s">
        <v>326</v>
      </c>
    </row>
    <row r="13" spans="1:12" ht="15.75" customHeight="1">
      <c r="A13" s="382" t="s">
        <v>303</v>
      </c>
      <c r="B13" s="424"/>
      <c r="C13" s="423"/>
      <c r="D13" s="381">
        <f>D14+D25+D26+D27+D28</f>
        <v>0</v>
      </c>
      <c r="E13" s="422"/>
      <c r="F13" s="381"/>
      <c r="G13" s="381">
        <f>G14+G25+G26+G27+G28</f>
        <v>0</v>
      </c>
      <c r="H13" s="381">
        <f aca="true" t="shared" si="0" ref="H13:H44">-D13+G13</f>
        <v>0</v>
      </c>
      <c r="I13" s="422">
        <f>IF(D13=0,"",H13/D13*100)</f>
      </c>
      <c r="J13" s="422"/>
      <c r="K13" s="381"/>
      <c r="L13" s="381">
        <f>L14+L25+L26+L27+L28</f>
        <v>0</v>
      </c>
    </row>
    <row r="14" spans="1:12" ht="15.75" customHeight="1">
      <c r="A14" s="378" t="s">
        <v>302</v>
      </c>
      <c r="B14" s="421"/>
      <c r="C14" s="420"/>
      <c r="D14" s="376">
        <f>D15+D20</f>
        <v>0</v>
      </c>
      <c r="E14" s="417"/>
      <c r="F14" s="376"/>
      <c r="G14" s="376">
        <f>G15+G20</f>
        <v>0</v>
      </c>
      <c r="H14" s="376">
        <f t="shared" si="0"/>
        <v>0</v>
      </c>
      <c r="I14" s="409">
        <f>IF(D14=0,"",H14/D14*100)</f>
      </c>
      <c r="J14" s="417"/>
      <c r="K14" s="376"/>
      <c r="L14" s="376">
        <f>L15+L20</f>
        <v>0</v>
      </c>
    </row>
    <row r="15" spans="1:12" ht="15.75" customHeight="1">
      <c r="A15" s="380" t="s">
        <v>301</v>
      </c>
      <c r="B15" s="421"/>
      <c r="C15" s="420"/>
      <c r="D15" s="379">
        <f>SUM(D16:D19)</f>
        <v>0</v>
      </c>
      <c r="E15" s="379"/>
      <c r="F15" s="379"/>
      <c r="G15" s="379">
        <f>SUM(G16:G19)</f>
        <v>0</v>
      </c>
      <c r="H15" s="376">
        <f t="shared" si="0"/>
        <v>0</v>
      </c>
      <c r="I15" s="409">
        <f aca="true" t="shared" si="1" ref="I15:I65">IF(D15=0,"",H15/D15*100)</f>
      </c>
      <c r="J15" s="379"/>
      <c r="K15" s="379"/>
      <c r="L15" s="379">
        <f>SUM(L16:L19)</f>
        <v>0</v>
      </c>
    </row>
    <row r="16" spans="1:12" ht="15.75" customHeight="1">
      <c r="A16" s="380" t="s">
        <v>300</v>
      </c>
      <c r="B16" s="419"/>
      <c r="C16" s="418"/>
      <c r="D16" s="377">
        <f>B16*C16</f>
        <v>0</v>
      </c>
      <c r="E16" s="410"/>
      <c r="F16" s="377"/>
      <c r="G16" s="377">
        <f>E16*F16</f>
        <v>0</v>
      </c>
      <c r="H16" s="376">
        <f t="shared" si="0"/>
        <v>0</v>
      </c>
      <c r="I16" s="409">
        <f t="shared" si="1"/>
      </c>
      <c r="J16" s="410"/>
      <c r="K16" s="377"/>
      <c r="L16" s="377">
        <f>J16*K16</f>
        <v>0</v>
      </c>
    </row>
    <row r="17" spans="1:12" ht="15.75" customHeight="1">
      <c r="A17" s="380" t="s">
        <v>299</v>
      </c>
      <c r="B17" s="419"/>
      <c r="C17" s="418"/>
      <c r="D17" s="377">
        <f>B17*C17</f>
        <v>0</v>
      </c>
      <c r="E17" s="410"/>
      <c r="F17" s="377"/>
      <c r="G17" s="377">
        <f>E17*F17</f>
        <v>0</v>
      </c>
      <c r="H17" s="376">
        <f t="shared" si="0"/>
        <v>0</v>
      </c>
      <c r="I17" s="409">
        <f t="shared" si="1"/>
      </c>
      <c r="J17" s="410"/>
      <c r="K17" s="377"/>
      <c r="L17" s="377">
        <f>J17*K17</f>
        <v>0</v>
      </c>
    </row>
    <row r="18" spans="1:12" ht="15.75" customHeight="1">
      <c r="A18" s="380" t="s">
        <v>298</v>
      </c>
      <c r="B18" s="419"/>
      <c r="C18" s="418"/>
      <c r="D18" s="377">
        <f>B18*C18</f>
        <v>0</v>
      </c>
      <c r="E18" s="410"/>
      <c r="F18" s="377"/>
      <c r="G18" s="377">
        <f>E18*F18</f>
        <v>0</v>
      </c>
      <c r="H18" s="376">
        <f t="shared" si="0"/>
        <v>0</v>
      </c>
      <c r="I18" s="409">
        <f t="shared" si="1"/>
      </c>
      <c r="J18" s="410"/>
      <c r="K18" s="377"/>
      <c r="L18" s="377">
        <f>J18*K18</f>
        <v>0</v>
      </c>
    </row>
    <row r="19" spans="1:12" ht="15.75" customHeight="1">
      <c r="A19" s="380" t="s">
        <v>297</v>
      </c>
      <c r="B19" s="419"/>
      <c r="C19" s="418"/>
      <c r="D19" s="377">
        <f>B19*C19</f>
        <v>0</v>
      </c>
      <c r="E19" s="410"/>
      <c r="F19" s="377"/>
      <c r="G19" s="377">
        <f>E19*F19</f>
        <v>0</v>
      </c>
      <c r="H19" s="376">
        <f t="shared" si="0"/>
        <v>0</v>
      </c>
      <c r="I19" s="409">
        <f t="shared" si="1"/>
      </c>
      <c r="J19" s="410"/>
      <c r="K19" s="377"/>
      <c r="L19" s="377">
        <f>J19*K19</f>
        <v>0</v>
      </c>
    </row>
    <row r="20" spans="1:12" ht="15.75" customHeight="1">
      <c r="A20" s="380" t="s">
        <v>296</v>
      </c>
      <c r="B20" s="421"/>
      <c r="C20" s="420"/>
      <c r="D20" s="379">
        <f>SUM(D21:D24)</f>
        <v>0</v>
      </c>
      <c r="E20" s="379"/>
      <c r="F20" s="379"/>
      <c r="G20" s="379">
        <f>SUM(G21:G24)</f>
        <v>0</v>
      </c>
      <c r="H20" s="376">
        <f t="shared" si="0"/>
        <v>0</v>
      </c>
      <c r="I20" s="409">
        <f t="shared" si="1"/>
      </c>
      <c r="J20" s="379"/>
      <c r="K20" s="379"/>
      <c r="L20" s="379">
        <f>SUM(L21:L24)</f>
        <v>0</v>
      </c>
    </row>
    <row r="21" spans="1:12" ht="15.75" customHeight="1">
      <c r="A21" s="380" t="s">
        <v>295</v>
      </c>
      <c r="B21" s="419"/>
      <c r="C21" s="418"/>
      <c r="D21" s="377">
        <f aca="true" t="shared" si="2" ref="D21:D28">B21*C21</f>
        <v>0</v>
      </c>
      <c r="E21" s="410"/>
      <c r="F21" s="377"/>
      <c r="G21" s="377">
        <f aca="true" t="shared" si="3" ref="G21:G28">E21*F21</f>
        <v>0</v>
      </c>
      <c r="H21" s="376">
        <f t="shared" si="0"/>
        <v>0</v>
      </c>
      <c r="I21" s="409">
        <f t="shared" si="1"/>
      </c>
      <c r="J21" s="410"/>
      <c r="K21" s="377"/>
      <c r="L21" s="377">
        <f aca="true" t="shared" si="4" ref="L21:L28">J21*K21</f>
        <v>0</v>
      </c>
    </row>
    <row r="22" spans="1:12" ht="15.75" customHeight="1">
      <c r="A22" s="380" t="s">
        <v>294</v>
      </c>
      <c r="B22" s="419"/>
      <c r="C22" s="418"/>
      <c r="D22" s="377">
        <f t="shared" si="2"/>
        <v>0</v>
      </c>
      <c r="E22" s="410"/>
      <c r="F22" s="377"/>
      <c r="G22" s="377">
        <f t="shared" si="3"/>
        <v>0</v>
      </c>
      <c r="H22" s="376">
        <f t="shared" si="0"/>
        <v>0</v>
      </c>
      <c r="I22" s="409">
        <f t="shared" si="1"/>
      </c>
      <c r="J22" s="410"/>
      <c r="K22" s="377"/>
      <c r="L22" s="377">
        <f t="shared" si="4"/>
        <v>0</v>
      </c>
    </row>
    <row r="23" spans="1:12" ht="15.75" customHeight="1">
      <c r="A23" s="380" t="s">
        <v>293</v>
      </c>
      <c r="B23" s="419"/>
      <c r="C23" s="418"/>
      <c r="D23" s="377">
        <f t="shared" si="2"/>
        <v>0</v>
      </c>
      <c r="E23" s="410"/>
      <c r="F23" s="377"/>
      <c r="G23" s="377">
        <f t="shared" si="3"/>
        <v>0</v>
      </c>
      <c r="H23" s="376">
        <f t="shared" si="0"/>
        <v>0</v>
      </c>
      <c r="I23" s="409">
        <f t="shared" si="1"/>
      </c>
      <c r="J23" s="410"/>
      <c r="K23" s="377"/>
      <c r="L23" s="377">
        <f t="shared" si="4"/>
        <v>0</v>
      </c>
    </row>
    <row r="24" spans="1:12" ht="15.75" customHeight="1">
      <c r="A24" s="380" t="s">
        <v>292</v>
      </c>
      <c r="B24" s="419"/>
      <c r="C24" s="418"/>
      <c r="D24" s="377">
        <f t="shared" si="2"/>
        <v>0</v>
      </c>
      <c r="E24" s="410"/>
      <c r="F24" s="377"/>
      <c r="G24" s="377">
        <f t="shared" si="3"/>
        <v>0</v>
      </c>
      <c r="H24" s="376">
        <f t="shared" si="0"/>
        <v>0</v>
      </c>
      <c r="I24" s="409">
        <f t="shared" si="1"/>
      </c>
      <c r="J24" s="410"/>
      <c r="K24" s="377"/>
      <c r="L24" s="377">
        <f t="shared" si="4"/>
        <v>0</v>
      </c>
    </row>
    <row r="25" spans="1:12" ht="15.75" customHeight="1">
      <c r="A25" s="380" t="s">
        <v>291</v>
      </c>
      <c r="B25" s="419"/>
      <c r="C25" s="418"/>
      <c r="D25" s="377">
        <f t="shared" si="2"/>
        <v>0</v>
      </c>
      <c r="E25" s="410"/>
      <c r="F25" s="377"/>
      <c r="G25" s="377">
        <f t="shared" si="3"/>
        <v>0</v>
      </c>
      <c r="H25" s="376">
        <f t="shared" si="0"/>
        <v>0</v>
      </c>
      <c r="I25" s="409">
        <f t="shared" si="1"/>
      </c>
      <c r="J25" s="410"/>
      <c r="K25" s="377"/>
      <c r="L25" s="377">
        <f t="shared" si="4"/>
        <v>0</v>
      </c>
    </row>
    <row r="26" spans="1:12" ht="15.75" customHeight="1">
      <c r="A26" s="380" t="s">
        <v>290</v>
      </c>
      <c r="B26" s="419"/>
      <c r="C26" s="418"/>
      <c r="D26" s="377">
        <f t="shared" si="2"/>
        <v>0</v>
      </c>
      <c r="E26" s="410"/>
      <c r="F26" s="377"/>
      <c r="G26" s="377">
        <f t="shared" si="3"/>
        <v>0</v>
      </c>
      <c r="H26" s="376">
        <f t="shared" si="0"/>
        <v>0</v>
      </c>
      <c r="I26" s="409">
        <f t="shared" si="1"/>
      </c>
      <c r="J26" s="410"/>
      <c r="K26" s="377"/>
      <c r="L26" s="377">
        <f t="shared" si="4"/>
        <v>0</v>
      </c>
    </row>
    <row r="27" spans="1:12" ht="15.75" customHeight="1">
      <c r="A27" s="380" t="s">
        <v>289</v>
      </c>
      <c r="B27" s="419"/>
      <c r="C27" s="418"/>
      <c r="D27" s="377">
        <f t="shared" si="2"/>
        <v>0</v>
      </c>
      <c r="E27" s="410"/>
      <c r="F27" s="377"/>
      <c r="G27" s="377">
        <f t="shared" si="3"/>
        <v>0</v>
      </c>
      <c r="H27" s="376">
        <f t="shared" si="0"/>
        <v>0</v>
      </c>
      <c r="I27" s="409">
        <f t="shared" si="1"/>
      </c>
      <c r="J27" s="410"/>
      <c r="K27" s="377"/>
      <c r="L27" s="377">
        <f t="shared" si="4"/>
        <v>0</v>
      </c>
    </row>
    <row r="28" spans="1:12" ht="15.75" customHeight="1">
      <c r="A28" s="380" t="s">
        <v>288</v>
      </c>
      <c r="B28" s="419"/>
      <c r="C28" s="418"/>
      <c r="D28" s="377">
        <f t="shared" si="2"/>
        <v>0</v>
      </c>
      <c r="E28" s="410"/>
      <c r="F28" s="377"/>
      <c r="G28" s="377">
        <f t="shared" si="3"/>
        <v>0</v>
      </c>
      <c r="H28" s="376">
        <f t="shared" si="0"/>
        <v>0</v>
      </c>
      <c r="I28" s="409">
        <f t="shared" si="1"/>
      </c>
      <c r="J28" s="410"/>
      <c r="K28" s="377"/>
      <c r="L28" s="377">
        <f t="shared" si="4"/>
        <v>0</v>
      </c>
    </row>
    <row r="29" spans="1:12" ht="15.75" customHeight="1">
      <c r="A29" s="363" t="s">
        <v>287</v>
      </c>
      <c r="B29" s="400"/>
      <c r="C29" s="399"/>
      <c r="D29" s="372">
        <f>D30</f>
        <v>0</v>
      </c>
      <c r="E29" s="415"/>
      <c r="F29" s="372"/>
      <c r="G29" s="372">
        <f>G30</f>
        <v>0</v>
      </c>
      <c r="H29" s="372">
        <f t="shared" si="0"/>
        <v>0</v>
      </c>
      <c r="I29" s="372">
        <f t="shared" si="1"/>
      </c>
      <c r="J29" s="415"/>
      <c r="K29" s="372"/>
      <c r="L29" s="372">
        <f>L30</f>
        <v>0</v>
      </c>
    </row>
    <row r="30" spans="1:12" ht="15.75" customHeight="1">
      <c r="A30" s="378" t="s">
        <v>323</v>
      </c>
      <c r="B30" s="416"/>
      <c r="C30" s="379"/>
      <c r="D30" s="376">
        <f>SUM(D31:D34)</f>
        <v>0</v>
      </c>
      <c r="E30" s="376"/>
      <c r="F30" s="376"/>
      <c r="G30" s="376">
        <f>SUM(G31:G34)</f>
        <v>0</v>
      </c>
      <c r="H30" s="376">
        <f t="shared" si="0"/>
        <v>0</v>
      </c>
      <c r="I30" s="409">
        <f t="shared" si="1"/>
      </c>
      <c r="J30" s="376"/>
      <c r="K30" s="376"/>
      <c r="L30" s="376">
        <f>SUM(L31:L34)</f>
        <v>0</v>
      </c>
    </row>
    <row r="31" spans="1:12" ht="15.75" customHeight="1">
      <c r="A31" s="378" t="s">
        <v>322</v>
      </c>
      <c r="B31" s="412"/>
      <c r="C31" s="411"/>
      <c r="D31" s="377">
        <f>B31*C31</f>
        <v>0</v>
      </c>
      <c r="E31" s="410"/>
      <c r="F31" s="377"/>
      <c r="G31" s="377">
        <f>E31*F31</f>
        <v>0</v>
      </c>
      <c r="H31" s="376">
        <f t="shared" si="0"/>
        <v>0</v>
      </c>
      <c r="I31" s="409">
        <f t="shared" si="1"/>
      </c>
      <c r="J31" s="410"/>
      <c r="K31" s="377"/>
      <c r="L31" s="377">
        <f>J31*K31</f>
        <v>0</v>
      </c>
    </row>
    <row r="32" spans="1:12" ht="15.75" customHeight="1">
      <c r="A32" s="378" t="s">
        <v>321</v>
      </c>
      <c r="B32" s="412"/>
      <c r="C32" s="411"/>
      <c r="D32" s="377">
        <f>B32*C32</f>
        <v>0</v>
      </c>
      <c r="E32" s="410"/>
      <c r="F32" s="377"/>
      <c r="G32" s="377">
        <f>E32*F32</f>
        <v>0</v>
      </c>
      <c r="H32" s="376">
        <f t="shared" si="0"/>
        <v>0</v>
      </c>
      <c r="I32" s="409">
        <f t="shared" si="1"/>
      </c>
      <c r="J32" s="410"/>
      <c r="K32" s="377"/>
      <c r="L32" s="377">
        <f>J32*K32</f>
        <v>0</v>
      </c>
    </row>
    <row r="33" spans="1:12" ht="15.75" customHeight="1">
      <c r="A33" s="378" t="s">
        <v>320</v>
      </c>
      <c r="B33" s="412"/>
      <c r="C33" s="411"/>
      <c r="D33" s="377">
        <f>B33*C33</f>
        <v>0</v>
      </c>
      <c r="E33" s="410"/>
      <c r="F33" s="377"/>
      <c r="G33" s="377">
        <f>E33*F33</f>
        <v>0</v>
      </c>
      <c r="H33" s="376">
        <f t="shared" si="0"/>
        <v>0</v>
      </c>
      <c r="I33" s="409">
        <f t="shared" si="1"/>
      </c>
      <c r="J33" s="410"/>
      <c r="K33" s="377"/>
      <c r="L33" s="377">
        <f>J33*K33</f>
        <v>0</v>
      </c>
    </row>
    <row r="34" spans="1:12" ht="15.75" customHeight="1">
      <c r="A34" s="378" t="s">
        <v>319</v>
      </c>
      <c r="B34" s="412"/>
      <c r="C34" s="411"/>
      <c r="D34" s="377">
        <f>B34*C34</f>
        <v>0</v>
      </c>
      <c r="E34" s="410"/>
      <c r="F34" s="377"/>
      <c r="G34" s="377">
        <f>E34*F34</f>
        <v>0</v>
      </c>
      <c r="H34" s="376">
        <f t="shared" si="0"/>
        <v>0</v>
      </c>
      <c r="I34" s="409">
        <f t="shared" si="1"/>
      </c>
      <c r="J34" s="410"/>
      <c r="K34" s="377"/>
      <c r="L34" s="377">
        <f>J34*K34</f>
        <v>0</v>
      </c>
    </row>
    <row r="35" spans="1:12" ht="15.75" customHeight="1">
      <c r="A35" s="363" t="s">
        <v>281</v>
      </c>
      <c r="B35" s="400"/>
      <c r="C35" s="399"/>
      <c r="D35" s="372">
        <f>D36+D39+D42+D43+D44+D45+D46+D47</f>
        <v>0</v>
      </c>
      <c r="E35" s="415"/>
      <c r="F35" s="372"/>
      <c r="G35" s="372">
        <f>G36+G39+G42+G43+G44+G45+G46+G47</f>
        <v>0</v>
      </c>
      <c r="H35" s="372">
        <f t="shared" si="0"/>
        <v>0</v>
      </c>
      <c r="I35" s="372">
        <f t="shared" si="1"/>
      </c>
      <c r="J35" s="415"/>
      <c r="K35" s="372"/>
      <c r="L35" s="372">
        <f>L36+L39+L42+L43+L44+L45+L46+L47</f>
        <v>0</v>
      </c>
    </row>
    <row r="36" spans="1:12" ht="15.75" customHeight="1">
      <c r="A36" s="378" t="s">
        <v>280</v>
      </c>
      <c r="B36" s="416"/>
      <c r="C36" s="379"/>
      <c r="D36" s="379">
        <f>SUM(D37:D38)</f>
        <v>0</v>
      </c>
      <c r="E36" s="379"/>
      <c r="F36" s="379"/>
      <c r="G36" s="379">
        <f>SUM(G37:G38)</f>
        <v>0</v>
      </c>
      <c r="H36" s="376">
        <f t="shared" si="0"/>
        <v>0</v>
      </c>
      <c r="I36" s="409">
        <f t="shared" si="1"/>
      </c>
      <c r="J36" s="379"/>
      <c r="K36" s="379"/>
      <c r="L36" s="379">
        <f>SUM(L37:L38)</f>
        <v>0</v>
      </c>
    </row>
    <row r="37" spans="1:12" ht="15.75" customHeight="1">
      <c r="A37" s="378" t="s">
        <v>279</v>
      </c>
      <c r="B37" s="412"/>
      <c r="C37" s="411"/>
      <c r="D37" s="377">
        <f>B37*C37</f>
        <v>0</v>
      </c>
      <c r="E37" s="410"/>
      <c r="F37" s="377"/>
      <c r="G37" s="377">
        <f>E37*F37</f>
        <v>0</v>
      </c>
      <c r="H37" s="376">
        <f t="shared" si="0"/>
        <v>0</v>
      </c>
      <c r="I37" s="409">
        <f t="shared" si="1"/>
      </c>
      <c r="J37" s="410"/>
      <c r="K37" s="377"/>
      <c r="L37" s="377">
        <f>J37*K37</f>
        <v>0</v>
      </c>
    </row>
    <row r="38" spans="1:12" ht="15.75" customHeight="1">
      <c r="A38" s="378" t="s">
        <v>278</v>
      </c>
      <c r="B38" s="412"/>
      <c r="C38" s="411"/>
      <c r="D38" s="377">
        <f>B38*C38</f>
        <v>0</v>
      </c>
      <c r="E38" s="410"/>
      <c r="F38" s="377"/>
      <c r="G38" s="377">
        <f>E38*F38</f>
        <v>0</v>
      </c>
      <c r="H38" s="376">
        <f t="shared" si="0"/>
        <v>0</v>
      </c>
      <c r="I38" s="409">
        <f t="shared" si="1"/>
      </c>
      <c r="J38" s="410"/>
      <c r="K38" s="377"/>
      <c r="L38" s="377">
        <f>J38*K38</f>
        <v>0</v>
      </c>
    </row>
    <row r="39" spans="1:12" ht="15.75" customHeight="1">
      <c r="A39" s="378" t="s">
        <v>277</v>
      </c>
      <c r="B39" s="416"/>
      <c r="C39" s="379"/>
      <c r="D39" s="379">
        <f>SUM(D40:D41)</f>
        <v>0</v>
      </c>
      <c r="E39" s="379"/>
      <c r="F39" s="379"/>
      <c r="G39" s="379">
        <f>SUM(G40:G41)</f>
        <v>0</v>
      </c>
      <c r="H39" s="376">
        <f t="shared" si="0"/>
        <v>0</v>
      </c>
      <c r="I39" s="409">
        <f t="shared" si="1"/>
      </c>
      <c r="J39" s="379"/>
      <c r="K39" s="379"/>
      <c r="L39" s="379">
        <f>SUM(L40:L41)</f>
        <v>0</v>
      </c>
    </row>
    <row r="40" spans="1:12" ht="15.75" customHeight="1">
      <c r="A40" s="378" t="s">
        <v>276</v>
      </c>
      <c r="B40" s="412"/>
      <c r="C40" s="411"/>
      <c r="D40" s="377">
        <f aca="true" t="shared" si="5" ref="D40:D46">B40*C40</f>
        <v>0</v>
      </c>
      <c r="E40" s="410"/>
      <c r="F40" s="377"/>
      <c r="G40" s="377">
        <f aca="true" t="shared" si="6" ref="G40:G46">E40*F40</f>
        <v>0</v>
      </c>
      <c r="H40" s="376">
        <f t="shared" si="0"/>
        <v>0</v>
      </c>
      <c r="I40" s="409">
        <f t="shared" si="1"/>
      </c>
      <c r="J40" s="410"/>
      <c r="K40" s="377"/>
      <c r="L40" s="377">
        <f aca="true" t="shared" si="7" ref="L40:L46">J40*K40</f>
        <v>0</v>
      </c>
    </row>
    <row r="41" spans="1:12" ht="15.75" customHeight="1">
      <c r="A41" s="378" t="s">
        <v>275</v>
      </c>
      <c r="B41" s="412"/>
      <c r="C41" s="411"/>
      <c r="D41" s="377">
        <f t="shared" si="5"/>
        <v>0</v>
      </c>
      <c r="E41" s="410"/>
      <c r="F41" s="377"/>
      <c r="G41" s="377">
        <f t="shared" si="6"/>
        <v>0</v>
      </c>
      <c r="H41" s="376">
        <f t="shared" si="0"/>
        <v>0</v>
      </c>
      <c r="I41" s="409">
        <f t="shared" si="1"/>
      </c>
      <c r="J41" s="410"/>
      <c r="K41" s="377"/>
      <c r="L41" s="377">
        <f t="shared" si="7"/>
        <v>0</v>
      </c>
    </row>
    <row r="42" spans="1:12" ht="15.75" customHeight="1">
      <c r="A42" s="378" t="s">
        <v>274</v>
      </c>
      <c r="B42" s="412"/>
      <c r="C42" s="411"/>
      <c r="D42" s="377">
        <f t="shared" si="5"/>
        <v>0</v>
      </c>
      <c r="E42" s="410"/>
      <c r="F42" s="377"/>
      <c r="G42" s="377">
        <f t="shared" si="6"/>
        <v>0</v>
      </c>
      <c r="H42" s="376">
        <f t="shared" si="0"/>
        <v>0</v>
      </c>
      <c r="I42" s="409">
        <f t="shared" si="1"/>
      </c>
      <c r="J42" s="410"/>
      <c r="K42" s="377"/>
      <c r="L42" s="377">
        <f t="shared" si="7"/>
        <v>0</v>
      </c>
    </row>
    <row r="43" spans="1:12" ht="15.75" customHeight="1">
      <c r="A43" s="378" t="s">
        <v>273</v>
      </c>
      <c r="B43" s="412"/>
      <c r="C43" s="411"/>
      <c r="D43" s="377">
        <f t="shared" si="5"/>
        <v>0</v>
      </c>
      <c r="E43" s="410"/>
      <c r="F43" s="377"/>
      <c r="G43" s="377">
        <f t="shared" si="6"/>
        <v>0</v>
      </c>
      <c r="H43" s="376">
        <f t="shared" si="0"/>
        <v>0</v>
      </c>
      <c r="I43" s="409">
        <f t="shared" si="1"/>
      </c>
      <c r="J43" s="410"/>
      <c r="K43" s="377"/>
      <c r="L43" s="377">
        <f t="shared" si="7"/>
        <v>0</v>
      </c>
    </row>
    <row r="44" spans="1:12" ht="15.75" customHeight="1">
      <c r="A44" s="378" t="s">
        <v>272</v>
      </c>
      <c r="B44" s="412"/>
      <c r="C44" s="411"/>
      <c r="D44" s="377">
        <f t="shared" si="5"/>
        <v>0</v>
      </c>
      <c r="E44" s="410"/>
      <c r="F44" s="377"/>
      <c r="G44" s="377">
        <f t="shared" si="6"/>
        <v>0</v>
      </c>
      <c r="H44" s="376">
        <f t="shared" si="0"/>
        <v>0</v>
      </c>
      <c r="I44" s="409">
        <f t="shared" si="1"/>
      </c>
      <c r="J44" s="410"/>
      <c r="K44" s="377"/>
      <c r="L44" s="377">
        <f t="shared" si="7"/>
        <v>0</v>
      </c>
    </row>
    <row r="45" spans="1:12" ht="15.75" customHeight="1">
      <c r="A45" s="378" t="s">
        <v>271</v>
      </c>
      <c r="B45" s="412"/>
      <c r="C45" s="411"/>
      <c r="D45" s="377">
        <f t="shared" si="5"/>
        <v>0</v>
      </c>
      <c r="E45" s="410"/>
      <c r="F45" s="377"/>
      <c r="G45" s="377">
        <f t="shared" si="6"/>
        <v>0</v>
      </c>
      <c r="H45" s="376">
        <f aca="true" t="shared" si="8" ref="H45:H69">-D45+G45</f>
        <v>0</v>
      </c>
      <c r="I45" s="409">
        <f t="shared" si="1"/>
      </c>
      <c r="J45" s="410"/>
      <c r="K45" s="377"/>
      <c r="L45" s="377">
        <f t="shared" si="7"/>
        <v>0</v>
      </c>
    </row>
    <row r="46" spans="1:12" ht="15.75" customHeight="1">
      <c r="A46" s="378" t="s">
        <v>270</v>
      </c>
      <c r="B46" s="412"/>
      <c r="C46" s="411"/>
      <c r="D46" s="377">
        <f t="shared" si="5"/>
        <v>0</v>
      </c>
      <c r="E46" s="410"/>
      <c r="F46" s="377"/>
      <c r="G46" s="377">
        <f t="shared" si="6"/>
        <v>0</v>
      </c>
      <c r="H46" s="376">
        <f t="shared" si="8"/>
        <v>0</v>
      </c>
      <c r="I46" s="409">
        <f t="shared" si="1"/>
      </c>
      <c r="J46" s="410"/>
      <c r="K46" s="377"/>
      <c r="L46" s="377">
        <f t="shared" si="7"/>
        <v>0</v>
      </c>
    </row>
    <row r="47" spans="1:12" ht="15.75" customHeight="1">
      <c r="A47" s="378" t="s">
        <v>269</v>
      </c>
      <c r="B47" s="416"/>
      <c r="C47" s="379"/>
      <c r="D47" s="379">
        <f>SUM(D48:D49)</f>
        <v>0</v>
      </c>
      <c r="E47" s="379"/>
      <c r="F47" s="379"/>
      <c r="G47" s="379">
        <f>SUM(G48:G49)</f>
        <v>0</v>
      </c>
      <c r="H47" s="376">
        <f t="shared" si="8"/>
        <v>0</v>
      </c>
      <c r="I47" s="409">
        <f t="shared" si="1"/>
      </c>
      <c r="J47" s="379"/>
      <c r="K47" s="379"/>
      <c r="L47" s="379">
        <f>SUM(L48:L49)</f>
        <v>0</v>
      </c>
    </row>
    <row r="48" spans="1:12" ht="15.75" customHeight="1">
      <c r="A48" s="378" t="s">
        <v>268</v>
      </c>
      <c r="B48" s="412"/>
      <c r="C48" s="411"/>
      <c r="D48" s="377">
        <f>B48*C48</f>
        <v>0</v>
      </c>
      <c r="E48" s="410"/>
      <c r="F48" s="377"/>
      <c r="G48" s="377">
        <f>E48*F48</f>
        <v>0</v>
      </c>
      <c r="H48" s="376">
        <f t="shared" si="8"/>
        <v>0</v>
      </c>
      <c r="I48" s="409">
        <f t="shared" si="1"/>
      </c>
      <c r="J48" s="410"/>
      <c r="K48" s="377"/>
      <c r="L48" s="377">
        <f>J48*K48</f>
        <v>0</v>
      </c>
    </row>
    <row r="49" spans="1:12" ht="15.75" customHeight="1">
      <c r="A49" s="378" t="s">
        <v>267</v>
      </c>
      <c r="B49" s="412"/>
      <c r="C49" s="411"/>
      <c r="D49" s="377">
        <f>B49*C49</f>
        <v>0</v>
      </c>
      <c r="E49" s="410"/>
      <c r="F49" s="377"/>
      <c r="G49" s="377">
        <f>E49*F49</f>
        <v>0</v>
      </c>
      <c r="H49" s="376">
        <f t="shared" si="8"/>
        <v>0</v>
      </c>
      <c r="I49" s="409">
        <f t="shared" si="1"/>
      </c>
      <c r="J49" s="410"/>
      <c r="K49" s="377"/>
      <c r="L49" s="377">
        <f>J49*K49</f>
        <v>0</v>
      </c>
    </row>
    <row r="50" spans="1:12" ht="15.75" customHeight="1">
      <c r="A50" s="363" t="s">
        <v>266</v>
      </c>
      <c r="B50" s="400"/>
      <c r="C50" s="399"/>
      <c r="D50" s="372">
        <f>SUM(D51:D55)</f>
        <v>0</v>
      </c>
      <c r="E50" s="372"/>
      <c r="F50" s="372"/>
      <c r="G50" s="372">
        <f>SUM(G51:G55)</f>
        <v>0</v>
      </c>
      <c r="H50" s="372">
        <f t="shared" si="8"/>
        <v>0</v>
      </c>
      <c r="I50" s="372">
        <f t="shared" si="1"/>
      </c>
      <c r="J50" s="372"/>
      <c r="K50" s="372"/>
      <c r="L50" s="372">
        <f>SUM(L51:L55)</f>
        <v>0</v>
      </c>
    </row>
    <row r="51" spans="1:12" ht="15.75" customHeight="1">
      <c r="A51" s="378" t="s">
        <v>265</v>
      </c>
      <c r="B51" s="412"/>
      <c r="C51" s="411"/>
      <c r="D51" s="377">
        <f>B51*C51</f>
        <v>0</v>
      </c>
      <c r="E51" s="410"/>
      <c r="F51" s="377"/>
      <c r="G51" s="377">
        <f>E51*F51</f>
        <v>0</v>
      </c>
      <c r="H51" s="376">
        <f t="shared" si="8"/>
        <v>0</v>
      </c>
      <c r="I51" s="409">
        <f t="shared" si="1"/>
      </c>
      <c r="J51" s="410"/>
      <c r="K51" s="377"/>
      <c r="L51" s="377">
        <f>J51*K51</f>
        <v>0</v>
      </c>
    </row>
    <row r="52" spans="1:12" ht="15.75" customHeight="1">
      <c r="A52" s="378" t="s">
        <v>264</v>
      </c>
      <c r="B52" s="412"/>
      <c r="C52" s="411"/>
      <c r="D52" s="377">
        <f>B52*C52</f>
        <v>0</v>
      </c>
      <c r="E52" s="410"/>
      <c r="F52" s="377"/>
      <c r="G52" s="377">
        <f>E52*F52</f>
        <v>0</v>
      </c>
      <c r="H52" s="376">
        <f t="shared" si="8"/>
        <v>0</v>
      </c>
      <c r="I52" s="409">
        <f t="shared" si="1"/>
      </c>
      <c r="J52" s="410"/>
      <c r="K52" s="377"/>
      <c r="L52" s="377">
        <f>J52*K52</f>
        <v>0</v>
      </c>
    </row>
    <row r="53" spans="1:12" ht="15.75" customHeight="1">
      <c r="A53" s="378" t="s">
        <v>263</v>
      </c>
      <c r="B53" s="412"/>
      <c r="C53" s="411"/>
      <c r="D53" s="377">
        <f>B53*C53</f>
        <v>0</v>
      </c>
      <c r="E53" s="410"/>
      <c r="F53" s="377"/>
      <c r="G53" s="377">
        <f>E53*F53</f>
        <v>0</v>
      </c>
      <c r="H53" s="376">
        <f t="shared" si="8"/>
        <v>0</v>
      </c>
      <c r="I53" s="409">
        <f t="shared" si="1"/>
      </c>
      <c r="J53" s="410"/>
      <c r="K53" s="377"/>
      <c r="L53" s="377">
        <f>J53*K53</f>
        <v>0</v>
      </c>
    </row>
    <row r="54" spans="1:12" ht="15.75" customHeight="1">
      <c r="A54" s="378" t="s">
        <v>262</v>
      </c>
      <c r="B54" s="412"/>
      <c r="C54" s="411"/>
      <c r="D54" s="377">
        <f>B54*C54</f>
        <v>0</v>
      </c>
      <c r="E54" s="410"/>
      <c r="F54" s="377"/>
      <c r="G54" s="377">
        <f>E54*F54</f>
        <v>0</v>
      </c>
      <c r="H54" s="376">
        <f t="shared" si="8"/>
        <v>0</v>
      </c>
      <c r="I54" s="409">
        <f t="shared" si="1"/>
      </c>
      <c r="J54" s="410"/>
      <c r="K54" s="377"/>
      <c r="L54" s="377">
        <f>J54*K54</f>
        <v>0</v>
      </c>
    </row>
    <row r="55" spans="1:12" ht="15.75" customHeight="1">
      <c r="A55" s="378" t="s">
        <v>261</v>
      </c>
      <c r="B55" s="412"/>
      <c r="C55" s="411"/>
      <c r="D55" s="377">
        <f>B55*C55</f>
        <v>0</v>
      </c>
      <c r="E55" s="410"/>
      <c r="F55" s="377"/>
      <c r="G55" s="377">
        <f>E55*F55</f>
        <v>0</v>
      </c>
      <c r="H55" s="376">
        <f t="shared" si="8"/>
        <v>0</v>
      </c>
      <c r="I55" s="409">
        <f t="shared" si="1"/>
      </c>
      <c r="J55" s="410"/>
      <c r="K55" s="377"/>
      <c r="L55" s="377">
        <f>J55*K55</f>
        <v>0</v>
      </c>
    </row>
    <row r="56" spans="1:12" ht="15.75" customHeight="1">
      <c r="A56" s="363" t="s">
        <v>260</v>
      </c>
      <c r="B56" s="400"/>
      <c r="C56" s="399"/>
      <c r="D56" s="372">
        <f>SUM(D57:D58)</f>
        <v>0</v>
      </c>
      <c r="E56" s="372"/>
      <c r="F56" s="372"/>
      <c r="G56" s="372">
        <f>SUM(G57:G58)</f>
        <v>0</v>
      </c>
      <c r="H56" s="372">
        <f t="shared" si="8"/>
        <v>0</v>
      </c>
      <c r="I56" s="372">
        <f t="shared" si="1"/>
      </c>
      <c r="J56" s="372"/>
      <c r="K56" s="372"/>
      <c r="L56" s="372">
        <f>SUM(L57:L58)</f>
        <v>0</v>
      </c>
    </row>
    <row r="57" spans="1:12" ht="15.75" customHeight="1">
      <c r="A57" s="378" t="s">
        <v>259</v>
      </c>
      <c r="B57" s="412"/>
      <c r="C57" s="411"/>
      <c r="D57" s="377">
        <f>B57*C57</f>
        <v>0</v>
      </c>
      <c r="E57" s="410"/>
      <c r="F57" s="377"/>
      <c r="G57" s="377">
        <f>E57*F57</f>
        <v>0</v>
      </c>
      <c r="H57" s="376">
        <f t="shared" si="8"/>
        <v>0</v>
      </c>
      <c r="I57" s="409">
        <f t="shared" si="1"/>
      </c>
      <c r="J57" s="410"/>
      <c r="K57" s="377"/>
      <c r="L57" s="377">
        <f>J57*K57</f>
        <v>0</v>
      </c>
    </row>
    <row r="58" spans="1:12" ht="15.75" customHeight="1">
      <c r="A58" s="378" t="s">
        <v>258</v>
      </c>
      <c r="B58" s="412"/>
      <c r="C58" s="411"/>
      <c r="D58" s="377">
        <f>B58*C58</f>
        <v>0</v>
      </c>
      <c r="E58" s="410"/>
      <c r="F58" s="377"/>
      <c r="G58" s="377">
        <f>E58*F58</f>
        <v>0</v>
      </c>
      <c r="H58" s="376">
        <f t="shared" si="8"/>
        <v>0</v>
      </c>
      <c r="I58" s="409">
        <f t="shared" si="1"/>
      </c>
      <c r="J58" s="410"/>
      <c r="K58" s="377"/>
      <c r="L58" s="377">
        <f>J58*K58</f>
        <v>0</v>
      </c>
    </row>
    <row r="59" spans="1:12" ht="15.75" customHeight="1">
      <c r="A59" s="363" t="s">
        <v>257</v>
      </c>
      <c r="B59" s="400"/>
      <c r="C59" s="399"/>
      <c r="D59" s="372">
        <f>SUM(D60:D62)</f>
        <v>0</v>
      </c>
      <c r="E59" s="415"/>
      <c r="F59" s="372"/>
      <c r="G59" s="372">
        <f>G60+G61+G62</f>
        <v>0</v>
      </c>
      <c r="H59" s="372">
        <f t="shared" si="8"/>
        <v>0</v>
      </c>
      <c r="I59" s="372">
        <f t="shared" si="1"/>
      </c>
      <c r="J59" s="415"/>
      <c r="K59" s="372"/>
      <c r="L59" s="372">
        <f>L60+L61+L62</f>
        <v>0</v>
      </c>
    </row>
    <row r="60" spans="1:12" ht="15.75" customHeight="1">
      <c r="A60" s="378" t="s">
        <v>256</v>
      </c>
      <c r="B60" s="412"/>
      <c r="C60" s="411"/>
      <c r="D60" s="377">
        <f>B60*C60</f>
        <v>0</v>
      </c>
      <c r="E60" s="410"/>
      <c r="F60" s="377"/>
      <c r="G60" s="377">
        <f>E60*F60</f>
        <v>0</v>
      </c>
      <c r="H60" s="376">
        <f t="shared" si="8"/>
        <v>0</v>
      </c>
      <c r="I60" s="409">
        <f t="shared" si="1"/>
      </c>
      <c r="J60" s="410"/>
      <c r="K60" s="377"/>
      <c r="L60" s="377">
        <f>J60*K60</f>
        <v>0</v>
      </c>
    </row>
    <row r="61" spans="1:12" ht="15.75" customHeight="1">
      <c r="A61" s="378" t="s">
        <v>255</v>
      </c>
      <c r="B61" s="412"/>
      <c r="C61" s="411"/>
      <c r="D61" s="377">
        <f>B61*C61</f>
        <v>0</v>
      </c>
      <c r="E61" s="410"/>
      <c r="F61" s="377"/>
      <c r="G61" s="377">
        <f>E61*F61</f>
        <v>0</v>
      </c>
      <c r="H61" s="376">
        <f t="shared" si="8"/>
        <v>0</v>
      </c>
      <c r="I61" s="409">
        <f t="shared" si="1"/>
      </c>
      <c r="J61" s="410"/>
      <c r="K61" s="377"/>
      <c r="L61" s="377">
        <f>J61*K61</f>
        <v>0</v>
      </c>
    </row>
    <row r="62" spans="1:12" ht="15.75" customHeight="1">
      <c r="A62" s="378" t="s">
        <v>254</v>
      </c>
      <c r="B62" s="412"/>
      <c r="C62" s="411"/>
      <c r="D62" s="377">
        <f>B62*C62</f>
        <v>0</v>
      </c>
      <c r="E62" s="410"/>
      <c r="F62" s="377"/>
      <c r="G62" s="377">
        <f>E62*F62</f>
        <v>0</v>
      </c>
      <c r="H62" s="376">
        <f t="shared" si="8"/>
        <v>0</v>
      </c>
      <c r="I62" s="409">
        <f t="shared" si="1"/>
      </c>
      <c r="J62" s="410"/>
      <c r="K62" s="377"/>
      <c r="L62" s="377">
        <f>J62*K62</f>
        <v>0</v>
      </c>
    </row>
    <row r="63" spans="1:12" ht="15.75" customHeight="1">
      <c r="A63" s="363" t="s">
        <v>253</v>
      </c>
      <c r="B63" s="400"/>
      <c r="C63" s="399"/>
      <c r="D63" s="372">
        <f>SUM(D64:D65)</f>
        <v>0</v>
      </c>
      <c r="E63" s="415"/>
      <c r="F63" s="372"/>
      <c r="G63" s="372">
        <f>SUM(G64:G65)</f>
        <v>0</v>
      </c>
      <c r="H63" s="372">
        <f t="shared" si="8"/>
        <v>0</v>
      </c>
      <c r="I63" s="372">
        <f t="shared" si="1"/>
      </c>
      <c r="J63" s="415"/>
      <c r="K63" s="372"/>
      <c r="L63" s="372">
        <f>SUM(L64:L65)</f>
        <v>0</v>
      </c>
    </row>
    <row r="64" spans="1:12" ht="15.75" customHeight="1">
      <c r="A64" s="375" t="s">
        <v>252</v>
      </c>
      <c r="B64" s="414"/>
      <c r="C64" s="413"/>
      <c r="D64" s="377">
        <f>B64*C64</f>
        <v>0</v>
      </c>
      <c r="E64" s="410"/>
      <c r="F64" s="377"/>
      <c r="G64" s="377">
        <f>E64*F64</f>
        <v>0</v>
      </c>
      <c r="H64" s="376">
        <f t="shared" si="8"/>
        <v>0</v>
      </c>
      <c r="I64" s="409">
        <f t="shared" si="1"/>
      </c>
      <c r="J64" s="410"/>
      <c r="K64" s="377"/>
      <c r="L64" s="377">
        <f>J64*K64</f>
        <v>0</v>
      </c>
    </row>
    <row r="65" spans="1:12" ht="15.75" customHeight="1">
      <c r="A65" s="378" t="s">
        <v>251</v>
      </c>
      <c r="B65" s="412"/>
      <c r="C65" s="411"/>
      <c r="D65" s="377">
        <f>B65*C65</f>
        <v>0</v>
      </c>
      <c r="E65" s="410"/>
      <c r="F65" s="377"/>
      <c r="G65" s="377">
        <f>E65*F65</f>
        <v>0</v>
      </c>
      <c r="H65" s="376">
        <f t="shared" si="8"/>
        <v>0</v>
      </c>
      <c r="I65" s="409">
        <f t="shared" si="1"/>
      </c>
      <c r="J65" s="410"/>
      <c r="K65" s="377"/>
      <c r="L65" s="377">
        <f>J65*K65</f>
        <v>0</v>
      </c>
    </row>
    <row r="66" spans="1:12" ht="15.75" customHeight="1">
      <c r="A66" s="363" t="s">
        <v>318</v>
      </c>
      <c r="B66" s="400"/>
      <c r="C66" s="399"/>
      <c r="D66" s="362">
        <f>D63+D59+D56+D50+D35+D29+D13</f>
        <v>0</v>
      </c>
      <c r="E66" s="407"/>
      <c r="F66" s="362"/>
      <c r="G66" s="362">
        <f>G63+G59+G56+G50+G35+G29+G13</f>
        <v>0</v>
      </c>
      <c r="H66" s="362">
        <f t="shared" si="8"/>
        <v>0</v>
      </c>
      <c r="I66" s="396"/>
      <c r="J66" s="407"/>
      <c r="K66" s="362"/>
      <c r="L66" s="362"/>
    </row>
    <row r="67" spans="1:12" ht="15.75" customHeight="1">
      <c r="A67" s="375" t="s">
        <v>249</v>
      </c>
      <c r="B67" s="405"/>
      <c r="C67" s="404"/>
      <c r="D67" s="366">
        <f>D66-(D58+D47)</f>
        <v>0</v>
      </c>
      <c r="E67" s="407"/>
      <c r="F67" s="366"/>
      <c r="G67" s="366">
        <f>G66-(G58+G47)</f>
        <v>0</v>
      </c>
      <c r="H67" s="408">
        <f t="shared" si="8"/>
        <v>0</v>
      </c>
      <c r="I67" s="406"/>
      <c r="J67" s="407"/>
      <c r="K67" s="366"/>
      <c r="L67" s="366"/>
    </row>
    <row r="68" spans="1:12" ht="15.75" customHeight="1">
      <c r="A68" s="363" t="s">
        <v>363</v>
      </c>
      <c r="B68" s="400"/>
      <c r="C68" s="399"/>
      <c r="D68" s="366">
        <f>D69</f>
        <v>0</v>
      </c>
      <c r="E68" s="398"/>
      <c r="F68" s="397"/>
      <c r="G68" s="366">
        <f>G69</f>
        <v>0</v>
      </c>
      <c r="H68" s="362">
        <f t="shared" si="8"/>
        <v>0</v>
      </c>
      <c r="I68" s="396"/>
      <c r="J68" s="398"/>
      <c r="K68" s="397"/>
      <c r="L68" s="362"/>
    </row>
    <row r="69" spans="1:12" ht="15.75" customHeight="1">
      <c r="A69" s="370" t="s">
        <v>362</v>
      </c>
      <c r="B69" s="400"/>
      <c r="C69" s="399"/>
      <c r="D69" s="374"/>
      <c r="E69" s="398"/>
      <c r="F69" s="397"/>
      <c r="G69" s="374"/>
      <c r="H69" s="525">
        <f t="shared" si="8"/>
        <v>0</v>
      </c>
      <c r="I69" s="533"/>
      <c r="J69" s="526"/>
      <c r="K69" s="403"/>
      <c r="L69" s="374"/>
    </row>
    <row r="70" spans="1:12" ht="15.75" customHeight="1">
      <c r="A70" s="363" t="s">
        <v>248</v>
      </c>
      <c r="B70" s="400"/>
      <c r="C70" s="399"/>
      <c r="D70" s="362">
        <f>D68+D66</f>
        <v>0</v>
      </c>
      <c r="E70" s="407"/>
      <c r="F70" s="362"/>
      <c r="G70" s="362">
        <f>G68+G66</f>
        <v>0</v>
      </c>
      <c r="H70" s="362"/>
      <c r="I70" s="396"/>
      <c r="J70" s="407"/>
      <c r="K70" s="362"/>
      <c r="L70" s="362"/>
    </row>
    <row r="71" spans="1:12" ht="15.75" customHeight="1">
      <c r="A71" s="370" t="s">
        <v>247</v>
      </c>
      <c r="B71" s="405"/>
      <c r="C71" s="404"/>
      <c r="D71" s="366">
        <f>D58+D48+D39</f>
        <v>0</v>
      </c>
      <c r="E71" s="407"/>
      <c r="F71" s="366"/>
      <c r="G71" s="366">
        <f>G58+G48+G39</f>
        <v>0</v>
      </c>
      <c r="H71" s="366"/>
      <c r="I71" s="406"/>
      <c r="J71" s="407"/>
      <c r="K71" s="366"/>
      <c r="L71" s="366"/>
    </row>
    <row r="72" spans="1:12" ht="15.75" customHeight="1">
      <c r="A72" s="370" t="s">
        <v>246</v>
      </c>
      <c r="B72" s="405"/>
      <c r="C72" s="404"/>
      <c r="D72" s="366">
        <f>D70-D71</f>
        <v>0</v>
      </c>
      <c r="E72" s="407"/>
      <c r="F72" s="366"/>
      <c r="G72" s="366">
        <f>G70-G71</f>
        <v>0</v>
      </c>
      <c r="H72" s="366"/>
      <c r="I72" s="406"/>
      <c r="J72" s="407"/>
      <c r="K72" s="366"/>
      <c r="L72" s="366"/>
    </row>
    <row r="73" spans="1:12" ht="15.75" customHeight="1">
      <c r="A73" s="363" t="s">
        <v>245</v>
      </c>
      <c r="B73" s="400"/>
      <c r="C73" s="399"/>
      <c r="D73" s="362">
        <f>SUM(D74:D75)</f>
        <v>0</v>
      </c>
      <c r="E73" s="398"/>
      <c r="F73" s="397"/>
      <c r="G73" s="362">
        <f>SUM(G74:G75)</f>
        <v>0</v>
      </c>
      <c r="H73" s="362"/>
      <c r="I73" s="396"/>
      <c r="J73" s="398"/>
      <c r="K73" s="397"/>
      <c r="L73" s="362"/>
    </row>
    <row r="74" spans="1:12" ht="15.75" customHeight="1">
      <c r="A74" s="370" t="s">
        <v>244</v>
      </c>
      <c r="B74" s="400"/>
      <c r="C74" s="399"/>
      <c r="D74" s="403"/>
      <c r="E74" s="398"/>
      <c r="F74" s="397"/>
      <c r="G74" s="374"/>
      <c r="H74" s="362"/>
      <c r="I74" s="396"/>
      <c r="J74" s="398"/>
      <c r="K74" s="397"/>
      <c r="L74" s="362"/>
    </row>
    <row r="75" spans="1:12" ht="15.75" customHeight="1">
      <c r="A75" s="370" t="s">
        <v>243</v>
      </c>
      <c r="B75" s="400"/>
      <c r="C75" s="399"/>
      <c r="D75" s="403"/>
      <c r="E75" s="398"/>
      <c r="F75" s="397"/>
      <c r="G75" s="374"/>
      <c r="H75" s="362"/>
      <c r="I75" s="396"/>
      <c r="J75" s="398"/>
      <c r="K75" s="397"/>
      <c r="L75" s="362"/>
    </row>
    <row r="76" spans="1:12" ht="15.75" customHeight="1">
      <c r="A76" s="399" t="s">
        <v>241</v>
      </c>
      <c r="B76" s="400"/>
      <c r="C76" s="399"/>
      <c r="D76" s="362">
        <f>D70+D73</f>
        <v>0</v>
      </c>
      <c r="E76" s="398"/>
      <c r="F76" s="397"/>
      <c r="G76" s="362">
        <f>G73+G70</f>
        <v>0</v>
      </c>
      <c r="H76" s="362"/>
      <c r="I76" s="396"/>
      <c r="J76" s="398"/>
      <c r="K76" s="397"/>
      <c r="L76" s="362"/>
    </row>
    <row r="77" spans="1:12" ht="15.75" customHeight="1">
      <c r="A77" s="370" t="s">
        <v>317</v>
      </c>
      <c r="B77" s="405"/>
      <c r="C77" s="404"/>
      <c r="D77" s="366">
        <f>D71+D74</f>
        <v>0</v>
      </c>
      <c r="E77" s="366"/>
      <c r="F77" s="366"/>
      <c r="G77" s="366">
        <f>G71+G74</f>
        <v>0</v>
      </c>
      <c r="H77" s="366"/>
      <c r="I77" s="406"/>
      <c r="J77" s="366"/>
      <c r="K77" s="366"/>
      <c r="L77" s="366"/>
    </row>
    <row r="78" spans="1:12" ht="15.75" customHeight="1">
      <c r="A78" s="370" t="s">
        <v>316</v>
      </c>
      <c r="B78" s="405"/>
      <c r="C78" s="404"/>
      <c r="D78" s="366">
        <f>D72+D75</f>
        <v>0</v>
      </c>
      <c r="E78" s="407"/>
      <c r="F78" s="366"/>
      <c r="G78" s="366">
        <f>G72+G75</f>
        <v>0</v>
      </c>
      <c r="H78" s="366"/>
      <c r="I78" s="406"/>
      <c r="J78" s="407"/>
      <c r="K78" s="366"/>
      <c r="L78" s="366"/>
    </row>
    <row r="79" spans="1:12" ht="15.75" customHeight="1">
      <c r="A79" s="399" t="s">
        <v>238</v>
      </c>
      <c r="B79" s="400"/>
      <c r="C79" s="399"/>
      <c r="D79" s="362">
        <f>SUM(D80:D81)</f>
        <v>0</v>
      </c>
      <c r="E79" s="398"/>
      <c r="F79" s="397"/>
      <c r="G79" s="362">
        <f>SUM(G80:G81)</f>
        <v>0</v>
      </c>
      <c r="H79" s="362"/>
      <c r="I79" s="396"/>
      <c r="J79" s="398"/>
      <c r="K79" s="397"/>
      <c r="L79" s="362"/>
    </row>
    <row r="80" spans="1:12" ht="15.75" customHeight="1">
      <c r="A80" s="370" t="s">
        <v>237</v>
      </c>
      <c r="B80" s="405"/>
      <c r="C80" s="404"/>
      <c r="D80" s="403"/>
      <c r="E80" s="402"/>
      <c r="F80" s="401"/>
      <c r="G80" s="374"/>
      <c r="H80" s="366"/>
      <c r="I80" s="406"/>
      <c r="J80" s="402"/>
      <c r="K80" s="401"/>
      <c r="L80" s="401"/>
    </row>
    <row r="81" spans="1:12" ht="15.75" customHeight="1">
      <c r="A81" s="370" t="s">
        <v>236</v>
      </c>
      <c r="B81" s="405"/>
      <c r="C81" s="404"/>
      <c r="D81" s="403"/>
      <c r="E81" s="402"/>
      <c r="F81" s="401"/>
      <c r="G81" s="374"/>
      <c r="H81" s="401"/>
      <c r="I81" s="401"/>
      <c r="J81" s="401"/>
      <c r="K81" s="401"/>
      <c r="L81" s="401"/>
    </row>
    <row r="82" spans="1:12" ht="15.75" customHeight="1">
      <c r="A82" s="363" t="s">
        <v>235</v>
      </c>
      <c r="B82" s="400"/>
      <c r="C82" s="399"/>
      <c r="D82" s="399"/>
      <c r="E82" s="398"/>
      <c r="F82" s="397"/>
      <c r="H82" s="362"/>
      <c r="I82" s="396"/>
      <c r="J82" s="398"/>
      <c r="K82" s="397"/>
      <c r="L82" s="362"/>
    </row>
    <row r="83" spans="1:12" ht="15.75" customHeight="1" thickBot="1">
      <c r="A83" s="395" t="s">
        <v>234</v>
      </c>
      <c r="B83" s="394"/>
      <c r="C83" s="393"/>
      <c r="D83" s="391">
        <f>D58+D47</f>
        <v>0</v>
      </c>
      <c r="E83" s="392"/>
      <c r="F83" s="391"/>
      <c r="G83" s="391">
        <f>G58+G47</f>
        <v>0</v>
      </c>
      <c r="H83" s="390"/>
      <c r="I83" s="390"/>
      <c r="J83" s="392"/>
      <c r="K83" s="391"/>
      <c r="L83" s="391">
        <f>L58+L47</f>
        <v>0</v>
      </c>
    </row>
    <row r="84" ht="15.75" customHeight="1"/>
    <row r="85" spans="2:12" s="295" customFormat="1" ht="15.75" customHeight="1" thickBot="1">
      <c r="B85" s="360"/>
      <c r="C85" s="360"/>
      <c r="D85" s="360"/>
      <c r="E85" s="360"/>
      <c r="F85" s="360"/>
      <c r="G85" s="389"/>
      <c r="H85" s="389"/>
      <c r="I85" s="389"/>
      <c r="J85" s="360"/>
      <c r="K85" s="360"/>
      <c r="L85" s="389"/>
    </row>
    <row r="86" spans="1:12" s="295" customFormat="1" ht="27" customHeight="1" thickBot="1">
      <c r="A86" s="357" t="s">
        <v>13</v>
      </c>
      <c r="B86" s="785"/>
      <c r="C86" s="786"/>
      <c r="E86" s="787" t="s">
        <v>14</v>
      </c>
      <c r="F86" s="788"/>
      <c r="G86" s="789"/>
      <c r="H86" s="790"/>
      <c r="I86" s="389"/>
      <c r="J86" s="787" t="s">
        <v>14</v>
      </c>
      <c r="K86" s="788"/>
      <c r="L86" s="495"/>
    </row>
    <row r="87" spans="1:12" s="295" customFormat="1" ht="15.75" customHeight="1">
      <c r="A87" s="360"/>
      <c r="B87" s="360"/>
      <c r="C87" s="360"/>
      <c r="D87" s="360"/>
      <c r="E87" s="360"/>
      <c r="F87" s="360"/>
      <c r="G87" s="389"/>
      <c r="H87" s="389"/>
      <c r="I87" s="389"/>
      <c r="J87" s="360"/>
      <c r="K87" s="360"/>
      <c r="L87" s="389"/>
    </row>
    <row r="88" spans="1:12" s="295" customFormat="1" ht="15.75" customHeight="1">
      <c r="A88" s="355" t="s">
        <v>352</v>
      </c>
      <c r="B88" s="360"/>
      <c r="C88" s="360"/>
      <c r="D88" s="360"/>
      <c r="E88" s="360"/>
      <c r="F88" s="360"/>
      <c r="G88" s="389"/>
      <c r="H88" s="389"/>
      <c r="I88" s="389"/>
      <c r="J88" s="360"/>
      <c r="K88" s="360"/>
      <c r="L88" s="389"/>
    </row>
    <row r="89" spans="1:12" s="295" customFormat="1" ht="15.75" customHeight="1">
      <c r="A89" s="355" t="s">
        <v>347</v>
      </c>
      <c r="B89" s="360"/>
      <c r="C89" s="360"/>
      <c r="D89" s="360"/>
      <c r="E89" s="360"/>
      <c r="F89" s="360"/>
      <c r="G89" s="389"/>
      <c r="H89" s="389"/>
      <c r="I89" s="389"/>
      <c r="J89" s="360"/>
      <c r="K89" s="360"/>
      <c r="L89" s="389"/>
    </row>
    <row r="90" spans="1:3" s="295" customFormat="1" ht="15.75" customHeight="1">
      <c r="A90" s="25" t="s">
        <v>366</v>
      </c>
      <c r="B90" s="360"/>
      <c r="C90" s="360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</row>
    <row r="99" spans="1:12" ht="15.75" customHeight="1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</row>
    <row r="100" spans="1:12" ht="15.75" customHeight="1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</row>
    <row r="101" spans="1:12" ht="15.75" customHeight="1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</row>
    <row r="102" spans="1:12" ht="15.75" customHeight="1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</row>
    <row r="103" spans="1:12" ht="15.75" customHeight="1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</row>
    <row r="104" spans="1:12" ht="15.75" customHeight="1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</row>
  </sheetData>
  <sheetProtection/>
  <mergeCells count="16">
    <mergeCell ref="A11:A12"/>
    <mergeCell ref="B11:D11"/>
    <mergeCell ref="J86:K86"/>
    <mergeCell ref="J11:L11"/>
    <mergeCell ref="E11:I11"/>
    <mergeCell ref="B7:L7"/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22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56" t="s">
        <v>49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812" t="s">
        <v>50</v>
      </c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</row>
    <row r="5" spans="1:13" ht="15.75" customHeight="1" thickBot="1">
      <c r="A5" s="67" t="s">
        <v>2</v>
      </c>
      <c r="B5" s="593"/>
      <c r="C5" s="594"/>
      <c r="D5" s="594"/>
      <c r="E5" s="594"/>
      <c r="F5" s="809"/>
      <c r="G5" s="809"/>
      <c r="H5" s="809"/>
      <c r="I5" s="809"/>
      <c r="J5" s="809"/>
      <c r="K5" s="809"/>
      <c r="L5" s="809"/>
      <c r="M5" s="810"/>
    </row>
    <row r="6" spans="1:13" ht="15.75" customHeight="1" thickBot="1">
      <c r="A6" s="67" t="s">
        <v>3</v>
      </c>
      <c r="B6" s="593"/>
      <c r="C6" s="594"/>
      <c r="D6" s="594"/>
      <c r="E6" s="594"/>
      <c r="F6" s="809"/>
      <c r="G6" s="809"/>
      <c r="H6" s="809"/>
      <c r="I6" s="809"/>
      <c r="J6" s="809"/>
      <c r="K6" s="809"/>
      <c r="L6" s="809"/>
      <c r="M6" s="810"/>
    </row>
    <row r="7" spans="1:13" ht="15.75" customHeight="1" thickBot="1">
      <c r="A7" s="67" t="s">
        <v>51</v>
      </c>
      <c r="B7" s="593"/>
      <c r="C7" s="594"/>
      <c r="D7" s="594"/>
      <c r="E7" s="594"/>
      <c r="F7" s="809"/>
      <c r="G7" s="809"/>
      <c r="H7" s="809"/>
      <c r="I7" s="809"/>
      <c r="J7" s="809"/>
      <c r="K7" s="809"/>
      <c r="L7" s="809"/>
      <c r="M7" s="810"/>
    </row>
    <row r="8" spans="1:13" ht="15.75" customHeight="1" thickBot="1">
      <c r="A8" s="68" t="s">
        <v>18</v>
      </c>
      <c r="B8" s="593"/>
      <c r="C8" s="594"/>
      <c r="D8" s="594"/>
      <c r="E8" s="594"/>
      <c r="F8" s="809"/>
      <c r="G8" s="809"/>
      <c r="H8" s="809"/>
      <c r="I8" s="809"/>
      <c r="J8" s="809"/>
      <c r="K8" s="809"/>
      <c r="L8" s="809"/>
      <c r="M8" s="810"/>
    </row>
    <row r="9" spans="1:13" ht="15.75" customHeight="1" thickBot="1">
      <c r="A9" s="813"/>
      <c r="B9" s="814"/>
      <c r="C9" s="814"/>
      <c r="D9" s="814"/>
      <c r="E9" s="814"/>
      <c r="F9" s="815"/>
      <c r="G9" s="815"/>
      <c r="H9" s="815"/>
      <c r="I9" s="815"/>
      <c r="J9" s="815"/>
      <c r="K9" s="815"/>
      <c r="L9" s="815"/>
      <c r="M9" s="815"/>
    </row>
    <row r="10" spans="1:13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4" ht="15.75" customHeight="1">
      <c r="A12" s="469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469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469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469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469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69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69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69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69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70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471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72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72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72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72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72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72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72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72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73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803" t="s">
        <v>13</v>
      </c>
      <c r="G38" s="804"/>
      <c r="H38" s="804"/>
      <c r="I38" s="101"/>
      <c r="J38" s="805"/>
      <c r="K38" s="806"/>
      <c r="L38" s="806"/>
      <c r="M38" s="807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803" t="s">
        <v>14</v>
      </c>
      <c r="G40" s="804"/>
      <c r="H40" s="804"/>
      <c r="I40" s="808"/>
      <c r="J40" s="805"/>
      <c r="K40" s="806"/>
      <c r="L40" s="806"/>
      <c r="M40" s="807"/>
      <c r="N40" s="22"/>
    </row>
    <row r="41" spans="1:14" ht="15.75" customHeight="1">
      <c r="A41" s="25" t="s">
        <v>357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52" t="s">
        <v>70</v>
      </c>
      <c r="B1" s="552"/>
      <c r="C1" s="552"/>
      <c r="D1" s="552"/>
      <c r="E1" s="552"/>
    </row>
    <row r="2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821" t="s">
        <v>72</v>
      </c>
      <c r="B4" s="822"/>
      <c r="C4" s="822"/>
      <c r="D4" s="822"/>
      <c r="E4" s="822"/>
    </row>
    <row r="5" spans="1:5" ht="15.75" customHeight="1" thickBot="1">
      <c r="A5" s="68" t="s">
        <v>2</v>
      </c>
      <c r="B5" s="609"/>
      <c r="C5" s="609"/>
      <c r="D5" s="609"/>
      <c r="E5" s="633"/>
    </row>
    <row r="6" spans="1:5" ht="15.75" customHeight="1" thickBot="1">
      <c r="A6" s="68" t="s">
        <v>3</v>
      </c>
      <c r="B6" s="609"/>
      <c r="C6" s="609"/>
      <c r="D6" s="609"/>
      <c r="E6" s="633"/>
    </row>
    <row r="7" spans="1:5" ht="15.75" customHeight="1" thickBot="1">
      <c r="A7" s="68" t="s">
        <v>51</v>
      </c>
      <c r="B7" s="608"/>
      <c r="C7" s="609"/>
      <c r="D7" s="609"/>
      <c r="E7" s="633"/>
    </row>
    <row r="8" spans="1:5" ht="15.75" customHeight="1" thickBot="1">
      <c r="A8" s="68" t="s">
        <v>18</v>
      </c>
      <c r="B8" s="608"/>
      <c r="C8" s="609"/>
      <c r="D8" s="609"/>
      <c r="E8" s="633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816" t="s">
        <v>73</v>
      </c>
      <c r="B10" s="816" t="s">
        <v>74</v>
      </c>
      <c r="C10" s="816" t="s">
        <v>75</v>
      </c>
      <c r="D10" s="816" t="s">
        <v>76</v>
      </c>
      <c r="E10" s="818" t="s">
        <v>77</v>
      </c>
    </row>
    <row r="11" spans="1:5" ht="15.75" customHeight="1" thickBot="1">
      <c r="A11" s="817"/>
      <c r="B11" s="817"/>
      <c r="C11" s="817"/>
      <c r="D11" s="817"/>
      <c r="E11" s="819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820"/>
      <c r="B22" s="820"/>
      <c r="C22" s="820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ht="15.75" customHeight="1"/>
    <row r="25" ht="15.75" customHeight="1">
      <c r="A25" s="25" t="s">
        <v>357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8:E8"/>
    <mergeCell ref="A10:A11"/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2010-06-25T11:39:47Z</cp:lastPrinted>
  <dcterms:created xsi:type="dcterms:W3CDTF">2010-06-09T07:18:54Z</dcterms:created>
  <dcterms:modified xsi:type="dcterms:W3CDTF">2011-12-06T09:02:56Z</dcterms:modified>
  <cp:category/>
  <cp:version/>
  <cp:contentType/>
  <cp:contentStatus/>
</cp:coreProperties>
</file>