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65206" windowWidth="11340" windowHeight="6030" tabRatio="931" activeTab="0"/>
  </bookViews>
  <sheets>
    <sheet name="Obsah" sheetId="1" r:id="rId1"/>
    <sheet name="Úvod" sheetId="2" r:id="rId2"/>
    <sheet name="B2.1" sheetId="3" r:id="rId3"/>
    <sheet name="B2.2" sheetId="4" r:id="rId4"/>
    <sheet name="B2.3" sheetId="5" r:id="rId5"/>
    <sheet name="B2.4" sheetId="6" r:id="rId6"/>
    <sheet name="B2.5" sheetId="7" r:id="rId7"/>
    <sheet name="B2.6" sheetId="8" r:id="rId8"/>
    <sheet name="B2.7" sheetId="9" r:id="rId9"/>
  </sheets>
  <definedNames>
    <definedName name="data_1">'B2.1'!$L$16:$Q$38</definedName>
    <definedName name="data_10">#REF!</definedName>
    <definedName name="data_11">'B2.6'!$L$13:$Q$15</definedName>
    <definedName name="data_12">'B2.7'!$L$14:$Q$18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'B2.2'!$J$13:$N$46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'B2.3'!$J$13:$N$20</definedName>
    <definedName name="data_4">'B2.4'!$L$14:$Q$22</definedName>
    <definedName name="data_5">'B2.5'!$Q$13:$U$23</definedName>
    <definedName name="data_6">#REF!</definedName>
    <definedName name="data_7">#REF!</definedName>
    <definedName name="data_8">#REF!</definedName>
    <definedName name="data_9">#REF!</definedName>
    <definedName name="Datova_oblast" localSheetId="2">'B2.1'!$J$13:$P$20</definedName>
    <definedName name="Datova_oblast" localSheetId="3">'B2.2'!$J$12:$M$16</definedName>
    <definedName name="Datova_oblast" localSheetId="4">'B2.3'!$J$12:$M$18</definedName>
    <definedName name="Datova_oblast" localSheetId="5">'B2.4'!$J$12:$P$40</definedName>
    <definedName name="Datova_oblast" localSheetId="6">'B2.5'!$J$12:$K$15</definedName>
    <definedName name="Datova_oblast" localSheetId="7">'B2.6'!$J$12:$P$14</definedName>
    <definedName name="Datova_oblast" localSheetId="8">'B2.7'!$J$12:$P$21</definedName>
    <definedName name="_xlnm.Print_Titles" localSheetId="0">'Obsah'!$3:$5</definedName>
    <definedName name="Novy_rok" localSheetId="2">'B2.1'!$Q$16:$Q$38</definedName>
    <definedName name="Novy_rok" localSheetId="3">'B2.2'!$N$13:$N$46</definedName>
    <definedName name="Novy_rok" localSheetId="4">'B2.3'!$N$13:$N$20</definedName>
    <definedName name="Novy_rok" localSheetId="5">'B2.4'!$Q$14:$Q$22</definedName>
    <definedName name="Novy_rok" localSheetId="6">'B2.5'!$U$13:$U$23</definedName>
    <definedName name="Novy_rok" localSheetId="7">'B2.6'!$Q$13:$Q$15</definedName>
    <definedName name="Novy_rok" localSheetId="8">'B2.7'!$Q$14:$Q$18</definedName>
    <definedName name="_xlnm.Print_Area" localSheetId="2">'B2.1'!$D$4:$P$40</definedName>
    <definedName name="_xlnm.Print_Area" localSheetId="3">'B2.2'!$D$4:$M$18</definedName>
    <definedName name="_xlnm.Print_Area" localSheetId="4">'B2.3'!$D$4:$M$20</definedName>
    <definedName name="_xlnm.Print_Area" localSheetId="5">'B2.4'!$D$4:$P$44</definedName>
    <definedName name="_xlnm.Print_Area" localSheetId="6">'B2.5'!$D$4:$K$18</definedName>
    <definedName name="_xlnm.Print_Area" localSheetId="7">'B2.6'!$D$4:$P$16</definedName>
    <definedName name="_xlnm.Print_Area" localSheetId="8">'B2.7'!$D$4:$P$23</definedName>
    <definedName name="_xlnm.Print_Area" localSheetId="0">'Obsah'!$D$3:$H$27</definedName>
    <definedName name="_xlnm.Print_Area" localSheetId="1">'Úvod'!$E$4:$E$41</definedName>
  </definedNames>
  <calcPr fullCalcOnLoad="1"/>
</workbook>
</file>

<file path=xl/sharedStrings.xml><?xml version="1.0" encoding="utf-8"?>
<sst xmlns="http://schemas.openxmlformats.org/spreadsheetml/2006/main" count="240" uniqueCount="145">
  <si>
    <r>
      <t xml:space="preserve">Z údajů za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jsme v období let 2003–2009 zaznamenali meziroční poklesy přepočteného počtu zaměstnanců. V roce 2003 činil přepočtený </t>
    </r>
    <r>
      <rPr>
        <b/>
        <sz val="10"/>
        <color indexed="18"/>
        <rFont val="Arial Narrow"/>
        <family val="2"/>
      </rPr>
      <t>počet zaměstnanců</t>
    </r>
    <r>
      <rPr>
        <sz val="10"/>
        <color indexed="18"/>
        <rFont val="Arial Narrow"/>
        <family val="2"/>
      </rPr>
      <t xml:space="preserve"> v regionálním školství 244,2 tis., z toho 138,0 tis.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>. Od roku 2003 do roku 2009 přepočtené počty zaměstnanců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 xml:space="preserve"> a v roce 2009 tak průměrný přepočtený počet činil 232,6 tis. zaměstnanců. I přepočtené počty učitelů od roku 2003 až do roku 2009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>. Pouze v roce 2005 došlo k mírnému nárůstu přepočteného počtu učitelů v regionálním školství o 1,1 tis., což však bylo způsobeno změnou metodiky vykazování mistrů odborného výcviku a instruktorů a jejich převedením do kategorie učitel. V roce 2006 byl zaznamenán nejvyšší pokles přepočteného počtu učitelů za celé sledované období, a to o 3,9 tis. osob (změna metodiky vykazování – učitelé odborného výcviku, dříve mistři odborného výcviku jsou vykazováni samostatně). V roce 2009 meziročně poklesl přepočtený počet učitelů o 0,4 tis. osob.</t>
    </r>
  </si>
  <si>
    <r>
      <t>V období let 2003–2009 vzrostla</t>
    </r>
    <r>
      <rPr>
        <b/>
        <sz val="10"/>
        <color indexed="18"/>
        <rFont val="Arial Narrow"/>
        <family val="2"/>
      </rPr>
      <t xml:space="preserve"> průměrná měsíční nominální mzda zaměstnanců</t>
    </r>
    <r>
      <rPr>
        <sz val="10"/>
        <color indexed="18"/>
        <rFont val="Arial Narrow"/>
        <family val="2"/>
      </rPr>
      <t xml:space="preserve"> (včetně vedoucích pracovníků) v regionálním školství o 39,4 %, avšak reálná mzda v uvedeném období vykazuje nárůst jen o 17,6 %. Stejná je situace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, jejichž </t>
    </r>
    <r>
      <rPr>
        <b/>
        <sz val="10"/>
        <color indexed="18"/>
        <rFont val="Arial Narrow"/>
        <family val="2"/>
      </rPr>
      <t>nominální mzda</t>
    </r>
    <r>
      <rPr>
        <sz val="10"/>
        <color indexed="18"/>
        <rFont val="Arial Narrow"/>
        <family val="2"/>
      </rPr>
      <t xml:space="preserve"> vzrostla od roku 2003 do roku 2009 o 39,4 % a </t>
    </r>
    <r>
      <rPr>
        <b/>
        <sz val="10"/>
        <color indexed="18"/>
        <rFont val="Arial Narrow"/>
        <family val="2"/>
      </rPr>
      <t>reálná mzda</t>
    </r>
    <r>
      <rPr>
        <sz val="10"/>
        <color indexed="18"/>
        <rFont val="Arial Narrow"/>
        <family val="2"/>
      </rPr>
      <t xml:space="preserve"> o 17,6 %. V roce 2008 se průměrná nominální měsíční mzda učitelů v regionálním školství meziročně zvýšila nominálně o 3,4 % a reálně klesla o 2,7 %. A v roce 2009 se průměrná nominální mzda učitelů v regionálním školství zvýšila oproti roku 2008 o 5,5 % na částku 26 006 Kč (reálně vzrostla o 4,4 % na 20 565 Kč ve stálých cenách roku 2000).</t>
    </r>
  </si>
  <si>
    <t>2)</t>
  </si>
  <si>
    <t xml:space="preserve">Výdaje </t>
  </si>
  <si>
    <t>Zaměstnanci a jejich mzdy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</si>
  <si>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</si>
  <si>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</si>
  <si>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</si>
  <si>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</si>
  <si>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</si>
  <si>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</si>
  <si>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</si>
  <si>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</si>
  <si>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</si>
  <si>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</si>
  <si>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</si>
  <si>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</si>
  <si>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</si>
  <si>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</si>
  <si>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</si>
  <si>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</si>
  <si>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</si>
  <si>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</si>
  <si>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</si>
  <si>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</si>
  <si>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</si>
  <si>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</si>
  <si>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</si>
  <si>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</si>
  <si>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</si>
  <si>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</si>
  <si>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</si>
  <si>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</si>
  <si>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</si>
  <si>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</si>
  <si>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</si>
  <si>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</si>
  <si>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</si>
  <si>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</si>
  <si>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Zdroj: databáze ÚIV, ČSÚ</t>
  </si>
  <si>
    <t>Zdroj: databáze ÚIV</t>
  </si>
  <si>
    <t>Úvod</t>
  </si>
  <si>
    <t>KrRo.muj</t>
  </si>
  <si>
    <t>KrRo.soft</t>
  </si>
  <si>
    <t>Celkem</t>
  </si>
  <si>
    <t>v tom</t>
  </si>
  <si>
    <t>Tab. B2.2:</t>
  </si>
  <si>
    <t>B2 Vývoj školství na regionální úrovni</t>
  </si>
  <si>
    <t>B2 Vývoj školství na regionální úrovni – úvod</t>
  </si>
  <si>
    <t>2008/09</t>
  </si>
  <si>
    <t>Reálná mzda  (ve stálých cenách roku 2000)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</si>
  <si>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</si>
  <si>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</si>
  <si>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</si>
  <si>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</si>
  <si>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t>Výdaje neobsahují finanční prostředky určené na mezinárodní spolupráci (paragraf RS 3291).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</si>
  <si>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</si>
  <si>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</si>
  <si>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</si>
  <si>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</si>
  <si>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</si>
  <si>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</si>
  <si>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</si>
  <si>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</si>
  <si>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</si>
  <si>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</si>
  <si>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</si>
  <si>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</si>
  <si>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r>
      <t>Z výše popsaných důvodů vyplývá, že nejsme schopni z velké části rozlišit finanční prostředky, které byly zasílány na jednotlivé druhy škol a zařízení prostřednictvím transferů a které byly financovány přímo z kapitoly 700-Obce a DSO, krajské úřady. Proto</t>
    </r>
    <r>
      <rPr>
        <b/>
        <sz val="10"/>
        <color indexed="18"/>
        <rFont val="Arial Narrow"/>
        <family val="2"/>
      </rPr>
      <t xml:space="preserve"> veškeré finanční prostředky poskytnuté regionálnímu školství prostřednictvím transferů uvádíme jako prostředky poskytované přímo z kapitoly 700-Obce a DSO, krajské úřady</t>
    </r>
    <r>
      <rPr>
        <sz val="10"/>
        <color indexed="18"/>
        <rFont val="Arial Narrow"/>
        <family val="2"/>
      </rPr>
      <t>. Výše transferu z kapitoly 333-MŠMT je rovněž vyčíslena.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</si>
  <si>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</si>
  <si>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</si>
  <si>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</si>
  <si>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</si>
  <si>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ve školním roce 2003/04 až 2009/10 – podle zřizovatele</t>
  </si>
  <si>
    <t>v letech 2003 až 2009</t>
  </si>
  <si>
    <t>(míra vyučovací povinnosti) učitelů v letech 2003 až 2009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</si>
  <si>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</si>
  <si>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</si>
  <si>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</si>
  <si>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</si>
  <si>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</si>
  <si>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</si>
  <si>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</si>
  <si>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v letech 2003 až 2009 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</si>
  <si>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</si>
  <si>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</si>
  <si>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</si>
  <si>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</si>
  <si>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</si>
  <si>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</si>
  <si>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v letech 2006 až 2009 – podle nejvyššího dosaženého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</si>
  <si>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</si>
  <si>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</si>
  <si>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</si>
  <si>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</si>
  <si>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</si>
  <si>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</si>
  <si>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</si>
  <si>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v letech 2006 až 2009 – podle věku</t>
  </si>
  <si>
    <t>Údaje o učitelích jsou uvedeny pouze za školy zřizované MŠMT, obcemi a kraji.</t>
  </si>
  <si>
    <r>
      <t>Učitelé (bez ředitelů a zástupců ředitele)</t>
    </r>
    <r>
      <rPr>
        <b/>
        <vertAlign val="superscript"/>
        <sz val="10"/>
        <rFont val="Arial Narrow"/>
        <family val="2"/>
      </rPr>
      <t>1)</t>
    </r>
  </si>
  <si>
    <t>Index spotřebitelských cen
(rok 2000 = 100)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</si>
  <si>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</si>
  <si>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</si>
  <si>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</si>
  <si>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</si>
  <si>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</si>
  <si>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</si>
  <si>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</si>
  <si>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r>
      <t xml:space="preserve">V této kapitole uvádíme </t>
    </r>
    <r>
      <rPr>
        <b/>
        <sz val="10"/>
        <color indexed="18"/>
        <rFont val="Arial Narrow"/>
        <family val="2"/>
      </rPr>
      <t>pouze souhrnné údaje za předškolní, základní, střední a vyšší odborné vzdělávání a konzervatoře.</t>
    </r>
  </si>
  <si>
    <t>Školy, děti/žáci/studenti a učitelé</t>
  </si>
  <si>
    <t>Ve školním roce 2003/04 a 2004/05 údaje za školy neuvádíme vzhledem k nekonzistenci vykazování počtu škol.</t>
  </si>
  <si>
    <t>Regionální školství – struktura učitelů</t>
  </si>
  <si>
    <r>
      <t xml:space="preserve">Jako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je označována ta část školské soustavy, jejíž fungování upravuje zákon č. 561/2004 Sb., o předškolním, základním, středním, vyšším odborném a jiném vzdělávání (školský zákon), ve znění pozdějších předpisů. Do regionálního školství tedy řadíme </t>
    </r>
    <r>
      <rPr>
        <b/>
        <sz val="10"/>
        <color indexed="18"/>
        <rFont val="Arial Narrow"/>
        <family val="2"/>
      </rPr>
      <t>všechny školy s výjimkou vysokých</t>
    </r>
    <r>
      <rPr>
        <sz val="10"/>
        <color indexed="18"/>
        <rFont val="Arial Narrow"/>
        <family val="2"/>
      </rPr>
      <t xml:space="preserve"> škol a všechna </t>
    </r>
    <r>
      <rPr>
        <b/>
        <sz val="10"/>
        <color indexed="18"/>
        <rFont val="Arial Narrow"/>
        <family val="2"/>
      </rPr>
      <t xml:space="preserve">školská zařízení s výjimkou zařízení spojených s činností vysokých škol. </t>
    </r>
  </si>
  <si>
    <r>
      <t xml:space="preserve">Školy a školská zařízení jsou </t>
    </r>
    <r>
      <rPr>
        <b/>
        <sz val="10"/>
        <color indexed="18"/>
        <rFont val="Arial Narrow"/>
        <family val="2"/>
      </rPr>
      <t>zařazeny v rejstříku škol a školských zařízení</t>
    </r>
    <r>
      <rPr>
        <sz val="10"/>
        <color indexed="18"/>
        <rFont val="Arial Narrow"/>
        <family val="2"/>
      </rPr>
      <t>, jehož správcem je MŠMT. Dětem, žákům a studentům škol zařazených v rejstříku garantuje MŠMT odpovídající vzdělání daného stupně, pro který je škola určena. V praxi to znamená, že vzdělání získané na školách soukromých a církevních je rovnoprávné se vzděláním na školách zřizovaných MŠMT, jinými resorty, obcemi, kraji s garancí MŠMT.</t>
    </r>
    <r>
      <rPr>
        <sz val="10"/>
        <color indexed="10"/>
        <rFont val="Arial Narrow"/>
        <family val="2"/>
      </rPr>
      <t xml:space="preserve"> </t>
    </r>
  </si>
  <si>
    <r>
      <t>Výdaje na regionální školství</t>
    </r>
    <r>
      <rPr>
        <sz val="10"/>
        <color indexed="18"/>
        <rFont val="Arial Narrow"/>
        <family val="2"/>
      </rPr>
      <t xml:space="preserve"> představovaly ve sledovaném časovém období </t>
    </r>
    <r>
      <rPr>
        <b/>
        <sz val="10"/>
        <color indexed="18"/>
        <rFont val="Arial Narrow"/>
        <family val="2"/>
      </rPr>
      <t xml:space="preserve">69,5 % (v roce 2007)–77,7 % (v roce 2003) z výdajů na školství jako celek. </t>
    </r>
    <r>
      <rPr>
        <sz val="10"/>
        <color indexed="18"/>
        <rFont val="Arial Narrow"/>
        <family val="2"/>
      </rPr>
      <t xml:space="preserve">Od roku 2004 dochází k trvalému mírnému meziročnímu poklesu, v roce 2007 byl meziroční pokles nejvýraznější. V roce 2009 dosáhly výdaje na regionální školství 120,1 mld. Kč, představovaly tak 75,4 % výdajů na školství jako celek. V absolutním vyjádření výdaje na regionální školství rostou, v roce 2009 přesáhl meziroční nárůst 9,7 %. V roce 2009 činí veřejné výdaje na školství jako celek 4,4 % HDP, výdaje na regionální školství 3,3 % HDP. </t>
    </r>
  </si>
  <si>
    <r>
      <t xml:space="preserve">V roce 2009 dosahovala </t>
    </r>
    <r>
      <rPr>
        <b/>
        <sz val="10"/>
        <color indexed="18"/>
        <rFont val="Arial Narrow"/>
        <family val="2"/>
      </rPr>
      <t>průměrná nominální měsíční mzda</t>
    </r>
    <r>
      <rPr>
        <b/>
        <sz val="10"/>
        <color indexed="18"/>
        <rFont val="Arial Narrow"/>
        <family val="2"/>
      </rPr>
      <t xml:space="preserve"> zaměstnanců</t>
    </r>
    <r>
      <rPr>
        <sz val="10"/>
        <color indexed="18"/>
        <rFont val="Arial Narrow"/>
        <family val="2"/>
      </rPr>
      <t xml:space="preserve"> v regionálním školství 92,8 % celorepublikové mzdy, </t>
    </r>
    <r>
      <rPr>
        <b/>
        <sz val="10"/>
        <color indexed="18"/>
        <rFont val="Arial Narrow"/>
        <family val="2"/>
      </rPr>
      <t xml:space="preserve">průměrná nominální mzda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 v roce 2009 převyšovala celorepublikovou mzdu o 10,2 %. </t>
    </r>
  </si>
  <si>
    <r>
      <t>Reálná průměrná měsíční mzda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zaměstnanců</t>
    </r>
    <r>
      <rPr>
        <sz val="10"/>
        <color indexed="18"/>
        <rFont val="Arial Narrow"/>
        <family val="2"/>
      </rPr>
      <t xml:space="preserve"> v regionálním školství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v letech 2003–2009 vzrostla celkově o 17,6 %. Rok 2008 znamenal meziroční pokles reálné mzdy zaměstnanců o 2,7 % a rok 2009 naopak nárůst reálné mzdy zaměstnanců oproti předchozímu roku o 5,6 %.</t>
    </r>
  </si>
  <si>
    <r>
      <t>Počty škol</t>
    </r>
    <r>
      <rPr>
        <sz val="10"/>
        <color indexed="18"/>
        <rFont val="Arial Narrow"/>
        <family val="2"/>
      </rPr>
      <t xml:space="preserve"> nejsou ve školním roce 2003/04 a 2004/05 v potřebném členění k dispozici vzhledem k tomu, že v rámci právního subjektu mohlo být do sítě škol, předškolních a školských zařízení zařazeno více škol jednoho druhu. Ve školním roce 2005/06 bylo v České republice 8 681 škol. V dalších letech docházelo ke slučování škol. Jeden právních subjekt může tak zahrnovat více druhů škol, popř. školských zařízení. Ve školním roce 2009/10 oproti školnímu roku 2005/06 se počet škol snížil o 2,4 %, tedy o více než 200 škol. Z celkového počtu 8 472 škol jich je 76,9 % obecních; 15,3 % krajských; 5,8 % soukromých; 1,1 % církevních; 0,8 % MŠMT a 0,1% Ministerstva spravedlnosti, Ministerstva vnitra a Ministerstva obrany.</t>
    </r>
  </si>
  <si>
    <r>
      <t xml:space="preserve">V této kapitole ve školním roce 2003/04 a 2004/05 jsou </t>
    </r>
    <r>
      <rPr>
        <b/>
        <sz val="10"/>
        <color indexed="18"/>
        <rFont val="Arial Narrow"/>
        <family val="2"/>
      </rPr>
      <t>počty dětí/žáků/studentů</t>
    </r>
    <r>
      <rPr>
        <sz val="10"/>
        <color indexed="18"/>
        <rFont val="Arial Narrow"/>
        <family val="2"/>
      </rPr>
      <t xml:space="preserve"> bez dětí/žáků škol při zdravotnických zařízeních. V příslušných kapitolách (B3 a B4) jsou údaje vykazovány včetně žáků škol při zdravotnických zařízeních. Ve školním roce 2003/04 se nacházelo v regionálním školství 1 887,8 tis. dětí/žáků/studentů. Ve školním roce 2009/10 se vzdělává v regionálním školství 1 696,9 tis. dětí/žáků/studentů, což je oproti výchozímu školnímu roku 2003/04 o 111,7 tis. dětí/žáků/studentů méně (pokles o 6,2 %). Z celkového počtu dětí/žáků/studentů se jich 76,9 % vzdělává v obecních školách; 15,3 % v krajských školách; 5,8 % v soukromých školách; 1,0 % v církevních školách; 0,8 % ve školách MŠMT a 0,1 % ve školách Ministerstva spravedlnosti, Ministerstva vnitra a Ministerstva obrany.</t>
    </r>
  </si>
  <si>
    <r>
      <t xml:space="preserve">Od roku 2006 máme možnost sledovat </t>
    </r>
    <r>
      <rPr>
        <b/>
        <sz val="10"/>
        <color indexed="18"/>
        <rFont val="Arial Narrow"/>
        <family val="2"/>
      </rPr>
      <t xml:space="preserve">strukturu učitelů podle věku a podle nejvyššího dosaženého vzdělání. </t>
    </r>
    <r>
      <rPr>
        <sz val="10"/>
        <color indexed="18"/>
        <rFont val="Arial Narrow"/>
        <family val="2"/>
      </rPr>
      <t>Tyto údaje se vykazují za kalendářní rok pouze za školy zřizované MŠMT, kraji a obcemi a nezahrnují ředitele a zástupce škol a dále učitele škol pro děti se speciálními vzdělávacími potřebami (zdrojem dat je Informační systém o platech – ISP, spravovaný Ministerstvem financí). Téměř dvě třetiny učitelů v regionálním školství se v roce 2009 nacházely ve věkových skupinách  36–45 let (28,7 %) a 46–55 let (33,3 %). Z hlediska dosaženého vzdělání téměř tři čtvrtiny učitelů (71,2 %) mají vysokoškolské vzdělání. Během čtyřletého sledovaného období se podíl učitelů v jednotlivých skupinách dosaženého vzdělání téměř nemění.</t>
    </r>
  </si>
  <si>
    <t>Finanční toky jsou určovány zřizovatelskými kompetencemi. MŠMT ekonomicky zabezpečuje příspěvkové organizace, které jsou v jeho kompetenci. Z rozpočtu kapitoly 333-MŠMT se poskytují přímé výdaje na vzdělávání pro školy a školská zařízení zřizované obcí a krajem na základě vztahů určených platným zněním zákona č. 561/2004 Sb., o předškolním, základním, středním, vyšším odborném a jiném vzdělávání (školský zákon), ve znění pozdějších předpisů. Hlavním principem pro přidělování finančních prostředků z rozpočtu kapitoly 333-MŠMT do rozpočtů jednotlivých krajů je výkonové financování prostřednictvím "republikových normativů". Provozní výdaje jsou zabezpečovány z rozpočtů krajů a obcí. Dotace poskytované soukromým školám a školským zařízením jsou čtvrtletně účelově převáděny z rozpočtu Ministerstva školství přímo na kraj a MHMP, odbory školství KÚ a MHMP je poskytují jednotlivým organizacím. Neinvestiční dotace církevním školám a školským zařízením jsou účelově poskytovány přímo z účtu MŠMT. Veřejné vysoké školy jsou v rozhodující míře financovány z rozpočtu Ministerstva školství formou dotací, od roku 2006 formou příspěvků a dotací.</t>
  </si>
  <si>
    <t>Školám jsou poskytovány finanční prostředky prostřednictvím transferů do rozpočtové kapitoly 700-Obce a DSO, krajské úřady. Základním problémem je, že finanční prostředky poskytované prostřednictvím transferů kapitole 700-Obce a DSO, krajské úřady jsou v účetnictví kapitoly 333-MŠMT zaúčtovány převážně na jeden souhrnný paragraf, a nelze zjistit, na který paragraf byly v účetnictví kapitoly 700-Obce a DSO, krajské úřady přeúčtovány.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</si>
  <si>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</si>
  <si>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</si>
  <si>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</si>
  <si>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</si>
  <si>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r>
      <t>2004–2009</t>
    </r>
    <r>
      <rPr>
        <b/>
        <vertAlign val="superscript"/>
        <sz val="10"/>
        <rFont val="Arial Narrow"/>
        <family val="2"/>
      </rPr>
      <t>2)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</si>
  <si>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</si>
  <si>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Text</t>
  </si>
  <si>
    <t>B2.1</t>
  </si>
  <si>
    <t>B2.2</t>
  </si>
  <si>
    <t>B2.3</t>
  </si>
  <si>
    <t>B2.4</t>
  </si>
  <si>
    <t>B2.5</t>
  </si>
  <si>
    <t>B2.6</t>
  </si>
  <si>
    <t>B2.7</t>
  </si>
  <si>
    <t>Regionální školství – školy, děti, žáci, studenti/dívky  ve školním roce 2003/04 až 2009/10 – podle zřizovatele</t>
  </si>
  <si>
    <t>Regionální školství – struktura učitelů v letech 2006 až 2009 – podle nejvyššího dosaženého vzdělání</t>
  </si>
  <si>
    <t>Regionální školství – struktura učitelů v letech 2006 až 2009 – podle věku</t>
  </si>
  <si>
    <t>Regionální školství – výdaje v běžných cenách  v letech 2003 až 2009</t>
  </si>
  <si>
    <t>Regionální školství – týdenní rozsah hodin přímé pedagogické činnosti  (míra vyučovací povinnosti) učitelů v letech 2003 až 2009</t>
  </si>
  <si>
    <t xml:space="preserve">Regionální školství – přepočtené počty zaměstnanců  v letech 2003 až 2009 </t>
  </si>
  <si>
    <t>Regionální školství – průměrné měsíční mzdy  v letech 2003 až 2009</t>
  </si>
  <si>
    <t>Stránkování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</si>
</sst>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sz val="10"/>
      <color indexed="10"/>
      <name val="Arial Narrow"/>
      <family val="2"/>
    </font>
    <font>
      <b/>
      <i/>
      <sz val="10"/>
      <color indexed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1" fillId="2" borderId="0" xfId="20" applyFont="1" applyFill="1" applyAlignment="1" applyProtection="1">
      <alignment horizontal="justify" wrapText="1"/>
      <protection hidden="1"/>
    </xf>
    <xf numFmtId="0" fontId="6" fillId="2" borderId="0" xfId="20" applyFont="1" applyFill="1" applyAlignment="1" applyProtection="1">
      <alignment horizontal="justify" wrapText="1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locked="0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49" fontId="11" fillId="0" borderId="1" xfId="0" applyNumberFormat="1" applyFont="1" applyFill="1" applyBorder="1" applyAlignment="1" applyProtection="1">
      <alignment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13" fillId="4" borderId="4" xfId="0" applyNumberFormat="1" applyFont="1" applyFill="1" applyBorder="1" applyAlignment="1" applyProtection="1">
      <alignment horizontal="center" vertical="top"/>
      <protection locked="0"/>
    </xf>
    <xf numFmtId="0" fontId="13" fillId="4" borderId="5" xfId="0" applyNumberFormat="1" applyFont="1" applyFill="1" applyBorder="1" applyAlignment="1" applyProtection="1">
      <alignment horizontal="center" vertical="top"/>
      <protection locked="0"/>
    </xf>
    <xf numFmtId="0" fontId="13" fillId="4" borderId="6" xfId="0" applyNumberFormat="1" applyFont="1" applyFill="1" applyBorder="1" applyAlignment="1" applyProtection="1">
      <alignment horizontal="center" vertical="top"/>
      <protection locked="0"/>
    </xf>
    <xf numFmtId="0" fontId="13" fillId="4" borderId="7" xfId="0" applyNumberFormat="1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8" fillId="4" borderId="9" xfId="0" applyNumberFormat="1" applyFont="1" applyFill="1" applyBorder="1" applyAlignment="1" applyProtection="1">
      <alignment horizontal="right" vertical="center"/>
      <protection locked="0"/>
    </xf>
    <xf numFmtId="49" fontId="8" fillId="4" borderId="10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righ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3" xfId="0" applyNumberFormat="1" applyFont="1" applyFill="1" applyBorder="1" applyAlignment="1" applyProtection="1">
      <alignment vertical="center"/>
      <protection locked="0"/>
    </xf>
    <xf numFmtId="49" fontId="8" fillId="4" borderId="14" xfId="0" applyNumberFormat="1" applyFont="1" applyFill="1" applyBorder="1" applyAlignment="1" applyProtection="1">
      <alignment vertical="center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8" fillId="4" borderId="15" xfId="0" applyNumberFormat="1" applyFont="1" applyFill="1" applyBorder="1" applyAlignment="1" applyProtection="1">
      <alignment horizontal="right" vertical="center"/>
      <protection locked="0"/>
    </xf>
    <xf numFmtId="49" fontId="8" fillId="4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vertical="top"/>
      <protection locked="0"/>
    </xf>
    <xf numFmtId="49" fontId="8" fillId="4" borderId="18" xfId="0" applyNumberFormat="1" applyFont="1" applyFill="1" applyBorder="1" applyAlignment="1" applyProtection="1">
      <alignment vertical="center"/>
      <protection locked="0"/>
    </xf>
    <xf numFmtId="49" fontId="7" fillId="4" borderId="19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2" xfId="0" applyNumberFormat="1" applyFont="1" applyFill="1" applyBorder="1" applyAlignment="1" applyProtection="1">
      <alignment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7" fillId="4" borderId="23" xfId="0" applyNumberFormat="1" applyFont="1" applyFill="1" applyBorder="1" applyAlignment="1" applyProtection="1">
      <alignment horizontal="righ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right" vertical="center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7" xfId="0" applyNumberFormat="1" applyFont="1" applyFill="1" applyBorder="1" applyAlignment="1" applyProtection="1">
      <alignment vertical="center"/>
      <protection locked="0"/>
    </xf>
    <xf numFmtId="49" fontId="8" fillId="4" borderId="28" xfId="0" applyNumberFormat="1" applyFont="1" applyFill="1" applyBorder="1" applyAlignment="1" applyProtection="1">
      <alignment vertical="center"/>
      <protection locked="0"/>
    </xf>
    <xf numFmtId="49" fontId="8" fillId="4" borderId="29" xfId="0" applyNumberFormat="1" applyFont="1" applyFill="1" applyBorder="1" applyAlignment="1" applyProtection="1">
      <alignment horizontal="left" vertical="center"/>
      <protection locked="0"/>
    </xf>
    <xf numFmtId="49" fontId="8" fillId="4" borderId="29" xfId="0" applyNumberFormat="1" applyFont="1" applyFill="1" applyBorder="1" applyAlignment="1" applyProtection="1">
      <alignment horizontal="right" vertical="center"/>
      <protection locked="0"/>
    </xf>
    <xf numFmtId="49" fontId="8" fillId="4" borderId="30" xfId="0" applyNumberFormat="1" applyFont="1" applyFill="1" applyBorder="1" applyAlignment="1" applyProtection="1">
      <alignment horizontal="left" vertical="center"/>
      <protection locked="0"/>
    </xf>
    <xf numFmtId="49" fontId="8" fillId="4" borderId="31" xfId="0" applyNumberFormat="1" applyFont="1" applyFill="1" applyBorder="1" applyAlignment="1" applyProtection="1">
      <alignment vertical="center"/>
      <protection locked="0"/>
    </xf>
    <xf numFmtId="49" fontId="8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3" fillId="4" borderId="34" xfId="0" applyNumberFormat="1" applyFont="1" applyFill="1" applyBorder="1" applyAlignment="1" applyProtection="1">
      <alignment horizontal="centerContinuous" vertical="center"/>
      <protection locked="0"/>
    </xf>
    <xf numFmtId="0" fontId="13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7" fillId="4" borderId="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7" xfId="0" applyNumberFormat="1" applyFont="1" applyFill="1" applyBorder="1" applyAlignment="1" applyProtection="1">
      <alignment vertical="center"/>
      <protection locked="0"/>
    </xf>
    <xf numFmtId="49" fontId="8" fillId="4" borderId="38" xfId="0" applyNumberFormat="1" applyFont="1" applyFill="1" applyBorder="1" applyAlignment="1" applyProtection="1">
      <alignment horizontal="left" vertical="center"/>
      <protection locked="0"/>
    </xf>
    <xf numFmtId="49" fontId="8" fillId="4" borderId="38" xfId="0" applyNumberFormat="1" applyFont="1" applyFill="1" applyBorder="1" applyAlignment="1" applyProtection="1">
      <alignment horizontal="right" vertical="center"/>
      <protection locked="0"/>
    </xf>
    <xf numFmtId="49" fontId="8" fillId="4" borderId="39" xfId="0" applyNumberFormat="1" applyFont="1" applyFill="1" applyBorder="1" applyAlignment="1" applyProtection="1">
      <alignment horizontal="left" vertical="center"/>
      <protection locked="0"/>
    </xf>
    <xf numFmtId="0" fontId="1" fillId="2" borderId="0" xfId="20" applyFont="1" applyFill="1" applyAlignment="1" applyProtection="1">
      <alignment horizontal="center" wrapText="1"/>
      <protection hidden="1"/>
    </xf>
    <xf numFmtId="0" fontId="20" fillId="2" borderId="0" xfId="20" applyFont="1" applyFill="1" applyAlignment="1" applyProtection="1">
      <alignment horizontal="center" wrapText="1"/>
      <protection hidden="1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40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 locked="0"/>
    </xf>
    <xf numFmtId="0" fontId="13" fillId="4" borderId="42" xfId="0" applyNumberFormat="1" applyFont="1" applyFill="1" applyBorder="1" applyAlignment="1" applyProtection="1">
      <alignment horizontal="center" vertical="top"/>
      <protection locked="0"/>
    </xf>
    <xf numFmtId="194" fontId="8" fillId="3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 quotePrefix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175" fontId="8" fillId="3" borderId="0" xfId="0" applyNumberFormat="1" applyFont="1" applyFill="1" applyAlignment="1" applyProtection="1">
      <alignment vertical="center"/>
      <protection hidden="1"/>
    </xf>
    <xf numFmtId="197" fontId="8" fillId="3" borderId="0" xfId="0" applyNumberFormat="1" applyFont="1" applyFill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5" xfId="0" applyNumberFormat="1" applyFont="1" applyFill="1" applyBorder="1" applyAlignment="1" applyProtection="1">
      <alignment horizontal="left" vertical="center"/>
      <protection locked="0"/>
    </xf>
    <xf numFmtId="49" fontId="8" fillId="4" borderId="46" xfId="0" applyNumberFormat="1" applyFont="1" applyFill="1" applyBorder="1" applyAlignment="1" applyProtection="1">
      <alignment horizontal="left" vertical="center"/>
      <protection locked="0"/>
    </xf>
    <xf numFmtId="49" fontId="8" fillId="4" borderId="46" xfId="0" applyNumberFormat="1" applyFont="1" applyFill="1" applyBorder="1" applyAlignment="1" applyProtection="1">
      <alignment horizontal="right" vertical="center"/>
      <protection locked="0"/>
    </xf>
    <xf numFmtId="49" fontId="8" fillId="4" borderId="47" xfId="0" applyNumberFormat="1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vertical="center"/>
      <protection locked="0"/>
    </xf>
    <xf numFmtId="49" fontId="8" fillId="4" borderId="48" xfId="0" applyNumberFormat="1" applyFont="1" applyFill="1" applyBorder="1" applyAlignment="1" applyProtection="1">
      <alignment horizontal="left" vertical="center"/>
      <protection locked="0"/>
    </xf>
    <xf numFmtId="49" fontId="8" fillId="4" borderId="48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vertical="center"/>
      <protection locked="0"/>
    </xf>
    <xf numFmtId="49" fontId="7" fillId="4" borderId="14" xfId="0" applyNumberFormat="1" applyFont="1" applyFill="1" applyBorder="1" applyAlignment="1" applyProtection="1">
      <alignment vertical="center"/>
      <protection locked="0"/>
    </xf>
    <xf numFmtId="49" fontId="7" fillId="4" borderId="50" xfId="0" applyNumberFormat="1" applyFont="1" applyFill="1" applyBorder="1" applyAlignment="1" applyProtection="1">
      <alignment horizontal="left" vertical="center"/>
      <protection locked="0"/>
    </xf>
    <xf numFmtId="49" fontId="7" fillId="4" borderId="50" xfId="0" applyNumberFormat="1" applyFont="1" applyFill="1" applyBorder="1" applyAlignment="1" applyProtection="1">
      <alignment horizontal="right" vertical="center"/>
      <protection locked="0"/>
    </xf>
    <xf numFmtId="49" fontId="7" fillId="4" borderId="51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centerContinuous" vertical="center"/>
      <protection/>
    </xf>
    <xf numFmtId="49" fontId="7" fillId="4" borderId="34" xfId="0" applyNumberFormat="1" applyFont="1" applyFill="1" applyBorder="1" applyAlignment="1" applyProtection="1">
      <alignment horizontal="centerContinuous" vertical="center"/>
      <protection/>
    </xf>
    <xf numFmtId="49" fontId="7" fillId="4" borderId="52" xfId="0" applyNumberFormat="1" applyFont="1" applyFill="1" applyBorder="1" applyAlignment="1" applyProtection="1">
      <alignment horizontal="centerContinuous" vertical="center"/>
      <protection/>
    </xf>
    <xf numFmtId="49" fontId="7" fillId="4" borderId="53" xfId="0" applyNumberFormat="1" applyFont="1" applyFill="1" applyBorder="1" applyAlignment="1" applyProtection="1">
      <alignment horizontal="centerContinuous" vertical="center"/>
      <protection/>
    </xf>
    <xf numFmtId="49" fontId="7" fillId="4" borderId="35" xfId="0" applyNumberFormat="1" applyFont="1" applyFill="1" applyBorder="1" applyAlignment="1" applyProtection="1">
      <alignment horizontal="centerContinuous" vertical="center"/>
      <protection/>
    </xf>
    <xf numFmtId="49" fontId="8" fillId="4" borderId="54" xfId="0" applyNumberFormat="1" applyFont="1" applyFill="1" applyBorder="1" applyAlignment="1" applyProtection="1">
      <alignment horizontal="left" vertical="center"/>
      <protection locked="0"/>
    </xf>
    <xf numFmtId="49" fontId="8" fillId="4" borderId="55" xfId="0" applyNumberFormat="1" applyFont="1" applyFill="1" applyBorder="1" applyAlignment="1" applyProtection="1">
      <alignment horizontal="left" vertical="center"/>
      <protection locked="0"/>
    </xf>
    <xf numFmtId="49" fontId="8" fillId="4" borderId="55" xfId="0" applyNumberFormat="1" applyFont="1" applyFill="1" applyBorder="1" applyAlignment="1" applyProtection="1">
      <alignment horizontal="right" vertical="center"/>
      <protection locked="0"/>
    </xf>
    <xf numFmtId="49" fontId="8" fillId="4" borderId="56" xfId="0" applyNumberFormat="1" applyFont="1" applyFill="1" applyBorder="1" applyAlignment="1" applyProtection="1">
      <alignment horizontal="left" vertical="center"/>
      <protection locked="0"/>
    </xf>
    <xf numFmtId="49" fontId="8" fillId="4" borderId="57" xfId="0" applyNumberFormat="1" applyFont="1" applyFill="1" applyBorder="1" applyAlignment="1" applyProtection="1">
      <alignment horizontal="left" vertical="center"/>
      <protection locked="0"/>
    </xf>
    <xf numFmtId="49" fontId="7" fillId="4" borderId="19" xfId="0" applyNumberFormat="1" applyFont="1" applyFill="1" applyBorder="1" applyAlignment="1" applyProtection="1">
      <alignment horizontal="centerContinuous" vertical="center"/>
      <protection/>
    </xf>
    <xf numFmtId="49" fontId="7" fillId="4" borderId="20" xfId="0" applyNumberFormat="1" applyFont="1" applyFill="1" applyBorder="1" applyAlignment="1" applyProtection="1">
      <alignment horizontal="centerContinuous" vertical="center"/>
      <protection/>
    </xf>
    <xf numFmtId="49" fontId="7" fillId="4" borderId="58" xfId="0" applyNumberFormat="1" applyFont="1" applyFill="1" applyBorder="1" applyAlignment="1" applyProtection="1">
      <alignment horizontal="centerContinuous" vertical="center"/>
      <protection/>
    </xf>
    <xf numFmtId="49" fontId="7" fillId="4" borderId="59" xfId="0" applyNumberFormat="1" applyFont="1" applyFill="1" applyBorder="1" applyAlignment="1" applyProtection="1">
      <alignment horizontal="centerContinuous" vertical="center"/>
      <protection/>
    </xf>
    <xf numFmtId="49" fontId="7" fillId="4" borderId="21" xfId="0" applyNumberFormat="1" applyFont="1" applyFill="1" applyBorder="1" applyAlignment="1" applyProtection="1">
      <alignment horizontal="centerContinuous" vertical="center"/>
      <protection/>
    </xf>
    <xf numFmtId="49" fontId="7" fillId="4" borderId="28" xfId="0" applyNumberFormat="1" applyFont="1" applyFill="1" applyBorder="1" applyAlignment="1" applyProtection="1">
      <alignment vertical="center"/>
      <protection locked="0"/>
    </xf>
    <xf numFmtId="49" fontId="7" fillId="4" borderId="60" xfId="0" applyNumberFormat="1" applyFont="1" applyFill="1" applyBorder="1" applyAlignment="1" applyProtection="1">
      <alignment vertical="center"/>
      <protection locked="0"/>
    </xf>
    <xf numFmtId="0" fontId="5" fillId="2" borderId="0" xfId="20" applyNumberFormat="1" applyFont="1" applyFill="1" applyAlignment="1" applyProtection="1">
      <alignment horizontal="justify" wrapText="1"/>
      <protection hidden="1"/>
    </xf>
    <xf numFmtId="10" fontId="8" fillId="3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94" fontId="7" fillId="0" borderId="61" xfId="0" applyNumberFormat="1" applyFont="1" applyFill="1" applyBorder="1" applyAlignment="1" applyProtection="1">
      <alignment horizontal="right" vertical="center"/>
      <protection/>
    </xf>
    <xf numFmtId="194" fontId="7" fillId="0" borderId="62" xfId="0" applyNumberFormat="1" applyFont="1" applyFill="1" applyBorder="1" applyAlignment="1" applyProtection="1">
      <alignment horizontal="right" vertical="center"/>
      <protection/>
    </xf>
    <xf numFmtId="194" fontId="7" fillId="0" borderId="63" xfId="0" applyNumberFormat="1" applyFont="1" applyFill="1" applyBorder="1" applyAlignment="1" applyProtection="1">
      <alignment horizontal="right" vertical="center"/>
      <protection locked="0"/>
    </xf>
    <xf numFmtId="194" fontId="7" fillId="0" borderId="64" xfId="0" applyNumberFormat="1" applyFont="1" applyFill="1" applyBorder="1" applyAlignment="1" applyProtection="1">
      <alignment horizontal="right" vertical="center"/>
      <protection locked="0"/>
    </xf>
    <xf numFmtId="194" fontId="7" fillId="0" borderId="65" xfId="0" applyNumberFormat="1" applyFont="1" applyFill="1" applyBorder="1" applyAlignment="1" applyProtection="1">
      <alignment horizontal="right" vertical="center"/>
      <protection locked="0"/>
    </xf>
    <xf numFmtId="194" fontId="7" fillId="0" borderId="66" xfId="0" applyNumberFormat="1" applyFont="1" applyFill="1" applyBorder="1" applyAlignment="1" applyProtection="1">
      <alignment horizontal="right" vertical="center"/>
      <protection locked="0"/>
    </xf>
    <xf numFmtId="194" fontId="7" fillId="0" borderId="67" xfId="0" applyNumberFormat="1" applyFont="1" applyFill="1" applyBorder="1" applyAlignment="1" applyProtection="1">
      <alignment horizontal="right" vertical="center"/>
      <protection/>
    </xf>
    <xf numFmtId="194" fontId="7" fillId="0" borderId="68" xfId="0" applyNumberFormat="1" applyFont="1" applyFill="1" applyBorder="1" applyAlignment="1" applyProtection="1">
      <alignment horizontal="right" vertical="center"/>
      <protection/>
    </xf>
    <xf numFmtId="194" fontId="8" fillId="0" borderId="69" xfId="0" applyNumberFormat="1" applyFont="1" applyFill="1" applyBorder="1" applyAlignment="1" applyProtection="1">
      <alignment horizontal="right" vertical="center"/>
      <protection locked="0"/>
    </xf>
    <xf numFmtId="194" fontId="8" fillId="0" borderId="70" xfId="0" applyNumberFormat="1" applyFont="1" applyFill="1" applyBorder="1" applyAlignment="1" applyProtection="1">
      <alignment horizontal="right" vertical="center"/>
      <protection locked="0"/>
    </xf>
    <xf numFmtId="194" fontId="8" fillId="0" borderId="68" xfId="0" applyNumberFormat="1" applyFont="1" applyFill="1" applyBorder="1" applyAlignment="1" applyProtection="1">
      <alignment horizontal="right" vertical="center"/>
      <protection locked="0"/>
    </xf>
    <xf numFmtId="194" fontId="7" fillId="0" borderId="71" xfId="0" applyNumberFormat="1" applyFont="1" applyFill="1" applyBorder="1" applyAlignment="1" applyProtection="1">
      <alignment horizontal="right" vertical="center"/>
      <protection/>
    </xf>
    <xf numFmtId="194" fontId="7" fillId="0" borderId="72" xfId="0" applyNumberFormat="1" applyFont="1" applyFill="1" applyBorder="1" applyAlignment="1" applyProtection="1">
      <alignment horizontal="right" vertical="center"/>
      <protection/>
    </xf>
    <xf numFmtId="194" fontId="8" fillId="0" borderId="60" xfId="0" applyNumberFormat="1" applyFont="1" applyFill="1" applyBorder="1" applyAlignment="1" applyProtection="1">
      <alignment horizontal="right" vertical="center"/>
      <protection locked="0"/>
    </xf>
    <xf numFmtId="194" fontId="8" fillId="0" borderId="73" xfId="0" applyNumberFormat="1" applyFont="1" applyFill="1" applyBorder="1" applyAlignment="1" applyProtection="1">
      <alignment horizontal="right" vertical="center"/>
      <protection locked="0"/>
    </xf>
    <xf numFmtId="194" fontId="8" fillId="0" borderId="74" xfId="0" applyNumberFormat="1" applyFont="1" applyFill="1" applyBorder="1" applyAlignment="1" applyProtection="1">
      <alignment horizontal="right" vertical="center"/>
      <protection locked="0"/>
    </xf>
    <xf numFmtId="194" fontId="7" fillId="0" borderId="75" xfId="0" applyNumberFormat="1" applyFont="1" applyFill="1" applyBorder="1" applyAlignment="1" applyProtection="1">
      <alignment horizontal="right" vertical="center"/>
      <protection/>
    </xf>
    <xf numFmtId="194" fontId="7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31" xfId="0" applyNumberFormat="1" applyFont="1" applyFill="1" applyBorder="1" applyAlignment="1" applyProtection="1">
      <alignment horizontal="right" vertical="center"/>
      <protection locked="0"/>
    </xf>
    <xf numFmtId="194" fontId="8" fillId="0" borderId="77" xfId="0" applyNumberFormat="1" applyFont="1" applyFill="1" applyBorder="1" applyAlignment="1" applyProtection="1">
      <alignment horizontal="right" vertical="center"/>
      <protection locked="0"/>
    </xf>
    <xf numFmtId="194" fontId="8" fillId="0" borderId="76" xfId="0" applyNumberFormat="1" applyFont="1" applyFill="1" applyBorder="1" applyAlignment="1" applyProtection="1">
      <alignment horizontal="right" vertical="center"/>
      <protection locked="0"/>
    </xf>
    <xf numFmtId="194" fontId="7" fillId="0" borderId="78" xfId="0" applyNumberFormat="1" applyFont="1" applyFill="1" applyBorder="1" applyAlignment="1" applyProtection="1">
      <alignment horizontal="right" vertical="center"/>
      <protection/>
    </xf>
    <xf numFmtId="194" fontId="7" fillId="0" borderId="79" xfId="0" applyNumberFormat="1" applyFont="1" applyFill="1" applyBorder="1" applyAlignment="1" applyProtection="1">
      <alignment horizontal="right" vertical="center"/>
      <protection/>
    </xf>
    <xf numFmtId="194" fontId="8" fillId="0" borderId="11" xfId="0" applyNumberFormat="1" applyFont="1" applyFill="1" applyBorder="1" applyAlignment="1" applyProtection="1">
      <alignment horizontal="right" vertical="center"/>
      <protection locked="0"/>
    </xf>
    <xf numFmtId="194" fontId="8" fillId="0" borderId="80" xfId="0" applyNumberFormat="1" applyFont="1" applyFill="1" applyBorder="1" applyAlignment="1" applyProtection="1">
      <alignment horizontal="right" vertical="center"/>
      <protection locked="0"/>
    </xf>
    <xf numFmtId="194" fontId="8" fillId="0" borderId="81" xfId="0" applyNumberFormat="1" applyFont="1" applyFill="1" applyBorder="1" applyAlignment="1" applyProtection="1">
      <alignment horizontal="right" vertical="center"/>
      <protection locked="0"/>
    </xf>
    <xf numFmtId="194" fontId="7" fillId="0" borderId="82" xfId="0" applyNumberFormat="1" applyFont="1" applyFill="1" applyBorder="1" applyAlignment="1" applyProtection="1">
      <alignment horizontal="right" vertical="center"/>
      <protection/>
    </xf>
    <xf numFmtId="194" fontId="7" fillId="0" borderId="83" xfId="0" applyNumberFormat="1" applyFont="1" applyFill="1" applyBorder="1" applyAlignment="1" applyProtection="1">
      <alignment horizontal="right" vertical="center"/>
      <protection/>
    </xf>
    <xf numFmtId="194" fontId="8" fillId="0" borderId="69" xfId="0" applyNumberFormat="1" applyFont="1" applyFill="1" applyBorder="1" applyAlignment="1" applyProtection="1">
      <alignment horizontal="right" vertical="center"/>
      <protection locked="0"/>
    </xf>
    <xf numFmtId="194" fontId="7" fillId="0" borderId="84" xfId="0" applyNumberFormat="1" applyFont="1" applyFill="1" applyBorder="1" applyAlignment="1" applyProtection="1">
      <alignment horizontal="right" vertical="center"/>
      <protection/>
    </xf>
    <xf numFmtId="194" fontId="7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32" xfId="0" applyNumberFormat="1" applyFont="1" applyFill="1" applyBorder="1" applyAlignment="1" applyProtection="1">
      <alignment horizontal="right" vertical="center"/>
      <protection locked="0"/>
    </xf>
    <xf numFmtId="194" fontId="8" fillId="0" borderId="86" xfId="0" applyNumberFormat="1" applyFont="1" applyFill="1" applyBorder="1" applyAlignment="1" applyProtection="1">
      <alignment horizontal="right" vertical="center"/>
      <protection locked="0"/>
    </xf>
    <xf numFmtId="194" fontId="8" fillId="0" borderId="83" xfId="0" applyNumberFormat="1" applyFont="1" applyFill="1" applyBorder="1" applyAlignment="1" applyProtection="1">
      <alignment horizontal="right" vertical="center"/>
      <protection locked="0"/>
    </xf>
    <xf numFmtId="194" fontId="7" fillId="0" borderId="65" xfId="0" applyNumberFormat="1" applyFont="1" applyFill="1" applyBorder="1" applyAlignment="1" applyProtection="1">
      <alignment horizontal="right" vertical="center"/>
      <protection locked="0"/>
    </xf>
    <xf numFmtId="194" fontId="7" fillId="0" borderId="66" xfId="0" applyNumberFormat="1" applyFont="1" applyFill="1" applyBorder="1" applyAlignment="1" applyProtection="1">
      <alignment horizontal="right" vertical="center"/>
      <protection locked="0"/>
    </xf>
    <xf numFmtId="194" fontId="7" fillId="0" borderId="63" xfId="0" applyNumberFormat="1" applyFont="1" applyFill="1" applyBorder="1" applyAlignment="1" applyProtection="1">
      <alignment horizontal="right" vertical="center"/>
      <protection locked="0"/>
    </xf>
    <xf numFmtId="194" fontId="7" fillId="0" borderId="87" xfId="0" applyNumberFormat="1" applyFont="1" applyFill="1" applyBorder="1" applyAlignment="1" applyProtection="1">
      <alignment horizontal="right" vertical="center"/>
      <protection locked="0"/>
    </xf>
    <xf numFmtId="194" fontId="8" fillId="0" borderId="88" xfId="0" applyNumberFormat="1" applyFont="1" applyFill="1" applyBorder="1" applyAlignment="1" applyProtection="1">
      <alignment horizontal="right" vertical="center"/>
      <protection locked="0"/>
    </xf>
    <xf numFmtId="194" fontId="8" fillId="0" borderId="89" xfId="0" applyNumberFormat="1" applyFont="1" applyFill="1" applyBorder="1" applyAlignment="1" applyProtection="1">
      <alignment horizontal="right" vertical="center"/>
      <protection locked="0"/>
    </xf>
    <xf numFmtId="194" fontId="8" fillId="0" borderId="90" xfId="0" applyNumberFormat="1" applyFont="1" applyFill="1" applyBorder="1" applyAlignment="1" applyProtection="1">
      <alignment horizontal="right" vertical="center"/>
      <protection locked="0"/>
    </xf>
    <xf numFmtId="194" fontId="8" fillId="0" borderId="91" xfId="0" applyNumberFormat="1" applyFont="1" applyFill="1" applyBorder="1" applyAlignment="1" applyProtection="1">
      <alignment horizontal="right" vertical="center"/>
      <protection locked="0"/>
    </xf>
    <xf numFmtId="194" fontId="8" fillId="0" borderId="92" xfId="0" applyNumberFormat="1" applyFont="1" applyFill="1" applyBorder="1" applyAlignment="1" applyProtection="1">
      <alignment horizontal="right" vertical="center"/>
      <protection locked="0"/>
    </xf>
    <xf numFmtId="194" fontId="8" fillId="0" borderId="93" xfId="0" applyNumberFormat="1" applyFont="1" applyFill="1" applyBorder="1" applyAlignment="1" applyProtection="1">
      <alignment horizontal="right" vertical="center"/>
      <protection locked="0"/>
    </xf>
    <xf numFmtId="194" fontId="8" fillId="0" borderId="94" xfId="0" applyNumberFormat="1" applyFont="1" applyFill="1" applyBorder="1" applyAlignment="1" applyProtection="1">
      <alignment horizontal="right" vertical="center"/>
      <protection locked="0"/>
    </xf>
    <xf numFmtId="194" fontId="8" fillId="0" borderId="95" xfId="0" applyNumberFormat="1" applyFont="1" applyFill="1" applyBorder="1" applyAlignment="1" applyProtection="1">
      <alignment horizontal="right" vertical="center"/>
      <protection locked="0"/>
    </xf>
    <xf numFmtId="194" fontId="8" fillId="0" borderId="83" xfId="0" applyNumberFormat="1" applyFont="1" applyFill="1" applyBorder="1" applyAlignment="1" applyProtection="1">
      <alignment horizontal="right" vertical="center"/>
      <protection locked="0"/>
    </xf>
    <xf numFmtId="194" fontId="8" fillId="0" borderId="96" xfId="0" applyNumberFormat="1" applyFont="1" applyFill="1" applyBorder="1" applyAlignment="1" applyProtection="1">
      <alignment horizontal="right" vertical="center"/>
      <protection locked="0"/>
    </xf>
    <xf numFmtId="194" fontId="8" fillId="0" borderId="97" xfId="0" applyNumberFormat="1" applyFont="1" applyFill="1" applyBorder="1" applyAlignment="1" applyProtection="1">
      <alignment horizontal="right" vertical="center"/>
      <protection locked="0"/>
    </xf>
    <xf numFmtId="194" fontId="7" fillId="0" borderId="98" xfId="0" applyNumberFormat="1" applyFont="1" applyFill="1" applyBorder="1" applyAlignment="1" applyProtection="1">
      <alignment horizontal="right" vertical="center"/>
      <protection locked="0"/>
    </xf>
    <xf numFmtId="194" fontId="7" fillId="0" borderId="62" xfId="0" applyNumberFormat="1" applyFont="1" applyFill="1" applyBorder="1" applyAlignment="1" applyProtection="1">
      <alignment horizontal="right" vertical="center"/>
      <protection locked="0"/>
    </xf>
    <xf numFmtId="194" fontId="7" fillId="0" borderId="99" xfId="0" applyNumberFormat="1" applyFont="1" applyFill="1" applyBorder="1" applyAlignment="1" applyProtection="1">
      <alignment horizontal="right" vertical="center"/>
      <protection locked="0"/>
    </xf>
    <xf numFmtId="194" fontId="7" fillId="0" borderId="100" xfId="0" applyNumberFormat="1" applyFont="1" applyFill="1" applyBorder="1" applyAlignment="1" applyProtection="1">
      <alignment horizontal="right" vertical="center"/>
      <protection locked="0"/>
    </xf>
    <xf numFmtId="194" fontId="8" fillId="0" borderId="101" xfId="0" applyNumberFormat="1" applyFont="1" applyFill="1" applyBorder="1" applyAlignment="1" applyProtection="1">
      <alignment horizontal="right" vertical="center"/>
      <protection locked="0"/>
    </xf>
    <xf numFmtId="194" fontId="8" fillId="0" borderId="85" xfId="0" applyNumberFormat="1" applyFont="1" applyFill="1" applyBorder="1" applyAlignment="1" applyProtection="1">
      <alignment horizontal="right" vertical="center"/>
      <protection locked="0"/>
    </xf>
    <xf numFmtId="194" fontId="8" fillId="0" borderId="102" xfId="0" applyNumberFormat="1" applyFont="1" applyFill="1" applyBorder="1" applyAlignment="1" applyProtection="1">
      <alignment horizontal="right" vertical="center"/>
      <protection locked="0"/>
    </xf>
    <xf numFmtId="194" fontId="8" fillId="0" borderId="103" xfId="0" applyNumberFormat="1" applyFont="1" applyFill="1" applyBorder="1" applyAlignment="1" applyProtection="1">
      <alignment horizontal="right" vertical="center"/>
      <protection locked="0"/>
    </xf>
    <xf numFmtId="175" fontId="8" fillId="0" borderId="104" xfId="0" applyNumberFormat="1" applyFont="1" applyFill="1" applyBorder="1" applyAlignment="1" applyProtection="1">
      <alignment horizontal="right" vertical="center"/>
      <protection locked="0"/>
    </xf>
    <xf numFmtId="175" fontId="8" fillId="0" borderId="105" xfId="0" applyNumberFormat="1" applyFont="1" applyFill="1" applyBorder="1" applyAlignment="1" applyProtection="1">
      <alignment horizontal="right" vertical="center"/>
      <protection locked="0"/>
    </xf>
    <xf numFmtId="175" fontId="8" fillId="0" borderId="72" xfId="0" applyNumberFormat="1" applyFont="1" applyFill="1" applyBorder="1" applyAlignment="1" applyProtection="1">
      <alignment horizontal="right" vertical="center"/>
      <protection locked="0"/>
    </xf>
    <xf numFmtId="175" fontId="8" fillId="0" borderId="106" xfId="0" applyNumberFormat="1" applyFont="1" applyFill="1" applyBorder="1" applyAlignment="1" applyProtection="1">
      <alignment horizontal="right" vertical="center"/>
      <protection locked="0"/>
    </xf>
    <xf numFmtId="175" fontId="8" fillId="0" borderId="77" xfId="0" applyNumberFormat="1" applyFont="1" applyFill="1" applyBorder="1" applyAlignment="1" applyProtection="1">
      <alignment horizontal="right" vertical="center"/>
      <protection locked="0"/>
    </xf>
    <xf numFmtId="175" fontId="8" fillId="0" borderId="76" xfId="0" applyNumberFormat="1" applyFont="1" applyFill="1" applyBorder="1" applyAlignment="1" applyProtection="1">
      <alignment horizontal="right" vertical="center"/>
      <protection locked="0"/>
    </xf>
    <xf numFmtId="175" fontId="8" fillId="0" borderId="107" xfId="0" applyNumberFormat="1" applyFont="1" applyFill="1" applyBorder="1" applyAlignment="1" applyProtection="1">
      <alignment horizontal="right" vertical="center"/>
      <protection locked="0"/>
    </xf>
    <xf numFmtId="175" fontId="8" fillId="0" borderId="108" xfId="0" applyNumberFormat="1" applyFont="1" applyFill="1" applyBorder="1" applyAlignment="1" applyProtection="1">
      <alignment horizontal="right" vertical="center"/>
      <protection locked="0"/>
    </xf>
    <xf numFmtId="175" fontId="8" fillId="0" borderId="109" xfId="0" applyNumberFormat="1" applyFont="1" applyFill="1" applyBorder="1" applyAlignment="1" applyProtection="1">
      <alignment horizontal="right" vertical="center"/>
      <protection locked="0"/>
    </xf>
    <xf numFmtId="175" fontId="8" fillId="0" borderId="110" xfId="0" applyNumberFormat="1" applyFont="1" applyFill="1" applyBorder="1" applyAlignment="1" applyProtection="1">
      <alignment horizontal="right" vertical="center"/>
      <protection locked="0"/>
    </xf>
    <xf numFmtId="175" fontId="8" fillId="0" borderId="73" xfId="0" applyNumberFormat="1" applyFont="1" applyFill="1" applyBorder="1" applyAlignment="1" applyProtection="1">
      <alignment horizontal="right" vertical="center"/>
      <protection locked="0"/>
    </xf>
    <xf numFmtId="175" fontId="8" fillId="0" borderId="74" xfId="0" applyNumberFormat="1" applyFont="1" applyFill="1" applyBorder="1" applyAlignment="1" applyProtection="1">
      <alignment horizontal="right" vertical="center"/>
      <protection locked="0"/>
    </xf>
    <xf numFmtId="194" fontId="7" fillId="0" borderId="98" xfId="0" applyNumberFormat="1" applyFont="1" applyFill="1" applyBorder="1" applyAlignment="1" applyProtection="1">
      <alignment horizontal="right" vertical="center"/>
      <protection locked="0"/>
    </xf>
    <xf numFmtId="194" fontId="7" fillId="0" borderId="62" xfId="0" applyNumberFormat="1" applyFont="1" applyFill="1" applyBorder="1" applyAlignment="1" applyProtection="1">
      <alignment horizontal="right" vertical="center"/>
      <protection locked="0"/>
    </xf>
    <xf numFmtId="194" fontId="8" fillId="0" borderId="105" xfId="0" applyNumberFormat="1" applyFont="1" applyFill="1" applyBorder="1" applyAlignment="1" applyProtection="1">
      <alignment horizontal="right" vertical="center"/>
      <protection locked="0"/>
    </xf>
    <xf numFmtId="194" fontId="8" fillId="0" borderId="72" xfId="0" applyNumberFormat="1" applyFont="1" applyFill="1" applyBorder="1" applyAlignment="1" applyProtection="1">
      <alignment horizontal="right" vertical="center"/>
      <protection locked="0"/>
    </xf>
    <xf numFmtId="194" fontId="8" fillId="0" borderId="111" xfId="0" applyNumberFormat="1" applyFont="1" applyFill="1" applyBorder="1" applyAlignment="1" applyProtection="1">
      <alignment horizontal="right" vertical="center"/>
      <protection locked="0"/>
    </xf>
    <xf numFmtId="194" fontId="8" fillId="0" borderId="79" xfId="0" applyNumberFormat="1" applyFont="1" applyFill="1" applyBorder="1" applyAlignment="1" applyProtection="1">
      <alignment horizontal="right" vertical="center"/>
      <protection locked="0"/>
    </xf>
    <xf numFmtId="195" fontId="8" fillId="0" borderId="105" xfId="0" applyNumberFormat="1" applyFont="1" applyFill="1" applyBorder="1" applyAlignment="1" applyProtection="1">
      <alignment horizontal="right" vertical="center"/>
      <protection locked="0"/>
    </xf>
    <xf numFmtId="195" fontId="8" fillId="0" borderId="72" xfId="0" applyNumberFormat="1" applyFont="1" applyFill="1" applyBorder="1" applyAlignment="1" applyProtection="1">
      <alignment horizontal="right" vertical="center"/>
      <protection locked="0"/>
    </xf>
    <xf numFmtId="195" fontId="8" fillId="0" borderId="108" xfId="0" applyNumberFormat="1" applyFont="1" applyFill="1" applyBorder="1" applyAlignment="1" applyProtection="1">
      <alignment horizontal="right" vertical="center"/>
      <protection locked="0"/>
    </xf>
    <xf numFmtId="195" fontId="8" fillId="0" borderId="109" xfId="0" applyNumberFormat="1" applyFont="1" applyFill="1" applyBorder="1" applyAlignment="1" applyProtection="1">
      <alignment horizontal="right" vertical="center"/>
      <protection locked="0"/>
    </xf>
    <xf numFmtId="194" fontId="7" fillId="0" borderId="100" xfId="0" applyNumberFormat="1" applyFont="1" applyFill="1" applyBorder="1" applyAlignment="1" applyProtection="1">
      <alignment horizontal="right" vertical="center"/>
      <protection locked="0"/>
    </xf>
    <xf numFmtId="194" fontId="8" fillId="0" borderId="36" xfId="0" applyNumberFormat="1" applyFont="1" applyFill="1" applyBorder="1" applyAlignment="1" applyProtection="1">
      <alignment horizontal="right" vertical="center"/>
      <protection locked="0"/>
    </xf>
    <xf numFmtId="194" fontId="8" fillId="0" borderId="112" xfId="0" applyNumberFormat="1" applyFont="1" applyFill="1" applyBorder="1" applyAlignment="1" applyProtection="1">
      <alignment horizontal="right" vertical="center"/>
      <protection locked="0"/>
    </xf>
    <xf numFmtId="195" fontId="8" fillId="0" borderId="36" xfId="0" applyNumberFormat="1" applyFont="1" applyFill="1" applyBorder="1" applyAlignment="1" applyProtection="1">
      <alignment horizontal="right" vertical="center"/>
      <protection locked="0"/>
    </xf>
    <xf numFmtId="199" fontId="8" fillId="0" borderId="108" xfId="0" applyNumberFormat="1" applyFont="1" applyFill="1" applyBorder="1" applyAlignment="1" applyProtection="1">
      <alignment horizontal="right" vertical="center"/>
      <protection locked="0"/>
    </xf>
    <xf numFmtId="199" fontId="8" fillId="0" borderId="41" xfId="0" applyNumberFormat="1" applyFont="1" applyFill="1" applyBorder="1" applyAlignment="1" applyProtection="1">
      <alignment horizontal="right" vertical="center"/>
      <protection locked="0"/>
    </xf>
    <xf numFmtId="199" fontId="8" fillId="0" borderId="109" xfId="0" applyNumberFormat="1" applyFont="1" applyFill="1" applyBorder="1" applyAlignment="1" applyProtection="1">
      <alignment horizontal="right" vertical="center"/>
      <protection locked="0"/>
    </xf>
    <xf numFmtId="195" fontId="8" fillId="0" borderId="41" xfId="0" applyNumberFormat="1" applyFont="1" applyFill="1" applyBorder="1" applyAlignment="1" applyProtection="1">
      <alignment horizontal="right" vertical="center"/>
      <protection locked="0"/>
    </xf>
    <xf numFmtId="196" fontId="8" fillId="0" borderId="105" xfId="0" applyNumberFormat="1" applyFont="1" applyFill="1" applyBorder="1" applyAlignment="1" applyProtection="1">
      <alignment horizontal="right" vertical="center"/>
      <protection locked="0"/>
    </xf>
    <xf numFmtId="196" fontId="8" fillId="0" borderId="36" xfId="0" applyNumberFormat="1" applyFont="1" applyFill="1" applyBorder="1" applyAlignment="1" applyProtection="1">
      <alignment horizontal="right" vertical="center"/>
      <protection locked="0"/>
    </xf>
    <xf numFmtId="196" fontId="8" fillId="0" borderId="72" xfId="0" applyNumberFormat="1" applyFont="1" applyFill="1" applyBorder="1" applyAlignment="1" applyProtection="1">
      <alignment horizontal="right" vertical="center"/>
      <protection locked="0"/>
    </xf>
    <xf numFmtId="195" fontId="8" fillId="0" borderId="111" xfId="0" applyNumberFormat="1" applyFont="1" applyFill="1" applyBorder="1" applyAlignment="1" applyProtection="1">
      <alignment horizontal="right" vertical="center"/>
      <protection locked="0"/>
    </xf>
    <xf numFmtId="195" fontId="8" fillId="0" borderId="112" xfId="0" applyNumberFormat="1" applyFont="1" applyFill="1" applyBorder="1" applyAlignment="1" applyProtection="1">
      <alignment horizontal="right" vertical="center"/>
      <protection locked="0"/>
    </xf>
    <xf numFmtId="195" fontId="8" fillId="0" borderId="79" xfId="0" applyNumberFormat="1" applyFont="1" applyFill="1" applyBorder="1" applyAlignment="1" applyProtection="1">
      <alignment horizontal="right" vertical="center"/>
      <protection locked="0"/>
    </xf>
    <xf numFmtId="194" fontId="8" fillId="0" borderId="113" xfId="0" applyNumberFormat="1" applyFont="1" applyFill="1" applyBorder="1" applyAlignment="1" applyProtection="1">
      <alignment horizontal="right" vertical="center"/>
      <protection locked="0"/>
    </xf>
    <xf numFmtId="194" fontId="8" fillId="0" borderId="114" xfId="0" applyNumberFormat="1" applyFont="1" applyFill="1" applyBorder="1" applyAlignment="1" applyProtection="1">
      <alignment horizontal="right" vertical="center"/>
      <protection locked="0"/>
    </xf>
    <xf numFmtId="194" fontId="8" fillId="0" borderId="115" xfId="0" applyNumberFormat="1" applyFont="1" applyFill="1" applyBorder="1" applyAlignment="1" applyProtection="1">
      <alignment horizontal="right" vertical="center"/>
      <protection locked="0"/>
    </xf>
    <xf numFmtId="194" fontId="8" fillId="0" borderId="116" xfId="0" applyNumberFormat="1" applyFont="1" applyFill="1" applyBorder="1" applyAlignment="1" applyProtection="1">
      <alignment horizontal="right" vertical="center"/>
      <protection locked="0"/>
    </xf>
    <xf numFmtId="194" fontId="8" fillId="0" borderId="117" xfId="0" applyNumberFormat="1" applyFont="1" applyFill="1" applyBorder="1" applyAlignment="1" applyProtection="1">
      <alignment horizontal="right" vertical="center"/>
      <protection locked="0"/>
    </xf>
    <xf numFmtId="194" fontId="8" fillId="0" borderId="118" xfId="0" applyNumberFormat="1" applyFont="1" applyFill="1" applyBorder="1" applyAlignment="1" applyProtection="1">
      <alignment horizontal="right" vertical="center"/>
      <protection locked="0"/>
    </xf>
    <xf numFmtId="194" fontId="7" fillId="0" borderId="119" xfId="0" applyNumberFormat="1" applyFont="1" applyFill="1" applyBorder="1" applyAlignment="1" applyProtection="1">
      <alignment horizontal="right" vertical="center"/>
      <protection locked="0"/>
    </xf>
    <xf numFmtId="194" fontId="7" fillId="0" borderId="120" xfId="0" applyNumberFormat="1" applyFont="1" applyFill="1" applyBorder="1" applyAlignment="1" applyProtection="1">
      <alignment horizontal="right" vertical="center"/>
      <protection locked="0"/>
    </xf>
    <xf numFmtId="194" fontId="7" fillId="0" borderId="121" xfId="0" applyNumberFormat="1" applyFont="1" applyFill="1" applyBorder="1" applyAlignment="1" applyProtection="1">
      <alignment horizontal="right" vertical="center"/>
      <protection locked="0"/>
    </xf>
    <xf numFmtId="194" fontId="8" fillId="0" borderId="108" xfId="0" applyNumberFormat="1" applyFont="1" applyFill="1" applyBorder="1" applyAlignment="1" applyProtection="1">
      <alignment horizontal="right" vertical="center"/>
      <protection locked="0"/>
    </xf>
    <xf numFmtId="194" fontId="8" fillId="0" borderId="41" xfId="0" applyNumberFormat="1" applyFont="1" applyFill="1" applyBorder="1" applyAlignment="1" applyProtection="1">
      <alignment horizontal="right" vertical="center"/>
      <protection locked="0"/>
    </xf>
    <xf numFmtId="194" fontId="8" fillId="0" borderId="109" xfId="0" applyNumberFormat="1" applyFont="1" applyFill="1" applyBorder="1" applyAlignment="1" applyProtection="1">
      <alignment horizontal="right" vertical="center"/>
      <protection locked="0"/>
    </xf>
    <xf numFmtId="197" fontId="7" fillId="0" borderId="119" xfId="0" applyNumberFormat="1" applyFont="1" applyFill="1" applyBorder="1" applyAlignment="1" applyProtection="1">
      <alignment horizontal="right" vertical="center"/>
      <protection locked="0"/>
    </xf>
    <xf numFmtId="197" fontId="7" fillId="0" borderId="120" xfId="0" applyNumberFormat="1" applyFont="1" applyFill="1" applyBorder="1" applyAlignment="1" applyProtection="1">
      <alignment horizontal="right" vertical="center"/>
      <protection locked="0"/>
    </xf>
    <xf numFmtId="197" fontId="7" fillId="0" borderId="121" xfId="0" applyNumberFormat="1" applyFont="1" applyFill="1" applyBorder="1" applyAlignment="1" applyProtection="1">
      <alignment horizontal="right" vertical="center"/>
      <protection locked="0"/>
    </xf>
    <xf numFmtId="197" fontId="8" fillId="0" borderId="108" xfId="0" applyNumberFormat="1" applyFont="1" applyFill="1" applyBorder="1" applyAlignment="1" applyProtection="1">
      <alignment horizontal="right" vertical="center"/>
      <protection locked="0"/>
    </xf>
    <xf numFmtId="197" fontId="8" fillId="0" borderId="41" xfId="0" applyNumberFormat="1" applyFont="1" applyFill="1" applyBorder="1" applyAlignment="1" applyProtection="1">
      <alignment horizontal="right" vertical="center"/>
      <protection locked="0"/>
    </xf>
    <xf numFmtId="197" fontId="8" fillId="0" borderId="109" xfId="0" applyNumberFormat="1" applyFont="1" applyFill="1" applyBorder="1" applyAlignment="1" applyProtection="1">
      <alignment horizontal="right" vertical="center"/>
      <protection locked="0"/>
    </xf>
    <xf numFmtId="196" fontId="8" fillId="0" borderId="119" xfId="0" applyNumberFormat="1" applyFont="1" applyFill="1" applyBorder="1" applyAlignment="1" applyProtection="1">
      <alignment horizontal="right" vertical="center"/>
      <protection locked="0"/>
    </xf>
    <xf numFmtId="196" fontId="8" fillId="0" borderId="120" xfId="0" applyNumberFormat="1" applyFont="1" applyFill="1" applyBorder="1" applyAlignment="1" applyProtection="1">
      <alignment horizontal="right" vertical="center"/>
      <protection locked="0"/>
    </xf>
    <xf numFmtId="196" fontId="8" fillId="0" borderId="12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2" borderId="122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horizontal="left" vertical="top"/>
      <protection locked="0"/>
    </xf>
    <xf numFmtId="0" fontId="5" fillId="2" borderId="0" xfId="20" applyFont="1" applyFill="1" applyAlignment="1" applyProtection="1">
      <alignment horizontal="justify" wrapText="1"/>
      <protection hidden="1"/>
    </xf>
    <xf numFmtId="0" fontId="7" fillId="4" borderId="123" xfId="0" applyNumberFormat="1" applyFont="1" applyFill="1" applyBorder="1" applyAlignment="1" applyProtection="1">
      <alignment horizontal="center"/>
      <protection/>
    </xf>
    <xf numFmtId="0" fontId="7" fillId="4" borderId="92" xfId="0" applyNumberFormat="1" applyFont="1" applyFill="1" applyBorder="1" applyAlignment="1" applyProtection="1">
      <alignment horizontal="center"/>
      <protection/>
    </xf>
    <xf numFmtId="49" fontId="8" fillId="4" borderId="124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125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126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127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128" xfId="0" applyNumberFormat="1" applyFont="1" applyFill="1" applyBorder="1" applyAlignment="1" applyProtection="1">
      <alignment horizontal="center" vertical="center" textRotation="90"/>
      <protection locked="0"/>
    </xf>
    <xf numFmtId="0" fontId="7" fillId="4" borderId="129" xfId="0" applyNumberFormat="1" applyFont="1" applyFill="1" applyBorder="1" applyAlignment="1" applyProtection="1">
      <alignment horizontal="center"/>
      <protection/>
    </xf>
    <xf numFmtId="0" fontId="7" fillId="4" borderId="9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10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5" xfId="0" applyBorder="1" applyAlignment="1">
      <alignment/>
    </xf>
    <xf numFmtId="49" fontId="7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5" xfId="0" applyNumberFormat="1" applyFont="1" applyFill="1" applyBorder="1" applyAlignment="1" applyProtection="1">
      <alignment horizontal="center"/>
      <protection/>
    </xf>
    <xf numFmtId="0" fontId="7" fillId="4" borderId="93" xfId="0" applyNumberFormat="1" applyFont="1" applyFill="1" applyBorder="1" applyAlignment="1" applyProtection="1">
      <alignment horizontal="center"/>
      <protection/>
    </xf>
    <xf numFmtId="0" fontId="7" fillId="4" borderId="136" xfId="0" applyNumberFormat="1" applyFont="1" applyFill="1" applyBorder="1" applyAlignment="1" applyProtection="1">
      <alignment horizontal="center"/>
      <protection/>
    </xf>
    <xf numFmtId="0" fontId="7" fillId="4" borderId="94" xfId="0" applyNumberFormat="1" applyFont="1" applyFill="1" applyBorder="1" applyAlignment="1" applyProtection="1">
      <alignment horizontal="center"/>
      <protection/>
    </xf>
    <xf numFmtId="0" fontId="7" fillId="4" borderId="137" xfId="0" applyNumberFormat="1" applyFont="1" applyFill="1" applyBorder="1" applyAlignment="1" applyProtection="1">
      <alignment horizontal="center"/>
      <protection/>
    </xf>
    <xf numFmtId="0" fontId="7" fillId="4" borderId="12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4" borderId="13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9" xfId="0" applyFill="1" applyBorder="1" applyAlignment="1" applyProtection="1">
      <alignment horizontal="center" vertical="center" textRotation="90" shrinkToFit="1"/>
      <protection locked="0"/>
    </xf>
    <xf numFmtId="0" fontId="8" fillId="4" borderId="64" xfId="0" applyFont="1" applyFill="1" applyBorder="1" applyAlignment="1" applyProtection="1">
      <alignment horizontal="center" vertical="center" textRotation="90" shrinkToFit="1"/>
      <protection locked="0"/>
    </xf>
    <xf numFmtId="49" fontId="10" fillId="4" borderId="14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4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7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22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7" hidden="1" customWidth="1"/>
    <col min="2" max="2" width="12.75390625" style="7" hidden="1" customWidth="1"/>
    <col min="3" max="3" width="2.75390625" style="7" customWidth="1"/>
    <col min="4" max="4" width="8.75390625" style="8" customWidth="1"/>
    <col min="5" max="5" width="3.75390625" style="8" customWidth="1"/>
    <col min="6" max="6" width="72.75390625" style="7" customWidth="1"/>
    <col min="7" max="7" width="3.25390625" style="7" customWidth="1"/>
    <col min="8" max="8" width="10.75390625" style="7" customWidth="1"/>
    <col min="9" max="16384" width="9.125" style="7" customWidth="1"/>
  </cols>
  <sheetData>
    <row r="1" ht="18" customHeight="1" hidden="1"/>
    <row r="2" ht="18" customHeight="1" hidden="1"/>
    <row r="3" spans="4:5" s="9" customFormat="1" ht="15" customHeight="1">
      <c r="D3" s="10"/>
      <c r="E3" s="10"/>
    </row>
    <row r="4" spans="4:8" s="9" customFormat="1" ht="18" customHeight="1">
      <c r="D4" s="274" t="s">
        <v>47</v>
      </c>
      <c r="E4" s="11"/>
      <c r="F4" s="102"/>
      <c r="G4" s="12"/>
      <c r="H4" s="13" t="s">
        <v>144</v>
      </c>
    </row>
    <row r="5" spans="3:8" s="9" customFormat="1" ht="36" customHeight="1">
      <c r="C5" s="10"/>
      <c r="D5" s="275"/>
      <c r="E5" s="275"/>
      <c r="F5" s="264"/>
      <c r="G5" s="264"/>
      <c r="H5" s="264"/>
    </row>
    <row r="6" spans="4:5" s="9" customFormat="1" ht="16.5" customHeight="1">
      <c r="D6" s="8"/>
      <c r="E6" s="10"/>
    </row>
    <row r="7" spans="4:10" s="9" customFormat="1" ht="18" customHeight="1">
      <c r="D7" s="321" t="s">
        <v>129</v>
      </c>
      <c r="E7" s="265"/>
      <c r="F7" s="266" t="s">
        <v>41</v>
      </c>
      <c r="G7" s="101"/>
      <c r="H7" s="267"/>
      <c r="I7" s="268"/>
      <c r="J7" s="10"/>
    </row>
    <row r="8" spans="4:10" s="9" customFormat="1" ht="6" customHeight="1">
      <c r="D8" s="10"/>
      <c r="E8" s="269"/>
      <c r="F8" s="14"/>
      <c r="G8" s="14"/>
      <c r="H8" s="10"/>
      <c r="I8" s="10"/>
      <c r="J8" s="10"/>
    </row>
    <row r="9" spans="4:10" s="9" customFormat="1" ht="25.5" customHeight="1">
      <c r="D9" s="321" t="s">
        <v>130</v>
      </c>
      <c r="E9" s="265"/>
      <c r="F9" s="266" t="s">
        <v>137</v>
      </c>
      <c r="G9" s="101"/>
      <c r="H9" s="267"/>
      <c r="I9" s="10"/>
      <c r="J9" s="10"/>
    </row>
    <row r="10" spans="4:10" s="9" customFormat="1" ht="6" customHeight="1">
      <c r="D10" s="10"/>
      <c r="E10" s="269"/>
      <c r="F10" s="270"/>
      <c r="G10" s="15"/>
      <c r="H10" s="10"/>
      <c r="I10" s="10"/>
      <c r="J10" s="10"/>
    </row>
    <row r="11" spans="4:10" s="9" customFormat="1" ht="26.25" customHeight="1">
      <c r="D11" s="321" t="s">
        <v>131</v>
      </c>
      <c r="E11" s="265"/>
      <c r="F11" s="266" t="s">
        <v>138</v>
      </c>
      <c r="G11" s="101"/>
      <c r="H11" s="267"/>
      <c r="I11" s="10"/>
      <c r="J11" s="10"/>
    </row>
    <row r="12" spans="4:8" s="9" customFormat="1" ht="6" customHeight="1">
      <c r="D12" s="10"/>
      <c r="E12" s="269"/>
      <c r="F12" s="270"/>
      <c r="G12" s="15"/>
      <c r="H12" s="10"/>
    </row>
    <row r="13" spans="4:8" s="9" customFormat="1" ht="18" customHeight="1">
      <c r="D13" s="321" t="s">
        <v>132</v>
      </c>
      <c r="E13" s="265"/>
      <c r="F13" s="266" t="s">
        <v>139</v>
      </c>
      <c r="G13" s="101"/>
      <c r="H13" s="267"/>
    </row>
    <row r="14" spans="4:8" s="9" customFormat="1" ht="6" customHeight="1">
      <c r="D14" s="10"/>
      <c r="E14" s="269"/>
      <c r="F14" s="270"/>
      <c r="G14" s="15"/>
      <c r="H14" s="10"/>
    </row>
    <row r="15" spans="4:8" s="9" customFormat="1" ht="18" customHeight="1">
      <c r="D15" s="321" t="s">
        <v>133</v>
      </c>
      <c r="E15" s="265"/>
      <c r="F15" s="266" t="s">
        <v>140</v>
      </c>
      <c r="G15" s="101"/>
      <c r="H15" s="267"/>
    </row>
    <row r="16" spans="4:8" s="9" customFormat="1" ht="6" customHeight="1">
      <c r="D16" s="10"/>
      <c r="E16" s="269"/>
      <c r="F16" s="271"/>
      <c r="G16" s="14"/>
      <c r="H16" s="10"/>
    </row>
    <row r="17" spans="4:10" s="9" customFormat="1" ht="25.5" customHeight="1">
      <c r="D17" s="321" t="s">
        <v>134</v>
      </c>
      <c r="E17" s="265"/>
      <c r="F17" s="266" t="s">
        <v>141</v>
      </c>
      <c r="G17" s="101"/>
      <c r="H17" s="267"/>
      <c r="J17" s="272"/>
    </row>
    <row r="18" spans="4:8" s="9" customFormat="1" ht="6" customHeight="1">
      <c r="D18" s="10"/>
      <c r="E18" s="269"/>
      <c r="F18" s="270"/>
      <c r="G18" s="15"/>
      <c r="H18" s="10"/>
    </row>
    <row r="19" spans="4:10" s="9" customFormat="1" ht="18" customHeight="1">
      <c r="D19" s="321" t="s">
        <v>135</v>
      </c>
      <c r="E19" s="265"/>
      <c r="F19" s="266" t="s">
        <v>142</v>
      </c>
      <c r="G19" s="101"/>
      <c r="H19" s="267"/>
      <c r="J19" s="272"/>
    </row>
    <row r="20" spans="4:8" s="9" customFormat="1" ht="6" customHeight="1">
      <c r="D20" s="10"/>
      <c r="E20" s="269"/>
      <c r="F20" s="270"/>
      <c r="G20" s="15"/>
      <c r="H20" s="10"/>
    </row>
    <row r="21" spans="4:10" s="9" customFormat="1" ht="18" customHeight="1">
      <c r="D21" s="321" t="s">
        <v>136</v>
      </c>
      <c r="E21" s="265"/>
      <c r="F21" s="266" t="s">
        <v>143</v>
      </c>
      <c r="G21" s="101"/>
      <c r="H21" s="267"/>
      <c r="I21" s="10"/>
      <c r="J21" s="272"/>
    </row>
    <row r="22" ht="18" customHeight="1">
      <c r="H22" s="273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E2:AC47"/>
  <sheetViews>
    <sheetView showGridLines="0" showOutlineSymbols="0" zoomScale="90" zoomScaleNormal="90" zoomScaleSheetLayoutView="70" workbookViewId="0" topLeftCell="C2">
      <pane ySplit="4" topLeftCell="BM2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8.25390625" style="3" customWidth="1"/>
    <col min="6" max="6" width="0.875" style="3" customWidth="1"/>
    <col min="7" max="7" width="13.75390625" style="3" customWidth="1"/>
    <col min="8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42</v>
      </c>
      <c r="AC2" s="2" t="s">
        <v>43</v>
      </c>
    </row>
    <row r="3" ht="12.75" customHeight="1"/>
    <row r="4" ht="18" customHeight="1">
      <c r="E4" s="4" t="s">
        <v>48</v>
      </c>
    </row>
    <row r="5" ht="12.75" customHeight="1"/>
    <row r="6" ht="12.75" customHeight="1"/>
    <row r="7" ht="51.75" customHeight="1">
      <c r="E7" s="16" t="s">
        <v>113</v>
      </c>
    </row>
    <row r="8" ht="4.5" customHeight="1">
      <c r="E8" s="16"/>
    </row>
    <row r="9" ht="4.5" customHeight="1">
      <c r="E9" s="16"/>
    </row>
    <row r="10" ht="44.25" customHeight="1">
      <c r="E10" s="16" t="s">
        <v>114</v>
      </c>
    </row>
    <row r="11" ht="4.5" customHeight="1">
      <c r="E11" s="16"/>
    </row>
    <row r="12" spans="5:8" ht="30" customHeight="1">
      <c r="E12" s="16" t="s">
        <v>109</v>
      </c>
      <c r="H12" s="3" t="s">
        <v>21</v>
      </c>
    </row>
    <row r="13" ht="4.5" customHeight="1"/>
    <row r="14" ht="12.75">
      <c r="E14" s="6"/>
    </row>
    <row r="15" ht="12.75">
      <c r="E15" s="92" t="s">
        <v>110</v>
      </c>
    </row>
    <row r="16" ht="1.5" customHeight="1">
      <c r="E16" s="93"/>
    </row>
    <row r="17" ht="76.5" customHeight="1">
      <c r="E17" s="5" t="s">
        <v>118</v>
      </c>
    </row>
    <row r="18" ht="8.25" customHeight="1">
      <c r="E18" s="93"/>
    </row>
    <row r="19" spans="5:7" ht="82.5" customHeight="1">
      <c r="E19" s="3" t="s">
        <v>119</v>
      </c>
      <c r="G19" s="277"/>
    </row>
    <row r="20" spans="5:7" ht="12.75">
      <c r="E20" s="6"/>
      <c r="G20" s="277"/>
    </row>
    <row r="21" ht="81" customHeight="1">
      <c r="E21" s="147" t="s">
        <v>120</v>
      </c>
    </row>
    <row r="22" ht="12.75">
      <c r="E22" s="6"/>
    </row>
    <row r="23" ht="12.75">
      <c r="E23" s="92" t="s">
        <v>3</v>
      </c>
    </row>
    <row r="24" ht="12" customHeight="1">
      <c r="E24" s="6"/>
    </row>
    <row r="25" spans="5:13" ht="125.25" customHeight="1">
      <c r="E25" s="3" t="s">
        <v>121</v>
      </c>
      <c r="M25" s="3" t="s">
        <v>21</v>
      </c>
    </row>
    <row r="26" ht="4.5" customHeight="1"/>
    <row r="27" ht="64.5" customHeight="1">
      <c r="E27" s="16" t="s">
        <v>122</v>
      </c>
    </row>
    <row r="28" ht="4.5" customHeight="1">
      <c r="E28" s="16"/>
    </row>
    <row r="29" ht="51">
      <c r="E29" s="3" t="s">
        <v>68</v>
      </c>
    </row>
    <row r="30" ht="4.5" customHeight="1">
      <c r="E30" s="6"/>
    </row>
    <row r="31" ht="63.75">
      <c r="E31" s="5" t="s">
        <v>115</v>
      </c>
    </row>
    <row r="32" ht="3.75" customHeight="1">
      <c r="E32" s="6"/>
    </row>
    <row r="33" ht="12.75">
      <c r="E33" s="92" t="s">
        <v>4</v>
      </c>
    </row>
    <row r="34" ht="4.5" customHeight="1">
      <c r="E34" s="6"/>
    </row>
    <row r="35" ht="108" customHeight="1">
      <c r="E35" s="3" t="s">
        <v>0</v>
      </c>
    </row>
    <row r="36" ht="4.5" customHeight="1">
      <c r="E36" s="6"/>
    </row>
    <row r="37" ht="66.75" customHeight="1">
      <c r="E37" s="3" t="s">
        <v>1</v>
      </c>
    </row>
    <row r="38" ht="4.5" customHeight="1"/>
    <row r="39" ht="32.25" customHeight="1">
      <c r="E39" s="3" t="s">
        <v>116</v>
      </c>
    </row>
    <row r="40" ht="4.5" customHeight="1"/>
    <row r="41" ht="34.5" customHeight="1">
      <c r="E41" s="5" t="s">
        <v>117</v>
      </c>
    </row>
    <row r="47" ht="39.75" customHeight="1">
      <c r="E47" s="147"/>
    </row>
  </sheetData>
  <sheetProtection selectLockedCells="1" selectUnlockedCells="1"/>
  <mergeCells count="1">
    <mergeCell ref="G19:G20"/>
  </mergeCells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T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25" style="18" customWidth="1"/>
    <col min="5" max="5" width="1.875" style="18" customWidth="1"/>
    <col min="6" max="6" width="2.625" style="18" customWidth="1"/>
    <col min="7" max="7" width="10.75390625" style="18" customWidth="1"/>
    <col min="8" max="8" width="17.75390625" style="18" customWidth="1"/>
    <col min="9" max="9" width="1.12109375" style="18" customWidth="1"/>
    <col min="10" max="10" width="8.875" style="18" customWidth="1"/>
    <col min="11" max="11" width="8.375" style="18" customWidth="1"/>
    <col min="12" max="12" width="7.875" style="18" customWidth="1"/>
    <col min="13" max="13" width="8.125" style="18" customWidth="1"/>
    <col min="14" max="14" width="7.875" style="18" customWidth="1"/>
    <col min="15" max="16" width="8.375" style="18" customWidth="1"/>
    <col min="17" max="17" width="1.75390625" style="18" customWidth="1"/>
    <col min="18" max="18" width="7.375" style="18" customWidth="1"/>
    <col min="19" max="19" width="7.25390625" style="18" customWidth="1"/>
    <col min="20" max="20" width="9.75390625" style="18" customWidth="1"/>
    <col min="21" max="40" width="1.75390625" style="18" customWidth="1"/>
    <col min="41" max="16384" width="9.125" style="18" customWidth="1"/>
  </cols>
  <sheetData>
    <row r="1" ht="12.75" hidden="1"/>
    <row r="2" ht="12.75" hidden="1"/>
    <row r="3" ht="9" customHeight="1">
      <c r="C3" s="17"/>
    </row>
    <row r="4" spans="4:16" s="19" customFormat="1" ht="15.75">
      <c r="D4" s="20" t="s">
        <v>5</v>
      </c>
      <c r="E4" s="20"/>
      <c r="F4" s="20"/>
      <c r="G4" s="20"/>
      <c r="H4" s="21" t="s">
        <v>88</v>
      </c>
      <c r="I4" s="22"/>
      <c r="J4" s="20"/>
      <c r="K4" s="20"/>
      <c r="L4" s="20"/>
      <c r="M4" s="20"/>
      <c r="N4" s="20"/>
      <c r="O4" s="20"/>
      <c r="P4" s="20"/>
    </row>
    <row r="5" spans="4:16" s="19" customFormat="1" ht="15.75">
      <c r="D5" s="23" t="s">
        <v>73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4:17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9"/>
      <c r="Q6" s="30" t="s">
        <v>33</v>
      </c>
    </row>
    <row r="7" spans="3:17" ht="6" customHeight="1">
      <c r="C7" s="31"/>
      <c r="D7" s="291" t="s">
        <v>24</v>
      </c>
      <c r="E7" s="292"/>
      <c r="F7" s="292"/>
      <c r="G7" s="292"/>
      <c r="H7" s="292"/>
      <c r="I7" s="293"/>
      <c r="J7" s="278" t="s">
        <v>34</v>
      </c>
      <c r="K7" s="285" t="s">
        <v>35</v>
      </c>
      <c r="L7" s="302" t="s">
        <v>36</v>
      </c>
      <c r="M7" s="278" t="s">
        <v>37</v>
      </c>
      <c r="N7" s="278" t="s">
        <v>22</v>
      </c>
      <c r="O7" s="278" t="s">
        <v>49</v>
      </c>
      <c r="P7" s="300" t="s">
        <v>72</v>
      </c>
      <c r="Q7" s="32"/>
    </row>
    <row r="8" spans="3:17" ht="6" customHeight="1">
      <c r="C8" s="31"/>
      <c r="D8" s="294"/>
      <c r="E8" s="295"/>
      <c r="F8" s="295"/>
      <c r="G8" s="295"/>
      <c r="H8" s="295"/>
      <c r="I8" s="296"/>
      <c r="J8" s="279"/>
      <c r="K8" s="286"/>
      <c r="L8" s="303"/>
      <c r="M8" s="279"/>
      <c r="N8" s="279"/>
      <c r="O8" s="279"/>
      <c r="P8" s="301"/>
      <c r="Q8" s="32"/>
    </row>
    <row r="9" spans="3:17" ht="6" customHeight="1">
      <c r="C9" s="31"/>
      <c r="D9" s="294"/>
      <c r="E9" s="295"/>
      <c r="F9" s="295"/>
      <c r="G9" s="295"/>
      <c r="H9" s="295"/>
      <c r="I9" s="296"/>
      <c r="J9" s="279"/>
      <c r="K9" s="286"/>
      <c r="L9" s="303"/>
      <c r="M9" s="279"/>
      <c r="N9" s="279"/>
      <c r="O9" s="279"/>
      <c r="P9" s="301"/>
      <c r="Q9" s="32"/>
    </row>
    <row r="10" spans="3:17" ht="6" customHeight="1">
      <c r="C10" s="31"/>
      <c r="D10" s="294"/>
      <c r="E10" s="295"/>
      <c r="F10" s="295"/>
      <c r="G10" s="295"/>
      <c r="H10" s="295"/>
      <c r="I10" s="296"/>
      <c r="J10" s="279"/>
      <c r="K10" s="286"/>
      <c r="L10" s="303"/>
      <c r="M10" s="279"/>
      <c r="N10" s="279"/>
      <c r="O10" s="279"/>
      <c r="P10" s="301"/>
      <c r="Q10" s="32"/>
    </row>
    <row r="11" spans="3:17" ht="15" customHeight="1" thickBot="1">
      <c r="C11" s="31"/>
      <c r="D11" s="297"/>
      <c r="E11" s="298"/>
      <c r="F11" s="298"/>
      <c r="G11" s="298"/>
      <c r="H11" s="298"/>
      <c r="I11" s="299"/>
      <c r="J11" s="33" t="s">
        <v>23</v>
      </c>
      <c r="K11" s="34" t="s">
        <v>23</v>
      </c>
      <c r="L11" s="35"/>
      <c r="M11" s="33"/>
      <c r="N11" s="33"/>
      <c r="O11" s="33"/>
      <c r="P11" s="36"/>
      <c r="Q11" s="32"/>
    </row>
    <row r="12" spans="3:17" ht="15" customHeight="1" thickBot="1" thickTop="1">
      <c r="C12" s="31"/>
      <c r="D12" s="130" t="s">
        <v>86</v>
      </c>
      <c r="E12" s="131"/>
      <c r="F12" s="131"/>
      <c r="G12" s="131"/>
      <c r="H12" s="131"/>
      <c r="I12" s="131"/>
      <c r="J12" s="131"/>
      <c r="K12" s="131"/>
      <c r="L12" s="132"/>
      <c r="M12" s="133"/>
      <c r="N12" s="131"/>
      <c r="O12" s="131"/>
      <c r="P12" s="134"/>
      <c r="Q12" s="32"/>
    </row>
    <row r="13" spans="3:19" ht="15" customHeight="1">
      <c r="C13" s="31"/>
      <c r="D13" s="126"/>
      <c r="E13" s="127" t="s">
        <v>107</v>
      </c>
      <c r="F13" s="127"/>
      <c r="G13" s="127"/>
      <c r="H13" s="128"/>
      <c r="I13" s="129"/>
      <c r="J13" s="150" t="s">
        <v>125</v>
      </c>
      <c r="K13" s="151" t="s">
        <v>125</v>
      </c>
      <c r="L13" s="152">
        <v>8681</v>
      </c>
      <c r="M13" s="153">
        <v>8591</v>
      </c>
      <c r="N13" s="153">
        <v>8541</v>
      </c>
      <c r="O13" s="154">
        <v>8493</v>
      </c>
      <c r="P13" s="155">
        <v>8472</v>
      </c>
      <c r="Q13" s="32"/>
      <c r="S13" s="104"/>
    </row>
    <row r="14" spans="3:20" ht="12.75">
      <c r="C14" s="37"/>
      <c r="D14" s="94"/>
      <c r="E14" s="288" t="s">
        <v>45</v>
      </c>
      <c r="F14" s="117" t="s">
        <v>80</v>
      </c>
      <c r="G14" s="117"/>
      <c r="H14" s="118"/>
      <c r="I14" s="119"/>
      <c r="J14" s="156" t="s">
        <v>125</v>
      </c>
      <c r="K14" s="157" t="s">
        <v>125</v>
      </c>
      <c r="L14" s="158">
        <v>8140</v>
      </c>
      <c r="M14" s="159">
        <v>8040</v>
      </c>
      <c r="N14" s="159">
        <v>7978</v>
      </c>
      <c r="O14" s="159">
        <v>7911</v>
      </c>
      <c r="P14" s="160">
        <v>7880</v>
      </c>
      <c r="Q14" s="32"/>
      <c r="S14" s="104"/>
      <c r="T14" s="107"/>
    </row>
    <row r="15" spans="3:20" ht="12.75">
      <c r="C15" s="37"/>
      <c r="D15" s="120"/>
      <c r="E15" s="289"/>
      <c r="F15" s="284" t="s">
        <v>45</v>
      </c>
      <c r="G15" s="113" t="s">
        <v>76</v>
      </c>
      <c r="H15" s="114"/>
      <c r="I15" s="115"/>
      <c r="J15" s="161" t="s">
        <v>125</v>
      </c>
      <c r="K15" s="162" t="s">
        <v>125</v>
      </c>
      <c r="L15" s="163">
        <v>62</v>
      </c>
      <c r="M15" s="164">
        <v>62</v>
      </c>
      <c r="N15" s="164">
        <v>62</v>
      </c>
      <c r="O15" s="164">
        <v>64</v>
      </c>
      <c r="P15" s="165">
        <v>64</v>
      </c>
      <c r="Q15" s="32"/>
      <c r="S15" s="104"/>
      <c r="T15" s="107"/>
    </row>
    <row r="16" spans="3:20" ht="12.75">
      <c r="C16" s="37"/>
      <c r="D16" s="46"/>
      <c r="E16" s="290"/>
      <c r="F16" s="284"/>
      <c r="G16" s="43" t="s">
        <v>77</v>
      </c>
      <c r="H16" s="44"/>
      <c r="I16" s="45"/>
      <c r="J16" s="166" t="s">
        <v>125</v>
      </c>
      <c r="K16" s="167" t="s">
        <v>125</v>
      </c>
      <c r="L16" s="168">
        <v>6660</v>
      </c>
      <c r="M16" s="169">
        <v>6613</v>
      </c>
      <c r="N16" s="169">
        <v>6576</v>
      </c>
      <c r="O16" s="169">
        <v>6537</v>
      </c>
      <c r="P16" s="170">
        <v>6516</v>
      </c>
      <c r="Q16" s="32"/>
      <c r="S16" s="104"/>
      <c r="T16" s="107"/>
    </row>
    <row r="17" spans="3:20" ht="12.75">
      <c r="C17" s="37"/>
      <c r="D17" s="46"/>
      <c r="E17" s="290"/>
      <c r="F17" s="284"/>
      <c r="G17" s="43" t="s">
        <v>79</v>
      </c>
      <c r="H17" s="44"/>
      <c r="I17" s="45"/>
      <c r="J17" s="166" t="s">
        <v>125</v>
      </c>
      <c r="K17" s="167" t="s">
        <v>125</v>
      </c>
      <c r="L17" s="168">
        <v>9</v>
      </c>
      <c r="M17" s="169">
        <v>6</v>
      </c>
      <c r="N17" s="169">
        <v>8</v>
      </c>
      <c r="O17" s="169">
        <v>8</v>
      </c>
      <c r="P17" s="170">
        <v>8</v>
      </c>
      <c r="Q17" s="32"/>
      <c r="S17" s="104"/>
      <c r="T17" s="107"/>
    </row>
    <row r="18" spans="3:20" ht="12.75">
      <c r="C18" s="37"/>
      <c r="D18" s="46"/>
      <c r="E18" s="290"/>
      <c r="F18" s="284"/>
      <c r="G18" s="73" t="s">
        <v>78</v>
      </c>
      <c r="H18" s="74"/>
      <c r="I18" s="75"/>
      <c r="J18" s="171" t="s">
        <v>125</v>
      </c>
      <c r="K18" s="172" t="s">
        <v>125</v>
      </c>
      <c r="L18" s="173">
        <v>1409</v>
      </c>
      <c r="M18" s="174">
        <v>1359</v>
      </c>
      <c r="N18" s="174">
        <v>1332</v>
      </c>
      <c r="O18" s="174">
        <v>1302</v>
      </c>
      <c r="P18" s="175">
        <v>1292</v>
      </c>
      <c r="Q18" s="32"/>
      <c r="S18" s="104"/>
      <c r="T18" s="107"/>
    </row>
    <row r="19" spans="3:20" ht="12.75">
      <c r="C19" s="37"/>
      <c r="D19" s="46"/>
      <c r="E19" s="290"/>
      <c r="F19" s="117" t="s">
        <v>81</v>
      </c>
      <c r="G19" s="117"/>
      <c r="H19" s="118"/>
      <c r="I19" s="119"/>
      <c r="J19" s="176" t="s">
        <v>125</v>
      </c>
      <c r="K19" s="177" t="s">
        <v>125</v>
      </c>
      <c r="L19" s="178">
        <v>448</v>
      </c>
      <c r="M19" s="159">
        <v>458</v>
      </c>
      <c r="N19" s="159">
        <v>469</v>
      </c>
      <c r="O19" s="159">
        <v>484</v>
      </c>
      <c r="P19" s="160">
        <v>495</v>
      </c>
      <c r="Q19" s="32"/>
      <c r="S19" s="104"/>
      <c r="T19" s="107"/>
    </row>
    <row r="20" spans="3:20" ht="13.5" thickBot="1">
      <c r="C20" s="37"/>
      <c r="D20" s="46"/>
      <c r="E20" s="290"/>
      <c r="F20" s="136" t="s">
        <v>82</v>
      </c>
      <c r="G20" s="136"/>
      <c r="H20" s="137"/>
      <c r="I20" s="138"/>
      <c r="J20" s="179" t="s">
        <v>125</v>
      </c>
      <c r="K20" s="180" t="s">
        <v>125</v>
      </c>
      <c r="L20" s="181">
        <v>93</v>
      </c>
      <c r="M20" s="182">
        <v>93</v>
      </c>
      <c r="N20" s="182">
        <v>94</v>
      </c>
      <c r="O20" s="182">
        <v>98</v>
      </c>
      <c r="P20" s="183">
        <v>97</v>
      </c>
      <c r="Q20" s="32"/>
      <c r="S20" s="104"/>
      <c r="T20" s="107"/>
    </row>
    <row r="21" spans="3:19" ht="13.5" thickBot="1">
      <c r="C21" s="125"/>
      <c r="D21" s="140" t="s">
        <v>87</v>
      </c>
      <c r="E21" s="141"/>
      <c r="F21" s="141"/>
      <c r="G21" s="141"/>
      <c r="H21" s="141"/>
      <c r="I21" s="141"/>
      <c r="J21" s="141"/>
      <c r="K21" s="141"/>
      <c r="L21" s="142"/>
      <c r="M21" s="143"/>
      <c r="N21" s="141"/>
      <c r="O21" s="141"/>
      <c r="P21" s="144"/>
      <c r="Q21" s="56"/>
      <c r="S21" s="104"/>
    </row>
    <row r="22" spans="3:19" ht="12.75">
      <c r="C22" s="125"/>
      <c r="D22" s="126"/>
      <c r="E22" s="127" t="s">
        <v>44</v>
      </c>
      <c r="F22" s="127"/>
      <c r="G22" s="127"/>
      <c r="H22" s="128"/>
      <c r="I22" s="129"/>
      <c r="J22" s="184">
        <v>1887775</v>
      </c>
      <c r="K22" s="185">
        <v>1850642</v>
      </c>
      <c r="L22" s="186">
        <v>1808650</v>
      </c>
      <c r="M22" s="184">
        <v>1769701</v>
      </c>
      <c r="N22" s="187">
        <v>1737704</v>
      </c>
      <c r="O22" s="184">
        <v>1713523</v>
      </c>
      <c r="P22" s="185">
        <v>1696911</v>
      </c>
      <c r="Q22" s="56"/>
      <c r="S22" s="104"/>
    </row>
    <row r="23" spans="3:20" ht="12.75" customHeight="1">
      <c r="C23" s="125"/>
      <c r="D23" s="77"/>
      <c r="E23" s="280" t="s">
        <v>45</v>
      </c>
      <c r="F23" s="116" t="s">
        <v>80</v>
      </c>
      <c r="G23" s="117"/>
      <c r="H23" s="118"/>
      <c r="I23" s="119"/>
      <c r="J23" s="159">
        <v>1780215</v>
      </c>
      <c r="K23" s="160">
        <v>1741851</v>
      </c>
      <c r="L23" s="188">
        <v>1698818</v>
      </c>
      <c r="M23" s="159">
        <v>1658083</v>
      </c>
      <c r="N23" s="189">
        <v>1625603</v>
      </c>
      <c r="O23" s="159">
        <v>1600200</v>
      </c>
      <c r="P23" s="160">
        <v>1583325</v>
      </c>
      <c r="Q23" s="56"/>
      <c r="S23" s="104"/>
      <c r="T23" s="107"/>
    </row>
    <row r="24" spans="3:20" ht="12.75" customHeight="1">
      <c r="C24" s="125"/>
      <c r="D24" s="46"/>
      <c r="E24" s="281"/>
      <c r="F24" s="283" t="s">
        <v>45</v>
      </c>
      <c r="G24" s="113" t="s">
        <v>76</v>
      </c>
      <c r="H24" s="114"/>
      <c r="I24" s="115"/>
      <c r="J24" s="164">
        <v>3335</v>
      </c>
      <c r="K24" s="165">
        <v>3251</v>
      </c>
      <c r="L24" s="190">
        <v>3267</v>
      </c>
      <c r="M24" s="164">
        <v>3213</v>
      </c>
      <c r="N24" s="191">
        <v>3323</v>
      </c>
      <c r="O24" s="164">
        <v>3391</v>
      </c>
      <c r="P24" s="165">
        <v>3467</v>
      </c>
      <c r="Q24" s="56"/>
      <c r="S24" s="104"/>
      <c r="T24" s="107"/>
    </row>
    <row r="25" spans="3:20" ht="12.75">
      <c r="C25" s="125"/>
      <c r="D25" s="46"/>
      <c r="E25" s="281"/>
      <c r="F25" s="283"/>
      <c r="G25" s="113" t="s">
        <v>77</v>
      </c>
      <c r="H25" s="114"/>
      <c r="I25" s="115"/>
      <c r="J25" s="164">
        <v>1234243</v>
      </c>
      <c r="K25" s="165">
        <v>1195949</v>
      </c>
      <c r="L25" s="190">
        <v>1157785</v>
      </c>
      <c r="M25" s="164">
        <v>1121825</v>
      </c>
      <c r="N25" s="191">
        <v>1096645</v>
      </c>
      <c r="O25" s="164">
        <v>1077575</v>
      </c>
      <c r="P25" s="165">
        <v>1067854</v>
      </c>
      <c r="Q25" s="56"/>
      <c r="S25" s="104"/>
      <c r="T25" s="107"/>
    </row>
    <row r="26" spans="3:20" ht="12.75">
      <c r="C26" s="125"/>
      <c r="D26" s="46"/>
      <c r="E26" s="281"/>
      <c r="F26" s="283"/>
      <c r="G26" s="113" t="s">
        <v>79</v>
      </c>
      <c r="H26" s="114"/>
      <c r="I26" s="115"/>
      <c r="J26" s="164">
        <v>2086</v>
      </c>
      <c r="K26" s="165">
        <v>1903</v>
      </c>
      <c r="L26" s="190">
        <v>1502</v>
      </c>
      <c r="M26" s="164">
        <v>951</v>
      </c>
      <c r="N26" s="191">
        <v>1226</v>
      </c>
      <c r="O26" s="164">
        <v>1476</v>
      </c>
      <c r="P26" s="165">
        <v>1803</v>
      </c>
      <c r="Q26" s="56"/>
      <c r="S26" s="104"/>
      <c r="T26" s="107"/>
    </row>
    <row r="27" spans="3:20" ht="12.75">
      <c r="C27" s="125"/>
      <c r="D27" s="46"/>
      <c r="E27" s="281"/>
      <c r="F27" s="283"/>
      <c r="G27" s="95" t="s">
        <v>78</v>
      </c>
      <c r="H27" s="96"/>
      <c r="I27" s="97"/>
      <c r="J27" s="192">
        <v>540551</v>
      </c>
      <c r="K27" s="193">
        <v>540748</v>
      </c>
      <c r="L27" s="194">
        <v>536264</v>
      </c>
      <c r="M27" s="192">
        <v>532094</v>
      </c>
      <c r="N27" s="195">
        <v>524409</v>
      </c>
      <c r="O27" s="192">
        <v>517758</v>
      </c>
      <c r="P27" s="193">
        <v>510201</v>
      </c>
      <c r="Q27" s="56"/>
      <c r="S27" s="104"/>
      <c r="T27" s="107"/>
    </row>
    <row r="28" spans="3:20" ht="12.75">
      <c r="C28" s="125"/>
      <c r="D28" s="46"/>
      <c r="E28" s="281"/>
      <c r="F28" s="116" t="s">
        <v>81</v>
      </c>
      <c r="G28" s="117"/>
      <c r="H28" s="118"/>
      <c r="I28" s="119"/>
      <c r="J28" s="159">
        <v>91687</v>
      </c>
      <c r="K28" s="160">
        <v>92665</v>
      </c>
      <c r="L28" s="188">
        <v>93533</v>
      </c>
      <c r="M28" s="159">
        <v>95009</v>
      </c>
      <c r="N28" s="189">
        <v>95229</v>
      </c>
      <c r="O28" s="159">
        <v>96051</v>
      </c>
      <c r="P28" s="160">
        <v>96285</v>
      </c>
      <c r="Q28" s="56"/>
      <c r="S28" s="104"/>
      <c r="T28" s="107"/>
    </row>
    <row r="29" spans="3:20" ht="13.5" thickBot="1">
      <c r="C29" s="125"/>
      <c r="D29" s="46"/>
      <c r="E29" s="281"/>
      <c r="F29" s="135" t="s">
        <v>82</v>
      </c>
      <c r="G29" s="136"/>
      <c r="H29" s="137"/>
      <c r="I29" s="138"/>
      <c r="J29" s="182">
        <v>15873</v>
      </c>
      <c r="K29" s="196">
        <v>16126</v>
      </c>
      <c r="L29" s="197">
        <v>16299</v>
      </c>
      <c r="M29" s="182">
        <v>16609</v>
      </c>
      <c r="N29" s="198">
        <v>16872</v>
      </c>
      <c r="O29" s="182">
        <v>17272</v>
      </c>
      <c r="P29" s="196">
        <v>17301</v>
      </c>
      <c r="Q29" s="56"/>
      <c r="S29" s="104"/>
      <c r="T29" s="107"/>
    </row>
    <row r="30" spans="3:19" ht="12.75">
      <c r="C30" s="125"/>
      <c r="D30" s="64"/>
      <c r="E30" s="65" t="s">
        <v>108</v>
      </c>
      <c r="F30" s="65"/>
      <c r="G30" s="65"/>
      <c r="H30" s="66"/>
      <c r="I30" s="67"/>
      <c r="J30" s="199">
        <v>924356</v>
      </c>
      <c r="K30" s="200">
        <v>908094</v>
      </c>
      <c r="L30" s="201">
        <v>886522</v>
      </c>
      <c r="M30" s="199">
        <v>867709</v>
      </c>
      <c r="N30" s="202">
        <v>852673</v>
      </c>
      <c r="O30" s="199">
        <v>841083</v>
      </c>
      <c r="P30" s="200">
        <v>831991</v>
      </c>
      <c r="Q30" s="56"/>
      <c r="S30" s="104"/>
    </row>
    <row r="31" spans="3:19" ht="12.75">
      <c r="C31" s="125"/>
      <c r="D31" s="77"/>
      <c r="E31" s="280" t="s">
        <v>45</v>
      </c>
      <c r="F31" s="116" t="s">
        <v>80</v>
      </c>
      <c r="G31" s="117"/>
      <c r="H31" s="118"/>
      <c r="I31" s="119"/>
      <c r="J31" s="159">
        <v>865022</v>
      </c>
      <c r="K31" s="160">
        <v>847032</v>
      </c>
      <c r="L31" s="188">
        <v>824351</v>
      </c>
      <c r="M31" s="159">
        <v>804425</v>
      </c>
      <c r="N31" s="189">
        <v>789099</v>
      </c>
      <c r="O31" s="159">
        <v>776928</v>
      </c>
      <c r="P31" s="160">
        <v>769193</v>
      </c>
      <c r="Q31" s="56"/>
      <c r="S31" s="104"/>
    </row>
    <row r="32" spans="3:19" ht="12.75">
      <c r="C32" s="125"/>
      <c r="D32" s="46"/>
      <c r="E32" s="281"/>
      <c r="F32" s="283" t="s">
        <v>45</v>
      </c>
      <c r="G32" s="113" t="s">
        <v>76</v>
      </c>
      <c r="H32" s="114"/>
      <c r="I32" s="115"/>
      <c r="J32" s="164">
        <v>1088</v>
      </c>
      <c r="K32" s="165">
        <v>1090</v>
      </c>
      <c r="L32" s="190">
        <v>1087</v>
      </c>
      <c r="M32" s="164">
        <v>1097</v>
      </c>
      <c r="N32" s="191">
        <v>1100</v>
      </c>
      <c r="O32" s="164">
        <v>1177</v>
      </c>
      <c r="P32" s="165">
        <v>1205</v>
      </c>
      <c r="Q32" s="56"/>
      <c r="S32" s="104"/>
    </row>
    <row r="33" spans="3:19" ht="12.75">
      <c r="C33" s="125"/>
      <c r="D33" s="46"/>
      <c r="E33" s="281"/>
      <c r="F33" s="283"/>
      <c r="G33" s="113" t="s">
        <v>77</v>
      </c>
      <c r="H33" s="114"/>
      <c r="I33" s="115"/>
      <c r="J33" s="164">
        <v>598406</v>
      </c>
      <c r="K33" s="165">
        <v>579839</v>
      </c>
      <c r="L33" s="190">
        <v>560695</v>
      </c>
      <c r="M33" s="164">
        <v>543001</v>
      </c>
      <c r="N33" s="191">
        <v>531342</v>
      </c>
      <c r="O33" s="164">
        <v>521692</v>
      </c>
      <c r="P33" s="165">
        <v>517546</v>
      </c>
      <c r="Q33" s="56"/>
      <c r="S33" s="104"/>
    </row>
    <row r="34" spans="3:19" ht="12.75">
      <c r="C34" s="125"/>
      <c r="D34" s="46"/>
      <c r="E34" s="281"/>
      <c r="F34" s="283"/>
      <c r="G34" s="113" t="s">
        <v>79</v>
      </c>
      <c r="H34" s="114"/>
      <c r="I34" s="115"/>
      <c r="J34" s="164">
        <v>487</v>
      </c>
      <c r="K34" s="165">
        <v>397</v>
      </c>
      <c r="L34" s="190">
        <v>332</v>
      </c>
      <c r="M34" s="164">
        <v>260</v>
      </c>
      <c r="N34" s="191">
        <v>245</v>
      </c>
      <c r="O34" s="164">
        <v>297</v>
      </c>
      <c r="P34" s="165">
        <v>342</v>
      </c>
      <c r="Q34" s="56"/>
      <c r="S34" s="104"/>
    </row>
    <row r="35" spans="3:19" ht="12.75">
      <c r="C35" s="125"/>
      <c r="D35" s="46"/>
      <c r="E35" s="281"/>
      <c r="F35" s="283"/>
      <c r="G35" s="95" t="s">
        <v>78</v>
      </c>
      <c r="H35" s="96"/>
      <c r="I35" s="97"/>
      <c r="J35" s="192">
        <v>265041</v>
      </c>
      <c r="K35" s="193">
        <v>265706</v>
      </c>
      <c r="L35" s="194">
        <v>262237</v>
      </c>
      <c r="M35" s="192">
        <v>260067</v>
      </c>
      <c r="N35" s="195">
        <v>256412</v>
      </c>
      <c r="O35" s="192">
        <v>253762</v>
      </c>
      <c r="P35" s="193">
        <v>250100</v>
      </c>
      <c r="Q35" s="56"/>
      <c r="S35" s="104"/>
    </row>
    <row r="36" spans="3:19" ht="12.75">
      <c r="C36" s="125"/>
      <c r="D36" s="46"/>
      <c r="E36" s="281"/>
      <c r="F36" s="116" t="s">
        <v>81</v>
      </c>
      <c r="G36" s="117"/>
      <c r="H36" s="118"/>
      <c r="I36" s="119"/>
      <c r="J36" s="159">
        <v>49362</v>
      </c>
      <c r="K36" s="160">
        <v>50935</v>
      </c>
      <c r="L36" s="188">
        <v>51902</v>
      </c>
      <c r="M36" s="159">
        <v>52902</v>
      </c>
      <c r="N36" s="189">
        <v>53054</v>
      </c>
      <c r="O36" s="159">
        <v>53451</v>
      </c>
      <c r="P36" s="160">
        <v>52081</v>
      </c>
      <c r="Q36" s="56"/>
      <c r="S36" s="104"/>
    </row>
    <row r="37" spans="3:19" ht="13.5" thickBot="1">
      <c r="C37" s="125"/>
      <c r="D37" s="71"/>
      <c r="E37" s="282"/>
      <c r="F37" s="139" t="s">
        <v>82</v>
      </c>
      <c r="G37" s="121"/>
      <c r="H37" s="122"/>
      <c r="I37" s="123"/>
      <c r="J37" s="203">
        <v>9972</v>
      </c>
      <c r="K37" s="204">
        <v>10127</v>
      </c>
      <c r="L37" s="205">
        <v>10269</v>
      </c>
      <c r="M37" s="203">
        <v>10382</v>
      </c>
      <c r="N37" s="206">
        <v>10520</v>
      </c>
      <c r="O37" s="203">
        <v>10704</v>
      </c>
      <c r="P37" s="204">
        <v>10717</v>
      </c>
      <c r="Q37" s="56"/>
      <c r="S37" s="104"/>
    </row>
    <row r="38" spans="4:17" ht="13.5">
      <c r="D38" s="51" t="s">
        <v>38</v>
      </c>
      <c r="E38" s="52"/>
      <c r="F38" s="52"/>
      <c r="G38" s="52"/>
      <c r="H38" s="52"/>
      <c r="I38" s="51"/>
      <c r="J38" s="51"/>
      <c r="K38" s="51"/>
      <c r="L38" s="51"/>
      <c r="M38" s="51"/>
      <c r="N38" s="51"/>
      <c r="O38" s="51"/>
      <c r="P38" s="53" t="s">
        <v>40</v>
      </c>
      <c r="Q38" s="18" t="s">
        <v>33</v>
      </c>
    </row>
    <row r="39" spans="4:16" ht="11.25" customHeight="1">
      <c r="D39" s="54" t="s">
        <v>23</v>
      </c>
      <c r="E39" s="287" t="s">
        <v>111</v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</row>
    <row r="40" spans="4:16" ht="12.75">
      <c r="D40" s="54" t="s">
        <v>2</v>
      </c>
      <c r="E40" s="276" t="s">
        <v>69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</row>
    <row r="60" spans="10:16" ht="12.75">
      <c r="J60" s="104"/>
      <c r="K60" s="104"/>
      <c r="L60" s="104"/>
      <c r="M60" s="104"/>
      <c r="N60" s="104"/>
      <c r="O60" s="104"/>
      <c r="P60" s="104"/>
    </row>
    <row r="61" spans="10:16" ht="12.75">
      <c r="J61" s="104"/>
      <c r="K61" s="104"/>
      <c r="L61" s="104"/>
      <c r="M61" s="104"/>
      <c r="N61" s="104"/>
      <c r="O61" s="104"/>
      <c r="P61" s="104"/>
    </row>
    <row r="62" spans="10:16" ht="12.75">
      <c r="J62" s="104"/>
      <c r="K62" s="104"/>
      <c r="L62" s="104"/>
      <c r="M62" s="104"/>
      <c r="N62" s="104"/>
      <c r="O62" s="104"/>
      <c r="P62" s="104"/>
    </row>
    <row r="63" spans="10:16" ht="12.75">
      <c r="J63" s="104"/>
      <c r="K63" s="104"/>
      <c r="L63" s="104"/>
      <c r="M63" s="104"/>
      <c r="N63" s="104"/>
      <c r="O63" s="104"/>
      <c r="P63" s="104"/>
    </row>
    <row r="64" spans="10:16" ht="12.75">
      <c r="J64" s="104"/>
      <c r="K64" s="104"/>
      <c r="L64" s="104"/>
      <c r="M64" s="104"/>
      <c r="N64" s="104"/>
      <c r="O64" s="104"/>
      <c r="P64" s="104"/>
    </row>
    <row r="65" spans="10:16" ht="12.75">
      <c r="J65" s="104"/>
      <c r="K65" s="104"/>
      <c r="L65" s="104"/>
      <c r="M65" s="104"/>
      <c r="N65" s="104"/>
      <c r="O65" s="104"/>
      <c r="P65" s="104"/>
    </row>
    <row r="66" spans="10:16" ht="12.75">
      <c r="J66" s="104"/>
      <c r="K66" s="104"/>
      <c r="L66" s="104"/>
      <c r="M66" s="104"/>
      <c r="N66" s="104"/>
      <c r="O66" s="104"/>
      <c r="P66" s="104"/>
    </row>
    <row r="67" spans="10:16" ht="12.75">
      <c r="J67" s="104"/>
      <c r="K67" s="104"/>
      <c r="L67" s="104"/>
      <c r="M67" s="104"/>
      <c r="N67" s="104"/>
      <c r="O67" s="104"/>
      <c r="P67" s="104"/>
    </row>
    <row r="68" spans="10:16" ht="12.75">
      <c r="J68" s="104"/>
      <c r="K68" s="104"/>
      <c r="L68" s="104"/>
      <c r="M68" s="104"/>
      <c r="N68" s="104"/>
      <c r="O68" s="104"/>
      <c r="P68" s="104"/>
    </row>
    <row r="69" spans="10:16" ht="12.75">
      <c r="J69" s="104"/>
      <c r="K69" s="104"/>
      <c r="L69" s="104"/>
      <c r="M69" s="104"/>
      <c r="N69" s="104"/>
      <c r="O69" s="104"/>
      <c r="P69" s="104"/>
    </row>
  </sheetData>
  <sheetProtection/>
  <mergeCells count="16">
    <mergeCell ref="E40:P40"/>
    <mergeCell ref="J7:J10"/>
    <mergeCell ref="K7:K10"/>
    <mergeCell ref="E39:P39"/>
    <mergeCell ref="E14:E20"/>
    <mergeCell ref="D7:I11"/>
    <mergeCell ref="P7:P10"/>
    <mergeCell ref="O7:O10"/>
    <mergeCell ref="L7:L10"/>
    <mergeCell ref="M7:M10"/>
    <mergeCell ref="N7:N10"/>
    <mergeCell ref="E23:E29"/>
    <mergeCell ref="E31:E37"/>
    <mergeCell ref="F32:F35"/>
    <mergeCell ref="F24:F27"/>
    <mergeCell ref="F15:F18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C3:N18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3.75390625" style="18" customWidth="1"/>
    <col min="9" max="9" width="1.12109375" style="18" customWidth="1"/>
    <col min="10" max="13" width="8.00390625" style="18" customWidth="1"/>
    <col min="14" max="37" width="1.75390625" style="18" customWidth="1"/>
    <col min="38" max="16384" width="9.125" style="18" customWidth="1"/>
  </cols>
  <sheetData>
    <row r="1" ht="12.75" hidden="1"/>
    <row r="2" ht="12.75" hidden="1"/>
    <row r="3" ht="9" customHeight="1">
      <c r="C3" s="17"/>
    </row>
    <row r="4" spans="4:13" s="19" customFormat="1" ht="15.75">
      <c r="D4" s="20" t="s">
        <v>46</v>
      </c>
      <c r="E4" s="20"/>
      <c r="F4" s="20"/>
      <c r="G4" s="20"/>
      <c r="H4" s="21" t="s">
        <v>112</v>
      </c>
      <c r="I4" s="22"/>
      <c r="J4" s="20"/>
      <c r="K4" s="20"/>
      <c r="L4" s="20"/>
      <c r="M4" s="20"/>
    </row>
    <row r="5" spans="4:13" s="19" customFormat="1" ht="15.75">
      <c r="D5" s="23" t="s">
        <v>90</v>
      </c>
      <c r="E5" s="24"/>
      <c r="F5" s="24"/>
      <c r="G5" s="24"/>
      <c r="H5" s="24"/>
      <c r="I5" s="24"/>
      <c r="J5" s="24"/>
      <c r="K5" s="24"/>
      <c r="L5" s="24"/>
      <c r="M5" s="24"/>
    </row>
    <row r="6" spans="4:14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9"/>
      <c r="N6" s="30" t="s">
        <v>33</v>
      </c>
    </row>
    <row r="7" spans="3:14" ht="6" customHeight="1">
      <c r="C7" s="31"/>
      <c r="D7" s="291" t="s">
        <v>89</v>
      </c>
      <c r="E7" s="292"/>
      <c r="F7" s="292"/>
      <c r="G7" s="292"/>
      <c r="H7" s="292"/>
      <c r="I7" s="293"/>
      <c r="J7" s="304">
        <v>2006</v>
      </c>
      <c r="K7" s="278">
        <v>2007</v>
      </c>
      <c r="L7" s="278">
        <v>2008</v>
      </c>
      <c r="M7" s="300">
        <v>2009</v>
      </c>
      <c r="N7" s="56"/>
    </row>
    <row r="8" spans="3:14" ht="6" customHeight="1">
      <c r="C8" s="31"/>
      <c r="D8" s="294"/>
      <c r="E8" s="295"/>
      <c r="F8" s="295"/>
      <c r="G8" s="295"/>
      <c r="H8" s="295"/>
      <c r="I8" s="296"/>
      <c r="J8" s="305"/>
      <c r="K8" s="279"/>
      <c r="L8" s="279"/>
      <c r="M8" s="301"/>
      <c r="N8" s="56"/>
    </row>
    <row r="9" spans="3:14" ht="6" customHeight="1">
      <c r="C9" s="31"/>
      <c r="D9" s="294"/>
      <c r="E9" s="295"/>
      <c r="F9" s="295"/>
      <c r="G9" s="295"/>
      <c r="H9" s="295"/>
      <c r="I9" s="296"/>
      <c r="J9" s="305"/>
      <c r="K9" s="279"/>
      <c r="L9" s="279"/>
      <c r="M9" s="301"/>
      <c r="N9" s="56"/>
    </row>
    <row r="10" spans="3:14" ht="6" customHeight="1">
      <c r="C10" s="31"/>
      <c r="D10" s="294"/>
      <c r="E10" s="295"/>
      <c r="F10" s="295"/>
      <c r="G10" s="295"/>
      <c r="H10" s="295"/>
      <c r="I10" s="296"/>
      <c r="J10" s="305"/>
      <c r="K10" s="279"/>
      <c r="L10" s="279"/>
      <c r="M10" s="301"/>
      <c r="N10" s="56"/>
    </row>
    <row r="11" spans="3:14" ht="15" customHeight="1" thickBot="1">
      <c r="C11" s="31"/>
      <c r="D11" s="297"/>
      <c r="E11" s="298"/>
      <c r="F11" s="298"/>
      <c r="G11" s="298"/>
      <c r="H11" s="298"/>
      <c r="I11" s="299"/>
      <c r="J11" s="103"/>
      <c r="K11" s="33"/>
      <c r="L11" s="33"/>
      <c r="M11" s="36"/>
      <c r="N11" s="56"/>
    </row>
    <row r="12" spans="3:14" ht="16.5" thickBot="1" thickTop="1">
      <c r="C12" s="37"/>
      <c r="D12" s="130" t="s">
        <v>100</v>
      </c>
      <c r="E12" s="131"/>
      <c r="F12" s="131"/>
      <c r="G12" s="131"/>
      <c r="H12" s="131"/>
      <c r="I12" s="131"/>
      <c r="J12" s="133"/>
      <c r="K12" s="131"/>
      <c r="L12" s="131"/>
      <c r="M12" s="134"/>
      <c r="N12" s="56"/>
    </row>
    <row r="13" spans="3:14" ht="12.75" customHeight="1">
      <c r="C13" s="37"/>
      <c r="D13" s="145"/>
      <c r="E13" s="68" t="s">
        <v>103</v>
      </c>
      <c r="F13" s="39"/>
      <c r="G13" s="39"/>
      <c r="H13" s="40"/>
      <c r="I13" s="41"/>
      <c r="J13" s="207">
        <v>0.006379463799110779</v>
      </c>
      <c r="K13" s="207">
        <v>0.0058370893832633474</v>
      </c>
      <c r="L13" s="208">
        <v>0.005706448733868604</v>
      </c>
      <c r="M13" s="209">
        <v>0.00586527321617957</v>
      </c>
      <c r="N13" s="56"/>
    </row>
    <row r="14" spans="3:14" ht="12.75">
      <c r="C14" s="37"/>
      <c r="D14" s="76"/>
      <c r="E14" s="43" t="s">
        <v>104</v>
      </c>
      <c r="F14" s="43"/>
      <c r="G14" s="43"/>
      <c r="H14" s="44"/>
      <c r="I14" s="45"/>
      <c r="J14" s="210">
        <v>0.2717839081800642</v>
      </c>
      <c r="K14" s="210">
        <v>0.2690228417398765</v>
      </c>
      <c r="L14" s="211">
        <v>0.2699386812596457</v>
      </c>
      <c r="M14" s="212">
        <v>0.26997589734690386</v>
      </c>
      <c r="N14" s="56"/>
    </row>
    <row r="15" spans="3:14" ht="12.75">
      <c r="C15" s="37"/>
      <c r="D15" s="76"/>
      <c r="E15" s="43" t="s">
        <v>105</v>
      </c>
      <c r="F15" s="43"/>
      <c r="G15" s="43"/>
      <c r="H15" s="44"/>
      <c r="I15" s="45"/>
      <c r="J15" s="210">
        <v>0.011548115432235781</v>
      </c>
      <c r="K15" s="210">
        <v>0.011795480672741913</v>
      </c>
      <c r="L15" s="211">
        <v>0.012011588846518753</v>
      </c>
      <c r="M15" s="212">
        <v>0.012140025169031067</v>
      </c>
      <c r="N15" s="56"/>
    </row>
    <row r="16" spans="3:14" ht="13.5" thickBot="1">
      <c r="C16" s="37"/>
      <c r="D16" s="88"/>
      <c r="E16" s="89" t="s">
        <v>106</v>
      </c>
      <c r="F16" s="89"/>
      <c r="G16" s="89"/>
      <c r="H16" s="90"/>
      <c r="I16" s="91"/>
      <c r="J16" s="213">
        <v>0.7102885125885892</v>
      </c>
      <c r="K16" s="213">
        <v>0.7133445882041182</v>
      </c>
      <c r="L16" s="214">
        <v>0.7123432811599669</v>
      </c>
      <c r="M16" s="215">
        <v>0.7120188042678854</v>
      </c>
      <c r="N16" s="56"/>
    </row>
    <row r="17" spans="4:14" ht="13.5">
      <c r="D17" s="99" t="s">
        <v>38</v>
      </c>
      <c r="E17" s="124"/>
      <c r="F17" s="124"/>
      <c r="G17" s="124"/>
      <c r="H17" s="124"/>
      <c r="I17" s="99"/>
      <c r="J17" s="57"/>
      <c r="K17" s="57"/>
      <c r="L17" s="57"/>
      <c r="M17" s="57" t="s">
        <v>40</v>
      </c>
      <c r="N17" s="18" t="s">
        <v>33</v>
      </c>
    </row>
    <row r="18" spans="4:13" ht="15" customHeight="1">
      <c r="D18" s="54" t="s">
        <v>23</v>
      </c>
      <c r="E18" s="287" t="s">
        <v>99</v>
      </c>
      <c r="F18" s="287"/>
      <c r="G18" s="287"/>
      <c r="H18" s="287"/>
      <c r="I18" s="287"/>
      <c r="J18" s="287"/>
      <c r="K18" s="287"/>
      <c r="L18" s="287"/>
      <c r="M18" s="287"/>
    </row>
    <row r="19" ht="11.25" customHeight="1"/>
  </sheetData>
  <sheetProtection/>
  <mergeCells count="6">
    <mergeCell ref="E18:M18"/>
    <mergeCell ref="M7:M10"/>
    <mergeCell ref="L7:L10"/>
    <mergeCell ref="D7:I11"/>
    <mergeCell ref="J7:J10"/>
    <mergeCell ref="K7:K10"/>
  </mergeCells>
  <conditionalFormatting sqref="G6">
    <cfRule type="expression" priority="1" dxfId="1" stopIfTrue="1">
      <formula>N6="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N20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0.875" style="18" customWidth="1"/>
    <col min="5" max="5" width="1.75390625" style="18" customWidth="1"/>
    <col min="6" max="6" width="2.625" style="18" customWidth="1"/>
    <col min="7" max="8" width="15.75390625" style="18" customWidth="1"/>
    <col min="9" max="9" width="1.12109375" style="18" customWidth="1"/>
    <col min="10" max="13" width="8.00390625" style="18" customWidth="1"/>
    <col min="14" max="37" width="1.75390625" style="18" customWidth="1"/>
    <col min="38" max="16384" width="9.125" style="18" customWidth="1"/>
  </cols>
  <sheetData>
    <row r="1" ht="12.75" hidden="1"/>
    <row r="2" ht="12.75" hidden="1"/>
    <row r="3" ht="9" customHeight="1">
      <c r="C3" s="17"/>
    </row>
    <row r="4" spans="4:13" s="19" customFormat="1" ht="15.75">
      <c r="D4" s="20" t="s">
        <v>6</v>
      </c>
      <c r="E4" s="20"/>
      <c r="F4" s="20"/>
      <c r="G4" s="20"/>
      <c r="H4" s="21" t="s">
        <v>112</v>
      </c>
      <c r="I4" s="22"/>
      <c r="J4" s="20"/>
      <c r="K4" s="20"/>
      <c r="L4" s="20"/>
      <c r="M4" s="20"/>
    </row>
    <row r="5" spans="4:13" s="19" customFormat="1" ht="15.75">
      <c r="D5" s="23" t="s">
        <v>98</v>
      </c>
      <c r="E5" s="24"/>
      <c r="F5" s="24"/>
      <c r="G5" s="24"/>
      <c r="H5" s="24"/>
      <c r="I5" s="24"/>
      <c r="J5" s="24"/>
      <c r="K5" s="24"/>
      <c r="L5" s="24"/>
      <c r="M5" s="24"/>
    </row>
    <row r="6" spans="4:14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9"/>
      <c r="N6" s="30" t="s">
        <v>33</v>
      </c>
    </row>
    <row r="7" spans="3:14" ht="6" customHeight="1">
      <c r="C7" s="31"/>
      <c r="D7" s="291" t="s">
        <v>97</v>
      </c>
      <c r="E7" s="292"/>
      <c r="F7" s="292"/>
      <c r="G7" s="292"/>
      <c r="H7" s="292"/>
      <c r="I7" s="293"/>
      <c r="J7" s="304">
        <v>2006</v>
      </c>
      <c r="K7" s="278">
        <v>2007</v>
      </c>
      <c r="L7" s="278">
        <v>2008</v>
      </c>
      <c r="M7" s="300">
        <v>2009</v>
      </c>
      <c r="N7" s="56"/>
    </row>
    <row r="8" spans="3:14" ht="6" customHeight="1">
      <c r="C8" s="31"/>
      <c r="D8" s="294"/>
      <c r="E8" s="295"/>
      <c r="F8" s="295"/>
      <c r="G8" s="295"/>
      <c r="H8" s="295"/>
      <c r="I8" s="296"/>
      <c r="J8" s="305"/>
      <c r="K8" s="279"/>
      <c r="L8" s="279"/>
      <c r="M8" s="301"/>
      <c r="N8" s="56"/>
    </row>
    <row r="9" spans="3:14" ht="6" customHeight="1">
      <c r="C9" s="31"/>
      <c r="D9" s="294"/>
      <c r="E9" s="295"/>
      <c r="F9" s="295"/>
      <c r="G9" s="295"/>
      <c r="H9" s="295"/>
      <c r="I9" s="296"/>
      <c r="J9" s="305"/>
      <c r="K9" s="279"/>
      <c r="L9" s="279"/>
      <c r="M9" s="301"/>
      <c r="N9" s="56"/>
    </row>
    <row r="10" spans="3:14" ht="6" customHeight="1">
      <c r="C10" s="31"/>
      <c r="D10" s="294"/>
      <c r="E10" s="295"/>
      <c r="F10" s="295"/>
      <c r="G10" s="295"/>
      <c r="H10" s="295"/>
      <c r="I10" s="296"/>
      <c r="J10" s="305"/>
      <c r="K10" s="279"/>
      <c r="L10" s="279"/>
      <c r="M10" s="301"/>
      <c r="N10" s="56"/>
    </row>
    <row r="11" spans="3:14" ht="15" customHeight="1" thickBot="1">
      <c r="C11" s="31"/>
      <c r="D11" s="297"/>
      <c r="E11" s="298"/>
      <c r="F11" s="298"/>
      <c r="G11" s="298"/>
      <c r="H11" s="298"/>
      <c r="I11" s="299"/>
      <c r="J11" s="103"/>
      <c r="K11" s="33"/>
      <c r="L11" s="33"/>
      <c r="M11" s="36"/>
      <c r="N11" s="56"/>
    </row>
    <row r="12" spans="3:14" ht="16.5" thickBot="1" thickTop="1">
      <c r="C12" s="37"/>
      <c r="D12" s="130" t="s">
        <v>100</v>
      </c>
      <c r="E12" s="131"/>
      <c r="F12" s="131"/>
      <c r="G12" s="131"/>
      <c r="H12" s="131"/>
      <c r="I12" s="131"/>
      <c r="J12" s="133"/>
      <c r="K12" s="131"/>
      <c r="L12" s="131"/>
      <c r="M12" s="134"/>
      <c r="N12" s="56"/>
    </row>
    <row r="13" spans="3:14" ht="12.75" customHeight="1">
      <c r="C13" s="37"/>
      <c r="D13" s="145"/>
      <c r="E13" s="68" t="s">
        <v>91</v>
      </c>
      <c r="F13" s="39"/>
      <c r="G13" s="39"/>
      <c r="H13" s="40"/>
      <c r="I13" s="41"/>
      <c r="J13" s="207">
        <v>0.033122884364856935</v>
      </c>
      <c r="K13" s="207">
        <v>0.032367149380130605</v>
      </c>
      <c r="L13" s="208">
        <v>0.031057773990274214</v>
      </c>
      <c r="M13" s="209">
        <v>0.030799481474530866</v>
      </c>
      <c r="N13" s="56"/>
    </row>
    <row r="14" spans="3:14" ht="12.75" customHeight="1">
      <c r="C14" s="37"/>
      <c r="D14" s="146"/>
      <c r="E14" s="113" t="s">
        <v>92</v>
      </c>
      <c r="F14" s="113"/>
      <c r="G14" s="113"/>
      <c r="H14" s="114"/>
      <c r="I14" s="115"/>
      <c r="J14" s="216">
        <v>0.2027858074042382</v>
      </c>
      <c r="K14" s="216">
        <v>0.19912431215916818</v>
      </c>
      <c r="L14" s="217">
        <v>0.19562324961730665</v>
      </c>
      <c r="M14" s="218">
        <v>0.19356913458937736</v>
      </c>
      <c r="N14" s="56"/>
    </row>
    <row r="15" spans="3:14" ht="12.75" customHeight="1">
      <c r="C15" s="37"/>
      <c r="D15" s="146"/>
      <c r="E15" s="113" t="s">
        <v>93</v>
      </c>
      <c r="F15" s="113"/>
      <c r="G15" s="113"/>
      <c r="H15" s="114"/>
      <c r="I15" s="115"/>
      <c r="J15" s="216">
        <v>0.3194653768037861</v>
      </c>
      <c r="K15" s="216">
        <v>0.31044019749711066</v>
      </c>
      <c r="L15" s="217">
        <v>0.30054796638017806</v>
      </c>
      <c r="M15" s="218">
        <v>0.28726274145929226</v>
      </c>
      <c r="N15" s="56"/>
    </row>
    <row r="16" spans="3:14" ht="12.75" customHeight="1">
      <c r="C16" s="37"/>
      <c r="D16" s="76"/>
      <c r="E16" s="43" t="s">
        <v>94</v>
      </c>
      <c r="F16" s="43"/>
      <c r="G16" s="43"/>
      <c r="H16" s="44"/>
      <c r="I16" s="45"/>
      <c r="J16" s="210">
        <v>0.2967782030612173</v>
      </c>
      <c r="K16" s="210">
        <v>0.3074496242675301</v>
      </c>
      <c r="L16" s="211">
        <v>0.3188234053100656</v>
      </c>
      <c r="M16" s="212">
        <v>0.3327336521808833</v>
      </c>
      <c r="N16" s="56"/>
    </row>
    <row r="17" spans="3:14" ht="12.75">
      <c r="C17" s="37"/>
      <c r="D17" s="76"/>
      <c r="E17" s="43" t="s">
        <v>95</v>
      </c>
      <c r="F17" s="43"/>
      <c r="G17" s="43"/>
      <c r="H17" s="44"/>
      <c r="I17" s="45"/>
      <c r="J17" s="210">
        <v>0.1375830235226925</v>
      </c>
      <c r="K17" s="210">
        <v>0.13949351097174922</v>
      </c>
      <c r="L17" s="211">
        <v>0.14088122959763552</v>
      </c>
      <c r="M17" s="212">
        <v>0.14168462583373864</v>
      </c>
      <c r="N17" s="56"/>
    </row>
    <row r="18" spans="3:14" ht="13.5" thickBot="1">
      <c r="C18" s="37"/>
      <c r="D18" s="88"/>
      <c r="E18" s="89" t="s">
        <v>96</v>
      </c>
      <c r="F18" s="89"/>
      <c r="G18" s="89"/>
      <c r="H18" s="90"/>
      <c r="I18" s="91"/>
      <c r="J18" s="213">
        <v>0.010264704843208896</v>
      </c>
      <c r="K18" s="213">
        <v>0.011125205724311282</v>
      </c>
      <c r="L18" s="214">
        <v>0.01306637510453995</v>
      </c>
      <c r="M18" s="215">
        <v>0.013950364462177525</v>
      </c>
      <c r="N18" s="56"/>
    </row>
    <row r="19" spans="4:13" ht="13.5">
      <c r="D19" s="99" t="s">
        <v>38</v>
      </c>
      <c r="E19" s="124"/>
      <c r="F19" s="124"/>
      <c r="G19" s="124"/>
      <c r="H19" s="124"/>
      <c r="I19" s="99"/>
      <c r="J19" s="57"/>
      <c r="K19" s="57"/>
      <c r="L19" s="57"/>
      <c r="M19" s="57" t="s">
        <v>40</v>
      </c>
    </row>
    <row r="20" spans="4:13" ht="15.75" customHeight="1">
      <c r="D20" s="54" t="s">
        <v>23</v>
      </c>
      <c r="E20" s="55" t="s">
        <v>99</v>
      </c>
      <c r="F20" s="55"/>
      <c r="G20" s="55"/>
      <c r="H20" s="55"/>
      <c r="I20" s="55"/>
      <c r="J20" s="55"/>
      <c r="K20" s="55"/>
      <c r="L20" s="55"/>
      <c r="M20" s="55"/>
    </row>
  </sheetData>
  <sheetProtection/>
  <mergeCells count="5">
    <mergeCell ref="D7:I11"/>
    <mergeCell ref="J7:J10"/>
    <mergeCell ref="K7:K10"/>
    <mergeCell ref="M7:M10"/>
    <mergeCell ref="L7:L10"/>
  </mergeCells>
  <conditionalFormatting sqref="G6">
    <cfRule type="expression" priority="1" dxfId="1" stopIfTrue="1">
      <formula>N6="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Q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0.75390625" style="18" customWidth="1"/>
    <col min="9" max="9" width="1.12109375" style="18" customWidth="1"/>
    <col min="10" max="16" width="9.375" style="18" customWidth="1"/>
    <col min="17" max="40" width="1.75390625" style="18" customWidth="1"/>
    <col min="41" max="16384" width="9.125" style="18" customWidth="1"/>
  </cols>
  <sheetData>
    <row r="1" ht="12.75" hidden="1"/>
    <row r="2" ht="12.75" hidden="1"/>
    <row r="3" ht="9" customHeight="1">
      <c r="C3" s="17"/>
    </row>
    <row r="4" spans="4:16" s="19" customFormat="1" ht="15.75">
      <c r="D4" s="20" t="s">
        <v>7</v>
      </c>
      <c r="E4" s="20"/>
      <c r="F4" s="20"/>
      <c r="G4" s="20"/>
      <c r="H4" s="21" t="s">
        <v>57</v>
      </c>
      <c r="I4" s="22"/>
      <c r="J4" s="20"/>
      <c r="K4" s="20"/>
      <c r="L4" s="20"/>
      <c r="M4" s="20"/>
      <c r="N4" s="20"/>
      <c r="O4" s="20"/>
      <c r="P4" s="20"/>
    </row>
    <row r="5" spans="4:16" s="19" customFormat="1" ht="15.75">
      <c r="D5" s="105" t="s">
        <v>74</v>
      </c>
      <c r="E5" s="20"/>
      <c r="F5" s="20"/>
      <c r="G5" s="20"/>
      <c r="H5" s="21"/>
      <c r="I5" s="22"/>
      <c r="J5" s="20"/>
      <c r="K5" s="20"/>
      <c r="L5" s="20"/>
      <c r="M5" s="20"/>
      <c r="N5" s="20"/>
      <c r="O5" s="20"/>
      <c r="P5" s="20"/>
    </row>
    <row r="6" spans="4:17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9" t="s">
        <v>25</v>
      </c>
      <c r="Q6" s="30" t="s">
        <v>33</v>
      </c>
    </row>
    <row r="7" spans="3:17" ht="6" customHeight="1">
      <c r="C7" s="31"/>
      <c r="D7" s="291"/>
      <c r="E7" s="292"/>
      <c r="F7" s="292"/>
      <c r="G7" s="292"/>
      <c r="H7" s="292"/>
      <c r="I7" s="293"/>
      <c r="J7" s="278">
        <v>2003</v>
      </c>
      <c r="K7" s="278">
        <v>2004</v>
      </c>
      <c r="L7" s="278">
        <v>2005</v>
      </c>
      <c r="M7" s="278">
        <v>2006</v>
      </c>
      <c r="N7" s="278">
        <v>2007</v>
      </c>
      <c r="O7" s="278">
        <v>2008</v>
      </c>
      <c r="P7" s="300">
        <v>2009</v>
      </c>
      <c r="Q7" s="32"/>
    </row>
    <row r="8" spans="3:17" ht="6" customHeight="1">
      <c r="C8" s="31"/>
      <c r="D8" s="294"/>
      <c r="E8" s="295"/>
      <c r="F8" s="295"/>
      <c r="G8" s="295"/>
      <c r="H8" s="295"/>
      <c r="I8" s="296"/>
      <c r="J8" s="279"/>
      <c r="K8" s="279"/>
      <c r="L8" s="279"/>
      <c r="M8" s="279"/>
      <c r="N8" s="279"/>
      <c r="O8" s="279"/>
      <c r="P8" s="301"/>
      <c r="Q8" s="32"/>
    </row>
    <row r="9" spans="3:17" ht="6" customHeight="1">
      <c r="C9" s="31"/>
      <c r="D9" s="294"/>
      <c r="E9" s="295"/>
      <c r="F9" s="295"/>
      <c r="G9" s="295"/>
      <c r="H9" s="295"/>
      <c r="I9" s="296"/>
      <c r="J9" s="279"/>
      <c r="K9" s="279"/>
      <c r="L9" s="279"/>
      <c r="M9" s="279"/>
      <c r="N9" s="279"/>
      <c r="O9" s="279"/>
      <c r="P9" s="301"/>
      <c r="Q9" s="32"/>
    </row>
    <row r="10" spans="3:17" ht="6" customHeight="1">
      <c r="C10" s="31"/>
      <c r="D10" s="294"/>
      <c r="E10" s="295"/>
      <c r="F10" s="295"/>
      <c r="G10" s="295"/>
      <c r="H10" s="295"/>
      <c r="I10" s="296"/>
      <c r="J10" s="279"/>
      <c r="K10" s="279"/>
      <c r="L10" s="279"/>
      <c r="M10" s="279"/>
      <c r="N10" s="279"/>
      <c r="O10" s="279"/>
      <c r="P10" s="301"/>
      <c r="Q10" s="32"/>
    </row>
    <row r="11" spans="3:17" ht="15" customHeight="1" thickBot="1">
      <c r="C11" s="31"/>
      <c r="D11" s="297"/>
      <c r="E11" s="298"/>
      <c r="F11" s="298"/>
      <c r="G11" s="298"/>
      <c r="H11" s="298"/>
      <c r="I11" s="299"/>
      <c r="J11" s="33"/>
      <c r="K11" s="33"/>
      <c r="L11" s="33"/>
      <c r="M11" s="33"/>
      <c r="N11" s="33"/>
      <c r="O11" s="34"/>
      <c r="P11" s="36"/>
      <c r="Q11" s="32"/>
    </row>
    <row r="12" spans="3:16" ht="16.5" thickBot="1" thickTop="1">
      <c r="C12" s="31"/>
      <c r="D12" s="78" t="s">
        <v>56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3:16" ht="12.75">
      <c r="C13" s="37"/>
      <c r="D13" s="64"/>
      <c r="E13" s="65" t="s">
        <v>44</v>
      </c>
      <c r="F13" s="65"/>
      <c r="G13" s="65"/>
      <c r="H13" s="66"/>
      <c r="I13" s="67"/>
      <c r="J13" s="219">
        <v>88719423.19999999</v>
      </c>
      <c r="K13" s="219">
        <v>92959097.38000003</v>
      </c>
      <c r="L13" s="219">
        <v>95531621.31000002</v>
      </c>
      <c r="M13" s="219">
        <v>103098700.13000001</v>
      </c>
      <c r="N13" s="219">
        <f>N19+N31+N25</f>
        <v>105368849.89999999</v>
      </c>
      <c r="O13" s="219">
        <f>O19+O31+O25</f>
        <v>109433676.92000002</v>
      </c>
      <c r="P13" s="220">
        <f>P19+P31+P25</f>
        <v>120051447.63000003</v>
      </c>
    </row>
    <row r="14" spans="3:16" ht="12.75" customHeight="1">
      <c r="C14" s="37"/>
      <c r="D14" s="77"/>
      <c r="E14" s="307" t="s">
        <v>45</v>
      </c>
      <c r="F14" s="39" t="s">
        <v>26</v>
      </c>
      <c r="G14" s="39"/>
      <c r="H14" s="40"/>
      <c r="I14" s="41"/>
      <c r="J14" s="221">
        <v>82040858.39999999</v>
      </c>
      <c r="K14" s="221">
        <v>84577281.35000002</v>
      </c>
      <c r="L14" s="221">
        <v>87592340.97000001</v>
      </c>
      <c r="M14" s="221">
        <v>92398846.95</v>
      </c>
      <c r="N14" s="221">
        <f aca="true" t="shared" si="0" ref="N14:P15">N20+N26+N32</f>
        <v>97025341.28000002</v>
      </c>
      <c r="O14" s="221">
        <f t="shared" si="0"/>
        <v>98871269.89</v>
      </c>
      <c r="P14" s="222">
        <f t="shared" si="0"/>
        <v>105673231.81000002</v>
      </c>
    </row>
    <row r="15" spans="3:16" ht="12.75">
      <c r="C15" s="37"/>
      <c r="D15" s="47"/>
      <c r="E15" s="309"/>
      <c r="F15" s="48" t="s">
        <v>27</v>
      </c>
      <c r="G15" s="48"/>
      <c r="H15" s="49"/>
      <c r="I15" s="50"/>
      <c r="J15" s="223">
        <v>6678564.8</v>
      </c>
      <c r="K15" s="223">
        <v>8381816.029999999</v>
      </c>
      <c r="L15" s="223">
        <v>7939280.339999999</v>
      </c>
      <c r="M15" s="223">
        <v>10699853.18</v>
      </c>
      <c r="N15" s="223">
        <f t="shared" si="0"/>
        <v>8343508.619999998</v>
      </c>
      <c r="O15" s="223">
        <f t="shared" si="0"/>
        <v>10562407.029999996</v>
      </c>
      <c r="P15" s="224">
        <f t="shared" si="0"/>
        <v>14378215.820000004</v>
      </c>
    </row>
    <row r="16" spans="3:16" ht="12.75" customHeight="1">
      <c r="C16" s="37"/>
      <c r="D16" s="77"/>
      <c r="E16" s="307" t="s">
        <v>28</v>
      </c>
      <c r="F16" s="39" t="s">
        <v>26</v>
      </c>
      <c r="G16" s="39"/>
      <c r="H16" s="40"/>
      <c r="I16" s="41"/>
      <c r="J16" s="225">
        <v>0.9247226305231434</v>
      </c>
      <c r="K16" s="225">
        <v>0.9098332894118297</v>
      </c>
      <c r="L16" s="225">
        <v>0.9168936920453067</v>
      </c>
      <c r="M16" s="225">
        <v>0.8962173803694105</v>
      </c>
      <c r="N16" s="225">
        <f>N14/N13</f>
        <v>0.9208161745343301</v>
      </c>
      <c r="O16" s="225">
        <f>O14/O13</f>
        <v>0.9034812013332831</v>
      </c>
      <c r="P16" s="226">
        <f>P14/P13</f>
        <v>0.8802328826195096</v>
      </c>
    </row>
    <row r="17" spans="3:16" ht="12.75" customHeight="1" thickBot="1">
      <c r="C17" s="37"/>
      <c r="D17" s="46"/>
      <c r="E17" s="308"/>
      <c r="F17" s="95" t="s">
        <v>27</v>
      </c>
      <c r="G17" s="95"/>
      <c r="H17" s="96"/>
      <c r="I17" s="97"/>
      <c r="J17" s="227">
        <v>0.07527736947685656</v>
      </c>
      <c r="K17" s="227">
        <v>0.09016671058817027</v>
      </c>
      <c r="L17" s="227">
        <v>0.08310630795469326</v>
      </c>
      <c r="M17" s="227">
        <v>0.1037826196305895</v>
      </c>
      <c r="N17" s="227">
        <f>N15/N13</f>
        <v>0.07918382546567018</v>
      </c>
      <c r="O17" s="227">
        <f>O15/O13</f>
        <v>0.09651879866671663</v>
      </c>
      <c r="P17" s="228">
        <f>P15/P13</f>
        <v>0.11976711738049035</v>
      </c>
    </row>
    <row r="18" spans="3:16" ht="13.5" thickBot="1">
      <c r="C18" s="31"/>
      <c r="D18" s="60" t="s">
        <v>60</v>
      </c>
      <c r="E18" s="61"/>
      <c r="F18" s="61"/>
      <c r="G18" s="61"/>
      <c r="H18" s="61"/>
      <c r="I18" s="61"/>
      <c r="J18" s="62"/>
      <c r="K18" s="62"/>
      <c r="L18" s="62"/>
      <c r="M18" s="62"/>
      <c r="N18" s="62"/>
      <c r="O18" s="62"/>
      <c r="P18" s="63"/>
    </row>
    <row r="19" spans="3:16" ht="23.25" customHeight="1">
      <c r="C19" s="37"/>
      <c r="D19" s="64"/>
      <c r="E19" s="65" t="s">
        <v>44</v>
      </c>
      <c r="F19" s="65"/>
      <c r="G19" s="65"/>
      <c r="H19" s="66"/>
      <c r="I19" s="67"/>
      <c r="J19" s="219">
        <v>67305642.53</v>
      </c>
      <c r="K19" s="219">
        <v>69859440.23</v>
      </c>
      <c r="L19" s="219">
        <v>72729690.35000001</v>
      </c>
      <c r="M19" s="219">
        <v>76156420.43</v>
      </c>
      <c r="N19" s="219">
        <v>79497225.91</v>
      </c>
      <c r="O19" s="229">
        <v>82132513.41</v>
      </c>
      <c r="P19" s="220">
        <f>P20+P21</f>
        <v>88396466.66000003</v>
      </c>
    </row>
    <row r="20" spans="3:16" ht="11.25" customHeight="1">
      <c r="C20" s="37"/>
      <c r="D20" s="77"/>
      <c r="E20" s="307" t="s">
        <v>45</v>
      </c>
      <c r="F20" s="39" t="s">
        <v>26</v>
      </c>
      <c r="G20" s="39"/>
      <c r="H20" s="40"/>
      <c r="I20" s="41"/>
      <c r="J20" s="221">
        <v>66716406.410000004</v>
      </c>
      <c r="K20" s="221">
        <v>69066812.59</v>
      </c>
      <c r="L20" s="221">
        <v>72026925.72000001</v>
      </c>
      <c r="M20" s="221">
        <v>75554469.66</v>
      </c>
      <c r="N20" s="221">
        <v>79062285.83</v>
      </c>
      <c r="O20" s="230">
        <v>81611233.89</v>
      </c>
      <c r="P20" s="222">
        <v>87913952.10000002</v>
      </c>
    </row>
    <row r="21" spans="3:16" ht="12.75">
      <c r="C21" s="37"/>
      <c r="D21" s="47"/>
      <c r="E21" s="309"/>
      <c r="F21" s="48" t="s">
        <v>27</v>
      </c>
      <c r="G21" s="48"/>
      <c r="H21" s="49"/>
      <c r="I21" s="50"/>
      <c r="J21" s="223">
        <v>589236.12</v>
      </c>
      <c r="K21" s="223">
        <v>792627.64</v>
      </c>
      <c r="L21" s="223">
        <v>702764.63</v>
      </c>
      <c r="M21" s="223">
        <v>601950.77</v>
      </c>
      <c r="N21" s="223">
        <v>434940.08</v>
      </c>
      <c r="O21" s="231">
        <v>521279.52</v>
      </c>
      <c r="P21" s="224">
        <v>482514.56</v>
      </c>
    </row>
    <row r="22" spans="3:16" ht="12.75" customHeight="1">
      <c r="C22" s="37"/>
      <c r="D22" s="77"/>
      <c r="E22" s="307" t="s">
        <v>28</v>
      </c>
      <c r="F22" s="39" t="s">
        <v>26</v>
      </c>
      <c r="G22" s="39"/>
      <c r="H22" s="40"/>
      <c r="I22" s="41"/>
      <c r="J22" s="225">
        <v>0.9912453681764146</v>
      </c>
      <c r="K22" s="225">
        <v>0.9886539651994002</v>
      </c>
      <c r="L22" s="225">
        <v>0.9903373075477422</v>
      </c>
      <c r="M22" s="225">
        <v>0.9920958631379833</v>
      </c>
      <c r="N22" s="225">
        <v>0.9945288646865187</v>
      </c>
      <c r="O22" s="232">
        <v>0.9936531892382521</v>
      </c>
      <c r="P22" s="226">
        <f>P20/P19</f>
        <v>0.9945414723208802</v>
      </c>
    </row>
    <row r="23" spans="3:16" ht="12.75" customHeight="1" thickBot="1">
      <c r="C23" s="37"/>
      <c r="D23" s="46"/>
      <c r="E23" s="308"/>
      <c r="F23" s="95" t="s">
        <v>27</v>
      </c>
      <c r="G23" s="95"/>
      <c r="H23" s="96"/>
      <c r="I23" s="97"/>
      <c r="J23" s="233">
        <v>0.008754631823585386</v>
      </c>
      <c r="K23" s="233">
        <v>0.011346034800599775</v>
      </c>
      <c r="L23" s="233">
        <v>0.009662692452257909</v>
      </c>
      <c r="M23" s="233">
        <v>0.007904136862016638</v>
      </c>
      <c r="N23" s="233">
        <v>0.00547113531348128</v>
      </c>
      <c r="O23" s="234">
        <v>0.006346810761748001</v>
      </c>
      <c r="P23" s="235">
        <f>P21/P19</f>
        <v>0.005458527679119792</v>
      </c>
    </row>
    <row r="24" spans="3:16" ht="15.75" thickBot="1">
      <c r="C24" s="31"/>
      <c r="D24" s="60" t="s">
        <v>61</v>
      </c>
      <c r="E24" s="61"/>
      <c r="F24" s="61"/>
      <c r="G24" s="61"/>
      <c r="H24" s="61"/>
      <c r="I24" s="61"/>
      <c r="J24" s="62"/>
      <c r="K24" s="62"/>
      <c r="L24" s="62"/>
      <c r="M24" s="62"/>
      <c r="N24" s="62"/>
      <c r="O24" s="62"/>
      <c r="P24" s="63"/>
    </row>
    <row r="25" spans="3:16" ht="12.75">
      <c r="C25" s="37"/>
      <c r="D25" s="64"/>
      <c r="E25" s="65" t="s">
        <v>44</v>
      </c>
      <c r="F25" s="65"/>
      <c r="G25" s="65"/>
      <c r="H25" s="66"/>
      <c r="I25" s="67"/>
      <c r="J25" s="219">
        <v>-62873585.95</v>
      </c>
      <c r="K25" s="219">
        <v>-65467664.94</v>
      </c>
      <c r="L25" s="219">
        <v>-68546171.83</v>
      </c>
      <c r="M25" s="219">
        <v>-72430196.85</v>
      </c>
      <c r="N25" s="219">
        <v>-75098157.17</v>
      </c>
      <c r="O25" s="229">
        <v>-78469683.44999999</v>
      </c>
      <c r="P25" s="220">
        <f>P26+P27</f>
        <v>-83397045.66</v>
      </c>
    </row>
    <row r="26" spans="3:16" ht="12.75" customHeight="1">
      <c r="C26" s="37"/>
      <c r="D26" s="77"/>
      <c r="E26" s="307" t="s">
        <v>45</v>
      </c>
      <c r="F26" s="39" t="s">
        <v>9</v>
      </c>
      <c r="G26" s="39"/>
      <c r="H26" s="40"/>
      <c r="I26" s="41"/>
      <c r="J26" s="221">
        <v>-62788596.86</v>
      </c>
      <c r="K26" s="221">
        <v>-65433125.76</v>
      </c>
      <c r="L26" s="221">
        <v>-68474409.01</v>
      </c>
      <c r="M26" s="221">
        <v>-72362645.73</v>
      </c>
      <c r="N26" s="221">
        <v>-75090241.69</v>
      </c>
      <c r="O26" s="230">
        <v>-78252961.46</v>
      </c>
      <c r="P26" s="222">
        <v>-83342793.92</v>
      </c>
    </row>
    <row r="27" spans="3:16" ht="12.75">
      <c r="C27" s="37"/>
      <c r="D27" s="47"/>
      <c r="E27" s="309"/>
      <c r="F27" s="48" t="s">
        <v>10</v>
      </c>
      <c r="G27" s="48"/>
      <c r="H27" s="49"/>
      <c r="I27" s="50"/>
      <c r="J27" s="223">
        <v>-84989.09</v>
      </c>
      <c r="K27" s="223">
        <v>-34539.18</v>
      </c>
      <c r="L27" s="223">
        <v>-71762.82</v>
      </c>
      <c r="M27" s="223">
        <v>-67551.12</v>
      </c>
      <c r="N27" s="223">
        <v>-7915.48</v>
      </c>
      <c r="O27" s="231">
        <v>-216721.99</v>
      </c>
      <c r="P27" s="224">
        <v>-54251.74</v>
      </c>
    </row>
    <row r="28" spans="3:16" ht="12.75" customHeight="1">
      <c r="C28" s="37"/>
      <c r="D28" s="77"/>
      <c r="E28" s="307" t="s">
        <v>28</v>
      </c>
      <c r="F28" s="39" t="s">
        <v>9</v>
      </c>
      <c r="G28" s="39"/>
      <c r="H28" s="40"/>
      <c r="I28" s="41"/>
      <c r="J28" s="225">
        <v>0.9986482544503252</v>
      </c>
      <c r="K28" s="225">
        <v>0.9994724238288986</v>
      </c>
      <c r="L28" s="225">
        <v>0.9989530732631142</v>
      </c>
      <c r="M28" s="225">
        <v>0.9990673624684483</v>
      </c>
      <c r="N28" s="225">
        <v>0.9998945982125489</v>
      </c>
      <c r="O28" s="232">
        <v>0.9972381436948438</v>
      </c>
      <c r="P28" s="226">
        <f>P26/P25</f>
        <v>0.9993494764764069</v>
      </c>
    </row>
    <row r="29" spans="3:16" ht="12.75" customHeight="1" thickBot="1">
      <c r="C29" s="37"/>
      <c r="D29" s="46"/>
      <c r="E29" s="308"/>
      <c r="F29" s="95" t="s">
        <v>11</v>
      </c>
      <c r="G29" s="95"/>
      <c r="H29" s="96"/>
      <c r="I29" s="97"/>
      <c r="J29" s="233">
        <v>0.0013517455496746642</v>
      </c>
      <c r="K29" s="233">
        <v>0.000527576171101483</v>
      </c>
      <c r="L29" s="233">
        <v>0.0010469267368858695</v>
      </c>
      <c r="M29" s="233">
        <v>0.0009326375315518696</v>
      </c>
      <c r="N29" s="233">
        <v>0.00010540178745107813</v>
      </c>
      <c r="O29" s="234">
        <v>0.002761856305156282</v>
      </c>
      <c r="P29" s="235">
        <f>P27/P25</f>
        <v>0.0006505235235931259</v>
      </c>
    </row>
    <row r="30" spans="3:16" ht="13.5" thickBot="1">
      <c r="C30" s="31"/>
      <c r="D30" s="60" t="s">
        <v>12</v>
      </c>
      <c r="E30" s="61"/>
      <c r="F30" s="61"/>
      <c r="G30" s="61"/>
      <c r="H30" s="61"/>
      <c r="I30" s="61"/>
      <c r="J30" s="62"/>
      <c r="K30" s="62"/>
      <c r="L30" s="62"/>
      <c r="M30" s="62"/>
      <c r="N30" s="62"/>
      <c r="O30" s="62"/>
      <c r="P30" s="63"/>
    </row>
    <row r="31" spans="3:16" ht="12.75">
      <c r="C31" s="37"/>
      <c r="D31" s="64"/>
      <c r="E31" s="65" t="s">
        <v>44</v>
      </c>
      <c r="F31" s="65"/>
      <c r="G31" s="65"/>
      <c r="H31" s="66"/>
      <c r="I31" s="67"/>
      <c r="J31" s="219">
        <v>84287366.61999997</v>
      </c>
      <c r="K31" s="219">
        <v>88567322.08999999</v>
      </c>
      <c r="L31" s="219">
        <v>91348102.79</v>
      </c>
      <c r="M31" s="219">
        <v>99372476.55000001</v>
      </c>
      <c r="N31" s="219">
        <f>N32+N33</f>
        <v>100969781.16000001</v>
      </c>
      <c r="O31" s="229">
        <f>O32+O33</f>
        <v>105770846.96</v>
      </c>
      <c r="P31" s="220">
        <f>P32+P33</f>
        <v>115052026.63</v>
      </c>
    </row>
    <row r="32" spans="3:16" ht="12.75" customHeight="1">
      <c r="C32" s="37"/>
      <c r="D32" s="77"/>
      <c r="E32" s="307" t="s">
        <v>45</v>
      </c>
      <c r="F32" s="39" t="s">
        <v>26</v>
      </c>
      <c r="G32" s="39"/>
      <c r="H32" s="40"/>
      <c r="I32" s="41"/>
      <c r="J32" s="221">
        <v>78113048.84999998</v>
      </c>
      <c r="K32" s="221">
        <v>80943594.52</v>
      </c>
      <c r="L32" s="221">
        <v>84039824.26</v>
      </c>
      <c r="M32" s="221">
        <v>89207023.02000003</v>
      </c>
      <c r="N32" s="221">
        <f>93053729.65-1.02-431.49</f>
        <v>93053297.14000002</v>
      </c>
      <c r="O32" s="230">
        <f>95514531.99-36.78-1497.75</f>
        <v>95512997.46</v>
      </c>
      <c r="P32" s="222">
        <f>101105555.21-140.49-3317.19-23.9</f>
        <v>101102073.63</v>
      </c>
    </row>
    <row r="33" spans="3:16" ht="12.75">
      <c r="C33" s="37"/>
      <c r="D33" s="47"/>
      <c r="E33" s="309"/>
      <c r="F33" s="48" t="s">
        <v>27</v>
      </c>
      <c r="G33" s="48"/>
      <c r="H33" s="49"/>
      <c r="I33" s="50"/>
      <c r="J33" s="223">
        <v>6174317.77</v>
      </c>
      <c r="K33" s="223">
        <v>7623727.569999998</v>
      </c>
      <c r="L33" s="223">
        <v>7308278.529999999</v>
      </c>
      <c r="M33" s="223">
        <v>10165453.53</v>
      </c>
      <c r="N33" s="223">
        <v>7916484.019999999</v>
      </c>
      <c r="O33" s="231">
        <v>10257849.499999996</v>
      </c>
      <c r="P33" s="224">
        <v>13949953.000000004</v>
      </c>
    </row>
    <row r="34" spans="3:16" ht="12.75" customHeight="1" thickBot="1">
      <c r="C34" s="37"/>
      <c r="D34" s="77"/>
      <c r="E34" s="310" t="s">
        <v>28</v>
      </c>
      <c r="F34" s="81" t="s">
        <v>26</v>
      </c>
      <c r="G34" s="39"/>
      <c r="H34" s="40"/>
      <c r="I34" s="41"/>
      <c r="J34" s="225">
        <v>0.9267468184427187</v>
      </c>
      <c r="K34" s="225">
        <v>0.9139216655748839</v>
      </c>
      <c r="L34" s="225">
        <v>0.9199952893734313</v>
      </c>
      <c r="M34" s="225">
        <v>0.8977035303645153</v>
      </c>
      <c r="N34" s="225">
        <v>0.8980076685923472</v>
      </c>
      <c r="O34" s="232">
        <v>0.8557791217994407</v>
      </c>
      <c r="P34" s="226">
        <v>0.8297943314980476</v>
      </c>
    </row>
    <row r="35" spans="3:16" ht="12.75" customHeight="1" thickBot="1">
      <c r="C35" s="37"/>
      <c r="D35" s="71"/>
      <c r="E35" s="311"/>
      <c r="F35" s="98" t="s">
        <v>27</v>
      </c>
      <c r="G35" s="89"/>
      <c r="H35" s="90"/>
      <c r="I35" s="91"/>
      <c r="J35" s="227">
        <v>0.07325318155728142</v>
      </c>
      <c r="K35" s="227">
        <v>0.08607833442511617</v>
      </c>
      <c r="L35" s="227">
        <v>0.08000471062656865</v>
      </c>
      <c r="M35" s="227">
        <v>0.10229646963548478</v>
      </c>
      <c r="N35" s="227">
        <v>0.10199233140765286</v>
      </c>
      <c r="O35" s="236">
        <v>0.1442208782005593</v>
      </c>
      <c r="P35" s="228">
        <v>0.17020566850195235</v>
      </c>
    </row>
    <row r="36" spans="3:16" ht="13.5" thickBot="1">
      <c r="C36" s="31"/>
      <c r="D36" s="60" t="s">
        <v>62</v>
      </c>
      <c r="E36" s="61"/>
      <c r="F36" s="61"/>
      <c r="G36" s="61"/>
      <c r="H36" s="61"/>
      <c r="I36" s="61"/>
      <c r="J36" s="62"/>
      <c r="K36" s="62"/>
      <c r="L36" s="62"/>
      <c r="M36" s="62"/>
      <c r="N36" s="62"/>
      <c r="O36" s="62"/>
      <c r="P36" s="63"/>
    </row>
    <row r="37" spans="3:16" ht="15">
      <c r="C37" s="37"/>
      <c r="D37" s="38"/>
      <c r="E37" s="39" t="s">
        <v>59</v>
      </c>
      <c r="F37" s="39"/>
      <c r="G37" s="39"/>
      <c r="H37" s="40"/>
      <c r="I37" s="41"/>
      <c r="J37" s="237">
        <v>114.24777249999998</v>
      </c>
      <c r="K37" s="237">
        <v>121.34803966999998</v>
      </c>
      <c r="L37" s="237">
        <v>128.55417447999997</v>
      </c>
      <c r="M37" s="237">
        <v>141.24843944</v>
      </c>
      <c r="N37" s="237">
        <v>151.5849897</v>
      </c>
      <c r="O37" s="238">
        <v>149.79972682000005</v>
      </c>
      <c r="P37" s="239">
        <v>159.32468885</v>
      </c>
    </row>
    <row r="38" spans="3:16" ht="12.75">
      <c r="C38" s="37"/>
      <c r="D38" s="59"/>
      <c r="E38" s="48" t="s">
        <v>13</v>
      </c>
      <c r="F38" s="48"/>
      <c r="G38" s="48"/>
      <c r="H38" s="49"/>
      <c r="I38" s="50"/>
      <c r="J38" s="240">
        <f aca="true" t="shared" si="1" ref="J38:P38">J13/J37/1000000</f>
        <v>0.7765527612365484</v>
      </c>
      <c r="K38" s="240">
        <f t="shared" si="1"/>
        <v>0.7660535566359186</v>
      </c>
      <c r="L38" s="240">
        <f t="shared" si="1"/>
        <v>0.7431234473436917</v>
      </c>
      <c r="M38" s="240">
        <f t="shared" si="1"/>
        <v>0.7299103660100587</v>
      </c>
      <c r="N38" s="240">
        <f t="shared" si="1"/>
        <v>0.6951140090356849</v>
      </c>
      <c r="O38" s="241">
        <f t="shared" si="1"/>
        <v>0.730533220874935</v>
      </c>
      <c r="P38" s="242">
        <f t="shared" si="1"/>
        <v>0.7535018489383357</v>
      </c>
    </row>
    <row r="39" spans="3:16" ht="12.75">
      <c r="C39" s="37"/>
      <c r="D39" s="38"/>
      <c r="E39" s="39" t="s">
        <v>14</v>
      </c>
      <c r="F39" s="39"/>
      <c r="G39" s="39"/>
      <c r="H39" s="40"/>
      <c r="I39" s="41"/>
      <c r="J39" s="237">
        <v>2577.627</v>
      </c>
      <c r="K39" s="237">
        <v>2811.155</v>
      </c>
      <c r="L39" s="237">
        <v>2982.007</v>
      </c>
      <c r="M39" s="237">
        <v>3225.628</v>
      </c>
      <c r="N39" s="237">
        <v>3539.061</v>
      </c>
      <c r="O39" s="238">
        <v>3687.34</v>
      </c>
      <c r="P39" s="239">
        <v>3630.39</v>
      </c>
    </row>
    <row r="40" spans="3:16" ht="13.5" thickBot="1">
      <c r="C40" s="37"/>
      <c r="D40" s="88"/>
      <c r="E40" s="89" t="s">
        <v>15</v>
      </c>
      <c r="F40" s="89"/>
      <c r="G40" s="89"/>
      <c r="H40" s="90"/>
      <c r="I40" s="91"/>
      <c r="J40" s="227">
        <f aca="true" t="shared" si="2" ref="J40:P40">J13/J39/1000000</f>
        <v>0.03441903083727785</v>
      </c>
      <c r="K40" s="227">
        <f t="shared" si="2"/>
        <v>0.03306793733536572</v>
      </c>
      <c r="L40" s="227">
        <f t="shared" si="2"/>
        <v>0.03203601510995783</v>
      </c>
      <c r="M40" s="227">
        <f t="shared" si="2"/>
        <v>0.03196236519834277</v>
      </c>
      <c r="N40" s="227">
        <f t="shared" si="2"/>
        <v>0.029773109279551832</v>
      </c>
      <c r="O40" s="236">
        <f t="shared" si="2"/>
        <v>0.029678217067045626</v>
      </c>
      <c r="P40" s="228">
        <f t="shared" si="2"/>
        <v>0.03306847132952659</v>
      </c>
    </row>
    <row r="41" spans="4:16" ht="13.5">
      <c r="D41" s="51" t="s">
        <v>38</v>
      </c>
      <c r="E41" s="52"/>
      <c r="F41" s="52"/>
      <c r="G41" s="52"/>
      <c r="H41" s="52"/>
      <c r="I41" s="51"/>
      <c r="J41" s="99"/>
      <c r="K41" s="99"/>
      <c r="L41" s="99"/>
      <c r="M41" s="99"/>
      <c r="N41" s="99"/>
      <c r="O41" s="99"/>
      <c r="P41" s="57" t="s">
        <v>123</v>
      </c>
    </row>
    <row r="42" spans="4:16" ht="12.75" customHeight="1">
      <c r="D42" s="54" t="s">
        <v>23</v>
      </c>
      <c r="E42" s="287" t="s">
        <v>55</v>
      </c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</row>
    <row r="43" spans="4:16" ht="15.75" customHeight="1">
      <c r="D43" s="54" t="s">
        <v>2</v>
      </c>
      <c r="E43" s="306" t="s">
        <v>58</v>
      </c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</row>
    <row r="44" spans="4:16" ht="25.5" customHeight="1">
      <c r="D44" s="54" t="s">
        <v>52</v>
      </c>
      <c r="E44" s="306" t="s">
        <v>71</v>
      </c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</row>
  </sheetData>
  <sheetProtection/>
  <mergeCells count="19">
    <mergeCell ref="E22:E23"/>
    <mergeCell ref="E26:E27"/>
    <mergeCell ref="E16:E17"/>
    <mergeCell ref="E20:E21"/>
    <mergeCell ref="J7:J10"/>
    <mergeCell ref="P7:P10"/>
    <mergeCell ref="E14:E15"/>
    <mergeCell ref="K7:K10"/>
    <mergeCell ref="L7:L10"/>
    <mergeCell ref="M7:M10"/>
    <mergeCell ref="N7:N10"/>
    <mergeCell ref="D7:I11"/>
    <mergeCell ref="O7:O10"/>
    <mergeCell ref="E44:P44"/>
    <mergeCell ref="E43:P43"/>
    <mergeCell ref="E28:E29"/>
    <mergeCell ref="E32:E33"/>
    <mergeCell ref="E34:E35"/>
    <mergeCell ref="E42:P42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P18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26.00390625" style="18" customWidth="1"/>
    <col min="9" max="9" width="1.12109375" style="18" customWidth="1"/>
    <col min="10" max="10" width="19.25390625" style="18" customWidth="1"/>
    <col min="11" max="11" width="20.25390625" style="18" customWidth="1"/>
    <col min="12" max="36" width="1.75390625" style="18" customWidth="1"/>
    <col min="37" max="16384" width="9.125" style="18" customWidth="1"/>
  </cols>
  <sheetData>
    <row r="1" ht="12.75" hidden="1"/>
    <row r="2" ht="12.75" hidden="1"/>
    <row r="3" ht="9" customHeight="1">
      <c r="C3" s="17"/>
    </row>
    <row r="4" spans="4:11" s="19" customFormat="1" ht="15.75">
      <c r="D4" s="20" t="s">
        <v>8</v>
      </c>
      <c r="E4" s="20"/>
      <c r="F4" s="20"/>
      <c r="G4" s="20"/>
      <c r="H4" s="21" t="s">
        <v>51</v>
      </c>
      <c r="I4" s="22"/>
      <c r="J4" s="20"/>
      <c r="K4" s="20"/>
    </row>
    <row r="5" spans="4:16" s="19" customFormat="1" ht="15.75">
      <c r="D5" s="106" t="s">
        <v>75</v>
      </c>
      <c r="E5" s="24"/>
      <c r="F5" s="24"/>
      <c r="G5" s="24"/>
      <c r="H5" s="24"/>
      <c r="I5" s="24"/>
      <c r="J5" s="24"/>
      <c r="K5" s="24"/>
      <c r="P5" s="25"/>
    </row>
    <row r="6" spans="4:12" s="25" customFormat="1" ht="21" customHeight="1" thickBot="1">
      <c r="D6" s="26"/>
      <c r="E6" s="27"/>
      <c r="F6" s="27"/>
      <c r="G6" s="27"/>
      <c r="H6" s="27"/>
      <c r="I6" s="28"/>
      <c r="J6" s="28"/>
      <c r="K6" s="29" t="s">
        <v>17</v>
      </c>
      <c r="L6" s="30" t="s">
        <v>33</v>
      </c>
    </row>
    <row r="7" spans="3:12" ht="12.75" customHeight="1">
      <c r="C7" s="31"/>
      <c r="D7" s="291"/>
      <c r="E7" s="292"/>
      <c r="F7" s="292"/>
      <c r="G7" s="292"/>
      <c r="H7" s="292"/>
      <c r="I7" s="293"/>
      <c r="J7" s="314" t="s">
        <v>126</v>
      </c>
      <c r="K7" s="317" t="s">
        <v>127</v>
      </c>
      <c r="L7" s="32"/>
    </row>
    <row r="8" spans="3:12" ht="12.75">
      <c r="C8" s="31"/>
      <c r="D8" s="294"/>
      <c r="E8" s="295"/>
      <c r="F8" s="295"/>
      <c r="G8" s="295"/>
      <c r="H8" s="295"/>
      <c r="I8" s="296"/>
      <c r="J8" s="315"/>
      <c r="K8" s="318"/>
      <c r="L8" s="32"/>
    </row>
    <row r="9" spans="3:12" ht="12.75">
      <c r="C9" s="31"/>
      <c r="D9" s="294"/>
      <c r="E9" s="295"/>
      <c r="F9" s="295"/>
      <c r="G9" s="295"/>
      <c r="H9" s="295"/>
      <c r="I9" s="296"/>
      <c r="J9" s="315"/>
      <c r="K9" s="318"/>
      <c r="L9" s="32"/>
    </row>
    <row r="10" spans="3:12" ht="12.75">
      <c r="C10" s="31"/>
      <c r="D10" s="294"/>
      <c r="E10" s="295"/>
      <c r="F10" s="295"/>
      <c r="G10" s="295"/>
      <c r="H10" s="295"/>
      <c r="I10" s="296"/>
      <c r="J10" s="315"/>
      <c r="K10" s="318"/>
      <c r="L10" s="32"/>
    </row>
    <row r="11" spans="3:12" ht="13.5" thickBot="1">
      <c r="C11" s="31"/>
      <c r="D11" s="297"/>
      <c r="E11" s="298"/>
      <c r="F11" s="298"/>
      <c r="G11" s="298"/>
      <c r="H11" s="298"/>
      <c r="I11" s="299"/>
      <c r="J11" s="316"/>
      <c r="K11" s="319"/>
      <c r="L11" s="32"/>
    </row>
    <row r="12" spans="3:12" ht="13.5" thickTop="1">
      <c r="C12" s="37"/>
      <c r="D12" s="72"/>
      <c r="E12" s="68" t="s">
        <v>18</v>
      </c>
      <c r="F12" s="68"/>
      <c r="G12" s="68"/>
      <c r="H12" s="69"/>
      <c r="I12" s="70"/>
      <c r="J12" s="243">
        <v>31</v>
      </c>
      <c r="K12" s="244">
        <v>31</v>
      </c>
      <c r="L12" s="32"/>
    </row>
    <row r="13" spans="3:12" ht="12.75">
      <c r="C13" s="37"/>
      <c r="D13" s="76"/>
      <c r="E13" s="43" t="s">
        <v>64</v>
      </c>
      <c r="F13" s="43"/>
      <c r="G13" s="43"/>
      <c r="H13" s="44"/>
      <c r="I13" s="45"/>
      <c r="J13" s="245">
        <v>22</v>
      </c>
      <c r="K13" s="246" t="s">
        <v>19</v>
      </c>
      <c r="L13" s="32"/>
    </row>
    <row r="14" spans="3:12" ht="12.75">
      <c r="C14" s="37"/>
      <c r="D14" s="76"/>
      <c r="E14" s="43" t="s">
        <v>65</v>
      </c>
      <c r="F14" s="43"/>
      <c r="G14" s="43"/>
      <c r="H14" s="44"/>
      <c r="I14" s="45"/>
      <c r="J14" s="245">
        <v>22</v>
      </c>
      <c r="K14" s="246">
        <v>22</v>
      </c>
      <c r="L14" s="32"/>
    </row>
    <row r="15" spans="3:12" ht="13.5" thickBot="1">
      <c r="C15" s="37"/>
      <c r="D15" s="76"/>
      <c r="E15" s="43" t="s">
        <v>63</v>
      </c>
      <c r="F15" s="43"/>
      <c r="G15" s="43"/>
      <c r="H15" s="44"/>
      <c r="I15" s="45"/>
      <c r="J15" s="247">
        <v>21</v>
      </c>
      <c r="K15" s="248">
        <v>21</v>
      </c>
      <c r="L15" s="32"/>
    </row>
    <row r="16" spans="4:12" ht="13.5">
      <c r="D16" s="51" t="s">
        <v>38</v>
      </c>
      <c r="E16" s="52"/>
      <c r="F16" s="52"/>
      <c r="G16" s="52"/>
      <c r="H16" s="52"/>
      <c r="I16" s="51"/>
      <c r="J16" s="51"/>
      <c r="K16" s="53" t="s">
        <v>40</v>
      </c>
      <c r="L16" s="18" t="s">
        <v>33</v>
      </c>
    </row>
    <row r="17" spans="4:11" ht="27.75" customHeight="1">
      <c r="D17" s="149" t="s">
        <v>84</v>
      </c>
      <c r="E17" s="312" t="s">
        <v>128</v>
      </c>
      <c r="F17" s="313"/>
      <c r="G17" s="313"/>
      <c r="H17" s="313"/>
      <c r="I17" s="313"/>
      <c r="J17" s="313"/>
      <c r="K17" s="313"/>
    </row>
    <row r="18" spans="4:11" ht="37.5" customHeight="1">
      <c r="D18" s="149" t="s">
        <v>85</v>
      </c>
      <c r="E18" s="312" t="s">
        <v>124</v>
      </c>
      <c r="F18" s="313"/>
      <c r="G18" s="313"/>
      <c r="H18" s="313"/>
      <c r="I18" s="313"/>
      <c r="J18" s="313"/>
      <c r="K18" s="313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Q30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16.25390625" style="18" customWidth="1"/>
    <col min="9" max="9" width="1.12109375" style="18" customWidth="1"/>
    <col min="10" max="16" width="7.75390625" style="18" customWidth="1"/>
    <col min="17" max="40" width="1.75390625" style="18" customWidth="1"/>
    <col min="41" max="16384" width="9.125" style="18" customWidth="1"/>
  </cols>
  <sheetData>
    <row r="1" ht="12.75" hidden="1"/>
    <row r="2" ht="12.75" hidden="1"/>
    <row r="3" ht="9" customHeight="1">
      <c r="C3" s="17"/>
    </row>
    <row r="4" spans="4:16" s="19" customFormat="1" ht="15.75">
      <c r="D4" s="20" t="s">
        <v>16</v>
      </c>
      <c r="E4" s="20"/>
      <c r="F4" s="20"/>
      <c r="G4" s="20"/>
      <c r="H4" s="21" t="s">
        <v>53</v>
      </c>
      <c r="I4" s="22"/>
      <c r="J4" s="20"/>
      <c r="K4" s="20"/>
      <c r="L4" s="20"/>
      <c r="M4" s="20"/>
      <c r="N4" s="20"/>
      <c r="O4" s="20"/>
      <c r="P4" s="20"/>
    </row>
    <row r="5" spans="4:16" s="19" customFormat="1" ht="15.75">
      <c r="D5" s="106" t="s">
        <v>83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4:17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9"/>
      <c r="Q6" s="30" t="s">
        <v>33</v>
      </c>
    </row>
    <row r="7" spans="3:17" ht="6" customHeight="1">
      <c r="C7" s="31"/>
      <c r="D7" s="291"/>
      <c r="E7" s="292"/>
      <c r="F7" s="292"/>
      <c r="G7" s="292"/>
      <c r="H7" s="292"/>
      <c r="I7" s="293"/>
      <c r="J7" s="278">
        <v>2003</v>
      </c>
      <c r="K7" s="278">
        <v>2004</v>
      </c>
      <c r="L7" s="278">
        <v>2005</v>
      </c>
      <c r="M7" s="278">
        <v>2006</v>
      </c>
      <c r="N7" s="278">
        <v>2007</v>
      </c>
      <c r="O7" s="278">
        <v>2008</v>
      </c>
      <c r="P7" s="300">
        <v>2009</v>
      </c>
      <c r="Q7" s="32"/>
    </row>
    <row r="8" spans="3:17" ht="6" customHeight="1">
      <c r="C8" s="31"/>
      <c r="D8" s="294"/>
      <c r="E8" s="295"/>
      <c r="F8" s="295"/>
      <c r="G8" s="295"/>
      <c r="H8" s="295"/>
      <c r="I8" s="296"/>
      <c r="J8" s="279"/>
      <c r="K8" s="279"/>
      <c r="L8" s="279"/>
      <c r="M8" s="279"/>
      <c r="N8" s="279"/>
      <c r="O8" s="279"/>
      <c r="P8" s="301"/>
      <c r="Q8" s="32"/>
    </row>
    <row r="9" spans="3:17" ht="6" customHeight="1">
      <c r="C9" s="31"/>
      <c r="D9" s="294"/>
      <c r="E9" s="295"/>
      <c r="F9" s="295"/>
      <c r="G9" s="295"/>
      <c r="H9" s="295"/>
      <c r="I9" s="296"/>
      <c r="J9" s="279"/>
      <c r="K9" s="279"/>
      <c r="L9" s="279"/>
      <c r="M9" s="279"/>
      <c r="N9" s="279"/>
      <c r="O9" s="279"/>
      <c r="P9" s="301"/>
      <c r="Q9" s="32"/>
    </row>
    <row r="10" spans="3:17" ht="6" customHeight="1">
      <c r="C10" s="31"/>
      <c r="D10" s="294"/>
      <c r="E10" s="295"/>
      <c r="F10" s="295"/>
      <c r="G10" s="295"/>
      <c r="H10" s="295"/>
      <c r="I10" s="296"/>
      <c r="J10" s="279"/>
      <c r="K10" s="279"/>
      <c r="L10" s="279"/>
      <c r="M10" s="279"/>
      <c r="N10" s="279"/>
      <c r="O10" s="279"/>
      <c r="P10" s="301"/>
      <c r="Q10" s="32"/>
    </row>
    <row r="11" spans="3:17" ht="15" customHeight="1" thickBot="1">
      <c r="C11" s="31"/>
      <c r="D11" s="297"/>
      <c r="E11" s="298"/>
      <c r="F11" s="298"/>
      <c r="G11" s="298"/>
      <c r="H11" s="298"/>
      <c r="I11" s="299"/>
      <c r="J11" s="33"/>
      <c r="K11" s="33"/>
      <c r="L11" s="33"/>
      <c r="M11" s="33"/>
      <c r="N11" s="33"/>
      <c r="O11" s="34"/>
      <c r="P11" s="36"/>
      <c r="Q11" s="32"/>
    </row>
    <row r="12" spans="3:17" ht="14.25" thickBot="1" thickTop="1">
      <c r="C12" s="31"/>
      <c r="D12" s="78" t="s">
        <v>70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32"/>
    </row>
    <row r="13" spans="3:17" ht="12.75">
      <c r="C13" s="37"/>
      <c r="D13" s="76"/>
      <c r="E13" s="100" t="s">
        <v>29</v>
      </c>
      <c r="F13" s="43"/>
      <c r="G13" s="43"/>
      <c r="H13" s="44"/>
      <c r="I13" s="45"/>
      <c r="J13" s="249">
        <v>244248.254</v>
      </c>
      <c r="K13" s="249">
        <v>241290.158</v>
      </c>
      <c r="L13" s="249">
        <v>238113.30000000054</v>
      </c>
      <c r="M13" s="249">
        <v>236084.97400000016</v>
      </c>
      <c r="N13" s="249">
        <v>234899.479</v>
      </c>
      <c r="O13" s="250">
        <v>233315.31700000333</v>
      </c>
      <c r="P13" s="251">
        <v>232614.73</v>
      </c>
      <c r="Q13" s="32"/>
    </row>
    <row r="14" spans="3:17" ht="15.75" thickBot="1">
      <c r="C14" s="37"/>
      <c r="D14" s="88"/>
      <c r="E14" s="89"/>
      <c r="F14" s="89" t="s">
        <v>67</v>
      </c>
      <c r="G14" s="89"/>
      <c r="H14" s="90"/>
      <c r="I14" s="91"/>
      <c r="J14" s="252">
        <v>137976.42</v>
      </c>
      <c r="K14" s="252">
        <v>136572.796</v>
      </c>
      <c r="L14" s="252">
        <v>137676.6850000001</v>
      </c>
      <c r="M14" s="252">
        <v>133792.54600000035</v>
      </c>
      <c r="N14" s="252">
        <v>132876.324</v>
      </c>
      <c r="O14" s="253">
        <v>131875.7059999995</v>
      </c>
      <c r="P14" s="254">
        <v>131449.14099999954</v>
      </c>
      <c r="Q14" s="32"/>
    </row>
    <row r="15" spans="4:17" ht="13.5">
      <c r="D15" s="109" t="s">
        <v>38</v>
      </c>
      <c r="E15" s="110"/>
      <c r="F15" s="110"/>
      <c r="G15" s="110"/>
      <c r="H15" s="110"/>
      <c r="I15" s="109"/>
      <c r="J15" s="109"/>
      <c r="K15" s="109"/>
      <c r="L15" s="109"/>
      <c r="M15" s="109"/>
      <c r="N15" s="109"/>
      <c r="O15" s="109"/>
      <c r="P15" s="111" t="s">
        <v>40</v>
      </c>
      <c r="Q15" s="18" t="s">
        <v>33</v>
      </c>
    </row>
    <row r="16" spans="4:16" ht="12" customHeight="1">
      <c r="D16" s="112" t="s">
        <v>23</v>
      </c>
      <c r="E16" s="306" t="s">
        <v>66</v>
      </c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</row>
    <row r="17" spans="10:16" ht="11.25" customHeight="1">
      <c r="J17" s="104"/>
      <c r="K17" s="104"/>
      <c r="L17" s="104"/>
      <c r="M17" s="104"/>
      <c r="N17" s="104"/>
      <c r="O17" s="104"/>
      <c r="P17" s="104"/>
    </row>
    <row r="18" spans="10:16" ht="12.75">
      <c r="J18" s="104"/>
      <c r="K18" s="104"/>
      <c r="L18" s="104"/>
      <c r="M18" s="104"/>
      <c r="N18" s="104"/>
      <c r="O18" s="104"/>
      <c r="P18" s="104"/>
    </row>
    <row r="19" spans="10:16" ht="12.75">
      <c r="J19" s="104"/>
      <c r="K19" s="104"/>
      <c r="L19" s="104"/>
      <c r="M19" s="104"/>
      <c r="N19" s="104"/>
      <c r="O19" s="104"/>
      <c r="P19" s="104"/>
    </row>
    <row r="20" spans="10:16" ht="12.75">
      <c r="J20" s="104"/>
      <c r="K20" s="104"/>
      <c r="L20" s="104"/>
      <c r="M20" s="104"/>
      <c r="N20" s="104"/>
      <c r="O20" s="104"/>
      <c r="P20" s="104"/>
    </row>
    <row r="21" spans="10:16" ht="12.75">
      <c r="J21" s="104"/>
      <c r="K21" s="104"/>
      <c r="L21" s="104"/>
      <c r="M21" s="104"/>
      <c r="N21" s="104"/>
      <c r="O21" s="104"/>
      <c r="P21" s="104"/>
    </row>
    <row r="23" spans="10:15" ht="12.75">
      <c r="J23" s="107"/>
      <c r="K23" s="107"/>
      <c r="L23" s="107"/>
      <c r="M23" s="107"/>
      <c r="N23" s="107"/>
      <c r="O23" s="107"/>
    </row>
    <row r="24" spans="10:15" ht="12.75">
      <c r="J24" s="107"/>
      <c r="K24" s="107"/>
      <c r="L24" s="107"/>
      <c r="M24" s="107"/>
      <c r="N24" s="107"/>
      <c r="O24" s="107"/>
    </row>
    <row r="25" spans="10:15" ht="12.75">
      <c r="J25" s="107"/>
      <c r="K25" s="107"/>
      <c r="L25" s="107"/>
      <c r="M25" s="107"/>
      <c r="N25" s="107"/>
      <c r="O25" s="107"/>
    </row>
    <row r="26" spans="10:15" ht="12.75">
      <c r="J26" s="107"/>
      <c r="K26" s="107"/>
      <c r="L26" s="107"/>
      <c r="M26" s="107"/>
      <c r="N26" s="107"/>
      <c r="O26" s="107"/>
    </row>
    <row r="27" spans="10:15" ht="12.75">
      <c r="J27" s="107"/>
      <c r="K27" s="107"/>
      <c r="L27" s="107"/>
      <c r="M27" s="107"/>
      <c r="N27" s="107"/>
      <c r="O27" s="107"/>
    </row>
    <row r="29" ht="12.75">
      <c r="J29" s="104"/>
    </row>
    <row r="30" ht="12.75">
      <c r="J30" s="104"/>
    </row>
  </sheetData>
  <sheetProtection/>
  <mergeCells count="9">
    <mergeCell ref="E16:P16"/>
    <mergeCell ref="P7:P10"/>
    <mergeCell ref="J7:J10"/>
    <mergeCell ref="K7:K10"/>
    <mergeCell ref="D7:I11"/>
    <mergeCell ref="L7:L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Q48"/>
  <sheetViews>
    <sheetView showGridLines="0" zoomScale="90" zoomScaleNormal="90" workbookViewId="0" topLeftCell="A1">
      <pane xSplit="9" ySplit="13" topLeftCell="J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6" width="8.75390625" style="18" customWidth="1"/>
    <col min="17" max="40" width="1.75390625" style="18" customWidth="1"/>
    <col min="41" max="16384" width="9.125" style="18" customWidth="1"/>
  </cols>
  <sheetData>
    <row r="1" ht="12.75" hidden="1"/>
    <row r="2" ht="12.75" hidden="1"/>
    <row r="3" ht="9" customHeight="1">
      <c r="C3" s="17"/>
    </row>
    <row r="4" spans="4:16" s="19" customFormat="1" ht="15.75">
      <c r="D4" s="20" t="s">
        <v>20</v>
      </c>
      <c r="E4" s="20"/>
      <c r="F4" s="20"/>
      <c r="G4" s="20"/>
      <c r="H4" s="58" t="s">
        <v>54</v>
      </c>
      <c r="I4" s="22"/>
      <c r="J4" s="20"/>
      <c r="K4" s="20"/>
      <c r="L4" s="20"/>
      <c r="M4" s="20"/>
      <c r="N4" s="20"/>
      <c r="O4" s="20"/>
      <c r="P4" s="20"/>
    </row>
    <row r="5" spans="4:16" s="19" customFormat="1" ht="15.75">
      <c r="D5" s="105" t="s">
        <v>74</v>
      </c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</row>
    <row r="6" spans="4:17" s="25" customFormat="1" ht="15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9"/>
      <c r="Q6" s="30" t="s">
        <v>33</v>
      </c>
    </row>
    <row r="7" spans="3:17" ht="6" customHeight="1">
      <c r="C7" s="31"/>
      <c r="D7" s="291"/>
      <c r="E7" s="292"/>
      <c r="F7" s="292"/>
      <c r="G7" s="292"/>
      <c r="H7" s="292"/>
      <c r="I7" s="293"/>
      <c r="J7" s="278">
        <v>2003</v>
      </c>
      <c r="K7" s="278">
        <v>2004</v>
      </c>
      <c r="L7" s="278">
        <v>2005</v>
      </c>
      <c r="M7" s="278">
        <v>2006</v>
      </c>
      <c r="N7" s="278">
        <v>2007</v>
      </c>
      <c r="O7" s="278">
        <v>2008</v>
      </c>
      <c r="P7" s="300">
        <v>2009</v>
      </c>
      <c r="Q7" s="32"/>
    </row>
    <row r="8" spans="3:17" ht="6" customHeight="1">
      <c r="C8" s="31"/>
      <c r="D8" s="294"/>
      <c r="E8" s="295"/>
      <c r="F8" s="295"/>
      <c r="G8" s="295"/>
      <c r="H8" s="295"/>
      <c r="I8" s="296"/>
      <c r="J8" s="279"/>
      <c r="K8" s="279"/>
      <c r="L8" s="279"/>
      <c r="M8" s="279"/>
      <c r="N8" s="279"/>
      <c r="O8" s="279"/>
      <c r="P8" s="301"/>
      <c r="Q8" s="32"/>
    </row>
    <row r="9" spans="3:17" ht="6" customHeight="1">
      <c r="C9" s="31"/>
      <c r="D9" s="294"/>
      <c r="E9" s="295"/>
      <c r="F9" s="295"/>
      <c r="G9" s="295"/>
      <c r="H9" s="295"/>
      <c r="I9" s="296"/>
      <c r="J9" s="279"/>
      <c r="K9" s="279"/>
      <c r="L9" s="279"/>
      <c r="M9" s="279"/>
      <c r="N9" s="279"/>
      <c r="O9" s="279"/>
      <c r="P9" s="301"/>
      <c r="Q9" s="32"/>
    </row>
    <row r="10" spans="3:17" ht="6" customHeight="1">
      <c r="C10" s="31"/>
      <c r="D10" s="294"/>
      <c r="E10" s="295"/>
      <c r="F10" s="295"/>
      <c r="G10" s="295"/>
      <c r="H10" s="295"/>
      <c r="I10" s="296"/>
      <c r="J10" s="279"/>
      <c r="K10" s="279"/>
      <c r="L10" s="279"/>
      <c r="M10" s="279"/>
      <c r="N10" s="279"/>
      <c r="O10" s="279"/>
      <c r="P10" s="301"/>
      <c r="Q10" s="32"/>
    </row>
    <row r="11" spans="3:17" ht="15" customHeight="1" thickBot="1">
      <c r="C11" s="31"/>
      <c r="D11" s="294"/>
      <c r="E11" s="295"/>
      <c r="F11" s="295"/>
      <c r="G11" s="295"/>
      <c r="H11" s="295"/>
      <c r="I11" s="296"/>
      <c r="J11" s="33"/>
      <c r="K11" s="33"/>
      <c r="L11" s="33"/>
      <c r="M11" s="33"/>
      <c r="N11" s="33"/>
      <c r="O11" s="34"/>
      <c r="P11" s="36"/>
      <c r="Q11" s="32"/>
    </row>
    <row r="12" spans="3:17" ht="15" customHeight="1" thickBot="1" thickTop="1">
      <c r="C12" s="31"/>
      <c r="D12" s="78" t="s">
        <v>70</v>
      </c>
      <c r="E12" s="82"/>
      <c r="F12" s="82"/>
      <c r="G12" s="82"/>
      <c r="H12" s="82"/>
      <c r="I12" s="82"/>
      <c r="J12" s="83"/>
      <c r="K12" s="83"/>
      <c r="L12" s="83"/>
      <c r="M12" s="83"/>
      <c r="N12" s="83"/>
      <c r="O12" s="83"/>
      <c r="P12" s="84"/>
      <c r="Q12" s="32"/>
    </row>
    <row r="13" spans="3:17" ht="13.5" customHeight="1" thickBot="1">
      <c r="C13" s="31"/>
      <c r="D13" s="85" t="s">
        <v>31</v>
      </c>
      <c r="E13" s="86"/>
      <c r="F13" s="86"/>
      <c r="G13" s="86"/>
      <c r="H13" s="86"/>
      <c r="I13" s="86"/>
      <c r="J13" s="61"/>
      <c r="K13" s="61"/>
      <c r="L13" s="61"/>
      <c r="M13" s="61"/>
      <c r="N13" s="61"/>
      <c r="O13" s="61"/>
      <c r="P13" s="87"/>
      <c r="Q13" s="32"/>
    </row>
    <row r="14" spans="3:17" ht="12.75">
      <c r="C14" s="37"/>
      <c r="D14" s="72"/>
      <c r="E14" s="100" t="s">
        <v>29</v>
      </c>
      <c r="F14" s="68"/>
      <c r="G14" s="68"/>
      <c r="H14" s="69"/>
      <c r="I14" s="70"/>
      <c r="J14" s="255">
        <v>15708</v>
      </c>
      <c r="K14" s="255">
        <v>16699</v>
      </c>
      <c r="L14" s="255">
        <v>17712.680593650053</v>
      </c>
      <c r="M14" s="255">
        <v>18787</v>
      </c>
      <c r="N14" s="255">
        <v>19842</v>
      </c>
      <c r="O14" s="256">
        <v>20519.08244376705</v>
      </c>
      <c r="P14" s="257">
        <v>21890.625309569397</v>
      </c>
      <c r="Q14" s="32"/>
    </row>
    <row r="15" spans="3:17" ht="15.75" thickBot="1">
      <c r="C15" s="37"/>
      <c r="D15" s="42"/>
      <c r="E15" s="73"/>
      <c r="F15" s="73" t="s">
        <v>67</v>
      </c>
      <c r="G15" s="73"/>
      <c r="H15" s="74"/>
      <c r="I15" s="75"/>
      <c r="J15" s="258">
        <v>18658</v>
      </c>
      <c r="K15" s="258">
        <v>19996</v>
      </c>
      <c r="L15" s="258">
        <v>21305.762701094493</v>
      </c>
      <c r="M15" s="258">
        <v>22598</v>
      </c>
      <c r="N15" s="258">
        <v>23858</v>
      </c>
      <c r="O15" s="259">
        <v>24661.298237902916</v>
      </c>
      <c r="P15" s="260">
        <v>26006.025776666727</v>
      </c>
      <c r="Q15" s="32"/>
    </row>
    <row r="16" spans="3:17" ht="13.5" customHeight="1" thickBot="1">
      <c r="C16" s="31"/>
      <c r="D16" s="60" t="s">
        <v>50</v>
      </c>
      <c r="E16" s="61"/>
      <c r="F16" s="61"/>
      <c r="G16" s="61"/>
      <c r="H16" s="61"/>
      <c r="I16" s="61"/>
      <c r="J16" s="62"/>
      <c r="K16" s="62"/>
      <c r="L16" s="62"/>
      <c r="M16" s="62"/>
      <c r="N16" s="63"/>
      <c r="O16" s="63"/>
      <c r="P16" s="63"/>
      <c r="Q16" s="32"/>
    </row>
    <row r="17" spans="3:17" ht="12.75">
      <c r="C17" s="37"/>
      <c r="D17" s="76"/>
      <c r="E17" s="100" t="s">
        <v>29</v>
      </c>
      <c r="F17" s="68"/>
      <c r="G17" s="43"/>
      <c r="H17" s="44"/>
      <c r="I17" s="45"/>
      <c r="J17" s="255">
        <f aca="true" t="shared" si="0" ref="J17:P18">J14/J$20*100</f>
        <v>14722.865866464474</v>
      </c>
      <c r="K17" s="255">
        <f t="shared" si="0"/>
        <v>15225.403565464316</v>
      </c>
      <c r="L17" s="255">
        <f t="shared" si="0"/>
        <v>15848.510627233421</v>
      </c>
      <c r="M17" s="255">
        <f t="shared" si="0"/>
        <v>16399.7691263818</v>
      </c>
      <c r="N17" s="255">
        <f t="shared" si="0"/>
        <v>16848.941772058402</v>
      </c>
      <c r="O17" s="256">
        <f t="shared" si="0"/>
        <v>16391.24176531271</v>
      </c>
      <c r="P17" s="257">
        <f t="shared" si="0"/>
        <v>17310.343136371714</v>
      </c>
      <c r="Q17" s="32"/>
    </row>
    <row r="18" spans="3:17" ht="13.5" thickBot="1">
      <c r="C18" s="37"/>
      <c r="D18" s="88"/>
      <c r="E18" s="89"/>
      <c r="F18" s="89" t="s">
        <v>30</v>
      </c>
      <c r="G18" s="89"/>
      <c r="H18" s="90"/>
      <c r="I18" s="91"/>
      <c r="J18" s="258">
        <f t="shared" si="0"/>
        <v>17487.855318085953</v>
      </c>
      <c r="K18" s="258">
        <f t="shared" si="0"/>
        <v>18231.46114707614</v>
      </c>
      <c r="L18" s="258">
        <f t="shared" si="0"/>
        <v>19063.43903195891</v>
      </c>
      <c r="M18" s="258">
        <f t="shared" si="0"/>
        <v>19726.512094425714</v>
      </c>
      <c r="N18" s="258">
        <f t="shared" si="0"/>
        <v>20259.14992429036</v>
      </c>
      <c r="O18" s="259">
        <f t="shared" si="0"/>
        <v>19700.164603936133</v>
      </c>
      <c r="P18" s="260">
        <f t="shared" si="0"/>
        <v>20564.65831565978</v>
      </c>
      <c r="Q18" s="32"/>
    </row>
    <row r="19" spans="3:17" ht="13.5" customHeight="1" thickBot="1">
      <c r="C19" s="31"/>
      <c r="D19" s="60" t="s">
        <v>32</v>
      </c>
      <c r="E19" s="61"/>
      <c r="F19" s="61"/>
      <c r="G19" s="61"/>
      <c r="H19" s="61"/>
      <c r="I19" s="61"/>
      <c r="J19" s="62"/>
      <c r="K19" s="62"/>
      <c r="L19" s="62"/>
      <c r="M19" s="62"/>
      <c r="N19" s="63"/>
      <c r="O19" s="63"/>
      <c r="P19" s="63"/>
      <c r="Q19" s="32"/>
    </row>
    <row r="20" spans="3:17" ht="24" customHeight="1">
      <c r="C20" s="37"/>
      <c r="D20" s="76"/>
      <c r="E20" s="320" t="s">
        <v>101</v>
      </c>
      <c r="F20" s="320"/>
      <c r="G20" s="320"/>
      <c r="H20" s="44"/>
      <c r="I20" s="45"/>
      <c r="J20" s="261">
        <v>106.69118459999999</v>
      </c>
      <c r="K20" s="261">
        <v>109.67853776879998</v>
      </c>
      <c r="L20" s="261">
        <v>111.76242998640717</v>
      </c>
      <c r="M20" s="261">
        <v>114.55649073606735</v>
      </c>
      <c r="N20" s="261">
        <v>117.76407247667723</v>
      </c>
      <c r="O20" s="262">
        <v>125.18320904270789</v>
      </c>
      <c r="P20" s="263">
        <v>126.4598</v>
      </c>
      <c r="Q20" s="32"/>
    </row>
    <row r="21" spans="3:17" ht="13.5" thickBot="1">
      <c r="C21" s="37"/>
      <c r="D21" s="76"/>
      <c r="E21" s="43" t="s">
        <v>102</v>
      </c>
      <c r="F21" s="43"/>
      <c r="G21" s="43"/>
      <c r="H21" s="44"/>
      <c r="I21" s="45"/>
      <c r="J21" s="227">
        <v>0.001</v>
      </c>
      <c r="K21" s="227">
        <v>0.028</v>
      </c>
      <c r="L21" s="227">
        <v>0.019</v>
      </c>
      <c r="M21" s="227">
        <v>0.025</v>
      </c>
      <c r="N21" s="227">
        <v>0.028</v>
      </c>
      <c r="O21" s="236">
        <v>0.063</v>
      </c>
      <c r="P21" s="228">
        <v>0.01</v>
      </c>
      <c r="Q21" s="32"/>
    </row>
    <row r="22" spans="4:17" ht="13.5">
      <c r="D22" s="109" t="s">
        <v>38</v>
      </c>
      <c r="E22" s="110"/>
      <c r="F22" s="110"/>
      <c r="G22" s="110"/>
      <c r="H22" s="110"/>
      <c r="I22" s="109"/>
      <c r="J22" s="109"/>
      <c r="K22" s="109"/>
      <c r="L22" s="109"/>
      <c r="M22" s="109"/>
      <c r="N22" s="109"/>
      <c r="O22" s="109"/>
      <c r="P22" s="111" t="s">
        <v>39</v>
      </c>
      <c r="Q22" s="18" t="s">
        <v>21</v>
      </c>
    </row>
    <row r="23" spans="4:16" ht="12.75">
      <c r="D23" s="112" t="s">
        <v>23</v>
      </c>
      <c r="E23" s="306" t="s">
        <v>66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</row>
    <row r="24" spans="11:16" ht="12.75">
      <c r="K24" s="108"/>
      <c r="L24" s="108"/>
      <c r="M24" s="108"/>
      <c r="N24" s="108"/>
      <c r="O24" s="108"/>
      <c r="P24" s="108"/>
    </row>
    <row r="25" spans="11:16" ht="12.75">
      <c r="K25" s="108"/>
      <c r="L25" s="108"/>
      <c r="M25" s="108"/>
      <c r="N25" s="108"/>
      <c r="O25" s="108"/>
      <c r="P25" s="108"/>
    </row>
    <row r="26" spans="11:16" ht="12.75">
      <c r="K26" s="108"/>
      <c r="L26" s="108"/>
      <c r="M26" s="108"/>
      <c r="N26" s="108"/>
      <c r="O26" s="148"/>
      <c r="P26" s="148"/>
    </row>
    <row r="27" spans="11:16" ht="12.75">
      <c r="K27" s="108"/>
      <c r="L27" s="108"/>
      <c r="M27" s="108"/>
      <c r="N27" s="108"/>
      <c r="O27" s="148"/>
      <c r="P27" s="148"/>
    </row>
    <row r="28" spans="11:16" ht="12.75">
      <c r="K28" s="108"/>
      <c r="L28" s="108"/>
      <c r="M28" s="108"/>
      <c r="N28" s="108"/>
      <c r="O28" s="148"/>
      <c r="P28" s="148"/>
    </row>
    <row r="29" spans="11:16" ht="12.75">
      <c r="K29" s="108"/>
      <c r="L29" s="108"/>
      <c r="M29" s="108"/>
      <c r="N29" s="108"/>
      <c r="O29" s="148"/>
      <c r="P29" s="148"/>
    </row>
    <row r="30" spans="11:16" ht="12.75">
      <c r="K30" s="108"/>
      <c r="L30" s="108"/>
      <c r="M30" s="108"/>
      <c r="N30" s="108"/>
      <c r="O30" s="148"/>
      <c r="P30" s="148"/>
    </row>
    <row r="31" spans="11:16" ht="12.75">
      <c r="K31" s="108"/>
      <c r="L31" s="108"/>
      <c r="M31" s="108"/>
      <c r="N31" s="108"/>
      <c r="O31" s="108"/>
      <c r="P31" s="108"/>
    </row>
    <row r="32" spans="11:16" ht="12.75">
      <c r="K32" s="108"/>
      <c r="L32" s="108"/>
      <c r="M32" s="108"/>
      <c r="N32" s="108"/>
      <c r="O32" s="108"/>
      <c r="P32" s="108"/>
    </row>
    <row r="33" spans="11:16" ht="12.75">
      <c r="K33" s="108"/>
      <c r="L33" s="108"/>
      <c r="M33" s="108"/>
      <c r="N33" s="108"/>
      <c r="O33" s="108"/>
      <c r="P33" s="108"/>
    </row>
    <row r="34" spans="11:16" ht="12.75">
      <c r="K34" s="108"/>
      <c r="L34" s="108"/>
      <c r="M34" s="108"/>
      <c r="N34" s="108"/>
      <c r="O34" s="108"/>
      <c r="P34" s="108"/>
    </row>
    <row r="35" spans="11:16" ht="12.75">
      <c r="K35" s="108"/>
      <c r="L35" s="108"/>
      <c r="M35" s="108"/>
      <c r="N35" s="108"/>
      <c r="O35" s="108"/>
      <c r="P35" s="108"/>
    </row>
    <row r="36" ht="12.75">
      <c r="K36" s="108"/>
    </row>
    <row r="37" spans="11:16" ht="12.75">
      <c r="K37" s="107"/>
      <c r="L37" s="107"/>
      <c r="M37" s="107"/>
      <c r="N37" s="107"/>
      <c r="O37" s="107"/>
      <c r="P37" s="107"/>
    </row>
    <row r="38" spans="11:16" ht="12.75">
      <c r="K38" s="107"/>
      <c r="L38" s="107"/>
      <c r="M38" s="107"/>
      <c r="N38" s="107"/>
      <c r="O38" s="107"/>
      <c r="P38" s="107"/>
    </row>
    <row r="39" spans="11:16" ht="12.75">
      <c r="K39" s="107"/>
      <c r="L39" s="107"/>
      <c r="M39" s="107"/>
      <c r="N39" s="107"/>
      <c r="O39" s="107"/>
      <c r="P39" s="107"/>
    </row>
    <row r="40" spans="11:16" ht="12.75">
      <c r="K40" s="107"/>
      <c r="L40" s="107"/>
      <c r="M40" s="107"/>
      <c r="N40" s="107"/>
      <c r="O40" s="107"/>
      <c r="P40" s="107"/>
    </row>
    <row r="41" spans="11:16" ht="12.75">
      <c r="K41" s="107"/>
      <c r="L41" s="107"/>
      <c r="M41" s="107"/>
      <c r="N41" s="107"/>
      <c r="O41" s="107"/>
      <c r="P41" s="107"/>
    </row>
    <row r="42" spans="11:16" ht="12.75">
      <c r="K42" s="107"/>
      <c r="L42" s="107"/>
      <c r="M42" s="107"/>
      <c r="N42" s="107"/>
      <c r="O42" s="107"/>
      <c r="P42" s="107"/>
    </row>
    <row r="43" spans="11:16" ht="12.75">
      <c r="K43" s="107"/>
      <c r="L43" s="107"/>
      <c r="M43" s="107"/>
      <c r="N43" s="107"/>
      <c r="O43" s="107"/>
      <c r="P43" s="107"/>
    </row>
    <row r="44" spans="11:16" ht="12.75">
      <c r="K44" s="107"/>
      <c r="L44" s="107"/>
      <c r="M44" s="107"/>
      <c r="N44" s="107"/>
      <c r="O44" s="107"/>
      <c r="P44" s="107"/>
    </row>
    <row r="45" spans="11:16" ht="12.75">
      <c r="K45" s="107"/>
      <c r="L45" s="107"/>
      <c r="M45" s="107"/>
      <c r="N45" s="107"/>
      <c r="O45" s="107"/>
      <c r="P45" s="107"/>
    </row>
    <row r="46" spans="11:16" ht="12.75">
      <c r="K46" s="107"/>
      <c r="L46" s="107"/>
      <c r="M46" s="107"/>
      <c r="N46" s="107"/>
      <c r="O46" s="107"/>
      <c r="P46" s="107"/>
    </row>
    <row r="47" spans="11:16" ht="12.75">
      <c r="K47" s="107"/>
      <c r="L47" s="107"/>
      <c r="M47" s="107"/>
      <c r="N47" s="107"/>
      <c r="O47" s="107"/>
      <c r="P47" s="107"/>
    </row>
    <row r="48" spans="11:16" ht="12.75">
      <c r="K48" s="107"/>
      <c r="L48" s="107"/>
      <c r="M48" s="107"/>
      <c r="N48" s="107"/>
      <c r="O48" s="107"/>
      <c r="P48" s="107"/>
    </row>
  </sheetData>
  <sheetProtection/>
  <mergeCells count="10">
    <mergeCell ref="E23:P23"/>
    <mergeCell ref="E20:G20"/>
    <mergeCell ref="D7:I11"/>
    <mergeCell ref="N7:N10"/>
    <mergeCell ref="P7:P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2010-05-31T09:37:14Z</cp:lastPrinted>
  <dcterms:created xsi:type="dcterms:W3CDTF">2000-10-16T14:33:05Z</dcterms:created>
  <dcterms:modified xsi:type="dcterms:W3CDTF">2010-05-31T09:37:24Z</dcterms:modified>
  <cp:category/>
  <cp:version/>
  <cp:contentType/>
  <cp:contentStatus/>
</cp:coreProperties>
</file>