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66" yWindow="2640" windowWidth="15480" windowHeight="5280" tabRatio="858" activeTab="0"/>
  </bookViews>
  <sheets>
    <sheet name="Obsah" sheetId="1" r:id="rId1"/>
    <sheet name="Úvod" sheetId="2" r:id="rId2"/>
    <sheet name="B4.1" sheetId="3" r:id="rId3"/>
    <sheet name="B4.2" sheetId="4" r:id="rId4"/>
    <sheet name="B4.3" sheetId="5" r:id="rId5"/>
    <sheet name="B4.4" sheetId="6" r:id="rId6"/>
    <sheet name="B4.5" sheetId="7" r:id="rId7"/>
    <sheet name="B4.6" sheetId="8" r:id="rId8"/>
    <sheet name="B4.7" sheetId="9" r:id="rId9"/>
    <sheet name="B4.8" sheetId="10" r:id="rId10"/>
    <sheet name="B4.9" sheetId="11" r:id="rId11"/>
    <sheet name="B4.10" sheetId="12" r:id="rId12"/>
    <sheet name="B4.11" sheetId="13" r:id="rId13"/>
    <sheet name="B4.12" sheetId="14" r:id="rId14"/>
    <sheet name="B4.13" sheetId="15" r:id="rId15"/>
    <sheet name="B4.14" sheetId="16" r:id="rId16"/>
    <sheet name="B4.15" sheetId="17" r:id="rId17"/>
    <sheet name="B4.16" sheetId="18" r:id="rId18"/>
    <sheet name="B4.17" sheetId="19" r:id="rId19"/>
    <sheet name="B4.18" sheetId="20" r:id="rId20"/>
  </sheets>
  <definedNames>
    <definedName name="data_1">'B4.1'!$K$12:$P$18</definedName>
    <definedName name="data_10" localSheetId="13">#REF!</definedName>
    <definedName name="data_10" localSheetId="14">#REF!</definedName>
    <definedName name="data_10">'B4.6'!$K$12:$P$20</definedName>
    <definedName name="data_11">#REF!</definedName>
    <definedName name="data_12">'B4.7'!$K$12:$P$34</definedName>
    <definedName name="data_13" localSheetId="13">#REF!</definedName>
    <definedName name="data_13" localSheetId="14">#REF!</definedName>
    <definedName name="data_13">#REF!</definedName>
    <definedName name="data_14" localSheetId="13">#REF!</definedName>
    <definedName name="data_14" localSheetId="14">#REF!</definedName>
    <definedName name="data_14">'B4.8'!$K$12:$P$34</definedName>
    <definedName name="data_15" localSheetId="13">#REF!</definedName>
    <definedName name="data_15" localSheetId="14">#REF!</definedName>
    <definedName name="data_15">#REF!</definedName>
    <definedName name="data_16" localSheetId="13">#REF!</definedName>
    <definedName name="data_16" localSheetId="14">#REF!</definedName>
    <definedName name="data_16">'B4.9'!$K$12:$P$34</definedName>
    <definedName name="data_17" localSheetId="13">#REF!</definedName>
    <definedName name="data_17" localSheetId="14">#REF!</definedName>
    <definedName name="data_17">#REF!</definedName>
    <definedName name="data_18" localSheetId="13">#REF!</definedName>
    <definedName name="data_18" localSheetId="14">#REF!</definedName>
    <definedName name="data_18">'B4.10'!$K$12:$P$18</definedName>
    <definedName name="data_19" localSheetId="13">#REF!</definedName>
    <definedName name="data_19" localSheetId="14">#REF!</definedName>
    <definedName name="data_19">'B4.16'!$K$12:$N$23</definedName>
    <definedName name="data_2" localSheetId="13">'B4.12'!$J$13:$N$52</definedName>
    <definedName name="data_2">'B4.2'!$K$13:$P$63</definedName>
    <definedName name="data_20" localSheetId="13">#REF!</definedName>
    <definedName name="data_20" localSheetId="14">#REF!</definedName>
    <definedName name="data_20">#REF!</definedName>
    <definedName name="data_21" localSheetId="13">#REF!</definedName>
    <definedName name="data_21" localSheetId="14">#REF!</definedName>
    <definedName name="data_21" localSheetId="18">'B4.17'!$K$12:$P$41</definedName>
    <definedName name="data_21">'B4.18'!$K$12:$P$37</definedName>
    <definedName name="data_22" localSheetId="13">#REF!</definedName>
    <definedName name="data_22" localSheetId="14">#REF!</definedName>
    <definedName name="data_22">#REF!</definedName>
    <definedName name="data_23" localSheetId="13">#REF!</definedName>
    <definedName name="data_23" localSheetId="14">#REF!</definedName>
    <definedName name="data_23">#REF!</definedName>
    <definedName name="data_24" localSheetId="13">#REF!</definedName>
    <definedName name="data_24" localSheetId="14">#REF!</definedName>
    <definedName name="data_24">'B4.11'!$K$12:$P$60</definedName>
    <definedName name="data_25" localSheetId="13">#REF!</definedName>
    <definedName name="data_25" localSheetId="14">#REF!</definedName>
    <definedName name="data_25">#REF!</definedName>
    <definedName name="data_26" localSheetId="13">#REF!</definedName>
    <definedName name="data_26" localSheetId="14">#REF!</definedName>
    <definedName name="data_26">'B4.14'!$K$12:$P$14</definedName>
    <definedName name="data_27" localSheetId="13">#REF!</definedName>
    <definedName name="data_27" localSheetId="14">#REF!</definedName>
    <definedName name="data_27">#REF!</definedName>
    <definedName name="data_28">#REF!</definedName>
    <definedName name="data_29">'B4.15'!$K$12:$P$21</definedName>
    <definedName name="data_3" localSheetId="14">'B4.13'!$J$13:$N$20</definedName>
    <definedName name="data_3">#REF!</definedName>
    <definedName name="data_30">#REF!</definedName>
    <definedName name="data_31">#REF!</definedName>
    <definedName name="data_4">'B4.3'!$K$12:$P$55</definedName>
    <definedName name="data_5">#REF!</definedName>
    <definedName name="data_6" localSheetId="13">#REF!</definedName>
    <definedName name="data_6" localSheetId="14">#REF!</definedName>
    <definedName name="data_6">'B4.4'!$K$12:$P$55</definedName>
    <definedName name="data_7" localSheetId="13">#REF!</definedName>
    <definedName name="data_7" localSheetId="14">#REF!</definedName>
    <definedName name="data_7">#REF!</definedName>
    <definedName name="data_8" localSheetId="13">#REF!</definedName>
    <definedName name="data_8" localSheetId="14">#REF!</definedName>
    <definedName name="data_8">'B4.5'!$K$12:$P$33</definedName>
    <definedName name="data_9" localSheetId="13">#REF!</definedName>
    <definedName name="data_9" localSheetId="14">#REF!</definedName>
    <definedName name="data_9">#REF!</definedName>
    <definedName name="Datova_oblast" localSheetId="2">'B4.1'!$J$12:$P$18</definedName>
    <definedName name="Datova_oblast" localSheetId="11">'B4.10'!$J$12:$P$18</definedName>
    <definedName name="Datova_oblast" localSheetId="12">'B4.11'!$J$12:$P$60</definedName>
    <definedName name="Datova_oblast" localSheetId="13">'B4.12'!$J$12:$M$16</definedName>
    <definedName name="Datova_oblast" localSheetId="14">'B4.13'!$J$12:$M$18</definedName>
    <definedName name="Datova_oblast" localSheetId="15">'B4.14'!$J$12:$P$14</definedName>
    <definedName name="Datova_oblast" localSheetId="16">'B4.15'!$J$12:$P$21</definedName>
    <definedName name="Datova_oblast" localSheetId="17">'B4.16'!$J$12:$P$23</definedName>
    <definedName name="Datova_oblast" localSheetId="18">'B4.17'!$J$12:$P$41</definedName>
    <definedName name="Datova_oblast" localSheetId="19">'B4.18'!$J$12:$P$37</definedName>
    <definedName name="Datova_oblast" localSheetId="3">'B4.2'!$J$13:$P$63</definedName>
    <definedName name="Datova_oblast" localSheetId="4">'B4.3'!$J$12:$P$55</definedName>
    <definedName name="Datova_oblast" localSheetId="5">'B4.4'!$J$12:$P$55</definedName>
    <definedName name="Datova_oblast" localSheetId="6">'B4.5'!$J$12:$P$33</definedName>
    <definedName name="Datova_oblast" localSheetId="7">'B4.6'!$J$12:$P$20</definedName>
    <definedName name="Datova_oblast" localSheetId="8">'B4.7'!$J$12:$P$34</definedName>
    <definedName name="Datova_oblast" localSheetId="9">'B4.8'!$J$12:$P$34</definedName>
    <definedName name="Datova_oblast" localSheetId="10">'B4.9'!$J$12:$P$34</definedName>
    <definedName name="_xlnm.Print_Titles" localSheetId="0">'Obsah'!$3:$5</definedName>
    <definedName name="Novy_rok" localSheetId="2">'B4.1'!$P$12:$P$18</definedName>
    <definedName name="Novy_rok" localSheetId="11">'B4.10'!$P$12:$P$18</definedName>
    <definedName name="Novy_rok" localSheetId="12">'B4.11'!$P$12:$P$60</definedName>
    <definedName name="Novy_rok" localSheetId="13">'B4.12'!$N$13:$N$52</definedName>
    <definedName name="Novy_rok" localSheetId="14">'B4.13'!$N$13:$N$20</definedName>
    <definedName name="Novy_rok" localSheetId="15">'B4.14'!$P$12:$P$14</definedName>
    <definedName name="Novy_rok" localSheetId="16">'B4.15'!$P$12:$P$18</definedName>
    <definedName name="Novy_rok" localSheetId="17">'B4.16'!$N$12:$N$23</definedName>
    <definedName name="Novy_rok" localSheetId="18">'B4.17'!$P$12:$P$41</definedName>
    <definedName name="Novy_rok" localSheetId="19">'B4.18'!$P$12:$P$37</definedName>
    <definedName name="Novy_rok" localSheetId="3">'B4.2'!$P$13:$P$63</definedName>
    <definedName name="Novy_rok" localSheetId="4">'B4.3'!$P$12:$P$55</definedName>
    <definedName name="Novy_rok" localSheetId="5">'B4.4'!$P$12:$P$55</definedName>
    <definedName name="Novy_rok" localSheetId="6">'B4.5'!$P$12:$P$33</definedName>
    <definedName name="Novy_rok" localSheetId="7">'B4.6'!$P$12:$P$20</definedName>
    <definedName name="Novy_rok" localSheetId="8">'B4.7'!$P$12:$P$34</definedName>
    <definedName name="Novy_rok" localSheetId="9">'B4.8'!$P$12:$P$34</definedName>
    <definedName name="Novy_rok" localSheetId="10">'B4.9'!$P$12:$P$34</definedName>
    <definedName name="_xlnm.Print_Area" localSheetId="2">'B4.1'!$D$4:$P$22</definedName>
    <definedName name="_xlnm.Print_Area" localSheetId="11">'B4.10'!$D$4:$P$20</definedName>
    <definedName name="_xlnm.Print_Area" localSheetId="12">'B4.11'!$D$4:$P$65</definedName>
    <definedName name="_xlnm.Print_Area" localSheetId="13">'B4.12'!$D$4:$M$18</definedName>
    <definedName name="_xlnm.Print_Area" localSheetId="14">'B4.13'!$D$4:$M$20</definedName>
    <definedName name="_xlnm.Print_Area" localSheetId="15">'B4.14'!$D$4:$P$16</definedName>
    <definedName name="_xlnm.Print_Area" localSheetId="16">'B4.15'!$D$4:$P$23</definedName>
    <definedName name="_xlnm.Print_Area" localSheetId="17">'B4.16'!$D$4:$P$26</definedName>
    <definedName name="_xlnm.Print_Area" localSheetId="18">'B4.17'!$D$4:$P$46</definedName>
    <definedName name="_xlnm.Print_Area" localSheetId="19">'B4.18'!$D$4:$P$42</definedName>
    <definedName name="_xlnm.Print_Area" localSheetId="3">'B4.2'!$D$4:$P$67</definedName>
    <definedName name="_xlnm.Print_Area" localSheetId="4">'B4.3'!$D$4:$P$66</definedName>
    <definedName name="_xlnm.Print_Area" localSheetId="5">'B4.4'!$D$4:$P$66</definedName>
    <definedName name="_xlnm.Print_Area" localSheetId="6">'B4.5'!$D$4:$P$36</definedName>
    <definedName name="_xlnm.Print_Area" localSheetId="7">'B4.6'!$D$4:$P$22</definedName>
    <definedName name="_xlnm.Print_Area" localSheetId="8">'B4.7'!$D$4:$P$36</definedName>
    <definedName name="_xlnm.Print_Area" localSheetId="9">'B4.8'!$D$4:$P$36</definedName>
    <definedName name="_xlnm.Print_Area" localSheetId="10">'B4.9'!$D$4:$P$36</definedName>
    <definedName name="_xlnm.Print_Area" localSheetId="0">'Obsah'!$D$3:$H$44</definedName>
    <definedName name="_xlnm.Print_Area" localSheetId="1">'Úvod'!$E$4:$E$45</definedName>
  </definedNames>
  <calcPr fullCalcOnLoad="1"/>
</workbook>
</file>

<file path=xl/sharedStrings.xml><?xml version="1.0" encoding="utf-8"?>
<sst xmlns="http://schemas.openxmlformats.org/spreadsheetml/2006/main" count="1402" uniqueCount="339">
  <si>
    <r>
      <t>Dotace poskytované soukromým a církevním školám</t>
    </r>
    <r>
      <rPr>
        <sz val="10"/>
        <color indexed="18"/>
        <rFont val="Arial Narrow"/>
        <family val="2"/>
      </rPr>
      <t xml:space="preserve"> v oblasti základního vzdělávání v roce 2007 činily 598,3 mil. Kč, včetně výdajů na školní družiny a kluby. Došlo tak k meziročnímu nárůstu o více než 7 %. Od roku 2008 dotace poskytované soukromým školám nemáme k dispozici v potřebném členění a nelze je publikovat. Dotace církevním školám v oblasti základního vzdělávání v roce 2009 činily 282,7 mil. Kč, včetně školních družin a klubů. Ve výdajích na základní vzdělávání, stejně jako u jiných druhů a typů škol, tvoří většinu výdajů výdaje neinvestiční (běžné). Investiční výdaje se v celém sledovaném období pohybují od 9,2 do 13,1 %. Výdaje na základní vzdělávání bez škol pro žáky se speciálními vzdělávacími potřebami zaznamenávají na poli výdajů na vzdělávání obdobný vývoj jako základní školství celkem. </t>
    </r>
  </si>
  <si>
    <t xml:space="preserve">ZŠ – zdravotně postižení a znevýhodnění žáci </t>
  </si>
  <si>
    <t>Zdravotně postižení a znevýhodnění žáci celkem</t>
  </si>
  <si>
    <r>
      <t xml:space="preserve">V roce 2009 dosahovala </t>
    </r>
    <r>
      <rPr>
        <b/>
        <sz val="10"/>
        <color indexed="18"/>
        <rFont val="Arial Narrow"/>
        <family val="2"/>
      </rPr>
      <t>průměrná měsíční nominální mzda</t>
    </r>
    <r>
      <rPr>
        <sz val="10"/>
        <color indexed="18"/>
        <rFont val="Arial Narrow"/>
        <family val="2"/>
      </rPr>
      <t xml:space="preserve"> </t>
    </r>
    <r>
      <rPr>
        <b/>
        <sz val="10"/>
        <color indexed="18"/>
        <rFont val="Arial Narrow"/>
        <family val="2"/>
      </rPr>
      <t>zaměstnanců</t>
    </r>
    <r>
      <rPr>
        <sz val="10"/>
        <color indexed="18"/>
        <rFont val="Arial Narrow"/>
        <family val="2"/>
      </rPr>
      <t xml:space="preserve"> (včetně vedoucích zaměstnanců) v základních školách 100,3 % průměrné republikové mzdy. Od roku 2003 až do roku 2008 se pohybovala pod celorepublikovým průměrem.</t>
    </r>
  </si>
  <si>
    <t>Meziroční nárůsty průměrné měsíční mzdy učitelů jsou způsobeny především úpravou stupnice platových tarifů. V roce 2004 byl nárůst průměrné měsíční nominální mzdy způsoben mimo jiné přechodem z dvanáctitřídní stupnice platových tarifů na šestnáctitřídní (od 1. 1. 2004). Učitelé byli zařazeni do nových platových tříd a výše platových tarifů učitelů základních škol se přiblížila tarifům učitelů středních škol. V letech 2005–2007 došlo každoročně k navýšení stupnice platových tarifů. V roce 2008 k navýšení nedošlo. V roce 2009 došlo k navýšení formou rozvojového programu.</t>
  </si>
  <si>
    <t>Zaměstnanci celkem</t>
  </si>
  <si>
    <t>Nominální mzda (v běžných cenách)</t>
  </si>
  <si>
    <t>Index spotřebitelských cen a meziroční inflace</t>
  </si>
  <si>
    <t>Žáci, kteří ukončili školní docházku</t>
  </si>
  <si>
    <t>8. ročník</t>
  </si>
  <si>
    <t xml:space="preserve">Celkem </t>
  </si>
  <si>
    <t xml:space="preserve"> z toho dívky</t>
  </si>
  <si>
    <t>Opakující žáci celkem</t>
  </si>
  <si>
    <t xml:space="preserve"> 1. ročník</t>
  </si>
  <si>
    <t xml:space="preserve"> 2. ročník</t>
  </si>
  <si>
    <t xml:space="preserve"> 3. ročník</t>
  </si>
  <si>
    <t xml:space="preserve"> 4. ročník</t>
  </si>
  <si>
    <t xml:space="preserve"> 5. ročník</t>
  </si>
  <si>
    <t xml:space="preserve"> 6. ročník</t>
  </si>
  <si>
    <t xml:space="preserve"> 7. ročník</t>
  </si>
  <si>
    <t xml:space="preserve"> 8. ročník</t>
  </si>
  <si>
    <t>Z toho opakující dívky</t>
  </si>
  <si>
    <t>Tab. B4.1:</t>
  </si>
  <si>
    <t/>
  </si>
  <si>
    <t>2003/04</t>
  </si>
  <si>
    <t>2004/05</t>
  </si>
  <si>
    <t>2005/06</t>
  </si>
  <si>
    <t>2006/07</t>
  </si>
  <si>
    <t>Zdroj: databáze ÚIV, ČSÚ</t>
  </si>
  <si>
    <t>Tab. B4.2:</t>
  </si>
  <si>
    <t>Zdroj: databáze ÚIV</t>
  </si>
  <si>
    <t>Tab. B4.3:</t>
  </si>
  <si>
    <t>Tab. B4.4:</t>
  </si>
  <si>
    <t>Tab. B4.5:</t>
  </si>
  <si>
    <t>Tab. B4.6:</t>
  </si>
  <si>
    <t>Tab. B4.7:</t>
  </si>
  <si>
    <t>Tab. B4.8:</t>
  </si>
  <si>
    <t>Tab. B4.9:</t>
  </si>
  <si>
    <t>Tab. B4.10:</t>
  </si>
  <si>
    <t>Komentáře:</t>
  </si>
  <si>
    <t>Tab. B4.11:</t>
  </si>
  <si>
    <t>Zejména v roce 2003 a 2004 docházelo k chybnému účtování výdajů na školní družiny a kluby do výdajů na základní školy.</t>
  </si>
  <si>
    <t>Tab. B4.15:</t>
  </si>
  <si>
    <t>Text</t>
  </si>
  <si>
    <t>Úvod</t>
  </si>
  <si>
    <t xml:space="preserve">   </t>
  </si>
  <si>
    <t>KrRo.muj</t>
  </si>
  <si>
    <t>KrRo.soft</t>
  </si>
  <si>
    <t xml:space="preserve"> nad 1 000</t>
  </si>
  <si>
    <t xml:space="preserve">ZŠ – nově přijatí do 1. ročníku, podíl na odpovídající věkové populaci </t>
  </si>
  <si>
    <t>Nově přijatí do 1. ročníku základní školy</t>
  </si>
  <si>
    <t xml:space="preserve"> mladší 6 let</t>
  </si>
  <si>
    <t xml:space="preserve"> 6letí</t>
  </si>
  <si>
    <t xml:space="preserve"> starší 6 let</t>
  </si>
  <si>
    <t>Podíl na odpovídající věkové populaci</t>
  </si>
  <si>
    <t>Území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</si>
  <si>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</si>
  <si>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</si>
  <si>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</si>
  <si>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</si>
  <si>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</si>
  <si>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</si>
  <si>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</si>
  <si>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</si>
  <si>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</si>
  <si>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</si>
  <si>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</si>
  <si>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</si>
  <si>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</si>
  <si>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</si>
  <si>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</si>
  <si>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</si>
  <si>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</si>
  <si>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</si>
  <si>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</si>
  <si>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</si>
  <si>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</si>
  <si>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</si>
  <si>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</si>
  <si>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</si>
  <si>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</si>
  <si>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</si>
  <si>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</si>
  <si>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</si>
  <si>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</si>
  <si>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</si>
  <si>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</si>
  <si>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</si>
  <si>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</si>
  <si>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</si>
  <si>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</si>
  <si>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</si>
  <si>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</si>
  <si>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</si>
  <si>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</si>
  <si>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</si>
  <si>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</si>
  <si>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</si>
  <si>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</si>
  <si>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</si>
  <si>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1)</t>
  </si>
  <si>
    <t>Základní školy</t>
  </si>
  <si>
    <t xml:space="preserve"> </t>
  </si>
  <si>
    <t xml:space="preserve">. </t>
  </si>
  <si>
    <t xml:space="preserve"> v tom</t>
  </si>
  <si>
    <t>v tis. Kč</t>
  </si>
  <si>
    <t xml:space="preserve"> neinvestiční výdaje</t>
  </si>
  <si>
    <t xml:space="preserve"> investiční výdaje</t>
  </si>
  <si>
    <t>v %</t>
  </si>
  <si>
    <t>Výdaje na základní vzdělávání, včetně výdajů na školní družiny a kluby z rozpočtu kapitoly 700-Obce a DSO, KÚ</t>
  </si>
  <si>
    <t>Podíl výdajů na základní vzdělávání (včetně školních družin a klubů) na celkových výdajích na školství  a podíl na HDP</t>
  </si>
  <si>
    <t>Podíl výdajů na ZŠ na celk. výdajích</t>
  </si>
  <si>
    <t>z toho výdaje na družiny a kluby</t>
  </si>
  <si>
    <t>HDP v mld. Kč v běžných cenách</t>
  </si>
  <si>
    <t>Výdaje na ZŠ v % HDP</t>
  </si>
  <si>
    <t>z toho na družiny a kluby</t>
  </si>
  <si>
    <t xml:space="preserve"> církevním školám</t>
  </si>
  <si>
    <t>2)</t>
  </si>
  <si>
    <r>
      <t>z toho výdaje na školní družiny a kluby z rozpočtu kapitoly 700-Obce a DSO, KÚ</t>
    </r>
    <r>
      <rPr>
        <b/>
        <vertAlign val="superscript"/>
        <sz val="10"/>
        <rFont val="Arial Narrow"/>
        <family val="2"/>
      </rPr>
      <t>2)</t>
    </r>
  </si>
  <si>
    <t>Zřizovatel</t>
  </si>
  <si>
    <t xml:space="preserve"> veřejný</t>
  </si>
  <si>
    <t>v tom</t>
  </si>
  <si>
    <t xml:space="preserve"> MŠMT</t>
  </si>
  <si>
    <t xml:space="preserve"> obec</t>
  </si>
  <si>
    <t xml:space="preserve"> kraj</t>
  </si>
  <si>
    <t xml:space="preserve"> soukromý</t>
  </si>
  <si>
    <t xml:space="preserve"> církev</t>
  </si>
  <si>
    <t>z toho dívky</t>
  </si>
  <si>
    <t>Celkem</t>
  </si>
  <si>
    <t>Třídy</t>
  </si>
  <si>
    <t>Žáci</t>
  </si>
  <si>
    <t>Počet žáků</t>
  </si>
  <si>
    <t xml:space="preserve"> v tom školy s počtem žáků</t>
  </si>
  <si>
    <t xml:space="preserve"> do 50</t>
  </si>
  <si>
    <t>.</t>
  </si>
  <si>
    <r>
      <t xml:space="preserve">Těm, kteří nedokončili základní vzdělávání (případně vzdělávání poskytované základní školou praktickou a základní školou speciální) a chtějí si vzdělání doplnit, může základní a střední škola po projednání se zřizovatelem a krajským úřadem organizovat v souladu s rámcovým vzdělávacím programem základního vzdělávání </t>
    </r>
    <r>
      <rPr>
        <b/>
        <sz val="10"/>
        <color indexed="18"/>
        <rFont val="Arial Narrow"/>
        <family val="2"/>
      </rPr>
      <t>kurzy pro získání základního vzdělání</t>
    </r>
    <r>
      <rPr>
        <sz val="10"/>
        <color indexed="18"/>
        <rFont val="Arial Narrow"/>
        <family val="2"/>
      </rPr>
      <t>, příp. základů vzdělání.</t>
    </r>
  </si>
  <si>
    <t>Dotace soukromým a církevním školám na základní vzdělávání včetně výdajů na školní družiny a kluby z kapitoly 333-MŠMT</t>
  </si>
  <si>
    <t>2007/08</t>
  </si>
  <si>
    <t>Základní vzdělávání – výdaje na základní vzdělávání, školní družiny a kluby</t>
  </si>
  <si>
    <t>ZŠ – přepočtené počty zaměstnanců</t>
  </si>
  <si>
    <t>ZŠ – průměrné měsíční mzdy zaměstnanců</t>
  </si>
  <si>
    <t>9.–10. ročník</t>
  </si>
  <si>
    <t>B4 Základní vzdělávání, vývoj základních škol</t>
  </si>
  <si>
    <t>B4 Základní vzdělávání, vývoj základních škol – úvod</t>
  </si>
  <si>
    <t>2008/09</t>
  </si>
  <si>
    <t>žáci základních škol</t>
  </si>
  <si>
    <t>Reálná mzda (ve stálých cenách roku 2000)</t>
  </si>
  <si>
    <t xml:space="preserve"> žáci SŠ a konzervatoří – ročníky odpovídající 6.–9. roč. ZŠ </t>
  </si>
  <si>
    <t>Odpovídající věková populace 6–14letých</t>
  </si>
  <si>
    <t>Povinná školní docházka – počet žáků, odpovídající věková populace</t>
  </si>
  <si>
    <t>Podíl žáků plnících povinnou šk. docházku na populaci 6–14letých</t>
  </si>
  <si>
    <t>Ve školním roce 2003/04 a 2004/05 včetně ZŠ při zdravotnických zařízeních.</t>
  </si>
  <si>
    <t>;</t>
  </si>
  <si>
    <t>Školy</t>
  </si>
  <si>
    <t xml:space="preserve">Celkem školy </t>
  </si>
  <si>
    <t>Podíly na celkovém počtu žáků základních škol</t>
  </si>
  <si>
    <t xml:space="preserve"> Žáci ve speciálních třídách ZŠ</t>
  </si>
  <si>
    <t xml:space="preserve"> Individuálně integrovaní žáci v běžných třídách ZŠ</t>
  </si>
  <si>
    <r>
      <t xml:space="preserve"> ve speciálních třídách</t>
    </r>
    <r>
      <rPr>
        <vertAlign val="superscript"/>
        <sz val="10"/>
        <rFont val="Arial Narrow"/>
        <family val="2"/>
      </rPr>
      <t>1)</t>
    </r>
  </si>
  <si>
    <t xml:space="preserve">Odchody do víceletých středních škol a osmiletých konzervatoří </t>
  </si>
  <si>
    <t>Bez základních škol speciálních, dříve pomocných škol.</t>
  </si>
  <si>
    <r>
      <t>1.–10. ročník celkem</t>
    </r>
    <r>
      <rPr>
        <b/>
        <vertAlign val="superscript"/>
        <sz val="10"/>
        <rFont val="Arial Narrow"/>
        <family val="2"/>
      </rPr>
      <t>2)</t>
    </r>
  </si>
  <si>
    <r>
      <t>1.–7. ročník</t>
    </r>
    <r>
      <rPr>
        <vertAlign val="superscript"/>
        <sz val="10"/>
        <rFont val="Arial Narrow"/>
        <family val="2"/>
      </rPr>
      <t>2)</t>
    </r>
  </si>
  <si>
    <r>
      <t>Školy</t>
    </r>
    <r>
      <rPr>
        <b/>
        <vertAlign val="superscript"/>
        <sz val="10"/>
        <rFont val="Arial Narrow"/>
        <family val="2"/>
      </rPr>
      <t xml:space="preserve"> </t>
    </r>
  </si>
  <si>
    <t xml:space="preserve"> 6. ročník </t>
  </si>
  <si>
    <t xml:space="preserve"> 9. a 10. ročník</t>
  </si>
  <si>
    <t>Žáci v 1.–5. ročníku 9letého vzdělávacího programu a žáci v 1.–6. ročníku 10letého vzdělávacího programu.</t>
  </si>
  <si>
    <t>3)</t>
  </si>
  <si>
    <t>Žáci v 6.–9. ročníku 9letého vzdělávacího programu a žáci v 7.–10. ročníku 10letého vzdělávacího programu.</t>
  </si>
  <si>
    <r>
      <t>Opakující žáci na 1. stupni</t>
    </r>
    <r>
      <rPr>
        <b/>
        <vertAlign val="superscript"/>
        <sz val="10"/>
        <rFont val="Arial Narrow"/>
        <family val="2"/>
      </rPr>
      <t>2)</t>
    </r>
  </si>
  <si>
    <r>
      <t>Opakující žáci na 2. stupni</t>
    </r>
    <r>
      <rPr>
        <b/>
        <vertAlign val="superscript"/>
        <sz val="10"/>
        <rFont val="Arial Narrow"/>
        <family val="2"/>
      </rPr>
      <t>3)</t>
    </r>
  </si>
  <si>
    <r>
      <t>Opakující dívky na 1. stupni</t>
    </r>
    <r>
      <rPr>
        <b/>
        <vertAlign val="superscript"/>
        <sz val="10"/>
        <rFont val="Arial Narrow"/>
        <family val="2"/>
      </rPr>
      <t>2)</t>
    </r>
  </si>
  <si>
    <r>
      <t>Opakující dívky na 2. stupni</t>
    </r>
    <r>
      <rPr>
        <b/>
        <vertAlign val="superscript"/>
        <sz val="10"/>
        <rFont val="Arial Narrow"/>
        <family val="2"/>
      </rPr>
      <t>3)</t>
    </r>
  </si>
  <si>
    <t>Tab. B4.13:</t>
  </si>
  <si>
    <t>CZ063</t>
  </si>
  <si>
    <t>CZ064</t>
  </si>
  <si>
    <t xml:space="preserve"> individ. integrovaní žáci v běžných třídách ZŠ</t>
  </si>
  <si>
    <t xml:space="preserve">ZŠ, 2. stupeň – školy, třídy, žáci/dívky, učitelé </t>
  </si>
  <si>
    <t xml:space="preserve">ZŠ, 1. stupeň – školy, třídy, žáci/dívky, učitelé </t>
  </si>
  <si>
    <t xml:space="preserve">ZŠ – školy, třídy, žáci/dívky, učitelé </t>
  </si>
  <si>
    <t xml:space="preserve">ZŠ – školy </t>
  </si>
  <si>
    <t xml:space="preserve">ZŠ – žáci, kteří odešli ze základní školy </t>
  </si>
  <si>
    <t xml:space="preserve">ZŠ – žáci opakující ročník </t>
  </si>
  <si>
    <t xml:space="preserve">ZŠ, 1. stupeň – žáci </t>
  </si>
  <si>
    <t xml:space="preserve">ZŠ, 2. stupeň – žáci </t>
  </si>
  <si>
    <t xml:space="preserve"> . </t>
  </si>
  <si>
    <r>
      <t>z toho výdaje na školní družiny a kluby z rozpočtů kapitol 333-MŠMT; 700-Obce a DSO, KÚ</t>
    </r>
    <r>
      <rPr>
        <b/>
        <vertAlign val="superscript"/>
        <sz val="10"/>
        <rFont val="Arial Narrow"/>
        <family val="2"/>
      </rPr>
      <t>2)</t>
    </r>
  </si>
  <si>
    <t>Výdaje na základní vzdělávání z rozpočtu kapitoly 333-MŠMT, včetně výdajů na školní družiny a kluby</t>
  </si>
  <si>
    <r>
      <t>z toho výdaje na školní družiny a kluby z rozpočtu kapitoly 333-MŠMT</t>
    </r>
    <r>
      <rPr>
        <b/>
        <vertAlign val="superscript"/>
        <sz val="10"/>
        <rFont val="Arial Narrow"/>
        <family val="2"/>
      </rPr>
      <t>2)</t>
    </r>
  </si>
  <si>
    <t>Zdroj: Státní závěrečný účet, ZÚ - kapitola 333-MŠMT; 700-Obce a DSO, KÚ; ČSÚ</t>
  </si>
  <si>
    <r>
      <t>Výdaje na školství celkem v mld. Kč</t>
    </r>
    <r>
      <rPr>
        <vertAlign val="superscript"/>
        <sz val="10"/>
        <rFont val="Arial Narrow"/>
        <family val="2"/>
      </rPr>
      <t>1),3)</t>
    </r>
  </si>
  <si>
    <t>Povinná školní docházka – žáci celkem</t>
  </si>
  <si>
    <t>Z toho dívky</t>
  </si>
  <si>
    <t>Z toho ženy (přepočtené počty)</t>
  </si>
  <si>
    <t>Celkem (přepočtené počty)</t>
  </si>
  <si>
    <r>
      <t>Školy</t>
    </r>
    <r>
      <rPr>
        <b/>
        <vertAlign val="superscript"/>
        <sz val="10"/>
        <rFont val="Arial Narrow"/>
        <family val="2"/>
      </rPr>
      <t>2)</t>
    </r>
  </si>
  <si>
    <t>Ve školním roce 2003/04 a 2004/05 údaje za jednotlivé stupně ZŠ neuvádíme, neboť systém ročníků na základních školách speciálních (do školního roku 2004/05 v pomocných školách) byl jiný a jednoznačně nelze školy, třídy a žáky k tomuto stupni přiřadit.</t>
  </si>
  <si>
    <t>Celkové výdaje kapitoly 333-MŠMT a kapitoly 700-Obce (část vzdělávání). Nejsou zahrnuty výdaje Ministerstva obrany.</t>
  </si>
  <si>
    <t>Ve školním roce 2003/04 a 2004/05 údaje za jednotlivé ročníky ZŠ neuvádíme, neboť systém ročníků na základních školách speciálních (do šk. roku 2004/05 v pomocných školách) byl jiný.</t>
  </si>
  <si>
    <r>
      <t>1. stupeň</t>
    </r>
    <r>
      <rPr>
        <vertAlign val="superscript"/>
        <sz val="10"/>
        <rFont val="Arial Narrow"/>
        <family val="2"/>
      </rPr>
      <t>2)</t>
    </r>
  </si>
  <si>
    <r>
      <t>2. stupeň</t>
    </r>
    <r>
      <rPr>
        <vertAlign val="superscript"/>
        <sz val="10"/>
        <rFont val="Arial Narrow"/>
        <family val="2"/>
      </rPr>
      <t>2)</t>
    </r>
  </si>
  <si>
    <r>
      <t>Učitelé</t>
    </r>
    <r>
      <rPr>
        <b/>
        <vertAlign val="superscript"/>
        <sz val="10"/>
        <rFont val="Arial Narrow"/>
        <family val="2"/>
      </rPr>
      <t>3)</t>
    </r>
  </si>
  <si>
    <t>Ve školním roce 2003/04 a 2004/05 nejsou údaje o učitelích dostupné v potřebném členění. Od roku 2005/06 jsou údaje o učitelích včetně škol při zdravotnických zařízeních.</t>
  </si>
  <si>
    <r>
      <t>Učitelé (přepočtené počty)</t>
    </r>
    <r>
      <rPr>
        <b/>
        <vertAlign val="superscript"/>
        <sz val="10"/>
        <rFont val="Arial Narrow"/>
        <family val="2"/>
      </rPr>
      <t>2)</t>
    </r>
  </si>
  <si>
    <t>1),2)</t>
  </si>
  <si>
    <t xml:space="preserve">Ve školním roce 2003/04 a 2004/05 nejsou údaje o nově přijatých do 1. ročníku dostupné v potřebném členění. </t>
  </si>
  <si>
    <t>Do školního roku 2004/05 jsou školy započteny podle počtu jednotlivých pracovišť, od školního roku 2005/06 je uveden počet škol bez ohledu na počet jejich pracovišť.</t>
  </si>
  <si>
    <t>4)</t>
  </si>
  <si>
    <r>
      <t xml:space="preserve"> soukromým školám</t>
    </r>
    <r>
      <rPr>
        <vertAlign val="superscript"/>
        <sz val="10"/>
        <rFont val="Arial Narrow"/>
        <family val="2"/>
      </rPr>
      <t>4)</t>
    </r>
  </si>
  <si>
    <r>
      <t>z toho učitelé</t>
    </r>
    <r>
      <rPr>
        <vertAlign val="superscript"/>
        <sz val="10"/>
        <rFont val="Arial Narrow"/>
        <family val="2"/>
      </rPr>
      <t>1)</t>
    </r>
  </si>
  <si>
    <t>Včetně vedoucích zaměstnanců.</t>
  </si>
  <si>
    <t xml:space="preserve">Bez žáků, kteří odešli do víceletých středních škol a osmiletých konzervatoří. </t>
  </si>
  <si>
    <t>z toho učitelé</t>
  </si>
  <si>
    <t>Do školního roku 2004/05 jsou školy započteny podle počtu jednotlivých pracovišť, od školního roku 2005/06 je uveden počet škol bez ohledu na počet jejich pracovišť. Počty škol do školního roku 2004/05 podle velikosti nejsou uvedeny vzhledem k nekonzistenci vykazování počtu škol.</t>
  </si>
  <si>
    <r>
      <t>Žáci se speciálními vzdělávacími potřebami</t>
    </r>
    <r>
      <rPr>
        <sz val="10"/>
        <color indexed="18"/>
        <rFont val="Arial Narrow"/>
        <family val="2"/>
      </rPr>
      <t>, což jsou žáci se zdravotním postižením, zdravotním znevýhodněním nebo sociálním znevýhodněním, navštěvují jednak běžné základní školy, pokud to povaha zdravotního postižení dovoluje, jednak základní školy pro žáky se zdravotním postižením. Na základních školách fungují speciální třídy pro žáky sluchově, zrakově, tělesně či mentálně postižené a do r. 2004/05 vč. i specializované třídy pro žáky se specifickými poruchami učení a chování. Vyžaduje-li to povaha zdravotního postižení, zřizují se pro žáky se speciálními vzdělávacími potřebami jednotlivé třídy nebo studijní skupiny s upravenými vzdělávacími programy. Žáci s těžkým mentálním postižením, žáci s více vadami a žáci s autismem mají právo se vzdělávat v základní škole speciální (dříve pomocné škole), nejsou-li vzděláváni jinak.</t>
    </r>
  </si>
  <si>
    <t xml:space="preserve"> 51–100</t>
  </si>
  <si>
    <t xml:space="preserve"> 101–150</t>
  </si>
  <si>
    <t xml:space="preserve"> 151–200</t>
  </si>
  <si>
    <t xml:space="preserve"> 201–250</t>
  </si>
  <si>
    <t xml:space="preserve"> 251–300</t>
  </si>
  <si>
    <t xml:space="preserve"> 301–350</t>
  </si>
  <si>
    <t xml:space="preserve"> 351–400</t>
  </si>
  <si>
    <t xml:space="preserve"> 401–450</t>
  </si>
  <si>
    <t xml:space="preserve"> 451–500</t>
  </si>
  <si>
    <t xml:space="preserve"> 501–550</t>
  </si>
  <si>
    <t xml:space="preserve"> 551–600</t>
  </si>
  <si>
    <t xml:space="preserve"> 601–650</t>
  </si>
  <si>
    <t xml:space="preserve"> 651–700</t>
  </si>
  <si>
    <t xml:space="preserve"> 701–750</t>
  </si>
  <si>
    <t xml:space="preserve"> 751–800</t>
  </si>
  <si>
    <t xml:space="preserve"> 801–850</t>
  </si>
  <si>
    <t xml:space="preserve"> 851–900</t>
  </si>
  <si>
    <t xml:space="preserve"> 901–950</t>
  </si>
  <si>
    <t xml:space="preserve"> 951–1 000</t>
  </si>
  <si>
    <t>Ve školním roce 2003/04 a 2004/05 údaje za jednotlivé stupně ZŠ neuvádíme, neboť systém ročníků na základních školách speciálních (do školního roku 2004/05 v pomocných školách) byl jiný a jednoznačně nelze školy, třídy a žáky k tomuto stupni přiřadit.</t>
  </si>
  <si>
    <t>Ve školním roce 2003/04 a 2004/05 včetně specializovaných tříd, které byly určeny pro žáky s vývojovými poruchami učení a chování. Nyní jsou žáci s tímto postižením zařazení ve speciálních třídách. Jedná se o speciální třídy v běžných školách i speciální třídy ve školách pro žáky se SVP.</t>
  </si>
  <si>
    <t>Meziroční snížení výdajů v roce 2008 je dáno aplikací zákona č. 26/2008 Sb. a z něj vyplývajícím nepřeváděním nevyčerpaných prostředků OSS do rezervních fondů, a tudíž jejich nezahrnutím do čerpání.</t>
  </si>
  <si>
    <t>2009/10</t>
  </si>
  <si>
    <t>ve školním roce 2003/04 až 2009/10</t>
  </si>
  <si>
    <t xml:space="preserve">ve školním roce 2003/04 až 2009/10 – podle zřizovatele </t>
  </si>
  <si>
    <t>ve školním roce 2003/04 až 2009/10 – podle zřizovatele</t>
  </si>
  <si>
    <t>ve školním roce 2003/04 až 2009/10 – podle počtu žáků</t>
  </si>
  <si>
    <t>– ve školním roce 2003/04 až 2009/10</t>
  </si>
  <si>
    <t>ve školním roce 2003/04 až 2009/10 – podle území</t>
  </si>
  <si>
    <t xml:space="preserve">ve školním roce 2003/04 až 2009/10 </t>
  </si>
  <si>
    <t>v letech 2003 až 2009</t>
  </si>
  <si>
    <t>Výdaje na základní vzdělávání, včetně výdajů na školní družiny a kluby z rozpočtů kapitol 333-MŠMT; 700-Obce a DSO, KÚ</t>
  </si>
  <si>
    <t>Všichni zřizovatelé (bez jiných resortů)</t>
  </si>
  <si>
    <t xml:space="preserve">v letech 2003 až 2009 </t>
  </si>
  <si>
    <t>v letech 2006 až 2009 – podle nejvyššího dosaženého vzdělání (bez škol pro děti se SVP)</t>
  </si>
  <si>
    <t>Nejvyšší dosažené vzdělání</t>
  </si>
  <si>
    <t>Údaje o učitelích jsou uvedeny pouze za školy zřizované MŠMT, obcemi a kraji.</t>
  </si>
  <si>
    <t>v letech 2006 až 2009 – podle věku (bez škol pro děti se SVP)</t>
  </si>
  <si>
    <t>Věk</t>
  </si>
  <si>
    <t>do 25 let</t>
  </si>
  <si>
    <t>26–35 let</t>
  </si>
  <si>
    <t>36–45 let</t>
  </si>
  <si>
    <t>46–55 let</t>
  </si>
  <si>
    <t>56–65 let</t>
  </si>
  <si>
    <t>66 a více let</t>
  </si>
  <si>
    <r>
      <t>Učitelé (bez ředitelů a zástupců ředitele)</t>
    </r>
    <r>
      <rPr>
        <b/>
        <vertAlign val="superscript"/>
        <sz val="10"/>
        <rFont val="Arial Narrow"/>
        <family val="2"/>
      </rPr>
      <t>1)</t>
    </r>
  </si>
  <si>
    <t xml:space="preserve"> jiný resort</t>
  </si>
  <si>
    <t>Žáci mladší 6 let/populace 5letých</t>
  </si>
  <si>
    <t>Žáci starší 6 let/populace 7letých</t>
  </si>
  <si>
    <t>Střední a střední vzdělání s výučním listem</t>
  </si>
  <si>
    <t>Střední vzdělání s maturitní zkouškou</t>
  </si>
  <si>
    <t>Vyšší odborné vzdělání</t>
  </si>
  <si>
    <t>Vysokoškolské vzdělání</t>
  </si>
  <si>
    <t>Index spotřebitelských cen
(rok 2000 = 100)</t>
  </si>
  <si>
    <t>Meziroční inflace</t>
  </si>
  <si>
    <t>Tab. B4.16:</t>
  </si>
  <si>
    <t>ZŠ – žáci – podle ročníků</t>
  </si>
  <si>
    <t>Žáci celkem</t>
  </si>
  <si>
    <r>
      <t>Žáci na 1. stupni</t>
    </r>
    <r>
      <rPr>
        <b/>
        <vertAlign val="superscript"/>
        <sz val="10"/>
        <rFont val="Arial Narrow"/>
        <family val="2"/>
      </rPr>
      <t>2)</t>
    </r>
  </si>
  <si>
    <r>
      <t>Žáci na 2. stupni</t>
    </r>
    <r>
      <rPr>
        <b/>
        <vertAlign val="superscript"/>
        <sz val="10"/>
        <rFont val="Arial Narrow"/>
        <family val="2"/>
      </rPr>
      <t>3)</t>
    </r>
  </si>
  <si>
    <r>
      <t>Dívky na 1. stupni</t>
    </r>
    <r>
      <rPr>
        <b/>
        <vertAlign val="superscript"/>
        <sz val="10"/>
        <rFont val="Arial Narrow"/>
        <family val="2"/>
      </rPr>
      <t>2)</t>
    </r>
  </si>
  <si>
    <r>
      <t>Dívky na 2. stupni</t>
    </r>
    <r>
      <rPr>
        <b/>
        <vertAlign val="superscript"/>
        <sz val="10"/>
        <rFont val="Arial Narrow"/>
        <family val="2"/>
      </rPr>
      <t>3)</t>
    </r>
  </si>
  <si>
    <t>z toho v 10letém vzděl. programu</t>
  </si>
  <si>
    <t xml:space="preserve"> 9. ročník</t>
  </si>
  <si>
    <t>10. ročník</t>
  </si>
  <si>
    <t>Tab. B4.12:</t>
  </si>
  <si>
    <t>Tab. B4.14.:</t>
  </si>
  <si>
    <t>Tab. B4.17:</t>
  </si>
  <si>
    <t>Tab. B4.18:</t>
  </si>
  <si>
    <t>Většina základních škol má méně než 250 žáků, v roce 2009/10 je to 67,9 % škol, více než dvě pětiny škol (43,7 %) mají dokonce do 100 žáků. Naprostá většina základních škol – 96,9 % – jsou školy veřejné.</t>
  </si>
  <si>
    <r>
      <t>Pokles počtu žáků základních škol má za následek pokles</t>
    </r>
    <r>
      <rPr>
        <b/>
        <sz val="10"/>
        <color indexed="18"/>
        <rFont val="Arial Narrow"/>
        <family val="2"/>
      </rPr>
      <t xml:space="preserve"> počtu tříd</t>
    </r>
    <r>
      <rPr>
        <sz val="10"/>
        <color indexed="18"/>
        <rFont val="Arial Narrow"/>
        <family val="2"/>
      </rPr>
      <t xml:space="preserve"> a případně i pokles </t>
    </r>
    <r>
      <rPr>
        <b/>
        <sz val="10"/>
        <color indexed="18"/>
        <rFont val="Arial Narrow"/>
        <family val="2"/>
      </rPr>
      <t>průměrného počtu žáků ve třídě.</t>
    </r>
    <r>
      <rPr>
        <sz val="10"/>
        <color indexed="18"/>
        <rFont val="Arial Narrow"/>
        <family val="2"/>
      </rPr>
      <t xml:space="preserve"> V posledních čtyřech letech se počet žáků stabilizoval kolem 20 žáků na třídu, ale v roce 2009/10 činil průměr 18,9 žáka na třídu. Na 2. stupni základních škol počet žáků na třídu klesá výrazněji. V roce 2005/06 to bylo 21,2 žáka na třídu, v roce 2009/10 je to 19,2 žáka. </t>
    </r>
  </si>
  <si>
    <r>
      <t>Základní školy navštěvují i </t>
    </r>
    <r>
      <rPr>
        <b/>
        <sz val="10"/>
        <color indexed="18"/>
        <rFont val="Arial Narrow"/>
        <family val="2"/>
      </rPr>
      <t xml:space="preserve">žáci se zdravotním postižením. </t>
    </r>
    <r>
      <rPr>
        <sz val="10"/>
        <color indexed="18"/>
        <rFont val="Arial Narrow"/>
        <family val="2"/>
      </rPr>
      <t xml:space="preserve">Ve speciálních třídách ve školách pro žáky bez SVP se ve školním roce 2009/10 vzdělává 4,7 % všech žáků ZŠ. Z celkového počtu žáků základních škol je individuálně integrováno v běžných třídách 4,4 % žáků. </t>
    </r>
  </si>
  <si>
    <t xml:space="preserve"> Od roku 2008 nejsou k dispozici údaje o dotacích soukromým školám v potřebném členění.           
</t>
  </si>
  <si>
    <r>
      <t>Průměrná velikost základní školy</t>
    </r>
    <r>
      <rPr>
        <sz val="10"/>
        <color indexed="18"/>
        <rFont val="Arial Narrow"/>
        <family val="2"/>
      </rPr>
      <t xml:space="preserve"> klesá. V roce 2009/10 činil průměrný počet žáků na školu 192,6 žáka, zatímco v předcházejícím roce 197,4 žáka. Klesající tendence byla zaznamenána také u průměrné velikosti na 2. stupni základní školy. Na 1. stupni ZŠ průměrná velikost od roku 2007/08 mírně stoupla, neboť příznivý demografický vývoj má vliv na zvyšování počtu žáků.</t>
    </r>
  </si>
  <si>
    <r>
      <t xml:space="preserve">U </t>
    </r>
    <r>
      <rPr>
        <b/>
        <sz val="10"/>
        <color indexed="18"/>
        <rFont val="Arial Narrow"/>
        <family val="2"/>
      </rPr>
      <t>učitelů</t>
    </r>
    <r>
      <rPr>
        <sz val="10"/>
        <color indexed="18"/>
        <rFont val="Arial Narrow"/>
        <family val="2"/>
      </rPr>
      <t xml:space="preserve"> dosahovala </t>
    </r>
    <r>
      <rPr>
        <b/>
        <sz val="10"/>
        <color indexed="18"/>
        <rFont val="Arial Narrow"/>
        <family val="2"/>
      </rPr>
      <t>průměrná měsíční nominální mzda</t>
    </r>
    <r>
      <rPr>
        <sz val="10"/>
        <color indexed="18"/>
        <rFont val="Arial Narrow"/>
        <family val="2"/>
      </rPr>
      <t xml:space="preserve"> v celém sledovaném období vyšší úrovně než průměrná republiková mzda. V roce 2003 pobírali učitelé základních škol měsíčně v průměru 18 646 Kč (tedy 106,9 % celorepublikové mzdy). V roce 2004 činila průměrná měsíční mzda učitelů už 109,7 % celorepublikové mzdy (tj. 20 389 Kč). Tento příznivý trend pokračuje i v dalších letech. V posledním sledovaném roce – 2009 – vzrostla mzda učitelů na úroveň 26 807 Kč a byla 13,6 % nad celorepublikovým průměrem.</t>
    </r>
  </si>
  <si>
    <r>
      <t>Základním vzděláváním</t>
    </r>
    <r>
      <rPr>
        <sz val="10"/>
        <color indexed="18"/>
        <rFont val="Arial Narrow"/>
        <family val="2"/>
      </rPr>
      <t xml:space="preserve"> prochází v České republice prakticky každé dítě ve věku 6–15 let. I děti těžce mentálně postižené jsou vzdělávány v odpovídajících typech škol pro žáky se speciálními vzdělávacími potřebami. V posledních letech mohou některé děti 1. stupeň základního vzdělávání absolvovat formou individuálního vzdělávání. Délka vzdělávání na základní škole je shodná s délkou zákonné povinné školní docházky, devítiletá základní škola se dělí na pětiletý první stupeň a čtyřletý druhý stupeň. Nadaní žáci mohou část povinné školní docházky (a současně část základního vzdělávání) plnit na osmiletém, příp. šestiletém gymnáziu a v osmiletém oboru tanec na konzervatořích.</t>
    </r>
  </si>
  <si>
    <t>Základní školy – struktura učitelů</t>
  </si>
  <si>
    <r>
      <t>Počet základních škol</t>
    </r>
    <r>
      <rPr>
        <sz val="10"/>
        <color indexed="18"/>
        <rFont val="Arial Narrow"/>
        <family val="2"/>
      </rPr>
      <t xml:space="preserve"> klesá. V roce 2009/10 bylo v České republice 4 125 základních škol, což je o 8 méně než v předchozím roce. V posledních letech docházelo ke slučování více škol (jak základních, tak i mateřských) pod jedno společné ředitelství, takže pod jedním právním subjektem (ředitelstvím) může být i více druhů škol.</t>
    </r>
  </si>
  <si>
    <r>
      <t>Počet žáků základních škol</t>
    </r>
    <r>
      <rPr>
        <sz val="10"/>
        <color indexed="18"/>
        <rFont val="Arial Narrow"/>
        <family val="2"/>
      </rPr>
      <t xml:space="preserve"> se mění v závislosti na velikosti odpovídající věkové populace 6–14letých. Ve školním roce 2003/04 a 2004/05 uvádíme počty žáků včetně škol při zdravotnických zařízeních. Ve školním roce 2005/06 navštěvovalo základní školu 916,6 tis. žáků, tj. 98, 3 % populace 6–14letých, ve školním roce 2009/10 je na základních školách 794,5 tis. žáků, tj. 95,6 % populace 6–14letých. Ve školním roce 2009/10 navštěvuje základní školy o téměř 15 % žáků méně než ve školním roce 2005/06. Vývoj počtu žáků 1. stupně ve sledovaném období odpovídá vývoji populace dětí věku 6–10 let. Počet žáků 1. stupně měl klesající tendenci do školního roku 2007/08, v dalších letech dochází k mírnému nárůstu počtu žáků vlivem zlepšujícího se demografického vývoje. Stále klesající počet žáků 2. stupně základní školy je způsoben nejen poklesem velikosti odpovídající věkové populace dětí 11–14letých, ale také odchodem nadanějších žáků do víceletých gymnázií před ukončením základní školy. V roce 2008/09 odešlo do škol s víceletými obory 6,3 % žáků základní školy (z odpovídajícího 5. a 7. ročníku) včetně žáků se speciálními vzdělávacími potřebami.</t>
    </r>
  </si>
  <si>
    <t>Jak už bylo řečeno, povinná školní docházka začíná v České republice v šesti letech věku. Počet dětí, které nastupují do základních škol až po dovršení sedmi let věku (mají odloženou povinnou školní docházku), se snižuje. Ve školním roce 2005/06 nastoupilo do základních škol 25,8 % dětí s odloženou povinnou školní docházkou. V roce 2009/10 to bylo 22,7 % dětí starších šesti let. Do roku 2005/06 byly tyto údaje jen za běžné školy (tj. bez škol pro žáky se SVP), proto je neuvádíme.</t>
  </si>
  <si>
    <r>
      <t xml:space="preserve">Celkové </t>
    </r>
    <r>
      <rPr>
        <b/>
        <sz val="10"/>
        <color indexed="18"/>
        <rFont val="Arial Narrow"/>
        <family val="2"/>
      </rPr>
      <t>výdaje na základní vzdělávání</t>
    </r>
    <r>
      <rPr>
        <sz val="10"/>
        <color indexed="18"/>
        <rFont val="Arial Narrow"/>
        <family val="2"/>
      </rPr>
      <t xml:space="preserve"> v roce 2009 činily 54,1 mld. Kč, což představuje 34,0 % z výdajů na školství (nárůst o necelý procentní bod oproti roku 2008). V roce 2009 došlo k meziročnímu nárůstu výdajů na vzdělávání, a to o cca 4,6 mld. Kč, což meziročně představuje nárůst o 9,2 %. Nárůst v roce 2003 a 2004 oproti předchozím letům nebyl způsoben skutečným navýšením výdajů, ale především v mnoha případech chybným zaúčtováním stravování žáků při základních školách na paragraf "Základních škol". Do výdajů na základní vzdělávání (základní školy) byly v minulosti započítávány i výdaje na družiny a kluby. Rozpočtová skladba nám v tomto případě umožňuje jednotlivé výdaje sledovat samostatně, sledujeme-li však delší časový úsek, je nutné výdaje na družiny a kluby i nadále započítávat do celkových výdajů na základní vzdělávání, ne vždy totiž dochází k jejich přesnému oddělení od výdajů na vzdělávání v základních školách. Výdaje na základní vzdělávání tvořily v roce 2009 celkem 1,5 % HDP. Oproti roku 2008 se v relaci k HDP zvýšily o 0,2 procentního bodu.</t>
    </r>
  </si>
  <si>
    <r>
      <t xml:space="preserve">Od roku 2006 máme možnost sledovat </t>
    </r>
    <r>
      <rPr>
        <b/>
        <sz val="10"/>
        <color indexed="18"/>
        <rFont val="Arial Narrow"/>
        <family val="2"/>
      </rPr>
      <t>strukturu učitelů podle věku a podle nejvyššího dosaženého vzdělání</t>
    </r>
    <r>
      <rPr>
        <sz val="10"/>
        <color indexed="18"/>
        <rFont val="Arial Narrow"/>
        <family val="2"/>
      </rPr>
      <t>. Tyto údaje se vykazují za kalendářní rok pouze za školy zřizované MŠMT, kraji a obcemi a nezahrnují ředitele a zástupce škol a dále učitele škol pro děti se speciálními vzdělávacími potřebami. Převážná část učitelů základních škol se v roce 2009 pohybuje ve věkových skupinách 36–45 let (31,5 % učitelů), 46–55 let (30,4 %) a 26–35 let (22,0 %). Z hlediska dosaženého vzdělání má většina učitelů vysokoškolské vzdělání (85,5 %). Během sledovaného období struktura učitelů podle dosaženého vzdělání téměř stagnuje, podíl vysokoškolsky vzdělaných učitelů vzrostl od roku 2006 do roku 2009 o 1,3 procentního bodu.</t>
    </r>
  </si>
  <si>
    <r>
      <t xml:space="preserve">Základní vzdělání </t>
    </r>
    <r>
      <rPr>
        <sz val="10"/>
        <color indexed="18"/>
        <rFont val="Arial Narrow"/>
        <family val="2"/>
      </rPr>
      <t xml:space="preserve">získává žák úspěšným ukončením vzdělávacího programu základního vzdělávání v základní škole, na nižším stupni šestiletého nebo osmiletého gymnázia nebo v odpovídající části osmiletého vzdělávacího programu konzervatoře. Žáků, kteří plní povinnou školní docházku, v celém sledovaném období 2003/04 až 2009/10 ubývá. Ve školním roce 2003/04 a 2004/05 údaje zahrnují také žáky škol při zdravotnických zařízeních. Povinnou školní docházku plní na základních školách přibližně 95 % žáků a na víceletých středních školách a osmiletých konzervatořích 5 % žáků. </t>
    </r>
  </si>
  <si>
    <t>Žáci 6letí/populace 6letých</t>
  </si>
  <si>
    <t>B4.1</t>
  </si>
  <si>
    <t>B4.2</t>
  </si>
  <si>
    <t>B4.3</t>
  </si>
  <si>
    <t>B4.4</t>
  </si>
  <si>
    <t>B4.5</t>
  </si>
  <si>
    <t>B4.6</t>
  </si>
  <si>
    <t>B4.7</t>
  </si>
  <si>
    <t>B4.8</t>
  </si>
  <si>
    <t>B4.9</t>
  </si>
  <si>
    <t>B4.10</t>
  </si>
  <si>
    <t>B4.11</t>
  </si>
  <si>
    <t>B4.14</t>
  </si>
  <si>
    <t>B4.15</t>
  </si>
  <si>
    <t>B4.16</t>
  </si>
  <si>
    <t>B4.18</t>
  </si>
  <si>
    <t>B4.17</t>
  </si>
  <si>
    <t>B4.13</t>
  </si>
  <si>
    <t>B4.12</t>
  </si>
  <si>
    <t>Povinná školní docházka – počet žáků, odpovídající věková populace ve školním roce 2003/04 až 2009/10</t>
  </si>
  <si>
    <t xml:space="preserve">ZŠ – školy, třídy, žáci/dívky, učitelé  ve školním roce 2003/04 až 2009/10 – podle zřizovatele </t>
  </si>
  <si>
    <t>ZŠ, 1. stupeň – školy, třídy, žáci/dívky, učitelé  ve školním roce 2003/04 až 2009/10 – podle zřizovatele</t>
  </si>
  <si>
    <t>ZŠ, 2. stupeň – školy, třídy, žáci/dívky, učitelé  ve školním roce 2003/04 až 2009/10 – podle zřizovatele</t>
  </si>
  <si>
    <t>ZŠ – školy  ve školním roce 2003/04 až 2009/10 – podle počtu žáků</t>
  </si>
  <si>
    <t>ZŠ – nově přijatí do 1. ročníku, podíl na odpovídající věkové populaci  – ve školním roce 2003/04 až 2009/10</t>
  </si>
  <si>
    <t>ZŠ – školy  ve školním roce 2003/04 až 2009/10 – podle území</t>
  </si>
  <si>
    <t>ZŠ, 1. stupeň – žáci  ve školním roce 2003/04 až 2009/10 – podle území</t>
  </si>
  <si>
    <t>ZŠ, 2. stupeň – žáci  ve školním roce 2003/04 až 2009/10 – podle území</t>
  </si>
  <si>
    <t>ZŠ – zdravotně postižení a znevýhodnění žáci  ve školním roce 2003/04 až 2009/10</t>
  </si>
  <si>
    <t>Základní vzdělávání – výdaje na základní vzdělávání, školní družiny a kluby v letech 2003 až 2009</t>
  </si>
  <si>
    <t>Základní školy – struktura učitelů v letech 2006 až 2009 – podle nejvyššího dosaženého vzdělání (bez škol pro děti se SVP)</t>
  </si>
  <si>
    <t>Základní školy – struktura učitelů v letech 2006 až 2009 – podle věku (bez škol pro děti se SVP)</t>
  </si>
  <si>
    <t xml:space="preserve">ZŠ – přepočtené počty zaměstnanců v letech 2003 až 2009 </t>
  </si>
  <si>
    <t>ZŠ – průměrné měsíční mzdy zaměstnanců v letech 2003 až 2009</t>
  </si>
  <si>
    <t xml:space="preserve">ZŠ – žáci, kteří odešli ze základní školy  ve školním roce 2003/04 až 2009/10 </t>
  </si>
  <si>
    <t>ZŠ – žáci – podle ročníků ve školním roce 2003/04 až 2009/10</t>
  </si>
  <si>
    <t>ZŠ – žáci opakující ročník  ve školním roce 2003/04 až 2009/10</t>
  </si>
  <si>
    <t>Stránkování</t>
  </si>
  <si>
    <r>
      <t xml:space="preserve">Od školního roku 2005/06 již nejsou vykazovány fyzické počty učitelů, ale pouze učitelé </t>
    </r>
    <r>
      <rPr>
        <b/>
        <sz val="10"/>
        <color indexed="18"/>
        <rFont val="Arial Narrow"/>
        <family val="2"/>
      </rPr>
      <t>přepočtení na plně zaměstnané</t>
    </r>
    <r>
      <rPr>
        <b/>
        <sz val="10"/>
        <color indexed="18"/>
        <rFont val="Arial Narrow"/>
        <family val="2"/>
      </rPr>
      <t>.</t>
    </r>
    <r>
      <rPr>
        <sz val="10"/>
        <color indexed="18"/>
        <rFont val="Arial Narrow"/>
        <family val="2"/>
      </rPr>
      <t xml:space="preserve"> Ve školním roce 2009/10 vyučuje na základních školách 58,4 tis. učitelů, což je o 7,5 % méně než ve školním roce 2005/06. Učitelský sbor je z 83,9 % tvořen ženami (na 1. stupni je 94,8 % žen a na 2. stupni 74,0 % žen). Na prvním stupni vzhledem k nárůstu počtu žáků došlo ve školním roce 2009/10 i k mírnému meziročnímu navýšení učitelů, a to o 0,4 %, a byl překročen i počet učitelů z roku 2005/06. Na druhém stupni trvale klesá počet učitelů, ve školním roce 2009/10 jich je o 13,5 % méně než ve školním roce 2005/06.</t>
    </r>
  </si>
  <si>
    <r>
      <t xml:space="preserve">U </t>
    </r>
    <r>
      <rPr>
        <b/>
        <sz val="10"/>
        <color indexed="18"/>
        <rFont val="Arial Narrow"/>
        <family val="2"/>
      </rPr>
      <t>reálné mzdy</t>
    </r>
    <r>
      <rPr>
        <sz val="10"/>
        <color indexed="18"/>
        <rFont val="Arial Narrow"/>
        <family val="2"/>
      </rPr>
      <t xml:space="preserve"> zaměstnanců základních škol (resp. učitelů) byl zaznamenán za sledované období let 2003–2007 mírný růst, v roce 2008 nastal pokles – u zaměstnanců o 2,7 %, u učitelů o 2,5 %. V roce 2009 se situace zlepšila, neboť došlo k meziročnímu nárůstu o 5,9 % u zaměstnanců a 5,3 % u učitelů. Meziroční nárůsty reálné mzdy zaměstnanců ve sledovaném období se pohybovaly v rozmezí 2,2–5,9%. Celkový nárůst reálné mzdy za sledované období činil u všech zaměstnanců 20,0 % (u učitelů 21,3 %).</t>
    </r>
  </si>
  <si>
    <r>
      <t>Na základních školách</t>
    </r>
    <r>
      <rPr>
        <sz val="10"/>
        <color indexed="18"/>
        <rFont val="Arial Narrow"/>
        <family val="2"/>
      </rPr>
      <t xml:space="preserve"> klesal přepočtený </t>
    </r>
    <r>
      <rPr>
        <b/>
        <sz val="10"/>
        <color indexed="18"/>
        <rFont val="Arial Narrow"/>
        <family val="2"/>
      </rPr>
      <t>počet zaměstnanců</t>
    </r>
    <r>
      <rPr>
        <sz val="10"/>
        <color indexed="18"/>
        <rFont val="Arial Narrow"/>
        <family val="2"/>
      </rPr>
      <t xml:space="preserve"> meziročně ve sledovaném období v rozmezí 0,8–2,4 % (resp. u učitelů 1,4–2,5 %). K nejvyššímu meziročnímu poklesu došlo v roce 2004 (2,4 % u zaměstnanců; 2,5 % u učitelů). Přepočtený počet zaměstnanců se snížil od roku 2003 do roku 2009 o 9,0 % (přepočtené počty učitelů se snížily o 11,6 %). Přepočtený počet osob tak poklesl za celé sledované období u zaměstnanců o 7,9 tis. osob (u učitelů o 7,8 tis. osob). </t>
    </r>
  </si>
</sst>
</file>

<file path=xl/styles.xml><?xml version="1.0" encoding="utf-8"?>
<styleSheet xmlns="http://schemas.openxmlformats.org/spreadsheetml/2006/main">
  <numFmts count="5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 &quot;Kč&quot;\ ;[Red]\-#,##0\ &quot;Kč&quot;\ ;\–\ "/>
    <numFmt numFmtId="198" formatCode="#,##0.000_ ;[Red]\-#,##0.000\ ;\–\ "/>
    <numFmt numFmtId="199" formatCode="0.000;[Red]0.000"/>
    <numFmt numFmtId="200" formatCode="0.0;[Red]0.0"/>
    <numFmt numFmtId="201" formatCode=";;;"/>
    <numFmt numFmtId="202" formatCode="0.00%\ ;[Red]\-0.00%\ ;\–\ "/>
    <numFmt numFmtId="203" formatCode="#,##0.0\ _K_č"/>
    <numFmt numFmtId="204" formatCode="0.00000"/>
    <numFmt numFmtId="205" formatCode="&quot;Yes&quot;;&quot;Yes&quot;;&quot;No&quot;"/>
    <numFmt numFmtId="206" formatCode="&quot;True&quot;;&quot;True&quot;;&quot;False&quot;"/>
    <numFmt numFmtId="207" formatCode="&quot;On&quot;;&quot;On&quot;;&quot;Off&quot;"/>
    <numFmt numFmtId="208" formatCode="0.0"/>
    <numFmt numFmtId="209" formatCode="#,##0.0"/>
    <numFmt numFmtId="210" formatCode="###,###,##0.00\ ;###,###,##0.00\-"/>
    <numFmt numFmtId="211" formatCode="[$-405]d\.\ mmmm\ yyyy"/>
  </numFmts>
  <fonts count="21">
    <font>
      <sz val="10"/>
      <name val="Arial CE"/>
      <family val="0"/>
    </font>
    <font>
      <sz val="8"/>
      <name val="Tahoma"/>
      <family val="2"/>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i/>
      <vertAlign val="superscript"/>
      <sz val="10"/>
      <name val="Arial Narrow"/>
      <family val="2"/>
    </font>
    <font>
      <b/>
      <sz val="14"/>
      <name val="Arial Narrow"/>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91">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color indexed="63"/>
      </left>
      <right>
        <color indexed="63"/>
      </right>
      <top style="hair"/>
      <bottom style="thin"/>
    </border>
    <border>
      <left>
        <color indexed="63"/>
      </left>
      <right style="double"/>
      <top style="hair"/>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hair"/>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hair"/>
      <right>
        <color indexed="63"/>
      </right>
      <top style="hair"/>
      <bottom style="thin"/>
    </border>
    <border>
      <left style="medium"/>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hair"/>
      <bottom style="hair"/>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thin"/>
      <bottom style="hair"/>
    </border>
    <border>
      <left style="medium"/>
      <right>
        <color indexed="63"/>
      </right>
      <top style="hair"/>
      <bottom style="thin"/>
    </border>
    <border>
      <left style="thin"/>
      <right>
        <color indexed="63"/>
      </right>
      <top style="hair"/>
      <bottom style="thin"/>
    </border>
    <border>
      <left style="thin"/>
      <right>
        <color indexed="63"/>
      </right>
      <top style="hair"/>
      <bottom style="medium"/>
    </border>
    <border>
      <left style="medium"/>
      <right>
        <color indexed="63"/>
      </right>
      <top>
        <color indexed="63"/>
      </top>
      <bottom style="hair"/>
    </border>
    <border>
      <left>
        <color indexed="63"/>
      </left>
      <right style="double"/>
      <top>
        <color indexed="63"/>
      </top>
      <bottom>
        <color indexed="63"/>
      </bottom>
    </border>
    <border>
      <left>
        <color indexed="63"/>
      </left>
      <right style="double"/>
      <top style="double"/>
      <bottom style="medium"/>
    </border>
    <border>
      <left>
        <color indexed="63"/>
      </left>
      <right style="medium"/>
      <top>
        <color indexed="63"/>
      </top>
      <bottom style="double"/>
    </border>
    <border>
      <left style="hair"/>
      <right>
        <color indexed="63"/>
      </right>
      <top>
        <color indexed="63"/>
      </top>
      <bottom style="double"/>
    </border>
    <border>
      <left style="medium"/>
      <right style="hair"/>
      <top>
        <color indexed="63"/>
      </top>
      <bottom style="double"/>
    </border>
    <border>
      <left>
        <color indexed="63"/>
      </left>
      <right style="hair"/>
      <top>
        <color indexed="63"/>
      </top>
      <bottom style="double"/>
    </border>
    <border>
      <left style="medium"/>
      <right style="hair"/>
      <top style="medium"/>
      <bottom style="medium"/>
    </border>
    <border>
      <left style="medium"/>
      <right style="hair"/>
      <top style="double"/>
      <bottom style="medium"/>
    </border>
    <border>
      <left>
        <color indexed="63"/>
      </left>
      <right style="hair"/>
      <top style="double"/>
      <bottom style="medium"/>
    </border>
    <border>
      <left>
        <color indexed="63"/>
      </left>
      <right style="double"/>
      <top style="medium"/>
      <bottom style="medium"/>
    </border>
    <border>
      <left style="hair"/>
      <right>
        <color indexed="63"/>
      </right>
      <top>
        <color indexed="63"/>
      </top>
      <bottom>
        <color indexed="63"/>
      </bottom>
    </border>
    <border>
      <left style="hair"/>
      <right>
        <color indexed="63"/>
      </right>
      <top style="hair"/>
      <bottom>
        <color indexed="63"/>
      </bottom>
    </border>
    <border>
      <left style="hair"/>
      <right style="hair"/>
      <top style="double"/>
      <bottom style="thin"/>
    </border>
    <border>
      <left style="hair"/>
      <right style="medium"/>
      <top style="double"/>
      <bottom style="thin"/>
    </border>
    <border>
      <left style="medium"/>
      <right style="hair"/>
      <top style="double"/>
      <bottom style="thin"/>
    </border>
    <border>
      <left style="hair"/>
      <right>
        <color indexed="63"/>
      </right>
      <top style="double"/>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color indexed="63"/>
      </right>
      <top style="thin"/>
      <bottom style="thin"/>
    </border>
    <border>
      <left style="double"/>
      <right style="hair"/>
      <top>
        <color indexed="63"/>
      </top>
      <bottom style="hair"/>
    </border>
    <border>
      <left style="hair"/>
      <right style="medium"/>
      <top>
        <color indexed="63"/>
      </top>
      <bottom style="hair"/>
    </border>
    <border>
      <left style="medium"/>
      <right style="hair"/>
      <top>
        <color indexed="63"/>
      </top>
      <bottom style="hair"/>
    </border>
    <border>
      <left style="hair"/>
      <right style="hair"/>
      <top>
        <color indexed="63"/>
      </top>
      <bottom style="hair"/>
    </border>
    <border>
      <left style="double"/>
      <right style="hair"/>
      <top style="hair"/>
      <bottom style="hair"/>
    </border>
    <border>
      <left style="hair"/>
      <right style="medium"/>
      <top style="hair"/>
      <bottom style="hair"/>
    </border>
    <border>
      <left style="medium"/>
      <right style="hair"/>
      <top style="hair"/>
      <bottom style="hair"/>
    </border>
    <border>
      <left style="hair"/>
      <right style="hair"/>
      <top style="hair"/>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hair"/>
      <right>
        <color indexed="63"/>
      </right>
      <top style="medium"/>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hair"/>
      <right>
        <color indexed="63"/>
      </right>
      <top style="hair"/>
      <bottom style="medium"/>
    </border>
    <border>
      <left>
        <color indexed="63"/>
      </left>
      <right style="hair"/>
      <top style="double"/>
      <bottom style="thin"/>
    </border>
    <border>
      <left>
        <color indexed="63"/>
      </left>
      <right style="hair"/>
      <top style="thin"/>
      <bottom style="thin"/>
    </border>
    <border>
      <left style="hair"/>
      <right style="hair"/>
      <top style="thin"/>
      <bottom style="hair"/>
    </border>
    <border>
      <left style="medium"/>
      <right style="hair"/>
      <top style="thin"/>
      <bottom style="hair"/>
    </border>
    <border>
      <left>
        <color indexed="63"/>
      </left>
      <right style="hair"/>
      <top style="thin"/>
      <bottom style="hair"/>
    </border>
    <border>
      <left>
        <color indexed="63"/>
      </left>
      <right style="hair"/>
      <top style="hair"/>
      <bottom style="hair"/>
    </border>
    <border>
      <left style="hair"/>
      <right style="hair"/>
      <top style="hair"/>
      <bottom>
        <color indexed="63"/>
      </bottom>
    </border>
    <border>
      <left style="medium"/>
      <right style="hair"/>
      <top style="hair"/>
      <bottom>
        <color indexed="63"/>
      </bottom>
    </border>
    <border>
      <left>
        <color indexed="63"/>
      </left>
      <right style="hair"/>
      <top style="hair"/>
      <bottom>
        <color indexed="63"/>
      </bottom>
    </border>
    <border>
      <left style="hair"/>
      <right style="medium"/>
      <top style="hair"/>
      <bottom>
        <color indexed="63"/>
      </bottom>
    </border>
    <border>
      <left style="hair"/>
      <right style="hair"/>
      <top style="hair"/>
      <bottom style="thin"/>
    </border>
    <border>
      <left style="medium"/>
      <right style="hair"/>
      <top style="hair"/>
      <bottom style="thin"/>
    </border>
    <border>
      <left>
        <color indexed="63"/>
      </left>
      <right style="hair"/>
      <top style="hair"/>
      <bottom style="thin"/>
    </border>
    <border>
      <left style="hair"/>
      <right style="medium"/>
      <top style="hair"/>
      <bottom style="thin"/>
    </border>
    <border>
      <left style="hair"/>
      <right style="hair"/>
      <top style="thin"/>
      <bottom style="medium"/>
    </border>
    <border>
      <left style="hair"/>
      <right>
        <color indexed="63"/>
      </right>
      <top style="thin"/>
      <bottom style="medium"/>
    </border>
    <border>
      <left style="medium"/>
      <right style="hair"/>
      <top style="thin"/>
      <bottom style="medium"/>
    </border>
    <border>
      <left>
        <color indexed="63"/>
      </left>
      <right style="hair"/>
      <top style="thin"/>
      <bottom style="medium"/>
    </border>
    <border>
      <left style="hair"/>
      <right style="medium"/>
      <top>
        <color indexed="63"/>
      </top>
      <bottom style="medium"/>
    </border>
    <border>
      <left style="hair"/>
      <right style="hair"/>
      <top style="medium"/>
      <bottom style="thin"/>
    </border>
    <border>
      <left style="hair"/>
      <right>
        <color indexed="63"/>
      </right>
      <top style="medium"/>
      <bottom style="thin"/>
    </border>
    <border>
      <left style="medium"/>
      <right style="hair"/>
      <top style="medium"/>
      <bottom style="thin"/>
    </border>
    <border>
      <left>
        <color indexed="63"/>
      </left>
      <right style="hair"/>
      <top style="medium"/>
      <bottom style="thin"/>
    </border>
    <border>
      <left>
        <color indexed="63"/>
      </left>
      <right>
        <color indexed="63"/>
      </right>
      <top>
        <color indexed="63"/>
      </top>
      <bottom style="thin"/>
    </border>
    <border>
      <left style="hair"/>
      <right style="medium"/>
      <top>
        <color indexed="63"/>
      </top>
      <bottom style="thin"/>
    </border>
    <border>
      <left style="hair"/>
      <right style="medium"/>
      <top style="thin"/>
      <bottom style="hair"/>
    </border>
    <border>
      <left style="hair"/>
      <right style="medium"/>
      <top style="thin"/>
      <bottom style="medium"/>
    </border>
    <border>
      <left style="hair"/>
      <right style="medium"/>
      <top style="medium"/>
      <bottom style="thin"/>
    </border>
    <border>
      <left style="double"/>
      <right style="hair"/>
      <top style="medium"/>
      <bottom style="thin"/>
    </border>
    <border>
      <left>
        <color indexed="63"/>
      </left>
      <right style="medium"/>
      <top style="medium"/>
      <bottom style="thin"/>
    </border>
    <border>
      <left style="double"/>
      <right style="hair"/>
      <top style="thin"/>
      <bottom style="thin"/>
    </border>
    <border>
      <left>
        <color indexed="63"/>
      </left>
      <right style="medium"/>
      <top style="thin"/>
      <bottom style="thin"/>
    </border>
    <border>
      <left style="double"/>
      <right style="hair"/>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color indexed="63"/>
      </bottom>
    </border>
    <border>
      <left style="double"/>
      <right style="hair"/>
      <top style="hair"/>
      <bottom style="thin"/>
    </border>
    <border>
      <left>
        <color indexed="63"/>
      </left>
      <right style="medium"/>
      <top style="hair"/>
      <bottom style="thin"/>
    </border>
    <border>
      <left style="double"/>
      <right style="hair"/>
      <top style="thin"/>
      <bottom>
        <color indexed="63"/>
      </bottom>
    </border>
    <border>
      <left style="hair"/>
      <right style="medium"/>
      <top style="thin"/>
      <bottom>
        <color indexed="63"/>
      </bottom>
    </border>
    <border>
      <left style="double"/>
      <right style="hair"/>
      <top style="thin"/>
      <bottom style="medium"/>
    </border>
    <border>
      <left>
        <color indexed="63"/>
      </left>
      <right style="medium"/>
      <top style="thin"/>
      <bottom style="medium"/>
    </border>
    <border>
      <left style="double"/>
      <right style="hair"/>
      <top>
        <color indexed="63"/>
      </top>
      <bottom>
        <color indexed="63"/>
      </bottom>
    </border>
    <border>
      <left style="hair"/>
      <right style="medium"/>
      <top>
        <color indexed="63"/>
      </top>
      <bottom>
        <color indexed="63"/>
      </bottom>
    </border>
    <border>
      <left style="double"/>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color indexed="63"/>
      </top>
      <bottom style="medium"/>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color indexed="63"/>
      </right>
      <top style="double"/>
      <bottom style="double"/>
    </border>
    <border>
      <left style="double"/>
      <right style="hair"/>
      <top style="double"/>
      <bottom style="double"/>
    </border>
    <border>
      <left style="double"/>
      <right style="hair"/>
      <top style="double"/>
      <bottom style="thin"/>
    </border>
    <border>
      <left style="hair"/>
      <right style="hair"/>
      <top style="medium"/>
      <bottom style="medium"/>
    </border>
    <border>
      <left style="hair"/>
      <right style="medium"/>
      <top style="medium"/>
      <bottom style="medium"/>
    </border>
    <border>
      <left style="hair"/>
      <right>
        <color indexed="63"/>
      </right>
      <top style="medium"/>
      <bottom style="medium"/>
    </border>
    <border>
      <left>
        <color indexed="63"/>
      </left>
      <right style="medium"/>
      <top style="hair"/>
      <bottom style="medium"/>
    </border>
    <border>
      <left>
        <color indexed="63"/>
      </left>
      <right style="hair"/>
      <top style="hair"/>
      <bottom style="medium"/>
    </border>
    <border>
      <left>
        <color indexed="63"/>
      </left>
      <right style="hair"/>
      <top>
        <color indexed="63"/>
      </top>
      <bottom style="hair"/>
    </border>
    <border>
      <left style="hair"/>
      <right style="medium"/>
      <top style="medium"/>
      <bottom>
        <color indexed="63"/>
      </bottom>
    </border>
    <border>
      <left style="hair"/>
      <right style="hair"/>
      <top style="double"/>
      <bottom style="medium"/>
    </border>
    <border>
      <left style="hair"/>
      <right style="medium"/>
      <top style="double"/>
      <bottom style="medium"/>
    </border>
    <border>
      <left style="hair"/>
      <right>
        <color indexed="63"/>
      </right>
      <top style="double"/>
      <bottom style="medium"/>
    </border>
    <border>
      <left style="double"/>
      <right style="hair"/>
      <top style="hair"/>
      <bottom>
        <color indexed="63"/>
      </bottom>
    </border>
    <border>
      <left style="double"/>
      <right style="hair"/>
      <top style="hair"/>
      <bottom style="double"/>
    </border>
    <border>
      <left style="hair"/>
      <right style="medium"/>
      <top style="hair"/>
      <bottom style="double"/>
    </border>
    <border>
      <left style="medium"/>
      <right style="hair"/>
      <top style="hair"/>
      <bottom style="double"/>
    </border>
    <border>
      <left style="hair"/>
      <right style="hair"/>
      <top style="hair"/>
      <bottom style="double"/>
    </border>
    <border>
      <left style="hair"/>
      <right>
        <color indexed="63"/>
      </right>
      <top style="hair"/>
      <bottom style="double"/>
    </border>
    <border>
      <left style="double"/>
      <right style="hair"/>
      <top style="hair"/>
      <bottom style="medium"/>
    </border>
    <border>
      <left style="double"/>
      <right style="hair"/>
      <top style="double"/>
      <bottom style="medium"/>
    </border>
    <border>
      <left>
        <color indexed="63"/>
      </left>
      <right>
        <color indexed="63"/>
      </right>
      <top>
        <color indexed="63"/>
      </top>
      <bottom style="hair">
        <color indexed="61"/>
      </bottom>
    </border>
    <border>
      <left>
        <color indexed="63"/>
      </left>
      <right style="thin"/>
      <top>
        <color indexed="63"/>
      </top>
      <bottom>
        <color indexed="63"/>
      </bottom>
    </border>
    <border>
      <left style="thin"/>
      <right style="hair"/>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hair"/>
      <top style="medium"/>
      <bottom>
        <color indexed="63"/>
      </bottom>
    </border>
    <border>
      <left style="hair"/>
      <right style="hair"/>
      <top>
        <color indexed="63"/>
      </top>
      <bottom>
        <color indexed="63"/>
      </bottom>
    </border>
    <border>
      <left>
        <color indexed="63"/>
      </left>
      <right style="medium"/>
      <top style="medium"/>
      <bottom>
        <color indexed="63"/>
      </bottom>
    </border>
    <border>
      <left style="medium"/>
      <right style="hair"/>
      <top style="medium"/>
      <bottom>
        <color indexed="63"/>
      </bottom>
    </border>
    <border>
      <left style="medium"/>
      <right style="hair"/>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style="hair"/>
      <top style="thin"/>
      <bottom>
        <color indexed="63"/>
      </bottom>
    </border>
    <border>
      <left style="thin"/>
      <right style="hair"/>
      <top>
        <color indexed="63"/>
      </top>
      <bottom style="thin"/>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thin"/>
      <right style="hair"/>
      <top style="thin"/>
      <bottom style="thin"/>
    </border>
    <border>
      <left>
        <color indexed="63"/>
      </left>
      <right style="hair"/>
      <top style="thin"/>
      <bottom>
        <color indexed="63"/>
      </bottom>
    </border>
    <border>
      <left>
        <color indexed="63"/>
      </left>
      <right style="hair"/>
      <top>
        <color indexed="63"/>
      </top>
      <bottom style="medium"/>
    </border>
    <border>
      <left>
        <color indexed="63"/>
      </left>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5" fillId="0" borderId="0" applyNumberFormat="0" applyFill="0" applyBorder="0" applyAlignment="0" applyProtection="0"/>
  </cellStyleXfs>
  <cellXfs count="626">
    <xf numFmtId="0" fontId="0" fillId="0" borderId="0" xfId="0" applyAlignment="1">
      <alignment/>
    </xf>
    <xf numFmtId="0" fontId="6" fillId="2" borderId="0" xfId="20" applyFont="1" applyFill="1" applyAlignment="1" applyProtection="1">
      <alignment horizontal="center" wrapText="1"/>
      <protection hidden="1"/>
    </xf>
    <xf numFmtId="0" fontId="6" fillId="2" borderId="0" xfId="20" applyFont="1" applyFill="1" applyAlignment="1" applyProtection="1">
      <alignment horizontal="left" wrapText="1"/>
      <protection hidden="1"/>
    </xf>
    <xf numFmtId="0" fontId="6" fillId="2" borderId="0" xfId="20" applyFont="1" applyFill="1" applyAlignment="1" applyProtection="1">
      <alignment horizontal="justify" wrapText="1"/>
      <protection hidden="1"/>
    </xf>
    <xf numFmtId="0" fontId="3" fillId="2" borderId="0" xfId="20" applyFont="1" applyFill="1" applyAlignment="1" applyProtection="1">
      <alignment horizontal="justify" wrapText="1"/>
      <protection hidden="1"/>
    </xf>
    <xf numFmtId="0" fontId="6" fillId="2" borderId="0" xfId="20" applyFont="1" applyFill="1" applyAlignment="1" applyProtection="1">
      <alignment horizontal="justify" vertical="center" wrapText="1"/>
      <protection hidden="1"/>
    </xf>
    <xf numFmtId="0" fontId="2" fillId="2" borderId="0" xfId="20" applyFont="1" applyFill="1" applyAlignment="1" applyProtection="1">
      <alignment horizontal="justify" wrapText="1"/>
      <protection hidden="1"/>
    </xf>
    <xf numFmtId="0" fontId="2" fillId="2" borderId="0" xfId="20" applyFont="1" applyFill="1" applyAlignment="1" applyProtection="1">
      <alignment horizontal="justify" vertical="center" wrapText="1"/>
      <protection hidden="1"/>
    </xf>
    <xf numFmtId="0" fontId="7"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8" fillId="3"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9" fillId="0" borderId="1" xfId="0" applyNumberFormat="1" applyFont="1" applyFill="1" applyBorder="1" applyAlignment="1" applyProtection="1">
      <alignment vertical="center"/>
      <protection/>
    </xf>
    <xf numFmtId="49" fontId="13" fillId="0" borderId="1" xfId="0" applyNumberFormat="1" applyFont="1" applyFill="1" applyBorder="1" applyAlignment="1" applyProtection="1">
      <alignment horizontal="right" vertical="center"/>
      <protection/>
    </xf>
    <xf numFmtId="0" fontId="14" fillId="4" borderId="2" xfId="0" applyNumberFormat="1" applyFont="1" applyFill="1" applyBorder="1" applyAlignment="1" applyProtection="1">
      <alignment horizontal="center" vertical="top"/>
      <protection/>
    </xf>
    <xf numFmtId="0" fontId="14" fillId="4" borderId="3" xfId="0" applyNumberFormat="1" applyFont="1" applyFill="1" applyBorder="1" applyAlignment="1" applyProtection="1">
      <alignment horizontal="center" vertical="top"/>
      <protection/>
    </xf>
    <xf numFmtId="0" fontId="9" fillId="3" borderId="4" xfId="0" applyFont="1" applyFill="1" applyBorder="1" applyAlignment="1" applyProtection="1">
      <alignment vertical="center"/>
      <protection/>
    </xf>
    <xf numFmtId="49" fontId="8" fillId="4" borderId="5" xfId="0" applyNumberFormat="1" applyFont="1" applyFill="1" applyBorder="1" applyAlignment="1" applyProtection="1">
      <alignmen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protection/>
    </xf>
    <xf numFmtId="49" fontId="9" fillId="4" borderId="9"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right" vertical="center"/>
      <protection/>
    </xf>
    <xf numFmtId="49" fontId="9" fillId="4" borderId="11" xfId="0" applyNumberFormat="1" applyFont="1" applyFill="1" applyBorder="1" applyAlignment="1" applyProtection="1">
      <alignment horizontal="left" vertical="center"/>
      <protection/>
    </xf>
    <xf numFmtId="49" fontId="9" fillId="4" borderId="12" xfId="0" applyNumberFormat="1" applyFont="1" applyFill="1" applyBorder="1" applyAlignment="1" applyProtection="1">
      <alignment vertical="center"/>
      <protection/>
    </xf>
    <xf numFmtId="49" fontId="9" fillId="4" borderId="13" xfId="0" applyNumberFormat="1" applyFont="1" applyFill="1" applyBorder="1" applyAlignment="1" applyProtection="1">
      <alignment horizontal="left" vertical="center"/>
      <protection/>
    </xf>
    <xf numFmtId="49" fontId="9" fillId="4" borderId="14"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left" vertical="center"/>
      <protection/>
    </xf>
    <xf numFmtId="49" fontId="9" fillId="4" borderId="16"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horizontal="left" vertical="center"/>
      <protection/>
    </xf>
    <xf numFmtId="49" fontId="9" fillId="4" borderId="18" xfId="0" applyNumberFormat="1" applyFont="1" applyFill="1" applyBorder="1" applyAlignment="1" applyProtection="1">
      <alignment horizontal="left" vertical="center"/>
      <protection/>
    </xf>
    <xf numFmtId="49" fontId="9" fillId="4" borderId="19" xfId="0" applyNumberFormat="1" applyFont="1" applyFill="1" applyBorder="1" applyAlignment="1" applyProtection="1">
      <alignment vertical="center"/>
      <protection/>
    </xf>
    <xf numFmtId="49" fontId="9" fillId="4" borderId="20" xfId="0" applyNumberFormat="1" applyFont="1" applyFill="1" applyBorder="1" applyAlignment="1" applyProtection="1">
      <alignment horizontal="left" vertical="center"/>
      <protection/>
    </xf>
    <xf numFmtId="49" fontId="9" fillId="4" borderId="21" xfId="0" applyNumberFormat="1" applyFont="1" applyFill="1" applyBorder="1" applyAlignment="1" applyProtection="1">
      <alignment horizontal="left" vertical="center"/>
      <protection/>
    </xf>
    <xf numFmtId="49" fontId="9" fillId="4" borderId="21" xfId="0" applyNumberFormat="1" applyFont="1" applyFill="1" applyBorder="1" applyAlignment="1" applyProtection="1">
      <alignment horizontal="right" vertical="center"/>
      <protection/>
    </xf>
    <xf numFmtId="49" fontId="9" fillId="4" borderId="22" xfId="0" applyNumberFormat="1" applyFont="1" applyFill="1" applyBorder="1" applyAlignment="1" applyProtection="1">
      <alignment horizontal="left" vertical="center"/>
      <protection/>
    </xf>
    <xf numFmtId="49" fontId="9" fillId="4" borderId="23" xfId="0" applyNumberFormat="1" applyFont="1" applyFill="1" applyBorder="1" applyAlignment="1" applyProtection="1">
      <alignment vertical="center"/>
      <protection/>
    </xf>
    <xf numFmtId="49" fontId="9" fillId="4" borderId="24" xfId="0" applyNumberFormat="1" applyFont="1" applyFill="1" applyBorder="1" applyAlignment="1" applyProtection="1">
      <alignment horizontal="left" vertical="center"/>
      <protection/>
    </xf>
    <xf numFmtId="49" fontId="9" fillId="4" borderId="24" xfId="0" applyNumberFormat="1" applyFont="1" applyFill="1" applyBorder="1" applyAlignment="1" applyProtection="1">
      <alignment horizontal="right" vertical="center"/>
      <protection/>
    </xf>
    <xf numFmtId="49" fontId="9" fillId="4" borderId="25" xfId="0" applyNumberFormat="1" applyFont="1" applyFill="1" applyBorder="1" applyAlignment="1" applyProtection="1">
      <alignment horizontal="left" vertical="center"/>
      <protection/>
    </xf>
    <xf numFmtId="49" fontId="8" fillId="4" borderId="26" xfId="0" applyNumberFormat="1" applyFont="1" applyFill="1" applyBorder="1" applyAlignment="1" applyProtection="1">
      <alignment vertical="center"/>
      <protection/>
    </xf>
    <xf numFmtId="49" fontId="8" fillId="4" borderId="27"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left" vertical="center"/>
      <protection/>
    </xf>
    <xf numFmtId="0" fontId="16" fillId="0" borderId="0" xfId="0" applyFont="1" applyFill="1" applyBorder="1" applyAlignment="1" applyProtection="1">
      <alignment horizontal="right"/>
      <protection/>
    </xf>
    <xf numFmtId="0" fontId="17" fillId="0" borderId="0" xfId="0" applyFont="1" applyFill="1" applyAlignment="1" applyProtection="1">
      <alignment horizontal="center" vertical="top"/>
      <protection/>
    </xf>
    <xf numFmtId="0" fontId="9" fillId="3" borderId="0" xfId="0" applyFont="1" applyFill="1" applyAlignment="1" applyProtection="1">
      <alignment horizontal="center" vertical="center"/>
      <protection/>
    </xf>
    <xf numFmtId="0" fontId="9" fillId="3" borderId="0" xfId="0" applyFont="1" applyFill="1" applyAlignment="1" applyProtection="1">
      <alignment vertical="center"/>
      <protection/>
    </xf>
    <xf numFmtId="0" fontId="10" fillId="3"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3" borderId="0" xfId="0" applyFont="1" applyFill="1" applyAlignment="1" applyProtection="1">
      <alignment vertical="center"/>
      <protection/>
    </xf>
    <xf numFmtId="49" fontId="9"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vertical="center"/>
      <protection/>
    </xf>
    <xf numFmtId="0" fontId="9" fillId="3" borderId="12"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5" fillId="0" borderId="29" xfId="0" applyFont="1" applyFill="1" applyBorder="1" applyAlignment="1" applyProtection="1">
      <alignment/>
      <protection/>
    </xf>
    <xf numFmtId="0" fontId="16" fillId="0" borderId="29" xfId="0" applyFont="1" applyFill="1" applyBorder="1" applyAlignment="1" applyProtection="1">
      <alignment/>
      <protection/>
    </xf>
    <xf numFmtId="49" fontId="9" fillId="4" borderId="17" xfId="0" applyNumberFormat="1" applyFont="1" applyFill="1" applyBorder="1" applyAlignment="1" applyProtection="1">
      <alignment horizontal="right" vertical="center"/>
      <protection/>
    </xf>
    <xf numFmtId="49" fontId="9" fillId="4" borderId="14" xfId="0" applyNumberFormat="1" applyFont="1" applyFill="1" applyBorder="1" applyAlignment="1" applyProtection="1">
      <alignment horizontal="right" vertical="center"/>
      <protection/>
    </xf>
    <xf numFmtId="49" fontId="9" fillId="4" borderId="30" xfId="0" applyNumberFormat="1" applyFont="1" applyFill="1" applyBorder="1" applyAlignment="1" applyProtection="1">
      <alignment horizontal="left" vertical="center"/>
      <protection/>
    </xf>
    <xf numFmtId="49" fontId="9" fillId="4" borderId="30" xfId="0" applyNumberFormat="1" applyFont="1" applyFill="1" applyBorder="1" applyAlignment="1" applyProtection="1">
      <alignment horizontal="right" vertical="center"/>
      <protection/>
    </xf>
    <xf numFmtId="49" fontId="9" fillId="4" borderId="31" xfId="0" applyNumberFormat="1" applyFont="1" applyFill="1" applyBorder="1" applyAlignment="1" applyProtection="1">
      <alignment horizontal="left" vertical="center"/>
      <protection/>
    </xf>
    <xf numFmtId="49" fontId="8" fillId="4" borderId="32" xfId="0" applyNumberFormat="1" applyFont="1" applyFill="1" applyBorder="1" applyAlignment="1" applyProtection="1">
      <alignment vertical="center"/>
      <protection/>
    </xf>
    <xf numFmtId="49" fontId="8" fillId="4" borderId="33" xfId="0" applyNumberFormat="1" applyFont="1" applyFill="1" applyBorder="1" applyAlignment="1" applyProtection="1">
      <alignment horizontal="left" vertical="center"/>
      <protection/>
    </xf>
    <xf numFmtId="49" fontId="8" fillId="4" borderId="33" xfId="0" applyNumberFormat="1" applyFont="1" applyFill="1" applyBorder="1" applyAlignment="1" applyProtection="1">
      <alignment horizontal="right" vertical="center"/>
      <protection/>
    </xf>
    <xf numFmtId="49" fontId="8" fillId="4" borderId="34" xfId="0" applyNumberFormat="1" applyFont="1" applyFill="1" applyBorder="1" applyAlignment="1" applyProtection="1">
      <alignment horizontal="left" vertical="center"/>
      <protection/>
    </xf>
    <xf numFmtId="0" fontId="10" fillId="0" borderId="0" xfId="0" applyNumberFormat="1" applyFont="1" applyFill="1" applyAlignment="1" applyProtection="1" quotePrefix="1">
      <alignment vertical="top"/>
      <protection/>
    </xf>
    <xf numFmtId="49" fontId="9" fillId="4" borderId="35"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left" vertical="center"/>
      <protection/>
    </xf>
    <xf numFmtId="49" fontId="9" fillId="4" borderId="37" xfId="0" applyNumberFormat="1" applyFont="1" applyFill="1" applyBorder="1" applyAlignment="1" applyProtection="1">
      <alignment horizontal="right" vertical="center"/>
      <protection/>
    </xf>
    <xf numFmtId="49" fontId="9" fillId="4" borderId="38"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left" vertical="center"/>
      <protection/>
    </xf>
    <xf numFmtId="49" fontId="9" fillId="4" borderId="40" xfId="0" applyNumberFormat="1" applyFont="1" applyFill="1" applyBorder="1" applyAlignment="1" applyProtection="1">
      <alignment vertical="center"/>
      <protection/>
    </xf>
    <xf numFmtId="49" fontId="8" fillId="4" borderId="41" xfId="0" applyNumberFormat="1" applyFont="1" applyFill="1" applyBorder="1" applyAlignment="1" applyProtection="1">
      <alignment horizontal="centerContinuous" vertical="center"/>
      <protection/>
    </xf>
    <xf numFmtId="49" fontId="8" fillId="4" borderId="42" xfId="0" applyNumberFormat="1" applyFont="1" applyFill="1" applyBorder="1" applyAlignment="1" applyProtection="1">
      <alignment horizontal="centerContinuous" vertical="center"/>
      <protection/>
    </xf>
    <xf numFmtId="49" fontId="8" fillId="4" borderId="43"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8" fillId="4" borderId="46" xfId="0" applyNumberFormat="1" applyFont="1" applyFill="1" applyBorder="1" applyAlignment="1" applyProtection="1">
      <alignment horizontal="centerContinuous" vertical="center"/>
      <protection/>
    </xf>
    <xf numFmtId="0" fontId="16" fillId="0" borderId="29" xfId="0" applyFont="1" applyFill="1" applyBorder="1" applyAlignment="1" applyProtection="1">
      <alignment horizontal="right"/>
      <protection/>
    </xf>
    <xf numFmtId="49" fontId="9" fillId="4" borderId="47" xfId="0" applyNumberFormat="1" applyFont="1" applyFill="1" applyBorder="1" applyAlignment="1" applyProtection="1">
      <alignment horizontal="right" vertical="center"/>
      <protection/>
    </xf>
    <xf numFmtId="49" fontId="9" fillId="4" borderId="48"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horizontal="right" vertical="center"/>
      <protection/>
    </xf>
    <xf numFmtId="49" fontId="9" fillId="4" borderId="28" xfId="0" applyNumberFormat="1" applyFont="1" applyFill="1" applyBorder="1" applyAlignment="1" applyProtection="1">
      <alignment horizontal="left" vertical="center"/>
      <protection/>
    </xf>
    <xf numFmtId="49" fontId="9" fillId="4" borderId="49" xfId="0" applyNumberFormat="1" applyFont="1" applyFill="1" applyBorder="1" applyAlignment="1" applyProtection="1">
      <alignment vertical="center"/>
      <protection/>
    </xf>
    <xf numFmtId="49" fontId="8" fillId="4" borderId="50" xfId="0" applyNumberFormat="1" applyFont="1" applyFill="1" applyBorder="1" applyAlignment="1" applyProtection="1">
      <alignment vertical="center"/>
      <protection/>
    </xf>
    <xf numFmtId="49" fontId="8" fillId="4" borderId="51" xfId="0" applyNumberFormat="1" applyFont="1" applyFill="1" applyBorder="1" applyAlignment="1" applyProtection="1">
      <alignment horizontal="left" vertical="center"/>
      <protection/>
    </xf>
    <xf numFmtId="49" fontId="8" fillId="4" borderId="51" xfId="0" applyNumberFormat="1" applyFont="1" applyFill="1" applyBorder="1" applyAlignment="1" applyProtection="1">
      <alignment horizontal="right" vertical="center"/>
      <protection/>
    </xf>
    <xf numFmtId="49" fontId="8" fillId="4" borderId="52" xfId="0" applyNumberFormat="1" applyFont="1" applyFill="1" applyBorder="1" applyAlignment="1" applyProtection="1">
      <alignment horizontal="left" vertical="center"/>
      <protection/>
    </xf>
    <xf numFmtId="49" fontId="9" fillId="4" borderId="5" xfId="0" applyNumberFormat="1" applyFont="1" applyFill="1" applyBorder="1" applyAlignment="1" applyProtection="1">
      <alignment vertical="center"/>
      <protection/>
    </xf>
    <xf numFmtId="49" fontId="9" fillId="4" borderId="6" xfId="0" applyNumberFormat="1" applyFont="1" applyFill="1" applyBorder="1" applyAlignment="1" applyProtection="1">
      <alignment horizontal="left" vertical="center"/>
      <protection/>
    </xf>
    <xf numFmtId="49" fontId="9" fillId="4" borderId="6" xfId="0" applyNumberFormat="1" applyFont="1" applyFill="1" applyBorder="1" applyAlignment="1" applyProtection="1">
      <alignment horizontal="right" vertical="center"/>
      <protection/>
    </xf>
    <xf numFmtId="49" fontId="9" fillId="4" borderId="7" xfId="0" applyNumberFormat="1" applyFont="1" applyFill="1" applyBorder="1" applyAlignment="1" applyProtection="1">
      <alignment horizontal="left" vertical="center"/>
      <protection/>
    </xf>
    <xf numFmtId="49" fontId="9" fillId="4" borderId="53" xfId="0" applyNumberFormat="1" applyFont="1" applyFill="1" applyBorder="1" applyAlignment="1" applyProtection="1">
      <alignment vertical="center"/>
      <protection/>
    </xf>
    <xf numFmtId="49" fontId="9" fillId="4" borderId="17"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horizontal="right" vertical="center"/>
      <protection/>
    </xf>
    <xf numFmtId="49" fontId="9" fillId="4" borderId="18" xfId="0" applyNumberFormat="1" applyFont="1" applyFill="1" applyBorder="1" applyAlignment="1" applyProtection="1">
      <alignment horizontal="left" vertical="center"/>
      <protection/>
    </xf>
    <xf numFmtId="49" fontId="8" fillId="4" borderId="32" xfId="0" applyNumberFormat="1" applyFont="1" applyFill="1" applyBorder="1" applyAlignment="1" applyProtection="1">
      <alignment vertical="center"/>
      <protection/>
    </xf>
    <xf numFmtId="49" fontId="8" fillId="4" borderId="33" xfId="0" applyNumberFormat="1" applyFont="1" applyFill="1" applyBorder="1" applyAlignment="1" applyProtection="1">
      <alignment horizontal="left" vertical="center"/>
      <protection/>
    </xf>
    <xf numFmtId="49" fontId="8" fillId="4" borderId="33" xfId="0" applyNumberFormat="1" applyFont="1" applyFill="1" applyBorder="1" applyAlignment="1" applyProtection="1">
      <alignment horizontal="right" vertical="center"/>
      <protection/>
    </xf>
    <xf numFmtId="49" fontId="8" fillId="4" borderId="34" xfId="0" applyNumberFormat="1" applyFont="1" applyFill="1" applyBorder="1" applyAlignment="1" applyProtection="1">
      <alignment horizontal="left" vertical="center"/>
      <protection/>
    </xf>
    <xf numFmtId="49" fontId="8" fillId="4" borderId="50" xfId="0" applyNumberFormat="1" applyFont="1" applyFill="1" applyBorder="1" applyAlignment="1" applyProtection="1">
      <alignment vertical="center"/>
      <protection/>
    </xf>
    <xf numFmtId="49" fontId="8" fillId="4" borderId="53" xfId="0" applyNumberFormat="1" applyFont="1" applyFill="1" applyBorder="1" applyAlignment="1" applyProtection="1">
      <alignment vertical="center"/>
      <protection/>
    </xf>
    <xf numFmtId="49" fontId="8" fillId="4" borderId="18" xfId="0" applyNumberFormat="1" applyFont="1" applyFill="1" applyBorder="1" applyAlignment="1" applyProtection="1">
      <alignment horizontal="left" vertical="center"/>
      <protection/>
    </xf>
    <xf numFmtId="49" fontId="9" fillId="4" borderId="54" xfId="0" applyNumberFormat="1" applyFont="1" applyFill="1" applyBorder="1" applyAlignment="1" applyProtection="1">
      <alignment vertical="center"/>
      <protection/>
    </xf>
    <xf numFmtId="49" fontId="9" fillId="4" borderId="26" xfId="0" applyNumberFormat="1" applyFont="1" applyFill="1" applyBorder="1" applyAlignment="1" applyProtection="1">
      <alignment vertical="center"/>
      <protection/>
    </xf>
    <xf numFmtId="49" fontId="9" fillId="4" borderId="32" xfId="0" applyNumberFormat="1" applyFont="1" applyFill="1" applyBorder="1" applyAlignment="1" applyProtection="1">
      <alignment vertical="center"/>
      <protection/>
    </xf>
    <xf numFmtId="49" fontId="9" fillId="4" borderId="53" xfId="0" applyNumberFormat="1" applyFont="1" applyFill="1" applyBorder="1" applyAlignment="1" applyProtection="1">
      <alignment vertical="center"/>
      <protection/>
    </xf>
    <xf numFmtId="49" fontId="9" fillId="4" borderId="55" xfId="0" applyNumberFormat="1" applyFont="1" applyFill="1" applyBorder="1" applyAlignment="1" applyProtection="1">
      <alignment vertical="center"/>
      <protection/>
    </xf>
    <xf numFmtId="49" fontId="9" fillId="4" borderId="56" xfId="0" applyNumberFormat="1" applyFont="1" applyFill="1" applyBorder="1" applyAlignment="1" applyProtection="1">
      <alignment horizontal="left" vertical="center"/>
      <protection/>
    </xf>
    <xf numFmtId="49" fontId="9" fillId="4" borderId="57" xfId="0" applyNumberFormat="1" applyFont="1" applyFill="1" applyBorder="1" applyAlignment="1" applyProtection="1">
      <alignment horizontal="left" vertical="center"/>
      <protection/>
    </xf>
    <xf numFmtId="49" fontId="8" fillId="4" borderId="14" xfId="0" applyNumberFormat="1" applyFont="1" applyFill="1" applyBorder="1" applyAlignment="1" applyProtection="1">
      <alignment horizontal="left" vertical="center"/>
      <protection/>
    </xf>
    <xf numFmtId="49" fontId="8" fillId="4" borderId="46" xfId="0" applyNumberFormat="1" applyFont="1" applyFill="1" applyBorder="1" applyAlignment="1" applyProtection="1">
      <alignment horizontal="centerContinuous" vertical="center"/>
      <protection/>
    </xf>
    <xf numFmtId="49" fontId="9" fillId="4" borderId="58" xfId="0" applyNumberFormat="1" applyFont="1" applyFill="1" applyBorder="1" applyAlignment="1" applyProtection="1">
      <alignment vertical="center"/>
      <protection/>
    </xf>
    <xf numFmtId="49" fontId="8" fillId="4" borderId="37" xfId="0" applyNumberFormat="1" applyFont="1" applyFill="1" applyBorder="1" applyAlignment="1" applyProtection="1">
      <alignment horizontal="left" vertical="center"/>
      <protection/>
    </xf>
    <xf numFmtId="49" fontId="9" fillId="4" borderId="37" xfId="0" applyNumberFormat="1" applyFont="1" applyFill="1" applyBorder="1" applyAlignment="1" applyProtection="1">
      <alignment horizontal="left" vertical="center"/>
      <protection/>
    </xf>
    <xf numFmtId="49" fontId="8" fillId="4" borderId="23" xfId="0" applyNumberFormat="1" applyFont="1" applyFill="1" applyBorder="1" applyAlignment="1" applyProtection="1">
      <alignment vertical="center"/>
      <protection/>
    </xf>
    <xf numFmtId="49" fontId="8" fillId="4" borderId="24" xfId="0" applyNumberFormat="1" applyFont="1" applyFill="1" applyBorder="1" applyAlignment="1" applyProtection="1">
      <alignment horizontal="left" vertical="center"/>
      <protection/>
    </xf>
    <xf numFmtId="49" fontId="8" fillId="4" borderId="24" xfId="0" applyNumberFormat="1" applyFont="1" applyFill="1" applyBorder="1" applyAlignment="1" applyProtection="1">
      <alignment horizontal="left" vertical="center"/>
      <protection/>
    </xf>
    <xf numFmtId="49" fontId="8" fillId="4" borderId="24" xfId="0" applyNumberFormat="1" applyFont="1" applyFill="1" applyBorder="1" applyAlignment="1" applyProtection="1">
      <alignment horizontal="right" vertical="center"/>
      <protection/>
    </xf>
    <xf numFmtId="49" fontId="8" fillId="4" borderId="25" xfId="0" applyNumberFormat="1" applyFont="1" applyFill="1" applyBorder="1" applyAlignment="1" applyProtection="1">
      <alignment horizontal="left" vertical="center"/>
      <protection/>
    </xf>
    <xf numFmtId="49" fontId="8" fillId="4" borderId="27" xfId="0" applyNumberFormat="1" applyFont="1" applyFill="1" applyBorder="1" applyAlignment="1" applyProtection="1">
      <alignment horizontal="right" vertical="center"/>
      <protection/>
    </xf>
    <xf numFmtId="49" fontId="8" fillId="4" borderId="12" xfId="0" applyNumberFormat="1" applyFont="1" applyFill="1" applyBorder="1" applyAlignment="1" applyProtection="1">
      <alignment vertical="center"/>
      <protection/>
    </xf>
    <xf numFmtId="49" fontId="8" fillId="4" borderId="0" xfId="0" applyNumberFormat="1" applyFont="1" applyFill="1" applyBorder="1" applyAlignment="1" applyProtection="1">
      <alignment horizontal="left" vertical="center"/>
      <protection/>
    </xf>
    <xf numFmtId="49" fontId="8" fillId="4" borderId="0" xfId="0" applyNumberFormat="1" applyFont="1" applyFill="1" applyBorder="1" applyAlignment="1" applyProtection="1">
      <alignment horizontal="right" vertical="center"/>
      <protection/>
    </xf>
    <xf numFmtId="49" fontId="8" fillId="4" borderId="59" xfId="0" applyNumberFormat="1" applyFont="1" applyFill="1" applyBorder="1" applyAlignment="1" applyProtection="1">
      <alignment horizontal="left" vertical="center"/>
      <protection/>
    </xf>
    <xf numFmtId="49" fontId="8" fillId="4" borderId="41" xfId="0" applyNumberFormat="1" applyFont="1" applyFill="1" applyBorder="1" applyAlignment="1" applyProtection="1">
      <alignment vertical="center"/>
      <protection/>
    </xf>
    <xf numFmtId="49" fontId="8" fillId="4" borderId="42" xfId="0" applyNumberFormat="1" applyFont="1" applyFill="1" applyBorder="1" applyAlignment="1" applyProtection="1">
      <alignment horizontal="left" vertical="center"/>
      <protection/>
    </xf>
    <xf numFmtId="49" fontId="8" fillId="4" borderId="42" xfId="0" applyNumberFormat="1" applyFont="1" applyFill="1" applyBorder="1" applyAlignment="1" applyProtection="1">
      <alignment horizontal="right" vertical="center"/>
      <protection/>
    </xf>
    <xf numFmtId="49" fontId="8" fillId="4" borderId="60"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textRotation="90"/>
      <protection/>
    </xf>
    <xf numFmtId="0" fontId="0" fillId="4" borderId="12" xfId="0" applyFill="1" applyBorder="1" applyAlignment="1" applyProtection="1">
      <alignment vertical="center" textRotation="90"/>
      <protection/>
    </xf>
    <xf numFmtId="0" fontId="0" fillId="4" borderId="40" xfId="0" applyFill="1" applyBorder="1" applyAlignment="1" applyProtection="1">
      <alignment vertical="center" textRotation="90"/>
      <protection/>
    </xf>
    <xf numFmtId="49" fontId="8" fillId="4" borderId="17" xfId="0" applyNumberFormat="1" applyFont="1" applyFill="1" applyBorder="1" applyAlignment="1" applyProtection="1">
      <alignment horizontal="left" vertical="center"/>
      <protection/>
    </xf>
    <xf numFmtId="0" fontId="0" fillId="4" borderId="19" xfId="0" applyFill="1" applyBorder="1" applyAlignment="1" applyProtection="1">
      <alignment vertical="center" textRotation="90"/>
      <protection/>
    </xf>
    <xf numFmtId="0" fontId="8" fillId="3" borderId="0" xfId="0" applyFont="1" applyFill="1" applyBorder="1" applyAlignment="1" applyProtection="1">
      <alignment vertical="center"/>
      <protection/>
    </xf>
    <xf numFmtId="0" fontId="14" fillId="4" borderId="61" xfId="0" applyNumberFormat="1" applyFont="1" applyFill="1" applyBorder="1" applyAlignment="1" applyProtection="1">
      <alignment horizontal="center" vertical="top"/>
      <protection/>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49" fontId="8" fillId="4" borderId="41" xfId="0" applyNumberFormat="1" applyFont="1" applyFill="1" applyBorder="1" applyAlignment="1" applyProtection="1">
      <alignment horizontal="centerContinuous" vertical="center" wrapText="1"/>
      <protection/>
    </xf>
    <xf numFmtId="0" fontId="14" fillId="4" borderId="62" xfId="0" applyNumberFormat="1" applyFont="1" applyFill="1" applyBorder="1" applyAlignment="1" applyProtection="1">
      <alignment horizontal="center" vertical="top"/>
      <protection/>
    </xf>
    <xf numFmtId="0" fontId="14" fillId="4" borderId="63" xfId="0" applyNumberFormat="1" applyFont="1" applyFill="1" applyBorder="1" applyAlignment="1" applyProtection="1">
      <alignment horizontal="center" vertical="top"/>
      <protection/>
    </xf>
    <xf numFmtId="0" fontId="14" fillId="4" borderId="64" xfId="0" applyNumberFormat="1" applyFont="1" applyFill="1" applyBorder="1" applyAlignment="1" applyProtection="1">
      <alignment horizontal="center" vertical="top"/>
      <protection/>
    </xf>
    <xf numFmtId="0" fontId="15" fillId="0" borderId="0" xfId="0" applyFont="1" applyFill="1" applyAlignment="1" applyProtection="1">
      <alignment horizontal="left" vertical="top" wrapText="1"/>
      <protection/>
    </xf>
    <xf numFmtId="194" fontId="9" fillId="3" borderId="0" xfId="0" applyNumberFormat="1" applyFont="1" applyFill="1" applyAlignment="1" applyProtection="1">
      <alignment vertical="center"/>
      <protection/>
    </xf>
    <xf numFmtId="49" fontId="9" fillId="4" borderId="27" xfId="0" applyNumberFormat="1" applyFont="1" applyFill="1" applyBorder="1" applyAlignment="1" applyProtection="1">
      <alignment vertical="center"/>
      <protection/>
    </xf>
    <xf numFmtId="49" fontId="11" fillId="4" borderId="24" xfId="0" applyNumberFormat="1" applyFont="1" applyFill="1" applyBorder="1" applyAlignment="1" applyProtection="1">
      <alignment vertical="center"/>
      <protection/>
    </xf>
    <xf numFmtId="49" fontId="9" fillId="4" borderId="24" xfId="0" applyNumberFormat="1" applyFont="1" applyFill="1" applyBorder="1" applyAlignment="1" applyProtection="1">
      <alignment vertical="center"/>
      <protection/>
    </xf>
    <xf numFmtId="49" fontId="11" fillId="4" borderId="27" xfId="0" applyNumberFormat="1" applyFont="1" applyFill="1" applyBorder="1" applyAlignment="1" applyProtection="1">
      <alignment vertical="center"/>
      <protection/>
    </xf>
    <xf numFmtId="49" fontId="8" fillId="4" borderId="65" xfId="0" applyNumberFormat="1" applyFont="1" applyFill="1" applyBorder="1" applyAlignment="1" applyProtection="1">
      <alignment horizontal="centerContinuous" vertical="center"/>
      <protection/>
    </xf>
    <xf numFmtId="49" fontId="9" fillId="4" borderId="47" xfId="0" applyNumberFormat="1" applyFont="1" applyFill="1" applyBorder="1" applyAlignment="1" applyProtection="1">
      <alignment horizontal="left" vertical="center"/>
      <protection/>
    </xf>
    <xf numFmtId="0" fontId="15" fillId="0" borderId="0" xfId="0" applyFont="1" applyFill="1" applyAlignment="1" applyProtection="1">
      <alignment horizontal="left" vertical="top"/>
      <protection/>
    </xf>
    <xf numFmtId="0" fontId="9" fillId="3" borderId="0" xfId="0" applyFont="1" applyFill="1" applyAlignment="1" applyProtection="1">
      <alignment vertical="center"/>
      <protection hidden="1"/>
    </xf>
    <xf numFmtId="0" fontId="9" fillId="0" borderId="1" xfId="0" applyNumberFormat="1" applyFont="1" applyFill="1" applyBorder="1" applyAlignment="1" applyProtection="1" quotePrefix="1">
      <alignment vertical="center"/>
      <protection/>
    </xf>
    <xf numFmtId="175" fontId="9" fillId="3" borderId="0" xfId="0" applyNumberFormat="1" applyFont="1" applyFill="1" applyAlignment="1" applyProtection="1">
      <alignment vertical="center"/>
      <protection/>
    </xf>
    <xf numFmtId="197" fontId="9" fillId="3" borderId="0" xfId="0" applyNumberFormat="1" applyFont="1" applyFill="1" applyAlignment="1" applyProtection="1">
      <alignment vertical="center"/>
      <protection/>
    </xf>
    <xf numFmtId="0" fontId="10" fillId="4" borderId="0" xfId="0" applyFont="1" applyFill="1" applyAlignment="1" applyProtection="1">
      <alignment vertical="center"/>
      <protection/>
    </xf>
    <xf numFmtId="10" fontId="9" fillId="3" borderId="0" xfId="0" applyNumberFormat="1" applyFont="1" applyFill="1" applyAlignment="1" applyProtection="1">
      <alignment vertical="center"/>
      <protection/>
    </xf>
    <xf numFmtId="0" fontId="17" fillId="0" borderId="0" xfId="0" applyFont="1" applyFill="1" applyAlignment="1" applyProtection="1">
      <alignment horizontal="center" vertical="top"/>
      <protection locked="0"/>
    </xf>
    <xf numFmtId="49" fontId="8" fillId="4" borderId="66" xfId="0" applyNumberFormat="1" applyFont="1" applyFill="1" applyBorder="1" applyAlignment="1" applyProtection="1">
      <alignment horizontal="centerContinuous" vertical="center"/>
      <protection/>
    </xf>
    <xf numFmtId="49" fontId="8" fillId="4" borderId="67"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vertical="center"/>
      <protection/>
    </xf>
    <xf numFmtId="49" fontId="8" fillId="4" borderId="45" xfId="0" applyNumberFormat="1" applyFont="1" applyFill="1" applyBorder="1" applyAlignment="1" applyProtection="1">
      <alignment horizontal="left" vertical="center"/>
      <protection/>
    </xf>
    <xf numFmtId="49" fontId="8" fillId="4" borderId="45" xfId="0" applyNumberFormat="1" applyFont="1" applyFill="1" applyBorder="1" applyAlignment="1" applyProtection="1">
      <alignment horizontal="right" vertical="center"/>
      <protection/>
    </xf>
    <xf numFmtId="49" fontId="8" fillId="4" borderId="68" xfId="0" applyNumberFormat="1" applyFont="1" applyFill="1" applyBorder="1" applyAlignment="1" applyProtection="1">
      <alignment horizontal="left" vertical="center"/>
      <protection/>
    </xf>
    <xf numFmtId="0" fontId="9" fillId="3" borderId="0" xfId="0" applyFont="1" applyFill="1" applyAlignment="1" applyProtection="1">
      <alignment horizontal="center" vertical="center"/>
      <protection hidden="1"/>
    </xf>
    <xf numFmtId="0" fontId="10" fillId="3" borderId="0" xfId="0" applyFont="1" applyFill="1" applyAlignment="1" applyProtection="1">
      <alignment vertical="center"/>
      <protection hidden="1"/>
    </xf>
    <xf numFmtId="49"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hidden="1"/>
    </xf>
    <xf numFmtId="0" fontId="10" fillId="0" borderId="0" xfId="0" applyNumberFormat="1" applyFont="1" applyFill="1" applyAlignment="1" applyProtection="1" quotePrefix="1">
      <alignment vertical="top"/>
      <protection locked="0"/>
    </xf>
    <xf numFmtId="49" fontId="10" fillId="0" borderId="0" xfId="0" applyNumberFormat="1" applyFont="1" applyFill="1" applyAlignment="1" applyProtection="1">
      <alignment vertical="top"/>
      <protection hidden="1"/>
    </xf>
    <xf numFmtId="0" fontId="12" fillId="3" borderId="0" xfId="0" applyFont="1" applyFill="1" applyAlignment="1" applyProtection="1">
      <alignment vertical="center"/>
      <protection hidden="1"/>
    </xf>
    <xf numFmtId="0" fontId="9" fillId="0" borderId="1" xfId="0" applyNumberFormat="1" applyFont="1" applyFill="1" applyBorder="1" applyAlignment="1" applyProtection="1">
      <alignment vertical="center"/>
      <protection locked="0"/>
    </xf>
    <xf numFmtId="49" fontId="9" fillId="0" borderId="1" xfId="0" applyNumberFormat="1" applyFont="1" applyFill="1" applyBorder="1" applyAlignment="1" applyProtection="1">
      <alignment vertical="center"/>
      <protection hidden="1"/>
    </xf>
    <xf numFmtId="49" fontId="12" fillId="0" borderId="1" xfId="0" applyNumberFormat="1" applyFont="1" applyFill="1" applyBorder="1" applyAlignment="1" applyProtection="1">
      <alignment vertical="center"/>
      <protection hidden="1"/>
    </xf>
    <xf numFmtId="49" fontId="13" fillId="0" borderId="1" xfId="0" applyNumberFormat="1" applyFont="1" applyFill="1" applyBorder="1" applyAlignment="1" applyProtection="1">
      <alignment horizontal="right" vertical="center"/>
      <protection locked="0"/>
    </xf>
    <xf numFmtId="0" fontId="8" fillId="3" borderId="0" xfId="0" applyFont="1" applyFill="1" applyAlignment="1" applyProtection="1">
      <alignment horizontal="center" vertical="center"/>
      <protection hidden="1"/>
    </xf>
    <xf numFmtId="0" fontId="9" fillId="3" borderId="4" xfId="0" applyFont="1" applyFill="1" applyBorder="1" applyAlignment="1" applyProtection="1">
      <alignment vertical="center"/>
      <protection hidden="1"/>
    </xf>
    <xf numFmtId="0" fontId="9" fillId="3" borderId="0" xfId="0" applyFont="1" applyFill="1" applyBorder="1" applyAlignment="1" applyProtection="1">
      <alignment vertical="center"/>
      <protection hidden="1"/>
    </xf>
    <xf numFmtId="0" fontId="14" fillId="4" borderId="64" xfId="0" applyNumberFormat="1" applyFont="1" applyFill="1" applyBorder="1" applyAlignment="1" applyProtection="1">
      <alignment horizontal="center" vertical="top"/>
      <protection locked="0"/>
    </xf>
    <xf numFmtId="0" fontId="14" fillId="4" borderId="2" xfId="0" applyNumberFormat="1" applyFont="1" applyFill="1" applyBorder="1" applyAlignment="1" applyProtection="1">
      <alignment horizontal="center" vertical="top"/>
      <protection locked="0"/>
    </xf>
    <xf numFmtId="0" fontId="14" fillId="4" borderId="3" xfId="0" applyNumberFormat="1" applyFont="1" applyFill="1" applyBorder="1" applyAlignment="1" applyProtection="1">
      <alignment horizontal="center" vertical="top"/>
      <protection locked="0"/>
    </xf>
    <xf numFmtId="0" fontId="9" fillId="3" borderId="4" xfId="0" applyFont="1" applyFill="1" applyBorder="1" applyAlignment="1" applyProtection="1">
      <alignment vertical="center"/>
      <protection locked="0"/>
    </xf>
    <xf numFmtId="49" fontId="8" fillId="4" borderId="23" xfId="0" applyNumberFormat="1" applyFont="1" applyFill="1" applyBorder="1" applyAlignment="1" applyProtection="1">
      <alignment vertical="center"/>
      <protection locked="0"/>
    </xf>
    <xf numFmtId="49" fontId="9" fillId="4" borderId="24"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right" vertical="center"/>
      <protection locked="0"/>
    </xf>
    <xf numFmtId="49" fontId="9" fillId="4" borderId="11" xfId="0" applyNumberFormat="1" applyFont="1" applyFill="1" applyBorder="1" applyAlignment="1" applyProtection="1">
      <alignment horizontal="left" vertical="center"/>
      <protection locked="0"/>
    </xf>
    <xf numFmtId="49" fontId="9" fillId="4" borderId="49" xfId="0" applyNumberFormat="1" applyFont="1" applyFill="1" applyBorder="1" applyAlignment="1" applyProtection="1">
      <alignment vertical="center"/>
      <protection locked="0"/>
    </xf>
    <xf numFmtId="49" fontId="9" fillId="4" borderId="14" xfId="0" applyNumberFormat="1" applyFont="1" applyFill="1" applyBorder="1" applyAlignment="1" applyProtection="1">
      <alignment horizontal="left" vertical="center"/>
      <protection locked="0"/>
    </xf>
    <xf numFmtId="49" fontId="9" fillId="4" borderId="14" xfId="0" applyNumberFormat="1" applyFont="1" applyFill="1" applyBorder="1" applyAlignment="1" applyProtection="1">
      <alignment horizontal="right" vertical="center"/>
      <protection locked="0"/>
    </xf>
    <xf numFmtId="49" fontId="9" fillId="4" borderId="15" xfId="0" applyNumberFormat="1" applyFont="1" applyFill="1" applyBorder="1" applyAlignment="1" applyProtection="1">
      <alignment horizontal="left" vertical="center"/>
      <protection locked="0"/>
    </xf>
    <xf numFmtId="49" fontId="9" fillId="4" borderId="26" xfId="0" applyNumberFormat="1" applyFont="1" applyFill="1" applyBorder="1" applyAlignment="1" applyProtection="1">
      <alignment vertical="center"/>
      <protection locked="0"/>
    </xf>
    <xf numFmtId="49" fontId="9" fillId="4" borderId="27" xfId="0" applyNumberFormat="1" applyFont="1" applyFill="1" applyBorder="1" applyAlignment="1" applyProtection="1">
      <alignment horizontal="left" vertical="center"/>
      <protection locked="0"/>
    </xf>
    <xf numFmtId="49" fontId="9" fillId="4" borderId="27" xfId="0" applyNumberFormat="1" applyFont="1" applyFill="1" applyBorder="1" applyAlignment="1" applyProtection="1">
      <alignment horizontal="right" vertical="center"/>
      <protection locked="0"/>
    </xf>
    <xf numFmtId="49" fontId="9" fillId="4" borderId="28"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16" fillId="0" borderId="0" xfId="0" applyFont="1" applyFill="1" applyBorder="1" applyAlignment="1" applyProtection="1">
      <alignment horizontal="right"/>
      <protection locked="0"/>
    </xf>
    <xf numFmtId="194" fontId="9" fillId="3" borderId="0" xfId="0" applyNumberFormat="1" applyFont="1" applyFill="1" applyAlignment="1" applyProtection="1">
      <alignment vertical="center"/>
      <protection hidden="1"/>
    </xf>
    <xf numFmtId="49" fontId="8" fillId="4" borderId="58" xfId="0" applyNumberFormat="1" applyFont="1" applyFill="1" applyBorder="1" applyAlignment="1" applyProtection="1">
      <alignment vertical="center"/>
      <protection locked="0"/>
    </xf>
    <xf numFmtId="49" fontId="9" fillId="4" borderId="37" xfId="0" applyNumberFormat="1" applyFont="1" applyFill="1" applyBorder="1" applyAlignment="1" applyProtection="1">
      <alignment horizontal="left" vertical="center"/>
      <protection locked="0"/>
    </xf>
    <xf numFmtId="49" fontId="9" fillId="4" borderId="37" xfId="0" applyNumberFormat="1" applyFont="1" applyFill="1" applyBorder="1" applyAlignment="1" applyProtection="1">
      <alignment horizontal="right" vertical="center"/>
      <protection locked="0"/>
    </xf>
    <xf numFmtId="49" fontId="9" fillId="4" borderId="38" xfId="0" applyNumberFormat="1" applyFont="1" applyFill="1" applyBorder="1" applyAlignment="1" applyProtection="1">
      <alignment horizontal="left" vertical="center"/>
      <protection locked="0"/>
    </xf>
    <xf numFmtId="0" fontId="15" fillId="0" borderId="0" xfId="0" applyFont="1" applyFill="1" applyAlignment="1" applyProtection="1">
      <alignment horizontal="left" vertical="top"/>
      <protection locked="0"/>
    </xf>
    <xf numFmtId="49" fontId="9" fillId="4" borderId="69" xfId="0" applyNumberFormat="1" applyFont="1" applyFill="1" applyBorder="1" applyAlignment="1" applyProtection="1">
      <alignment horizontal="left" vertical="center"/>
      <protection/>
    </xf>
    <xf numFmtId="49" fontId="9" fillId="4" borderId="0" xfId="0" applyNumberFormat="1" applyFont="1" applyFill="1" applyBorder="1" applyAlignment="1" applyProtection="1">
      <alignment horizontal="right" vertical="center"/>
      <protection/>
    </xf>
    <xf numFmtId="49" fontId="9" fillId="4" borderId="59" xfId="0" applyNumberFormat="1" applyFont="1" applyFill="1" applyBorder="1" applyAlignment="1" applyProtection="1">
      <alignment horizontal="left" vertical="center"/>
      <protection/>
    </xf>
    <xf numFmtId="49" fontId="9" fillId="4" borderId="70" xfId="0" applyNumberFormat="1" applyFont="1" applyFill="1" applyBorder="1" applyAlignment="1" applyProtection="1">
      <alignment horizontal="left" vertical="center"/>
      <protection/>
    </xf>
    <xf numFmtId="209" fontId="9" fillId="3" borderId="0" xfId="0" applyNumberFormat="1" applyFont="1" applyFill="1" applyAlignment="1" applyProtection="1">
      <alignment vertical="center"/>
      <protection/>
    </xf>
    <xf numFmtId="0" fontId="6" fillId="2" borderId="0" xfId="20" applyNumberFormat="1" applyFont="1" applyFill="1" applyAlignment="1" applyProtection="1">
      <alignment horizontal="justify" wrapText="1"/>
      <protection hidden="1"/>
    </xf>
    <xf numFmtId="175" fontId="9" fillId="3" borderId="0" xfId="0" applyNumberFormat="1" applyFont="1" applyFill="1" applyAlignment="1" applyProtection="1">
      <alignment vertical="center"/>
      <protection hidden="1"/>
    </xf>
    <xf numFmtId="202" fontId="9" fillId="3" borderId="0" xfId="0" applyNumberFormat="1" applyFont="1" applyFill="1" applyAlignment="1" applyProtection="1">
      <alignment vertical="center"/>
      <protection/>
    </xf>
    <xf numFmtId="194" fontId="8" fillId="0" borderId="71" xfId="0" applyNumberFormat="1" applyFont="1" applyFill="1" applyBorder="1" applyAlignment="1" applyProtection="1">
      <alignment horizontal="right" vertical="center"/>
      <protection/>
    </xf>
    <xf numFmtId="194" fontId="8" fillId="0" borderId="72" xfId="0" applyNumberFormat="1" applyFont="1" applyFill="1" applyBorder="1" applyAlignment="1" applyProtection="1">
      <alignment horizontal="right" vertical="center"/>
      <protection/>
    </xf>
    <xf numFmtId="194" fontId="8" fillId="0" borderId="73" xfId="0" applyNumberFormat="1" applyFont="1" applyFill="1" applyBorder="1" applyAlignment="1" applyProtection="1">
      <alignment horizontal="right" vertical="center"/>
      <protection/>
    </xf>
    <xf numFmtId="194" fontId="8" fillId="0" borderId="74" xfId="0" applyNumberFormat="1" applyFont="1" applyFill="1" applyBorder="1" applyAlignment="1" applyProtection="1">
      <alignment horizontal="right" vertical="center"/>
      <protection/>
    </xf>
    <xf numFmtId="194" fontId="9" fillId="0" borderId="75" xfId="0" applyNumberFormat="1" applyFont="1" applyFill="1" applyBorder="1" applyAlignment="1" applyProtection="1">
      <alignment horizontal="right" vertical="center"/>
      <protection/>
    </xf>
    <xf numFmtId="194" fontId="9" fillId="0" borderId="76" xfId="0" applyNumberFormat="1" applyFont="1" applyFill="1" applyBorder="1" applyAlignment="1" applyProtection="1">
      <alignment horizontal="right" vertical="center"/>
      <protection/>
    </xf>
    <xf numFmtId="194" fontId="9" fillId="0" borderId="77" xfId="0" applyNumberFormat="1" applyFont="1" applyFill="1" applyBorder="1" applyAlignment="1" applyProtection="1">
      <alignment horizontal="right" vertical="center"/>
      <protection/>
    </xf>
    <xf numFmtId="194" fontId="9" fillId="0" borderId="78"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4" fontId="9" fillId="0" borderId="36" xfId="0" applyNumberFormat="1" applyFont="1" applyFill="1" applyBorder="1" applyAlignment="1" applyProtection="1">
      <alignment horizontal="right" vertical="center"/>
      <protection/>
    </xf>
    <xf numFmtId="194" fontId="9" fillId="0" borderId="80" xfId="0" applyNumberFormat="1" applyFont="1" applyFill="1" applyBorder="1" applyAlignment="1" applyProtection="1">
      <alignment horizontal="right" vertical="center"/>
      <protection/>
    </xf>
    <xf numFmtId="194" fontId="8" fillId="0" borderId="83" xfId="0" applyNumberFormat="1" applyFont="1" applyFill="1" applyBorder="1" applyAlignment="1" applyProtection="1">
      <alignment horizontal="right" vertical="center"/>
      <protection/>
    </xf>
    <xf numFmtId="194" fontId="8" fillId="0" borderId="84"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4" fontId="9" fillId="0" borderId="86" xfId="0" applyNumberFormat="1" applyFont="1" applyFill="1" applyBorder="1" applyAlignment="1" applyProtection="1">
      <alignment horizontal="right" vertical="center"/>
      <protection/>
    </xf>
    <xf numFmtId="194" fontId="9" fillId="0" borderId="1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87"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5" fontId="8" fillId="0" borderId="91" xfId="0" applyNumberFormat="1" applyFont="1" applyFill="1" applyBorder="1" applyAlignment="1" applyProtection="1">
      <alignment horizontal="right" vertical="center"/>
      <protection/>
    </xf>
    <xf numFmtId="195" fontId="8" fillId="0" borderId="92" xfId="0" applyNumberFormat="1" applyFont="1" applyFill="1" applyBorder="1" applyAlignment="1" applyProtection="1">
      <alignment horizontal="right" vertical="center"/>
      <protection/>
    </xf>
    <xf numFmtId="195" fontId="8" fillId="0" borderId="93" xfId="0" applyNumberFormat="1" applyFont="1" applyFill="1" applyBorder="1" applyAlignment="1" applyProtection="1">
      <alignment horizontal="right" vertical="center"/>
      <protection/>
    </xf>
    <xf numFmtId="195" fontId="8" fillId="0" borderId="94" xfId="0" applyNumberFormat="1" applyFont="1" applyFill="1" applyBorder="1" applyAlignment="1" applyProtection="1">
      <alignment horizontal="right" vertical="center"/>
      <protection/>
    </xf>
    <xf numFmtId="194" fontId="8" fillId="0" borderId="95" xfId="0" applyNumberFormat="1" applyFont="1" applyFill="1" applyBorder="1" applyAlignment="1" applyProtection="1">
      <alignment horizontal="right" vertical="center"/>
      <protection/>
    </xf>
    <xf numFmtId="194" fontId="8" fillId="0" borderId="6"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17"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9" fillId="0" borderId="35" xfId="0" applyNumberFormat="1" applyFont="1" applyFill="1" applyBorder="1" applyAlignment="1" applyProtection="1">
      <alignment horizontal="right" vertical="center"/>
      <protection/>
    </xf>
    <xf numFmtId="194" fontId="9" fillId="0" borderId="98" xfId="0" applyNumberFormat="1" applyFont="1" applyFill="1" applyBorder="1" applyAlignment="1" applyProtection="1">
      <alignment horizontal="right" vertical="center"/>
      <protection/>
    </xf>
    <xf numFmtId="194" fontId="9" fillId="0" borderId="99" xfId="0" applyNumberFormat="1" applyFont="1" applyFill="1" applyBorder="1" applyAlignment="1" applyProtection="1">
      <alignment horizontal="right" vertical="center"/>
      <protection/>
    </xf>
    <xf numFmtId="194" fontId="9" fillId="0" borderId="37"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9" fillId="0" borderId="14"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9" fillId="0" borderId="70" xfId="0" applyNumberFormat="1" applyFont="1" applyFill="1" applyBorder="1" applyAlignment="1" applyProtection="1">
      <alignment horizontal="right" vertical="center"/>
      <protection/>
    </xf>
    <xf numFmtId="194" fontId="9" fillId="0" borderId="102" xfId="0" applyNumberFormat="1" applyFont="1" applyFill="1" applyBorder="1" applyAlignment="1" applyProtection="1">
      <alignment horizontal="right" vertical="center"/>
      <protection/>
    </xf>
    <xf numFmtId="194" fontId="9" fillId="0" borderId="103" xfId="0" applyNumberFormat="1" applyFont="1" applyFill="1" applyBorder="1" applyAlignment="1" applyProtection="1">
      <alignment horizontal="right" vertical="center"/>
      <protection/>
    </xf>
    <xf numFmtId="194" fontId="9" fillId="0" borderId="47" xfId="0" applyNumberFormat="1" applyFont="1" applyFill="1" applyBorder="1" applyAlignment="1" applyProtection="1">
      <alignment horizontal="right" vertical="center"/>
      <protection/>
    </xf>
    <xf numFmtId="194" fontId="9" fillId="0" borderId="104" xfId="0" applyNumberFormat="1" applyFont="1" applyFill="1" applyBorder="1" applyAlignment="1" applyProtection="1">
      <alignment horizontal="right" vertical="center"/>
      <protection/>
    </xf>
    <xf numFmtId="194" fontId="9" fillId="0" borderId="105" xfId="0" applyNumberFormat="1" applyFont="1" applyFill="1" applyBorder="1" applyAlignment="1" applyProtection="1">
      <alignment horizontal="right" vertical="center"/>
      <protection/>
    </xf>
    <xf numFmtId="194" fontId="9" fillId="0" borderId="39"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9" fillId="0" borderId="30"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10"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112" xfId="0" applyNumberFormat="1" applyFont="1" applyFill="1" applyBorder="1" applyAlignment="1" applyProtection="1">
      <alignment horizontal="right" vertical="center"/>
      <protection/>
    </xf>
    <xf numFmtId="194" fontId="9" fillId="0" borderId="1"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8" fillId="0" borderId="116" xfId="0" applyNumberFormat="1" applyFont="1" applyFill="1" applyBorder="1" applyAlignment="1" applyProtection="1">
      <alignment horizontal="right" vertical="center"/>
      <protection/>
    </xf>
    <xf numFmtId="194" fontId="8" fillId="0" borderId="117" xfId="0" applyNumberFormat="1" applyFont="1" applyFill="1" applyBorder="1" applyAlignment="1" applyProtection="1">
      <alignment horizontal="right" vertical="center"/>
      <protection/>
    </xf>
    <xf numFmtId="194" fontId="8" fillId="0" borderId="118" xfId="0" applyNumberFormat="1" applyFont="1" applyFill="1" applyBorder="1" applyAlignment="1" applyProtection="1">
      <alignment horizontal="right" vertical="center"/>
      <protection/>
    </xf>
    <xf numFmtId="194" fontId="8" fillId="0" borderId="119" xfId="0" applyNumberFormat="1" applyFont="1" applyFill="1" applyBorder="1" applyAlignment="1" applyProtection="1">
      <alignment horizontal="right" vertical="center"/>
      <protection/>
    </xf>
    <xf numFmtId="194" fontId="9" fillId="0" borderId="10" xfId="0" applyNumberFormat="1" applyFont="1" applyFill="1" applyBorder="1" applyAlignment="1" applyProtection="1">
      <alignment horizontal="right" vertical="center"/>
      <protection/>
    </xf>
    <xf numFmtId="194" fontId="9" fillId="0" borderId="120" xfId="0" applyNumberFormat="1" applyFont="1" applyFill="1" applyBorder="1" applyAlignment="1" applyProtection="1">
      <alignment horizontal="right" vertical="center"/>
      <protection/>
    </xf>
    <xf numFmtId="194" fontId="9" fillId="0" borderId="21"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8" fillId="0" borderId="33" xfId="0" applyNumberFormat="1" applyFont="1" applyFill="1" applyBorder="1" applyAlignment="1" applyProtection="1">
      <alignment horizontal="right" vertical="center"/>
      <protection/>
    </xf>
    <xf numFmtId="194" fontId="8" fillId="0" borderId="122" xfId="0" applyNumberFormat="1" applyFont="1" applyFill="1" applyBorder="1" applyAlignment="1" applyProtection="1">
      <alignment horizontal="right" vertical="center"/>
      <protection/>
    </xf>
    <xf numFmtId="194" fontId="8" fillId="0" borderId="123" xfId="0" applyNumberFormat="1" applyFont="1" applyFill="1" applyBorder="1" applyAlignment="1" applyProtection="1">
      <alignment horizontal="right" vertical="center"/>
      <protection/>
    </xf>
    <xf numFmtId="194" fontId="8" fillId="0" borderId="122" xfId="0" applyNumberFormat="1" applyFont="1" applyFill="1" applyBorder="1" applyAlignment="1" applyProtection="1">
      <alignment horizontal="right" vertical="center"/>
      <protection/>
    </xf>
    <xf numFmtId="196" fontId="8" fillId="0" borderId="116" xfId="0" applyNumberFormat="1" applyFont="1" applyFill="1" applyBorder="1" applyAlignment="1" applyProtection="1">
      <alignment horizontal="right" vertical="center"/>
      <protection/>
    </xf>
    <xf numFmtId="196" fontId="8" fillId="0" borderId="117" xfId="0" applyNumberFormat="1" applyFont="1" applyFill="1" applyBorder="1" applyAlignment="1" applyProtection="1">
      <alignment horizontal="right" vertical="center"/>
      <protection/>
    </xf>
    <xf numFmtId="196" fontId="8" fillId="0" borderId="124" xfId="0" applyNumberFormat="1" applyFont="1" applyFill="1" applyBorder="1" applyAlignment="1" applyProtection="1">
      <alignment horizontal="right" vertical="center"/>
      <protection/>
    </xf>
    <xf numFmtId="194" fontId="8" fillId="0" borderId="125" xfId="0" applyNumberFormat="1" applyFont="1" applyFill="1" applyBorder="1" applyAlignment="1" applyProtection="1">
      <alignment horizontal="right" vertical="center"/>
      <protection/>
    </xf>
    <xf numFmtId="194" fontId="8" fillId="0" borderId="76" xfId="0" applyNumberFormat="1" applyFont="1" applyFill="1" applyBorder="1" applyAlignment="1" applyProtection="1">
      <alignment horizontal="right" vertical="center"/>
      <protection/>
    </xf>
    <xf numFmtId="196" fontId="9" fillId="0" borderId="77" xfId="0" applyNumberFormat="1" applyFont="1" applyFill="1" applyBorder="1" applyAlignment="1" applyProtection="1">
      <alignment horizontal="right" vertical="center"/>
      <protection/>
    </xf>
    <xf numFmtId="196" fontId="9" fillId="0" borderId="96" xfId="0" applyNumberFormat="1" applyFont="1" applyFill="1" applyBorder="1" applyAlignment="1" applyProtection="1">
      <alignment horizontal="right" vertical="center"/>
      <protection/>
    </xf>
    <xf numFmtId="196" fontId="9" fillId="0" borderId="126" xfId="0" applyNumberFormat="1" applyFont="1" applyFill="1" applyBorder="1" applyAlignment="1" applyProtection="1">
      <alignment horizontal="right" vertical="center"/>
      <protection/>
    </xf>
    <xf numFmtId="194" fontId="8" fillId="0" borderId="127" xfId="0" applyNumberFormat="1" applyFont="1" applyFill="1" applyBorder="1" applyAlignment="1" applyProtection="1">
      <alignment horizontal="right" vertical="center"/>
      <protection/>
    </xf>
    <xf numFmtId="194" fontId="8" fillId="0" borderId="120" xfId="0" applyNumberFormat="1" applyFont="1" applyFill="1" applyBorder="1" applyAlignment="1" applyProtection="1">
      <alignment horizontal="right" vertical="center"/>
      <protection/>
    </xf>
    <xf numFmtId="196" fontId="9" fillId="0" borderId="98" xfId="0" applyNumberFormat="1" applyFont="1" applyFill="1" applyBorder="1" applyAlignment="1" applyProtection="1">
      <alignment horizontal="right" vertical="center"/>
      <protection/>
    </xf>
    <xf numFmtId="196" fontId="9" fillId="0" borderId="99" xfId="0" applyNumberFormat="1" applyFont="1" applyFill="1" applyBorder="1" applyAlignment="1" applyProtection="1">
      <alignment horizontal="right" vertical="center"/>
      <protection/>
    </xf>
    <xf numFmtId="196" fontId="9" fillId="0" borderId="128" xfId="0" applyNumberFormat="1" applyFont="1" applyFill="1" applyBorder="1" applyAlignment="1" applyProtection="1">
      <alignment horizontal="right" vertical="center"/>
      <protection/>
    </xf>
    <xf numFmtId="196" fontId="9" fillId="0" borderId="85" xfId="0" applyNumberFormat="1" applyFont="1" applyFill="1" applyBorder="1" applyAlignment="1" applyProtection="1">
      <alignment horizontal="right" vertical="center"/>
      <protection/>
    </xf>
    <xf numFmtId="196" fontId="9" fillId="0" borderId="100" xfId="0" applyNumberFormat="1" applyFont="1" applyFill="1" applyBorder="1" applyAlignment="1" applyProtection="1">
      <alignment horizontal="right" vertical="center"/>
      <protection/>
    </xf>
    <xf numFmtId="196" fontId="9" fillId="0" borderId="129" xfId="0" applyNumberFormat="1" applyFont="1" applyFill="1" applyBorder="1" applyAlignment="1" applyProtection="1">
      <alignment horizontal="right" vertical="center"/>
      <protection/>
    </xf>
    <xf numFmtId="196" fontId="9" fillId="0" borderId="102" xfId="0" applyNumberFormat="1" applyFont="1" applyFill="1" applyBorder="1" applyAlignment="1" applyProtection="1">
      <alignment horizontal="right" vertical="center"/>
      <protection/>
    </xf>
    <xf numFmtId="196" fontId="9" fillId="0" borderId="103" xfId="0" applyNumberFormat="1" applyFont="1" applyFill="1" applyBorder="1" applyAlignment="1" applyProtection="1">
      <alignment horizontal="right" vertical="center"/>
      <protection/>
    </xf>
    <xf numFmtId="196" fontId="9" fillId="0" borderId="130" xfId="0" applyNumberFormat="1" applyFont="1" applyFill="1" applyBorder="1" applyAlignment="1" applyProtection="1">
      <alignment horizontal="right" vertical="center"/>
      <protection/>
    </xf>
    <xf numFmtId="194" fontId="8" fillId="0" borderId="131" xfId="0" applyNumberFormat="1" applyFont="1" applyFill="1" applyBorder="1" applyAlignment="1" applyProtection="1">
      <alignment horizontal="right" vertical="center"/>
      <protection/>
    </xf>
    <xf numFmtId="194" fontId="8" fillId="0" borderId="108" xfId="0" applyNumberFormat="1" applyFont="1" applyFill="1" applyBorder="1" applyAlignment="1" applyProtection="1">
      <alignment horizontal="right" vertical="center"/>
      <protection/>
    </xf>
    <xf numFmtId="196" fontId="9" fillId="0" borderId="106" xfId="0" applyNumberFormat="1" applyFont="1" applyFill="1" applyBorder="1" applyAlignment="1" applyProtection="1">
      <alignment horizontal="right" vertical="center"/>
      <protection/>
    </xf>
    <xf numFmtId="196" fontId="9" fillId="0" borderId="107" xfId="0" applyNumberFormat="1" applyFont="1" applyFill="1" applyBorder="1" applyAlignment="1" applyProtection="1">
      <alignment horizontal="right" vertical="center"/>
      <protection/>
    </xf>
    <xf numFmtId="196" fontId="9" fillId="0" borderId="132" xfId="0" applyNumberFormat="1" applyFont="1" applyFill="1" applyBorder="1" applyAlignment="1" applyProtection="1">
      <alignment horizontal="right" vertical="center"/>
      <protection/>
    </xf>
    <xf numFmtId="194" fontId="8" fillId="0" borderId="133" xfId="0" applyNumberFormat="1" applyFont="1" applyFill="1" applyBorder="1" applyAlignment="1" applyProtection="1">
      <alignment horizontal="right" vertical="center"/>
      <protection/>
    </xf>
    <xf numFmtId="194" fontId="8" fillId="0" borderId="134" xfId="0" applyNumberFormat="1" applyFont="1" applyFill="1" applyBorder="1" applyAlignment="1" applyProtection="1">
      <alignment horizontal="right" vertical="center"/>
      <protection/>
    </xf>
    <xf numFmtId="194" fontId="8" fillId="0" borderId="135" xfId="0" applyNumberFormat="1" applyFont="1" applyFill="1" applyBorder="1" applyAlignment="1" applyProtection="1">
      <alignment horizontal="right" vertical="center"/>
      <protection/>
    </xf>
    <xf numFmtId="194" fontId="8" fillId="0" borderId="121" xfId="0" applyNumberFormat="1" applyFont="1" applyFill="1" applyBorder="1" applyAlignment="1" applyProtection="1">
      <alignment horizontal="right" vertical="center"/>
      <protection/>
    </xf>
    <xf numFmtId="196" fontId="9" fillId="0" borderId="111" xfId="0" applyNumberFormat="1" applyFont="1" applyFill="1" applyBorder="1" applyAlignment="1" applyProtection="1">
      <alignment horizontal="right" vertical="center"/>
      <protection/>
    </xf>
    <xf numFmtId="196" fontId="9" fillId="0" borderId="112" xfId="0" applyNumberFormat="1" applyFont="1" applyFill="1" applyBorder="1" applyAlignment="1" applyProtection="1">
      <alignment horizontal="right" vertical="center"/>
      <protection/>
    </xf>
    <xf numFmtId="196" fontId="9" fillId="0" borderId="136" xfId="0" applyNumberFormat="1" applyFont="1" applyFill="1" applyBorder="1" applyAlignment="1" applyProtection="1">
      <alignment horizontal="right" vertical="center"/>
      <protection/>
    </xf>
    <xf numFmtId="194" fontId="8" fillId="0" borderId="137" xfId="0" applyNumberFormat="1" applyFont="1" applyFill="1" applyBorder="1" applyAlignment="1" applyProtection="1">
      <alignment horizontal="right" vertical="center"/>
      <protection/>
    </xf>
    <xf numFmtId="194" fontId="8" fillId="0" borderId="138" xfId="0" applyNumberFormat="1" applyFont="1" applyFill="1" applyBorder="1" applyAlignment="1" applyProtection="1">
      <alignment horizontal="right" vertical="center"/>
      <protection/>
    </xf>
    <xf numFmtId="194" fontId="8" fillId="0" borderId="139" xfId="0" applyNumberFormat="1" applyFont="1" applyFill="1" applyBorder="1" applyAlignment="1" applyProtection="1">
      <alignment horizontal="right" vertical="center"/>
      <protection/>
    </xf>
    <xf numFmtId="194" fontId="8" fillId="0" borderId="119" xfId="0" applyNumberFormat="1" applyFont="1" applyFill="1" applyBorder="1" applyAlignment="1" applyProtection="1">
      <alignment horizontal="right" vertical="center"/>
      <protection/>
    </xf>
    <xf numFmtId="194" fontId="8" fillId="0" borderId="116"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9" fillId="0" borderId="77" xfId="0" applyNumberFormat="1" applyFont="1" applyFill="1" applyBorder="1" applyAlignment="1" applyProtection="1">
      <alignment horizontal="right" vertical="center"/>
      <protection/>
    </xf>
    <xf numFmtId="194" fontId="9" fillId="0" borderId="75" xfId="0" applyNumberFormat="1" applyFont="1" applyFill="1" applyBorder="1" applyAlignment="1" applyProtection="1">
      <alignment horizontal="right" vertical="center"/>
      <protection/>
    </xf>
    <xf numFmtId="194" fontId="9" fillId="0" borderId="78" xfId="0" applyNumberFormat="1" applyFont="1" applyFill="1" applyBorder="1" applyAlignment="1" applyProtection="1">
      <alignment horizontal="right" vertical="center"/>
      <protection/>
    </xf>
    <xf numFmtId="194" fontId="9" fillId="0" borderId="76" xfId="0" applyNumberFormat="1" applyFont="1" applyFill="1" applyBorder="1" applyAlignment="1" applyProtection="1">
      <alignment horizontal="right" vertical="center"/>
      <protection/>
    </xf>
    <xf numFmtId="194" fontId="9" fillId="0" borderId="98"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9" fillId="0" borderId="35" xfId="0" applyNumberFormat="1" applyFont="1" applyFill="1" applyBorder="1" applyAlignment="1" applyProtection="1">
      <alignment horizontal="right" vertical="center"/>
      <protection/>
    </xf>
    <xf numFmtId="194" fontId="9" fillId="0" borderId="120"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4" fontId="9" fillId="0" borderId="86" xfId="0" applyNumberFormat="1" applyFont="1" applyFill="1" applyBorder="1" applyAlignment="1" applyProtection="1">
      <alignment horizontal="right" vertical="center"/>
      <protection/>
    </xf>
    <xf numFmtId="194" fontId="9" fillId="0" borderId="1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102"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9" fillId="0" borderId="70" xfId="0" applyNumberFormat="1" applyFont="1" applyFill="1" applyBorder="1" applyAlignment="1" applyProtection="1">
      <alignment horizontal="right" vertical="center"/>
      <protection/>
    </xf>
    <xf numFmtId="194" fontId="9" fillId="0" borderId="104"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5" xfId="0" applyNumberFormat="1" applyFont="1" applyFill="1" applyBorder="1" applyAlignment="1" applyProtection="1">
      <alignment horizontal="right" vertical="center"/>
      <protection/>
    </xf>
    <xf numFmtId="194" fontId="9" fillId="0" borderId="39"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10"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9" fillId="0" borderId="140" xfId="0" applyNumberFormat="1" applyFont="1" applyFill="1" applyBorder="1" applyAlignment="1" applyProtection="1">
      <alignment horizontal="right" vertical="center"/>
      <protection/>
    </xf>
    <xf numFmtId="196" fontId="8" fillId="0" borderId="116" xfId="0" applyNumberFormat="1" applyFont="1" applyFill="1" applyBorder="1" applyAlignment="1" applyProtection="1">
      <alignment horizontal="right" vertical="center"/>
      <protection/>
    </xf>
    <xf numFmtId="196" fontId="8" fillId="0" borderId="115" xfId="0" applyNumberFormat="1" applyFont="1" applyFill="1" applyBorder="1" applyAlignment="1" applyProtection="1">
      <alignment horizontal="right" vertical="center"/>
      <protection/>
    </xf>
    <xf numFmtId="209" fontId="8" fillId="0" borderId="114" xfId="0" applyNumberFormat="1" applyFont="1" applyFill="1" applyBorder="1" applyAlignment="1" applyProtection="1">
      <alignment horizontal="right" vertical="center"/>
      <protection/>
    </xf>
    <xf numFmtId="209" fontId="8" fillId="0" borderId="115" xfId="0" applyNumberFormat="1" applyFont="1" applyFill="1" applyBorder="1" applyAlignment="1" applyProtection="1">
      <alignment horizontal="right" vertical="center"/>
      <protection/>
    </xf>
    <xf numFmtId="209" fontId="8" fillId="0" borderId="122" xfId="0" applyNumberFormat="1" applyFont="1" applyFill="1" applyBorder="1" applyAlignment="1" applyProtection="1">
      <alignment horizontal="right" vertical="center"/>
      <protection/>
    </xf>
    <xf numFmtId="196" fontId="9" fillId="0" borderId="77" xfId="0" applyNumberFormat="1" applyFont="1" applyFill="1" applyBorder="1" applyAlignment="1" applyProtection="1">
      <alignment horizontal="right" vertical="center"/>
      <protection/>
    </xf>
    <xf numFmtId="196" fontId="9" fillId="0" borderId="78" xfId="0" applyNumberFormat="1" applyFont="1" applyFill="1" applyBorder="1" applyAlignment="1" applyProtection="1">
      <alignment horizontal="right" vertical="center"/>
      <protection/>
    </xf>
    <xf numFmtId="209" fontId="9" fillId="0" borderId="75" xfId="0" applyNumberFormat="1" applyFont="1" applyFill="1" applyBorder="1" applyAlignment="1" applyProtection="1">
      <alignment horizontal="right" vertical="center"/>
      <protection/>
    </xf>
    <xf numFmtId="209" fontId="9" fillId="0" borderId="78" xfId="0" applyNumberFormat="1" applyFont="1" applyFill="1" applyBorder="1" applyAlignment="1" applyProtection="1">
      <alignment horizontal="right" vertical="center"/>
      <protection/>
    </xf>
    <xf numFmtId="209" fontId="9" fillId="0" borderId="76" xfId="0" applyNumberFormat="1" applyFont="1" applyFill="1" applyBorder="1" applyAlignment="1" applyProtection="1">
      <alignment horizontal="right" vertical="center"/>
      <protection/>
    </xf>
    <xf numFmtId="196" fontId="9" fillId="0" borderId="98" xfId="0" applyNumberFormat="1" applyFont="1" applyFill="1" applyBorder="1" applyAlignment="1" applyProtection="1">
      <alignment horizontal="right" vertical="center"/>
      <protection/>
    </xf>
    <xf numFmtId="196" fontId="9" fillId="0" borderId="35" xfId="0" applyNumberFormat="1" applyFont="1" applyFill="1" applyBorder="1" applyAlignment="1" applyProtection="1">
      <alignment horizontal="right" vertical="center"/>
      <protection/>
    </xf>
    <xf numFmtId="209" fontId="9" fillId="0" borderId="97" xfId="0" applyNumberFormat="1" applyFont="1" applyFill="1" applyBorder="1" applyAlignment="1" applyProtection="1">
      <alignment horizontal="right" vertical="center"/>
      <protection/>
    </xf>
    <xf numFmtId="209" fontId="9" fillId="0" borderId="35" xfId="0" applyNumberFormat="1" applyFont="1" applyFill="1" applyBorder="1" applyAlignment="1" applyProtection="1">
      <alignment horizontal="right" vertical="center"/>
      <protection/>
    </xf>
    <xf numFmtId="209" fontId="9" fillId="0" borderId="120" xfId="0" applyNumberFormat="1" applyFont="1" applyFill="1" applyBorder="1" applyAlignment="1" applyProtection="1">
      <alignment horizontal="right" vertical="center"/>
      <protection/>
    </xf>
    <xf numFmtId="196" fontId="9" fillId="0" borderId="85" xfId="0" applyNumberFormat="1" applyFont="1" applyFill="1" applyBorder="1" applyAlignment="1" applyProtection="1">
      <alignment horizontal="right" vertical="center"/>
      <protection/>
    </xf>
    <xf numFmtId="196" fontId="9" fillId="0" borderId="13" xfId="0" applyNumberFormat="1" applyFont="1" applyFill="1" applyBorder="1" applyAlignment="1" applyProtection="1">
      <alignment horizontal="right" vertical="center"/>
      <protection/>
    </xf>
    <xf numFmtId="209" fontId="9" fillId="0" borderId="86" xfId="0" applyNumberFormat="1" applyFont="1" applyFill="1" applyBorder="1" applyAlignment="1" applyProtection="1">
      <alignment horizontal="right" vertical="center"/>
      <protection/>
    </xf>
    <xf numFmtId="209" fontId="9" fillId="0" borderId="13" xfId="0" applyNumberFormat="1" applyFont="1" applyFill="1" applyBorder="1" applyAlignment="1" applyProtection="1">
      <alignment horizontal="right" vertical="center"/>
      <protection/>
    </xf>
    <xf numFmtId="209" fontId="9" fillId="0" borderId="84" xfId="0" applyNumberFormat="1" applyFont="1" applyFill="1" applyBorder="1" applyAlignment="1" applyProtection="1">
      <alignment horizontal="right" vertical="center"/>
      <protection/>
    </xf>
    <xf numFmtId="196" fontId="9" fillId="0" borderId="106" xfId="0" applyNumberFormat="1" applyFont="1" applyFill="1" applyBorder="1" applyAlignment="1" applyProtection="1">
      <alignment horizontal="right" vertical="center"/>
      <protection/>
    </xf>
    <xf numFmtId="196" fontId="9" fillId="0" borderId="39" xfId="0" applyNumberFormat="1" applyFont="1" applyFill="1" applyBorder="1" applyAlignment="1" applyProtection="1">
      <alignment horizontal="right" vertical="center"/>
      <protection/>
    </xf>
    <xf numFmtId="209" fontId="9" fillId="0" borderId="105" xfId="0" applyNumberFormat="1" applyFont="1" applyFill="1" applyBorder="1" applyAlignment="1" applyProtection="1">
      <alignment horizontal="right" vertical="center"/>
      <protection/>
    </xf>
    <xf numFmtId="209" fontId="9" fillId="0" borderId="39" xfId="0" applyNumberFormat="1" applyFont="1" applyFill="1" applyBorder="1" applyAlignment="1" applyProtection="1">
      <alignment horizontal="right" vertical="center"/>
      <protection/>
    </xf>
    <xf numFmtId="209" fontId="9" fillId="0" borderId="108" xfId="0" applyNumberFormat="1" applyFont="1" applyFill="1" applyBorder="1" applyAlignment="1" applyProtection="1">
      <alignment horizontal="right" vertical="center"/>
      <protection/>
    </xf>
    <xf numFmtId="196" fontId="9" fillId="0" borderId="111" xfId="0" applyNumberFormat="1" applyFont="1" applyFill="1" applyBorder="1" applyAlignment="1" applyProtection="1">
      <alignment horizontal="right" vertical="center"/>
      <protection/>
    </xf>
    <xf numFmtId="196" fontId="9" fillId="0" borderId="110" xfId="0" applyNumberFormat="1" applyFont="1" applyFill="1" applyBorder="1" applyAlignment="1" applyProtection="1">
      <alignment horizontal="right" vertical="center"/>
      <protection/>
    </xf>
    <xf numFmtId="209" fontId="9" fillId="0" borderId="109" xfId="0" applyNumberFormat="1" applyFont="1" applyFill="1" applyBorder="1" applyAlignment="1" applyProtection="1">
      <alignment horizontal="right" vertical="center"/>
      <protection/>
    </xf>
    <xf numFmtId="209" fontId="9" fillId="0" borderId="110" xfId="0" applyNumberFormat="1" applyFont="1" applyFill="1" applyBorder="1" applyAlignment="1" applyProtection="1">
      <alignment horizontal="right" vertical="center"/>
      <protection/>
    </xf>
    <xf numFmtId="209" fontId="9" fillId="0" borderId="121" xfId="0" applyNumberFormat="1" applyFont="1" applyFill="1" applyBorder="1" applyAlignment="1" applyProtection="1">
      <alignment horizontal="right" vertical="center"/>
      <protection/>
    </xf>
    <xf numFmtId="194" fontId="8" fillId="0" borderId="141" xfId="0" applyNumberFormat="1" applyFont="1" applyFill="1" applyBorder="1" applyAlignment="1" applyProtection="1">
      <alignment horizontal="right" vertical="center"/>
      <protection/>
    </xf>
    <xf numFmtId="194" fontId="9" fillId="0" borderId="134" xfId="0" applyNumberFormat="1" applyFont="1" applyFill="1" applyBorder="1" applyAlignment="1" applyProtection="1">
      <alignment horizontal="right" vertical="center"/>
      <protection/>
    </xf>
    <xf numFmtId="209" fontId="8" fillId="0" borderId="116" xfId="0" applyNumberFormat="1" applyFont="1" applyFill="1" applyBorder="1" applyAlignment="1" applyProtection="1">
      <alignment horizontal="right" vertical="center"/>
      <protection/>
    </xf>
    <xf numFmtId="209" fontId="8" fillId="0" borderId="117" xfId="0" applyNumberFormat="1" applyFont="1" applyFill="1" applyBorder="1" applyAlignment="1" applyProtection="1">
      <alignment horizontal="right" vertical="center"/>
      <protection/>
    </xf>
    <xf numFmtId="209" fontId="8" fillId="0" borderId="33" xfId="0" applyNumberFormat="1" applyFont="1" applyFill="1" applyBorder="1" applyAlignment="1" applyProtection="1">
      <alignment horizontal="right" vertical="center"/>
      <protection/>
    </xf>
    <xf numFmtId="209" fontId="9" fillId="0" borderId="77" xfId="0" applyNumberFormat="1" applyFont="1" applyFill="1" applyBorder="1" applyAlignment="1" applyProtection="1">
      <alignment horizontal="right" vertical="center"/>
      <protection/>
    </xf>
    <xf numFmtId="209" fontId="9" fillId="0" borderId="96" xfId="0" applyNumberFormat="1" applyFont="1" applyFill="1" applyBorder="1" applyAlignment="1" applyProtection="1">
      <alignment horizontal="right" vertical="center"/>
      <protection/>
    </xf>
    <xf numFmtId="209" fontId="9" fillId="0" borderId="17" xfId="0" applyNumberFormat="1" applyFont="1" applyFill="1" applyBorder="1" applyAlignment="1" applyProtection="1">
      <alignment horizontal="right" vertical="center"/>
      <protection/>
    </xf>
    <xf numFmtId="209" fontId="9" fillId="0" borderId="98" xfId="0" applyNumberFormat="1" applyFont="1" applyFill="1" applyBorder="1" applyAlignment="1" applyProtection="1">
      <alignment horizontal="right" vertical="center"/>
      <protection/>
    </xf>
    <xf numFmtId="209" fontId="9" fillId="0" borderId="99" xfId="0" applyNumberFormat="1" applyFont="1" applyFill="1" applyBorder="1" applyAlignment="1" applyProtection="1">
      <alignment horizontal="right" vertical="center"/>
      <protection/>
    </xf>
    <xf numFmtId="209" fontId="9" fillId="0" borderId="10" xfId="0" applyNumberFormat="1" applyFont="1" applyFill="1" applyBorder="1" applyAlignment="1" applyProtection="1">
      <alignment horizontal="right" vertical="center"/>
      <protection/>
    </xf>
    <xf numFmtId="209" fontId="9" fillId="0" borderId="85" xfId="0" applyNumberFormat="1" applyFont="1" applyFill="1" applyBorder="1" applyAlignment="1" applyProtection="1">
      <alignment horizontal="right" vertical="center"/>
      <protection/>
    </xf>
    <xf numFmtId="209" fontId="9" fillId="0" borderId="100" xfId="0" applyNumberFormat="1" applyFont="1" applyFill="1" applyBorder="1" applyAlignment="1" applyProtection="1">
      <alignment horizontal="right" vertical="center"/>
      <protection/>
    </xf>
    <xf numFmtId="209" fontId="9" fillId="0" borderId="14" xfId="0" applyNumberFormat="1" applyFont="1" applyFill="1" applyBorder="1" applyAlignment="1" applyProtection="1">
      <alignment horizontal="right" vertical="center"/>
      <protection/>
    </xf>
    <xf numFmtId="209" fontId="9" fillId="0" borderId="106" xfId="0" applyNumberFormat="1" applyFont="1" applyFill="1" applyBorder="1" applyAlignment="1" applyProtection="1">
      <alignment horizontal="right" vertical="center"/>
      <protection/>
    </xf>
    <xf numFmtId="209" fontId="9" fillId="0" borderId="107" xfId="0" applyNumberFormat="1" applyFont="1" applyFill="1" applyBorder="1" applyAlignment="1" applyProtection="1">
      <alignment horizontal="right" vertical="center"/>
      <protection/>
    </xf>
    <xf numFmtId="209" fontId="9" fillId="0" borderId="30" xfId="0" applyNumberFormat="1" applyFont="1" applyFill="1" applyBorder="1" applyAlignment="1" applyProtection="1">
      <alignment horizontal="right" vertical="center"/>
      <protection/>
    </xf>
    <xf numFmtId="209" fontId="9" fillId="0" borderId="111" xfId="0" applyNumberFormat="1" applyFont="1" applyFill="1" applyBorder="1" applyAlignment="1" applyProtection="1">
      <alignment horizontal="right" vertical="center"/>
      <protection/>
    </xf>
    <xf numFmtId="209" fontId="9" fillId="0" borderId="142" xfId="0" applyNumberFormat="1" applyFont="1" applyFill="1" applyBorder="1" applyAlignment="1" applyProtection="1">
      <alignment horizontal="right" vertical="center"/>
      <protection/>
    </xf>
    <xf numFmtId="209" fontId="9" fillId="0" borderId="112" xfId="0" applyNumberFormat="1" applyFont="1" applyFill="1" applyBorder="1" applyAlignment="1" applyProtection="1">
      <alignment horizontal="right" vertical="center"/>
      <protection/>
    </xf>
    <xf numFmtId="209" fontId="9" fillId="0" borderId="21" xfId="0" applyNumberFormat="1" applyFont="1" applyFill="1" applyBorder="1" applyAlignment="1" applyProtection="1">
      <alignment horizontal="right" vertical="center"/>
      <protection/>
    </xf>
    <xf numFmtId="1" fontId="8" fillId="0" borderId="71" xfId="0" applyNumberFormat="1" applyFont="1" applyFill="1" applyBorder="1" applyAlignment="1" applyProtection="1">
      <alignment horizontal="right" vertical="center"/>
      <protection/>
    </xf>
    <xf numFmtId="1" fontId="9" fillId="0" borderId="97" xfId="0" applyNumberFormat="1" applyFont="1" applyFill="1" applyBorder="1" applyAlignment="1" applyProtection="1">
      <alignment horizontal="right" vertical="center"/>
      <protection/>
    </xf>
    <xf numFmtId="1" fontId="9" fillId="0" borderId="86" xfId="0" applyNumberFormat="1" applyFont="1" applyFill="1" applyBorder="1" applyAlignment="1" applyProtection="1">
      <alignment horizontal="right" vertical="center"/>
      <protection/>
    </xf>
    <xf numFmtId="194" fontId="9" fillId="0" borderId="93" xfId="0" applyNumberFormat="1" applyFont="1" applyFill="1" applyBorder="1" applyAlignment="1" applyProtection="1">
      <alignment horizontal="right" vertical="center"/>
      <protection/>
    </xf>
    <xf numFmtId="1" fontId="9" fillId="0" borderId="91"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4" fontId="9" fillId="0" borderId="93"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5" fontId="9" fillId="0" borderId="89" xfId="0" applyNumberFormat="1" applyFont="1" applyFill="1" applyBorder="1" applyAlignment="1" applyProtection="1">
      <alignment horizontal="right" vertical="center"/>
      <protection/>
    </xf>
    <xf numFmtId="195" fontId="9" fillId="0" borderId="87" xfId="0" applyNumberFormat="1" applyFont="1" applyFill="1" applyBorder="1" applyAlignment="1" applyProtection="1">
      <alignment horizontal="right" vertical="center"/>
      <protection/>
    </xf>
    <xf numFmtId="195" fontId="9" fillId="0" borderId="90" xfId="0" applyNumberFormat="1" applyFont="1" applyFill="1" applyBorder="1" applyAlignment="1" applyProtection="1">
      <alignment horizontal="right" vertical="center"/>
      <protection/>
    </xf>
    <xf numFmtId="195" fontId="9" fillId="0" borderId="88" xfId="0" applyNumberFormat="1" applyFont="1" applyFill="1" applyBorder="1" applyAlignment="1" applyProtection="1">
      <alignment horizontal="right" vertical="center"/>
      <protection/>
    </xf>
    <xf numFmtId="195" fontId="9" fillId="0" borderId="85" xfId="0" applyNumberFormat="1" applyFont="1" applyFill="1" applyBorder="1" applyAlignment="1" applyProtection="1">
      <alignment horizontal="right" vertical="center"/>
      <protection/>
    </xf>
    <xf numFmtId="195" fontId="9" fillId="0" borderId="86" xfId="0" applyNumberFormat="1" applyFont="1" applyFill="1" applyBorder="1" applyAlignment="1" applyProtection="1">
      <alignment horizontal="right" vertical="center"/>
      <protection/>
    </xf>
    <xf numFmtId="195" fontId="9" fillId="0" borderId="13" xfId="0" applyNumberFormat="1" applyFont="1" applyFill="1" applyBorder="1" applyAlignment="1" applyProtection="1">
      <alignment horizontal="right" vertical="center"/>
      <protection/>
    </xf>
    <xf numFmtId="195" fontId="9" fillId="0" borderId="84" xfId="0" applyNumberFormat="1" applyFont="1" applyFill="1" applyBorder="1" applyAlignment="1" applyProtection="1">
      <alignment horizontal="right" vertical="center"/>
      <protection/>
    </xf>
    <xf numFmtId="195" fontId="9" fillId="0" borderId="93" xfId="0" applyNumberFormat="1" applyFont="1" applyFill="1" applyBorder="1" applyAlignment="1" applyProtection="1">
      <alignment horizontal="right" vertical="center"/>
      <protection/>
    </xf>
    <xf numFmtId="195" fontId="9" fillId="0" borderId="91" xfId="0" applyNumberFormat="1" applyFont="1" applyFill="1" applyBorder="1" applyAlignment="1" applyProtection="1">
      <alignment horizontal="right" vertical="center"/>
      <protection/>
    </xf>
    <xf numFmtId="195" fontId="9" fillId="0" borderId="94" xfId="0" applyNumberFormat="1" applyFont="1" applyFill="1" applyBorder="1" applyAlignment="1" applyProtection="1">
      <alignment horizontal="right" vertical="center"/>
      <protection/>
    </xf>
    <xf numFmtId="195" fontId="9" fillId="0" borderId="92" xfId="0" applyNumberFormat="1" applyFont="1" applyFill="1" applyBorder="1" applyAlignment="1" applyProtection="1">
      <alignment horizontal="right" vertical="center"/>
      <protection/>
    </xf>
    <xf numFmtId="194" fontId="8" fillId="0" borderId="143" xfId="0" applyNumberFormat="1" applyFont="1" applyFill="1" applyBorder="1" applyAlignment="1" applyProtection="1">
      <alignment horizontal="right" vertical="center"/>
      <protection/>
    </xf>
    <xf numFmtId="194" fontId="8" fillId="0" borderId="144" xfId="0" applyNumberFormat="1" applyFont="1" applyFill="1" applyBorder="1" applyAlignment="1" applyProtection="1">
      <alignment horizontal="right" vertical="center"/>
      <protection/>
    </xf>
    <xf numFmtId="194" fontId="8" fillId="0" borderId="145" xfId="0" applyNumberFormat="1" applyFont="1" applyFill="1" applyBorder="1" applyAlignment="1" applyProtection="1">
      <alignment horizontal="right" vertical="center"/>
      <protection/>
    </xf>
    <xf numFmtId="194" fontId="8" fillId="0" borderId="146" xfId="0" applyNumberFormat="1" applyFont="1" applyFill="1" applyBorder="1" applyAlignment="1" applyProtection="1">
      <alignment horizontal="right" vertical="center"/>
      <protection/>
    </xf>
    <xf numFmtId="194" fontId="8" fillId="0" borderId="141" xfId="0" applyNumberFormat="1" applyFont="1" applyFill="1" applyBorder="1" applyAlignment="1" applyProtection="1">
      <alignment horizontal="right" vertical="center"/>
      <protection/>
    </xf>
    <xf numFmtId="194" fontId="8" fillId="0" borderId="76" xfId="0" applyNumberFormat="1" applyFont="1" applyFill="1" applyBorder="1" applyAlignment="1" applyProtection="1">
      <alignment horizontal="right" vertical="center"/>
      <protection/>
    </xf>
    <xf numFmtId="194" fontId="9" fillId="0" borderId="140" xfId="0" applyNumberFormat="1" applyFont="1" applyFill="1" applyBorder="1" applyAlignment="1" applyProtection="1">
      <alignment horizontal="right" vertical="center"/>
      <protection/>
    </xf>
    <xf numFmtId="194" fontId="8" fillId="0" borderId="147" xfId="0" applyNumberFormat="1" applyFont="1" applyFill="1" applyBorder="1" applyAlignment="1" applyProtection="1">
      <alignment horizontal="right" vertical="center"/>
      <protection/>
    </xf>
    <xf numFmtId="194" fontId="8" fillId="0" borderId="148" xfId="0" applyNumberFormat="1" applyFont="1" applyFill="1" applyBorder="1" applyAlignment="1" applyProtection="1">
      <alignment horizontal="right" vertical="center"/>
      <protection/>
    </xf>
    <xf numFmtId="194" fontId="9" fillId="0" borderId="73" xfId="0" applyNumberFormat="1" applyFont="1" applyFill="1" applyBorder="1" applyAlignment="1" applyProtection="1">
      <alignment horizontal="right" vertical="center"/>
      <protection/>
    </xf>
    <xf numFmtId="194" fontId="9" fillId="0" borderId="71" xfId="0" applyNumberFormat="1" applyFont="1" applyFill="1" applyBorder="1" applyAlignment="1" applyProtection="1">
      <alignment horizontal="right" vertical="center"/>
      <protection/>
    </xf>
    <xf numFmtId="194" fontId="9" fillId="0" borderId="74" xfId="0" applyNumberFormat="1" applyFont="1" applyFill="1" applyBorder="1" applyAlignment="1" applyProtection="1">
      <alignment horizontal="right" vertical="center"/>
      <protection/>
    </xf>
    <xf numFmtId="194" fontId="9" fillId="0" borderId="72" xfId="0" applyNumberFormat="1" applyFont="1" applyFill="1" applyBorder="1" applyAlignment="1" applyProtection="1">
      <alignment horizontal="right" vertical="center"/>
      <protection/>
    </xf>
    <xf numFmtId="194" fontId="8" fillId="0" borderId="125" xfId="0" applyNumberFormat="1" applyFont="1" applyFill="1" applyBorder="1" applyAlignment="1" applyProtection="1">
      <alignment horizontal="right" vertical="center"/>
      <protection/>
    </xf>
    <xf numFmtId="194" fontId="8" fillId="0" borderId="123" xfId="0" applyNumberFormat="1" applyFont="1" applyFill="1" applyBorder="1" applyAlignment="1" applyProtection="1">
      <alignment horizontal="right" vertical="center"/>
      <protection/>
    </xf>
    <xf numFmtId="194" fontId="8" fillId="0" borderId="135" xfId="0" applyNumberFormat="1" applyFont="1" applyFill="1" applyBorder="1" applyAlignment="1" applyProtection="1">
      <alignment horizontal="right" vertical="center"/>
      <protection/>
    </xf>
    <xf numFmtId="194" fontId="8" fillId="0" borderId="121" xfId="0" applyNumberFormat="1" applyFont="1" applyFill="1" applyBorder="1" applyAlignment="1" applyProtection="1">
      <alignment horizontal="right" vertical="center"/>
      <protection/>
    </xf>
    <xf numFmtId="194" fontId="9" fillId="0" borderId="125" xfId="0" applyNumberFormat="1" applyFont="1" applyFill="1" applyBorder="1" applyAlignment="1" applyProtection="1">
      <alignment horizontal="right" vertical="center"/>
      <protection/>
    </xf>
    <xf numFmtId="194" fontId="9" fillId="0" borderId="135" xfId="0" applyNumberFormat="1" applyFont="1" applyFill="1" applyBorder="1" applyAlignment="1" applyProtection="1">
      <alignment horizontal="right" vertical="center"/>
      <protection/>
    </xf>
    <xf numFmtId="194" fontId="8" fillId="0" borderId="73" xfId="0" applyNumberFormat="1" applyFont="1" applyFill="1" applyBorder="1" applyAlignment="1" applyProtection="1">
      <alignment horizontal="right" vertical="center"/>
      <protection/>
    </xf>
    <xf numFmtId="194" fontId="8" fillId="0" borderId="71" xfId="0" applyNumberFormat="1" applyFont="1" applyFill="1" applyBorder="1" applyAlignment="1" applyProtection="1">
      <alignment horizontal="right" vertical="center"/>
      <protection/>
    </xf>
    <xf numFmtId="175" fontId="8" fillId="0" borderId="149" xfId="0" applyNumberFormat="1" applyFont="1" applyFill="1" applyBorder="1" applyAlignment="1" applyProtection="1">
      <alignment horizontal="right" vertical="center"/>
      <protection/>
    </xf>
    <xf numFmtId="175" fontId="8" fillId="0" borderId="150" xfId="0" applyNumberFormat="1" applyFont="1" applyFill="1" applyBorder="1" applyAlignment="1" applyProtection="1">
      <alignment horizontal="right" vertical="center"/>
      <protection/>
    </xf>
    <xf numFmtId="175" fontId="8" fillId="0" borderId="65" xfId="0" applyNumberFormat="1" applyFont="1" applyFill="1" applyBorder="1" applyAlignment="1" applyProtection="1">
      <alignment horizontal="right" vertical="center"/>
      <protection/>
    </xf>
    <xf numFmtId="175" fontId="8" fillId="0" borderId="151" xfId="0" applyNumberFormat="1" applyFont="1" applyFill="1" applyBorder="1" applyAlignment="1" applyProtection="1">
      <alignment horizontal="right" vertical="center"/>
      <protection/>
    </xf>
    <xf numFmtId="175" fontId="9" fillId="0" borderId="82" xfId="0" applyNumberFormat="1" applyFont="1" applyFill="1" applyBorder="1" applyAlignment="1" applyProtection="1">
      <alignment horizontal="right" vertical="center"/>
      <protection/>
    </xf>
    <xf numFmtId="175" fontId="9" fillId="0" borderId="80" xfId="0" applyNumberFormat="1" applyFont="1" applyFill="1" applyBorder="1" applyAlignment="1" applyProtection="1">
      <alignment horizontal="right" vertical="center"/>
      <protection/>
    </xf>
    <xf numFmtId="175" fontId="9" fillId="0" borderId="81" xfId="0" applyNumberFormat="1" applyFont="1" applyFill="1" applyBorder="1" applyAlignment="1" applyProtection="1">
      <alignment horizontal="right" vertical="center"/>
      <protection/>
    </xf>
    <xf numFmtId="175" fontId="9" fillId="0" borderId="36" xfId="0" applyNumberFormat="1" applyFont="1" applyFill="1" applyBorder="1" applyAlignment="1" applyProtection="1">
      <alignment horizontal="right" vertical="center"/>
      <protection/>
    </xf>
    <xf numFmtId="175" fontId="9" fillId="0" borderId="91" xfId="0" applyNumberFormat="1" applyFont="1" applyFill="1" applyBorder="1" applyAlignment="1" applyProtection="1">
      <alignment horizontal="right" vertical="center"/>
      <protection/>
    </xf>
    <xf numFmtId="175" fontId="9" fillId="0" borderId="92" xfId="0" applyNumberFormat="1" applyFont="1" applyFill="1" applyBorder="1" applyAlignment="1" applyProtection="1">
      <alignment horizontal="right" vertical="center"/>
      <protection/>
    </xf>
    <xf numFmtId="175" fontId="9" fillId="0" borderId="93" xfId="0" applyNumberFormat="1" applyFont="1" applyFill="1" applyBorder="1" applyAlignment="1" applyProtection="1">
      <alignment horizontal="right" vertical="center"/>
      <protection/>
    </xf>
    <xf numFmtId="175" fontId="9" fillId="0" borderId="94" xfId="0" applyNumberFormat="1" applyFont="1" applyFill="1" applyBorder="1" applyAlignment="1" applyProtection="1">
      <alignment horizontal="right" vertical="center"/>
      <protection/>
    </xf>
    <xf numFmtId="194" fontId="8" fillId="0" borderId="124" xfId="0" applyNumberFormat="1" applyFont="1" applyFill="1" applyBorder="1" applyAlignment="1" applyProtection="1">
      <alignment horizontal="right" vertical="center"/>
      <protection/>
    </xf>
    <xf numFmtId="194" fontId="9" fillId="0" borderId="128" xfId="0" applyNumberFormat="1" applyFont="1" applyFill="1" applyBorder="1" applyAlignment="1" applyProtection="1">
      <alignment horizontal="right" vertical="center"/>
      <protection/>
    </xf>
    <xf numFmtId="194" fontId="9" fillId="0" borderId="132" xfId="0" applyNumberFormat="1" applyFont="1" applyFill="1" applyBorder="1" applyAlignment="1" applyProtection="1">
      <alignment horizontal="right" vertical="center"/>
      <protection/>
    </xf>
    <xf numFmtId="195" fontId="9" fillId="0" borderId="97" xfId="0" applyNumberFormat="1" applyFont="1" applyFill="1" applyBorder="1" applyAlignment="1" applyProtection="1">
      <alignment horizontal="right" vertical="center"/>
      <protection/>
    </xf>
    <xf numFmtId="195" fontId="9" fillId="0" borderId="120" xfId="0" applyNumberFormat="1" applyFont="1" applyFill="1" applyBorder="1" applyAlignment="1" applyProtection="1">
      <alignment horizontal="right" vertical="center"/>
      <protection/>
    </xf>
    <xf numFmtId="195" fontId="9" fillId="0" borderId="98" xfId="0" applyNumberFormat="1" applyFont="1" applyFill="1" applyBorder="1" applyAlignment="1" applyProtection="1">
      <alignment horizontal="right" vertical="center"/>
      <protection/>
    </xf>
    <xf numFmtId="195" fontId="9" fillId="0" borderId="128" xfId="0" applyNumberFormat="1" applyFont="1" applyFill="1" applyBorder="1" applyAlignment="1" applyProtection="1">
      <alignment horizontal="right" vertical="center"/>
      <protection/>
    </xf>
    <xf numFmtId="195" fontId="9" fillId="0" borderId="91" xfId="0" applyNumberFormat="1" applyFont="1" applyFill="1" applyBorder="1" applyAlignment="1" applyProtection="1">
      <alignment horizontal="right" vertical="center"/>
      <protection/>
    </xf>
    <xf numFmtId="195" fontId="9" fillId="0" borderId="92" xfId="0" applyNumberFormat="1" applyFont="1" applyFill="1" applyBorder="1" applyAlignment="1" applyProtection="1">
      <alignment horizontal="right" vertical="center"/>
      <protection/>
    </xf>
    <xf numFmtId="195" fontId="9" fillId="0" borderId="93" xfId="0" applyNumberFormat="1" applyFont="1" applyFill="1" applyBorder="1" applyAlignment="1" applyProtection="1">
      <alignment horizontal="right" vertical="center"/>
      <protection/>
    </xf>
    <xf numFmtId="195" fontId="9" fillId="0" borderId="152" xfId="0" applyNumberFormat="1" applyFont="1" applyFill="1" applyBorder="1" applyAlignment="1" applyProtection="1">
      <alignment horizontal="right" vertical="center"/>
      <protection/>
    </xf>
    <xf numFmtId="196" fontId="9" fillId="0" borderId="114" xfId="0" applyNumberFormat="1" applyFont="1" applyFill="1" applyBorder="1" applyAlignment="1" applyProtection="1">
      <alignment horizontal="right" vertical="center"/>
      <protection/>
    </xf>
    <xf numFmtId="196" fontId="9" fillId="0" borderId="122" xfId="0" applyNumberFormat="1" applyFont="1" applyFill="1" applyBorder="1" applyAlignment="1" applyProtection="1">
      <alignment horizontal="right" vertical="center"/>
      <protection/>
    </xf>
    <xf numFmtId="202" fontId="9" fillId="0" borderId="105" xfId="0" applyNumberFormat="1" applyFont="1" applyFill="1" applyBorder="1" applyAlignment="1" applyProtection="1">
      <alignment horizontal="right" vertical="center"/>
      <protection/>
    </xf>
    <xf numFmtId="202" fontId="9" fillId="0" borderId="108" xfId="0" applyNumberFormat="1" applyFont="1" applyFill="1" applyBorder="1" applyAlignment="1" applyProtection="1">
      <alignment horizontal="right" vertical="center"/>
      <protection/>
    </xf>
    <xf numFmtId="202" fontId="9" fillId="0" borderId="106" xfId="0" applyNumberFormat="1" applyFont="1" applyFill="1" applyBorder="1" applyAlignment="1" applyProtection="1">
      <alignment horizontal="right" vertical="center"/>
      <protection/>
    </xf>
    <xf numFmtId="202" fontId="9" fillId="0" borderId="132" xfId="0" applyNumberFormat="1" applyFont="1" applyFill="1" applyBorder="1" applyAlignment="1" applyProtection="1">
      <alignment horizontal="right" vertical="center"/>
      <protection/>
    </xf>
    <xf numFmtId="196" fontId="9" fillId="0" borderId="97" xfId="0" applyNumberFormat="1" applyFont="1" applyFill="1" applyBorder="1" applyAlignment="1" applyProtection="1">
      <alignment horizontal="right" vertical="center"/>
      <protection/>
    </xf>
    <xf numFmtId="196" fontId="9" fillId="0" borderId="120" xfId="0" applyNumberFormat="1" applyFont="1" applyFill="1" applyBorder="1" applyAlignment="1" applyProtection="1">
      <alignment horizontal="right" vertical="center"/>
      <protection/>
    </xf>
    <xf numFmtId="202" fontId="9" fillId="0" borderId="97" xfId="0" applyNumberFormat="1" applyFont="1" applyFill="1" applyBorder="1" applyAlignment="1" applyProtection="1">
      <alignment horizontal="right" vertical="center"/>
      <protection/>
    </xf>
    <xf numFmtId="202" fontId="9" fillId="0" borderId="120" xfId="0" applyNumberFormat="1" applyFont="1" applyFill="1" applyBorder="1" applyAlignment="1" applyProtection="1">
      <alignment horizontal="right" vertical="center"/>
      <protection/>
    </xf>
    <xf numFmtId="202" fontId="9" fillId="0" borderId="98" xfId="0" applyNumberFormat="1" applyFont="1" applyFill="1" applyBorder="1" applyAlignment="1" applyProtection="1">
      <alignment horizontal="right" vertical="center"/>
      <protection/>
    </xf>
    <xf numFmtId="202" fontId="9" fillId="0" borderId="128" xfId="0" applyNumberFormat="1" applyFont="1" applyFill="1" applyBorder="1" applyAlignment="1" applyProtection="1">
      <alignment horizontal="right" vertical="center"/>
      <protection/>
    </xf>
    <xf numFmtId="202" fontId="9" fillId="0" borderId="91" xfId="0" applyNumberFormat="1" applyFont="1" applyFill="1" applyBorder="1" applyAlignment="1" applyProtection="1">
      <alignment horizontal="right" vertical="center"/>
      <protection/>
    </xf>
    <xf numFmtId="202" fontId="9" fillId="0" borderId="92" xfId="0" applyNumberFormat="1" applyFont="1" applyFill="1" applyBorder="1" applyAlignment="1" applyProtection="1">
      <alignment horizontal="right" vertical="center"/>
      <protection/>
    </xf>
    <xf numFmtId="202" fontId="9" fillId="0" borderId="93" xfId="0" applyNumberFormat="1" applyFont="1" applyFill="1" applyBorder="1" applyAlignment="1" applyProtection="1">
      <alignment horizontal="right" vertical="center"/>
      <protection/>
    </xf>
    <xf numFmtId="202" fontId="9" fillId="0" borderId="152" xfId="0" applyNumberFormat="1" applyFont="1" applyFill="1" applyBorder="1" applyAlignment="1" applyProtection="1">
      <alignment horizontal="right" vertical="center"/>
      <protection/>
    </xf>
    <xf numFmtId="194" fontId="9" fillId="0" borderId="152" xfId="0" applyNumberFormat="1" applyFont="1" applyFill="1" applyBorder="1" applyAlignment="1" applyProtection="1">
      <alignment horizontal="right" vertical="center"/>
      <protection/>
    </xf>
    <xf numFmtId="175" fontId="9" fillId="0" borderId="99" xfId="0" applyNumberFormat="1" applyFont="1" applyFill="1" applyBorder="1" applyAlignment="1" applyProtection="1">
      <alignment horizontal="right" vertical="center"/>
      <protection locked="0"/>
    </xf>
    <xf numFmtId="175" fontId="9" fillId="0" borderId="97" xfId="0" applyNumberFormat="1" applyFont="1" applyFill="1" applyBorder="1" applyAlignment="1" applyProtection="1">
      <alignment horizontal="right" vertical="center"/>
      <protection locked="0"/>
    </xf>
    <xf numFmtId="175" fontId="9" fillId="0" borderId="120" xfId="0" applyNumberFormat="1" applyFont="1" applyFill="1" applyBorder="1" applyAlignment="1" applyProtection="1">
      <alignment horizontal="right" vertical="center"/>
      <protection locked="0"/>
    </xf>
    <xf numFmtId="175" fontId="9" fillId="0" borderId="100" xfId="0" applyNumberFormat="1" applyFont="1" applyFill="1" applyBorder="1" applyAlignment="1" applyProtection="1">
      <alignment horizontal="right" vertical="center"/>
      <protection locked="0"/>
    </xf>
    <xf numFmtId="175" fontId="9" fillId="0" borderId="86" xfId="0" applyNumberFormat="1" applyFont="1" applyFill="1" applyBorder="1" applyAlignment="1" applyProtection="1">
      <alignment horizontal="right" vertical="center"/>
      <protection locked="0"/>
    </xf>
    <xf numFmtId="175" fontId="9" fillId="0" borderId="84" xfId="0" applyNumberFormat="1" applyFont="1" applyFill="1" applyBorder="1" applyAlignment="1" applyProtection="1">
      <alignment horizontal="right" vertical="center"/>
      <protection locked="0"/>
    </xf>
    <xf numFmtId="175" fontId="9" fillId="0" borderId="153" xfId="0" applyNumberFormat="1" applyFont="1" applyFill="1" applyBorder="1" applyAlignment="1" applyProtection="1">
      <alignment horizontal="right" vertical="center"/>
      <protection locked="0"/>
    </xf>
    <xf numFmtId="175" fontId="9" fillId="0" borderId="91" xfId="0" applyNumberFormat="1" applyFont="1" applyFill="1" applyBorder="1" applyAlignment="1" applyProtection="1">
      <alignment horizontal="right" vertical="center"/>
      <protection locked="0"/>
    </xf>
    <xf numFmtId="175" fontId="9" fillId="0" borderId="92" xfId="0" applyNumberFormat="1" applyFont="1" applyFill="1" applyBorder="1" applyAlignment="1" applyProtection="1">
      <alignment horizontal="right" vertical="center"/>
      <protection locked="0"/>
    </xf>
    <xf numFmtId="175" fontId="9" fillId="0" borderId="154" xfId="0" applyNumberFormat="1" applyFont="1" applyFill="1" applyBorder="1" applyAlignment="1" applyProtection="1">
      <alignment horizontal="right" vertical="center"/>
      <protection locked="0"/>
    </xf>
    <xf numFmtId="175" fontId="9" fillId="0" borderId="82" xfId="0" applyNumberFormat="1" applyFont="1" applyFill="1" applyBorder="1" applyAlignment="1" applyProtection="1">
      <alignment horizontal="right" vertical="center"/>
      <protection locked="0"/>
    </xf>
    <xf numFmtId="175" fontId="9" fillId="0" borderId="80" xfId="0" applyNumberFormat="1" applyFont="1" applyFill="1" applyBorder="1" applyAlignment="1" applyProtection="1">
      <alignment horizontal="right" vertical="center"/>
      <protection locked="0"/>
    </xf>
    <xf numFmtId="194" fontId="8" fillId="0" borderId="87" xfId="0" applyNumberFormat="1" applyFont="1" applyFill="1" applyBorder="1" applyAlignment="1" applyProtection="1">
      <alignment horizontal="right" vertical="center"/>
      <protection/>
    </xf>
    <xf numFmtId="194" fontId="8" fillId="0" borderId="90" xfId="0" applyNumberFormat="1" applyFont="1" applyFill="1" applyBorder="1" applyAlignment="1" applyProtection="1">
      <alignment horizontal="right" vertical="center"/>
      <protection/>
    </xf>
    <xf numFmtId="194" fontId="8" fillId="0" borderId="88" xfId="0" applyNumberFormat="1" applyFont="1" applyFill="1" applyBorder="1" applyAlignment="1" applyProtection="1">
      <alignment horizontal="right" vertical="center"/>
      <protection/>
    </xf>
    <xf numFmtId="197" fontId="8" fillId="0" borderId="87" xfId="0" applyNumberFormat="1" applyFont="1" applyFill="1" applyBorder="1" applyAlignment="1" applyProtection="1">
      <alignment horizontal="right" vertical="center"/>
      <protection/>
    </xf>
    <xf numFmtId="197" fontId="8" fillId="0" borderId="90" xfId="0" applyNumberFormat="1" applyFont="1" applyFill="1" applyBorder="1" applyAlignment="1" applyProtection="1">
      <alignment horizontal="right" vertical="center"/>
      <protection/>
    </xf>
    <xf numFmtId="197" fontId="8" fillId="0" borderId="88" xfId="0" applyNumberFormat="1" applyFont="1" applyFill="1" applyBorder="1" applyAlignment="1" applyProtection="1">
      <alignment horizontal="right" vertical="center"/>
      <protection/>
    </xf>
    <xf numFmtId="197" fontId="9" fillId="0" borderId="91" xfId="0" applyNumberFormat="1" applyFont="1" applyFill="1" applyBorder="1" applyAlignment="1" applyProtection="1">
      <alignment horizontal="right" vertical="center"/>
      <protection/>
    </xf>
    <xf numFmtId="197" fontId="9" fillId="0" borderId="94" xfId="0" applyNumberFormat="1" applyFont="1" applyFill="1" applyBorder="1" applyAlignment="1" applyProtection="1">
      <alignment horizontal="right" vertical="center"/>
      <protection/>
    </xf>
    <xf numFmtId="197" fontId="9" fillId="0" borderId="92" xfId="0" applyNumberFormat="1" applyFont="1" applyFill="1" applyBorder="1" applyAlignment="1" applyProtection="1">
      <alignment horizontal="right" vertical="center"/>
      <protection/>
    </xf>
    <xf numFmtId="196" fontId="9" fillId="0" borderId="87" xfId="0" applyNumberFormat="1" applyFont="1" applyFill="1" applyBorder="1" applyAlignment="1" applyProtection="1">
      <alignment horizontal="right" vertical="center"/>
      <protection/>
    </xf>
    <xf numFmtId="196" fontId="9" fillId="0" borderId="90" xfId="0" applyNumberFormat="1" applyFont="1" applyFill="1" applyBorder="1" applyAlignment="1" applyProtection="1">
      <alignment horizontal="right" vertical="center"/>
      <protection/>
    </xf>
    <xf numFmtId="196" fontId="9" fillId="0" borderId="88" xfId="0" applyNumberFormat="1" applyFont="1" applyFill="1" applyBorder="1" applyAlignment="1" applyProtection="1">
      <alignment horizontal="right" vertical="center"/>
      <protection/>
    </xf>
    <xf numFmtId="194" fontId="8" fillId="0" borderId="89" xfId="0" applyNumberFormat="1" applyFont="1" applyFill="1" applyBorder="1" applyAlignment="1" applyProtection="1">
      <alignment horizontal="right" vertical="center"/>
      <protection/>
    </xf>
    <xf numFmtId="194" fontId="8" fillId="0" borderId="155" xfId="0" applyNumberFormat="1" applyFont="1" applyFill="1" applyBorder="1" applyAlignment="1" applyProtection="1">
      <alignment horizontal="right" vertical="center"/>
      <protection/>
    </xf>
    <xf numFmtId="194" fontId="8" fillId="0" borderId="92" xfId="0" applyNumberFormat="1" applyFont="1" applyFill="1" applyBorder="1" applyAlignment="1" applyProtection="1">
      <alignment horizontal="right" vertical="center"/>
      <protection/>
    </xf>
    <xf numFmtId="194" fontId="8" fillId="0" borderId="93"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94"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87"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4" fontId="8" fillId="0" borderId="156" xfId="0" applyNumberFormat="1" applyFont="1" applyFill="1" applyBorder="1" applyAlignment="1" applyProtection="1">
      <alignment horizontal="right" vertical="center"/>
      <protection/>
    </xf>
    <xf numFmtId="194" fontId="8" fillId="0" borderId="157" xfId="0" applyNumberFormat="1" applyFont="1" applyFill="1" applyBorder="1" applyAlignment="1" applyProtection="1">
      <alignment horizontal="right" vertical="center"/>
      <protection/>
    </xf>
    <xf numFmtId="194" fontId="8" fillId="0" borderId="66" xfId="0" applyNumberFormat="1" applyFont="1" applyFill="1" applyBorder="1" applyAlignment="1" applyProtection="1">
      <alignment horizontal="right" vertical="center"/>
      <protection/>
    </xf>
    <xf numFmtId="194" fontId="8" fillId="0" borderId="158" xfId="0" applyNumberFormat="1" applyFont="1" applyFill="1" applyBorder="1" applyAlignment="1" applyProtection="1">
      <alignment horizontal="right" vertical="center"/>
      <protection/>
    </xf>
    <xf numFmtId="194" fontId="8" fillId="0" borderId="159"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8" fillId="0" borderId="77" xfId="0" applyNumberFormat="1" applyFont="1" applyFill="1" applyBorder="1" applyAlignment="1" applyProtection="1">
      <alignment horizontal="right" vertical="center"/>
      <protection/>
    </xf>
    <xf numFmtId="194" fontId="8" fillId="0" borderId="75" xfId="0" applyNumberFormat="1" applyFont="1" applyFill="1" applyBorder="1" applyAlignment="1" applyProtection="1">
      <alignment horizontal="right" vertical="center"/>
      <protection/>
    </xf>
    <xf numFmtId="194" fontId="8" fillId="0" borderId="78" xfId="0" applyNumberFormat="1" applyFont="1" applyFill="1" applyBorder="1" applyAlignment="1" applyProtection="1">
      <alignment horizontal="right" vertical="center"/>
      <protection/>
    </xf>
    <xf numFmtId="194" fontId="8" fillId="0" borderId="160" xfId="0" applyNumberFormat="1" applyFont="1" applyFill="1" applyBorder="1" applyAlignment="1" applyProtection="1">
      <alignment horizontal="right" vertical="center"/>
      <protection/>
    </xf>
    <xf numFmtId="194" fontId="8" fillId="0" borderId="161" xfId="0" applyNumberFormat="1" applyFont="1" applyFill="1" applyBorder="1" applyAlignment="1" applyProtection="1">
      <alignment horizontal="right" vertical="center"/>
      <protection/>
    </xf>
    <xf numFmtId="194" fontId="9" fillId="0" borderId="162" xfId="0" applyNumberFormat="1" applyFont="1" applyFill="1" applyBorder="1" applyAlignment="1" applyProtection="1">
      <alignment horizontal="right" vertical="center"/>
      <protection/>
    </xf>
    <xf numFmtId="194" fontId="9" fillId="0" borderId="163" xfId="0" applyNumberFormat="1" applyFont="1" applyFill="1" applyBorder="1" applyAlignment="1" applyProtection="1">
      <alignment horizontal="right" vertical="center"/>
      <protection/>
    </xf>
    <xf numFmtId="194" fontId="9" fillId="0" borderId="164" xfId="0" applyNumberFormat="1" applyFont="1" applyFill="1" applyBorder="1" applyAlignment="1" applyProtection="1">
      <alignment horizontal="right" vertical="center"/>
      <protection/>
    </xf>
    <xf numFmtId="194" fontId="9" fillId="0" borderId="161" xfId="0" applyNumberFormat="1" applyFont="1" applyFill="1" applyBorder="1" applyAlignment="1" applyProtection="1">
      <alignment horizontal="right" vertical="center"/>
      <protection/>
    </xf>
    <xf numFmtId="194" fontId="8" fillId="0" borderId="165" xfId="0" applyNumberFormat="1" applyFont="1" applyFill="1" applyBorder="1" applyAlignment="1" applyProtection="1">
      <alignment horizontal="right" vertical="center"/>
      <protection/>
    </xf>
    <xf numFmtId="194" fontId="8" fillId="0" borderId="166" xfId="0" applyNumberFormat="1" applyFont="1" applyFill="1" applyBorder="1" applyAlignment="1" applyProtection="1">
      <alignment horizontal="right" vertical="center"/>
      <protection/>
    </xf>
    <xf numFmtId="194" fontId="8" fillId="0" borderId="157" xfId="0" applyNumberFormat="1" applyFont="1" applyFill="1" applyBorder="1" applyAlignment="1" applyProtection="1">
      <alignment horizontal="right" vertical="center"/>
      <protection/>
    </xf>
    <xf numFmtId="0" fontId="8" fillId="2" borderId="0" xfId="0" applyFont="1" applyFill="1" applyAlignment="1" applyProtection="1">
      <alignment horizontal="right"/>
      <protection hidden="1"/>
    </xf>
    <xf numFmtId="0" fontId="8" fillId="2" borderId="0" xfId="0" applyFont="1" applyFill="1" applyAlignment="1" applyProtection="1">
      <alignment horizontal="right"/>
      <protection hidden="1" locked="0"/>
    </xf>
    <xf numFmtId="0" fontId="8" fillId="2" borderId="0" xfId="0" applyFont="1" applyFill="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20" fillId="2" borderId="0" xfId="0" applyFont="1" applyFill="1" applyAlignment="1" applyProtection="1">
      <alignment horizontal="centerContinuous" vertical="center"/>
      <protection hidden="1"/>
    </xf>
    <xf numFmtId="0" fontId="10" fillId="2" borderId="0" xfId="0" applyFont="1" applyFill="1" applyAlignment="1" applyProtection="1">
      <alignment horizontal="centerContinuous" vertical="top"/>
      <protection hidden="1"/>
    </xf>
    <xf numFmtId="0" fontId="8" fillId="2" borderId="167"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center"/>
      <protection hidden="1"/>
    </xf>
    <xf numFmtId="0" fontId="8" fillId="2" borderId="0" xfId="0" applyFont="1" applyFill="1" applyAlignment="1" applyProtection="1">
      <alignment horizontal="left" vertical="center"/>
      <protection hidden="1"/>
    </xf>
    <xf numFmtId="0" fontId="8" fillId="2" borderId="0" xfId="0" applyFont="1" applyFill="1" applyBorder="1" applyAlignment="1" applyProtection="1">
      <alignment horizontal="left"/>
      <protection hidden="1"/>
    </xf>
    <xf numFmtId="0" fontId="8" fillId="2" borderId="167" xfId="0" applyFont="1" applyFill="1" applyBorder="1" applyAlignment="1" applyProtection="1">
      <alignment horizontal="right" vertical="center" wrapText="1"/>
      <protection hidden="1"/>
    </xf>
    <xf numFmtId="0" fontId="11" fillId="2" borderId="0" xfId="0" applyFont="1" applyFill="1" applyAlignment="1" applyProtection="1">
      <alignment horizontal="right" vertical="center"/>
      <protection hidden="1"/>
    </xf>
    <xf numFmtId="0" fontId="8" fillId="2" borderId="0" xfId="0" applyFont="1" applyFill="1" applyAlignment="1" applyProtection="1">
      <alignment horizontal="centerContinuous" vertical="center"/>
      <protection hidden="1"/>
    </xf>
    <xf numFmtId="0" fontId="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Continuous" vertical="center"/>
      <protection hidden="1"/>
    </xf>
    <xf numFmtId="0" fontId="10" fillId="2" borderId="0" xfId="0" applyFont="1" applyFill="1" applyBorder="1" applyAlignment="1" applyProtection="1">
      <alignment horizontal="centerContinuous" vertical="top"/>
      <protection hidden="1"/>
    </xf>
    <xf numFmtId="0" fontId="10" fillId="2"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center" vertical="center"/>
      <protection hidden="1"/>
    </xf>
    <xf numFmtId="0" fontId="0" fillId="4" borderId="168" xfId="0" applyFill="1" applyBorder="1" applyAlignment="1" applyProtection="1">
      <alignment horizontal="center" vertical="center" textRotation="90" shrinkToFit="1"/>
      <protection/>
    </xf>
    <xf numFmtId="0" fontId="0" fillId="4" borderId="169" xfId="0" applyFill="1" applyBorder="1" applyAlignment="1" applyProtection="1">
      <alignment horizontal="center" vertical="center" textRotation="90" shrinkToFit="1"/>
      <protection/>
    </xf>
    <xf numFmtId="49" fontId="8" fillId="4" borderId="170" xfId="0" applyNumberFormat="1" applyFont="1" applyFill="1" applyBorder="1" applyAlignment="1" applyProtection="1">
      <alignment horizontal="center" vertical="center" wrapText="1"/>
      <protection/>
    </xf>
    <xf numFmtId="49" fontId="8" fillId="4" borderId="29" xfId="0" applyNumberFormat="1" applyFont="1" applyFill="1" applyBorder="1" applyAlignment="1" applyProtection="1">
      <alignment horizontal="center" vertical="center" wrapText="1"/>
      <protection/>
    </xf>
    <xf numFmtId="49" fontId="8" fillId="4" borderId="171" xfId="0" applyNumberFormat="1" applyFont="1" applyFill="1" applyBorder="1" applyAlignment="1" applyProtection="1">
      <alignment horizontal="center" vertical="center" wrapText="1"/>
      <protection/>
    </xf>
    <xf numFmtId="49" fontId="8" fillId="4" borderId="12" xfId="0" applyNumberFormat="1" applyFont="1" applyFill="1" applyBorder="1" applyAlignment="1" applyProtection="1">
      <alignment horizontal="center" vertical="center" wrapText="1"/>
      <protection/>
    </xf>
    <xf numFmtId="49" fontId="8" fillId="4" borderId="0" xfId="0" applyNumberFormat="1" applyFont="1" applyFill="1" applyBorder="1" applyAlignment="1" applyProtection="1">
      <alignment horizontal="center" vertical="center" wrapText="1"/>
      <protection/>
    </xf>
    <xf numFmtId="49" fontId="8" fillId="4" borderId="59" xfId="0" applyNumberFormat="1" applyFont="1" applyFill="1" applyBorder="1" applyAlignment="1" applyProtection="1">
      <alignment horizontal="center" vertical="center" wrapText="1"/>
      <protection/>
    </xf>
    <xf numFmtId="49" fontId="8" fillId="4" borderId="172" xfId="0" applyNumberFormat="1" applyFont="1" applyFill="1" applyBorder="1" applyAlignment="1" applyProtection="1">
      <alignment horizontal="center" vertical="center" wrapText="1"/>
      <protection/>
    </xf>
    <xf numFmtId="49" fontId="8" fillId="4" borderId="173" xfId="0" applyNumberFormat="1" applyFont="1" applyFill="1" applyBorder="1" applyAlignment="1" applyProtection="1">
      <alignment horizontal="center" vertical="center" wrapText="1"/>
      <protection/>
    </xf>
    <xf numFmtId="49" fontId="8" fillId="4" borderId="174" xfId="0" applyNumberFormat="1" applyFont="1" applyFill="1" applyBorder="1" applyAlignment="1" applyProtection="1">
      <alignment horizontal="center" vertical="center" wrapText="1"/>
      <protection/>
    </xf>
    <xf numFmtId="0" fontId="8" fillId="4" borderId="175" xfId="0" applyNumberFormat="1" applyFont="1" applyFill="1" applyBorder="1" applyAlignment="1" applyProtection="1">
      <alignment horizontal="center"/>
      <protection/>
    </xf>
    <xf numFmtId="0" fontId="8" fillId="4" borderId="176" xfId="0" applyNumberFormat="1" applyFont="1" applyFill="1" applyBorder="1" applyAlignment="1" applyProtection="1">
      <alignment horizontal="center"/>
      <protection/>
    </xf>
    <xf numFmtId="0" fontId="8" fillId="4" borderId="177" xfId="0" applyNumberFormat="1" applyFont="1" applyFill="1" applyBorder="1" applyAlignment="1" applyProtection="1">
      <alignment horizontal="center"/>
      <protection/>
    </xf>
    <xf numFmtId="0" fontId="8" fillId="4" borderId="4" xfId="0" applyNumberFormat="1" applyFont="1" applyFill="1" applyBorder="1" applyAlignment="1" applyProtection="1">
      <alignment horizontal="center"/>
      <protection/>
    </xf>
    <xf numFmtId="0" fontId="8" fillId="4" borderId="155" xfId="0" applyNumberFormat="1" applyFont="1" applyFill="1" applyBorder="1" applyAlignment="1" applyProtection="1">
      <alignment horizontal="center"/>
      <protection/>
    </xf>
    <xf numFmtId="0" fontId="8" fillId="4" borderId="138" xfId="0" applyNumberFormat="1" applyFont="1" applyFill="1" applyBorder="1" applyAlignment="1" applyProtection="1">
      <alignment horizontal="center"/>
      <protection/>
    </xf>
    <xf numFmtId="0" fontId="8" fillId="4" borderId="178" xfId="0" applyNumberFormat="1" applyFont="1" applyFill="1" applyBorder="1" applyAlignment="1" applyProtection="1">
      <alignment horizontal="center"/>
      <protection/>
    </xf>
    <xf numFmtId="0" fontId="8" fillId="4" borderId="179" xfId="0" applyNumberFormat="1" applyFont="1" applyFill="1" applyBorder="1" applyAlignment="1" applyProtection="1">
      <alignment horizontal="center"/>
      <protection/>
    </xf>
    <xf numFmtId="0" fontId="19" fillId="0" borderId="0" xfId="0" applyFont="1" applyFill="1" applyBorder="1" applyAlignment="1" applyProtection="1">
      <alignment vertical="top"/>
      <protection/>
    </xf>
    <xf numFmtId="0" fontId="15" fillId="0" borderId="0" xfId="0" applyFont="1" applyFill="1" applyBorder="1" applyAlignment="1" applyProtection="1">
      <alignment vertical="center" wrapText="1"/>
      <protection/>
    </xf>
    <xf numFmtId="0" fontId="0" fillId="0" borderId="0" xfId="0" applyAlignment="1">
      <alignment/>
    </xf>
    <xf numFmtId="49" fontId="11" fillId="4" borderId="180" xfId="0" applyNumberFormat="1" applyFont="1" applyFill="1" applyBorder="1" applyAlignment="1" applyProtection="1">
      <alignment horizontal="center" vertical="center" textRotation="90" shrinkToFit="1"/>
      <protection/>
    </xf>
    <xf numFmtId="49" fontId="11" fillId="4" borderId="168" xfId="0" applyNumberFormat="1" applyFont="1" applyFill="1" applyBorder="1" applyAlignment="1" applyProtection="1">
      <alignment horizontal="center" vertical="center" textRotation="90" shrinkToFit="1"/>
      <protection/>
    </xf>
    <xf numFmtId="49" fontId="11" fillId="4" borderId="169" xfId="0" applyNumberFormat="1" applyFont="1" applyFill="1" applyBorder="1" applyAlignment="1" applyProtection="1">
      <alignment horizontal="center" vertical="center" textRotation="90" shrinkToFit="1"/>
      <protection/>
    </xf>
    <xf numFmtId="0" fontId="0" fillId="4" borderId="181" xfId="0" applyFill="1" applyBorder="1" applyAlignment="1" applyProtection="1">
      <alignment horizontal="center" vertical="center" textRotation="90" shrinkToFit="1"/>
      <protection/>
    </xf>
    <xf numFmtId="49" fontId="11" fillId="4" borderId="182" xfId="0" applyNumberFormat="1" applyFont="1" applyFill="1" applyBorder="1" applyAlignment="1" applyProtection="1">
      <alignment horizontal="center" vertical="center" textRotation="90" shrinkToFit="1"/>
      <protection/>
    </xf>
    <xf numFmtId="0" fontId="0" fillId="4" borderId="183" xfId="0" applyFill="1" applyBorder="1" applyAlignment="1" applyProtection="1">
      <alignment horizontal="center" vertical="center" textRotation="90" shrinkToFit="1"/>
      <protection/>
    </xf>
    <xf numFmtId="0" fontId="0" fillId="0" borderId="0" xfId="0" applyAlignment="1">
      <alignment vertical="center" wrapText="1"/>
    </xf>
    <xf numFmtId="0" fontId="8" fillId="4" borderId="184" xfId="0" applyNumberFormat="1" applyFont="1" applyFill="1" applyBorder="1" applyAlignment="1" applyProtection="1">
      <alignment horizontal="center"/>
      <protection/>
    </xf>
    <xf numFmtId="0" fontId="8" fillId="4" borderId="69" xfId="0" applyNumberFormat="1" applyFont="1" applyFill="1" applyBorder="1" applyAlignment="1" applyProtection="1">
      <alignment horizontal="center"/>
      <protection/>
    </xf>
    <xf numFmtId="0" fontId="8" fillId="4" borderId="185" xfId="0" applyNumberFormat="1" applyFont="1" applyFill="1" applyBorder="1" applyAlignment="1" applyProtection="1">
      <alignment horizontal="center"/>
      <protection/>
    </xf>
    <xf numFmtId="0" fontId="8" fillId="4" borderId="186" xfId="0" applyNumberFormat="1" applyFont="1" applyFill="1" applyBorder="1" applyAlignment="1" applyProtection="1">
      <alignment horizontal="center"/>
      <protection/>
    </xf>
    <xf numFmtId="49" fontId="11" fillId="4" borderId="187" xfId="0" applyNumberFormat="1" applyFont="1" applyFill="1" applyBorder="1" applyAlignment="1" applyProtection="1">
      <alignment horizontal="center" vertical="center" textRotation="90" shrinkToFit="1"/>
      <protection/>
    </xf>
    <xf numFmtId="0" fontId="0" fillId="4" borderId="187" xfId="0" applyFill="1" applyBorder="1" applyAlignment="1" applyProtection="1">
      <alignment horizontal="center" vertical="center" textRotation="90" shrinkToFit="1"/>
      <protection/>
    </xf>
    <xf numFmtId="0" fontId="0" fillId="0" borderId="0" xfId="0" applyAlignment="1">
      <alignment vertical="top"/>
    </xf>
    <xf numFmtId="0" fontId="15" fillId="0" borderId="0" xfId="0" applyFont="1" applyFill="1" applyBorder="1" applyAlignment="1" applyProtection="1">
      <alignment vertical="top" wrapText="1"/>
      <protection/>
    </xf>
    <xf numFmtId="49" fontId="11" fillId="4" borderId="188" xfId="0" applyNumberFormat="1" applyFont="1" applyFill="1" applyBorder="1" applyAlignment="1" applyProtection="1">
      <alignment horizontal="center" vertical="center" textRotation="90" shrinkToFit="1"/>
      <protection/>
    </xf>
    <xf numFmtId="49" fontId="11" fillId="4" borderId="186" xfId="0" applyNumberFormat="1" applyFont="1" applyFill="1" applyBorder="1" applyAlignment="1" applyProtection="1">
      <alignment horizontal="center" vertical="center" textRotation="90" shrinkToFit="1"/>
      <protection/>
    </xf>
    <xf numFmtId="49" fontId="11" fillId="4" borderId="189" xfId="0" applyNumberFormat="1" applyFont="1" applyFill="1" applyBorder="1" applyAlignment="1" applyProtection="1">
      <alignment horizontal="center" vertical="center" textRotation="90" shrinkToFit="1"/>
      <protection/>
    </xf>
    <xf numFmtId="0" fontId="15" fillId="0" borderId="0" xfId="0" applyFont="1" applyFill="1" applyBorder="1" applyAlignment="1" applyProtection="1">
      <alignment horizontal="left" wrapText="1"/>
      <protection/>
    </xf>
    <xf numFmtId="0" fontId="15" fillId="0" borderId="0" xfId="0" applyFont="1" applyFill="1" applyAlignment="1" applyProtection="1">
      <alignment horizontal="left" vertical="top" wrapText="1"/>
      <protection/>
    </xf>
    <xf numFmtId="49" fontId="11" fillId="4" borderId="188" xfId="0" applyNumberFormat="1" applyFont="1" applyFill="1" applyBorder="1" applyAlignment="1" applyProtection="1">
      <alignment horizontal="center" textRotation="90" shrinkToFit="1"/>
      <protection/>
    </xf>
    <xf numFmtId="49" fontId="11" fillId="4" borderId="189" xfId="0" applyNumberFormat="1" applyFont="1" applyFill="1" applyBorder="1" applyAlignment="1" applyProtection="1">
      <alignment horizontal="center" textRotation="90" shrinkToFit="1"/>
      <protection/>
    </xf>
    <xf numFmtId="0" fontId="15" fillId="0" borderId="0" xfId="0" applyFont="1" applyFill="1" applyBorder="1" applyAlignment="1" applyProtection="1">
      <alignment horizontal="left" vertical="top" wrapText="1"/>
      <protection locked="0"/>
    </xf>
    <xf numFmtId="49" fontId="11" fillId="4" borderId="190" xfId="0" applyNumberFormat="1" applyFont="1" applyFill="1" applyBorder="1" applyAlignment="1" applyProtection="1">
      <alignment horizontal="center" vertical="center" textRotation="90" shrinkToFit="1"/>
      <protection/>
    </xf>
    <xf numFmtId="0" fontId="0" fillId="4" borderId="189" xfId="0" applyFill="1" applyBorder="1" applyAlignment="1" applyProtection="1">
      <alignment horizontal="center" vertical="center" textRotation="90" shrinkToFit="1"/>
      <protection/>
    </xf>
    <xf numFmtId="49" fontId="11" fillId="4" borderId="181" xfId="0" applyNumberFormat="1" applyFont="1" applyFill="1" applyBorder="1" applyAlignment="1" applyProtection="1">
      <alignment horizontal="center" vertical="center" textRotation="90" shrinkToFit="1"/>
      <protection/>
    </xf>
    <xf numFmtId="0" fontId="15" fillId="0" borderId="0" xfId="0" applyFont="1" applyFill="1" applyAlignment="1" applyProtection="1">
      <alignment horizontal="left" vertical="top" wrapText="1"/>
      <protection locked="0"/>
    </xf>
    <xf numFmtId="49" fontId="8" fillId="4" borderId="170" xfId="0" applyNumberFormat="1" applyFont="1" applyFill="1" applyBorder="1" applyAlignment="1" applyProtection="1">
      <alignment horizontal="center" vertical="center" wrapText="1"/>
      <protection locked="0"/>
    </xf>
    <xf numFmtId="49" fontId="8" fillId="4" borderId="29" xfId="0" applyNumberFormat="1" applyFont="1" applyFill="1" applyBorder="1" applyAlignment="1" applyProtection="1">
      <alignment horizontal="center" vertical="center" wrapText="1"/>
      <protection locked="0"/>
    </xf>
    <xf numFmtId="49" fontId="8" fillId="4" borderId="171" xfId="0" applyNumberFormat="1" applyFont="1" applyFill="1" applyBorder="1" applyAlignment="1" applyProtection="1">
      <alignment horizontal="center" vertical="center" wrapText="1"/>
      <protection locked="0"/>
    </xf>
    <xf numFmtId="49" fontId="8" fillId="4" borderId="12" xfId="0" applyNumberFormat="1" applyFont="1" applyFill="1" applyBorder="1" applyAlignment="1" applyProtection="1">
      <alignment horizontal="center" vertical="center" wrapText="1"/>
      <protection locked="0"/>
    </xf>
    <xf numFmtId="49" fontId="8" fillId="4" borderId="0" xfId="0" applyNumberFormat="1" applyFont="1" applyFill="1" applyBorder="1" applyAlignment="1" applyProtection="1">
      <alignment horizontal="center" vertical="center" wrapText="1"/>
      <protection locked="0"/>
    </xf>
    <xf numFmtId="49" fontId="8" fillId="4" borderId="59" xfId="0" applyNumberFormat="1" applyFont="1" applyFill="1" applyBorder="1" applyAlignment="1" applyProtection="1">
      <alignment horizontal="center" vertical="center" wrapText="1"/>
      <protection locked="0"/>
    </xf>
    <xf numFmtId="49" fontId="8" fillId="4" borderId="172" xfId="0" applyNumberFormat="1" applyFont="1" applyFill="1" applyBorder="1" applyAlignment="1" applyProtection="1">
      <alignment horizontal="center" vertical="center" wrapText="1"/>
      <protection locked="0"/>
    </xf>
    <xf numFmtId="49" fontId="8" fillId="4" borderId="173" xfId="0" applyNumberFormat="1" applyFont="1" applyFill="1" applyBorder="1" applyAlignment="1" applyProtection="1">
      <alignment horizontal="center" vertical="center" wrapText="1"/>
      <protection locked="0"/>
    </xf>
    <xf numFmtId="49" fontId="8" fillId="4" borderId="174" xfId="0" applyNumberFormat="1" applyFont="1" applyFill="1" applyBorder="1" applyAlignment="1" applyProtection="1">
      <alignment horizontal="center" vertical="center" wrapText="1"/>
      <protection locked="0"/>
    </xf>
    <xf numFmtId="49" fontId="9" fillId="4" borderId="24" xfId="0" applyNumberFormat="1" applyFont="1" applyFill="1" applyBorder="1" applyAlignment="1" applyProtection="1">
      <alignment horizontal="left" vertical="center" wrapText="1"/>
      <protection/>
    </xf>
    <xf numFmtId="0" fontId="0" fillId="0" borderId="0" xfId="0" applyAlignment="1">
      <alignment horizontal="left" vertical="top" wrapText="1"/>
    </xf>
    <xf numFmtId="0" fontId="9" fillId="4" borderId="186" xfId="0" applyFont="1" applyFill="1" applyBorder="1" applyAlignment="1" applyProtection="1">
      <alignment horizontal="center" vertical="center" textRotation="90" shrinkToFit="1"/>
      <protection/>
    </xf>
    <xf numFmtId="0" fontId="9" fillId="4" borderId="189" xfId="0" applyFont="1" applyFill="1" applyBorder="1" applyAlignment="1" applyProtection="1">
      <alignment horizontal="center" vertical="center" textRotation="90" shrinkToFit="1"/>
      <protection/>
    </xf>
    <xf numFmtId="0" fontId="9" fillId="4" borderId="188" xfId="0" applyFont="1" applyFill="1" applyBorder="1" applyAlignment="1" applyProtection="1">
      <alignment horizontal="center" vertical="center" textRotation="90" shrinkToFit="1"/>
      <protection/>
    </xf>
    <xf numFmtId="0" fontId="9" fillId="4" borderId="190" xfId="0" applyFont="1" applyFill="1" applyBorder="1" applyAlignment="1" applyProtection="1">
      <alignment horizontal="center" vertical="center" textRotation="90" shrinkToFit="1"/>
      <protection/>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44"/>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543" hidden="1" customWidth="1"/>
    <col min="2" max="2" width="12.75390625" style="543" hidden="1" customWidth="1"/>
    <col min="3" max="3" width="2.75390625" style="543" customWidth="1"/>
    <col min="4" max="4" width="9.75390625" style="557" customWidth="1"/>
    <col min="5" max="5" width="3.75390625" style="557" customWidth="1"/>
    <col min="6" max="6" width="72.75390625" style="543" customWidth="1"/>
    <col min="7" max="7" width="2.00390625" style="543" customWidth="1"/>
    <col min="8" max="8" width="10.75390625" style="543" customWidth="1"/>
    <col min="9" max="9" width="2.75390625" style="543" customWidth="1"/>
    <col min="10" max="13" width="9.125" style="543" customWidth="1"/>
    <col min="14" max="55" width="0" style="543" hidden="1" customWidth="1"/>
    <col min="56" max="16384" width="9.125" style="543" customWidth="1"/>
  </cols>
  <sheetData>
    <row r="1" ht="18" customHeight="1" hidden="1"/>
    <row r="2" spans="6:27" ht="18" customHeight="1" hidden="1">
      <c r="F2" s="544">
        <v>100</v>
      </c>
      <c r="AA2" s="544"/>
    </row>
    <row r="3" spans="3:5" s="545" customFormat="1" ht="18" customHeight="1">
      <c r="C3" s="546"/>
      <c r="D3" s="546"/>
      <c r="E3" s="546"/>
    </row>
    <row r="4" spans="3:8" s="545" customFormat="1" ht="24" customHeight="1">
      <c r="C4" s="546"/>
      <c r="D4" s="558" t="s">
        <v>142</v>
      </c>
      <c r="E4" s="558"/>
      <c r="F4" s="547"/>
      <c r="G4" s="547"/>
      <c r="H4" s="556" t="s">
        <v>335</v>
      </c>
    </row>
    <row r="5" spans="3:8" s="545" customFormat="1" ht="36" customHeight="1">
      <c r="C5" s="546"/>
      <c r="D5" s="559"/>
      <c r="E5" s="559"/>
      <c r="F5" s="548"/>
      <c r="G5" s="548"/>
      <c r="H5" s="548"/>
    </row>
    <row r="6" spans="4:9" s="545" customFormat="1" ht="18" customHeight="1">
      <c r="D6" s="546"/>
      <c r="E6" s="546" t="s">
        <v>45</v>
      </c>
      <c r="H6" s="546"/>
      <c r="I6" s="546"/>
    </row>
    <row r="7" spans="4:11" s="545" customFormat="1" ht="18" customHeight="1">
      <c r="D7" s="561" t="s">
        <v>43</v>
      </c>
      <c r="E7" s="546"/>
      <c r="F7" s="549" t="s">
        <v>44</v>
      </c>
      <c r="H7" s="550"/>
      <c r="I7" s="546"/>
      <c r="J7" s="551"/>
      <c r="K7" s="552"/>
    </row>
    <row r="8" spans="4:11" s="545" customFormat="1" ht="15" customHeight="1">
      <c r="D8" s="551"/>
      <c r="E8" s="560"/>
      <c r="F8" s="553"/>
      <c r="H8" s="546"/>
      <c r="I8" s="546"/>
      <c r="J8" s="551"/>
      <c r="K8" s="552"/>
    </row>
    <row r="9" spans="4:11" s="545" customFormat="1" ht="25.5" customHeight="1">
      <c r="D9" s="561" t="s">
        <v>299</v>
      </c>
      <c r="E9" s="546"/>
      <c r="F9" s="554" t="s">
        <v>317</v>
      </c>
      <c r="H9" s="550"/>
      <c r="I9" s="546"/>
      <c r="J9" s="551"/>
      <c r="K9" s="552"/>
    </row>
    <row r="10" spans="4:11" s="545" customFormat="1" ht="30" customHeight="1">
      <c r="D10" s="551"/>
      <c r="E10" s="560" t="s">
        <v>101</v>
      </c>
      <c r="F10" s="553"/>
      <c r="H10" s="546"/>
      <c r="I10" s="546"/>
      <c r="J10" s="551"/>
      <c r="K10" s="552"/>
    </row>
    <row r="11" spans="4:11" s="545" customFormat="1" ht="18" customHeight="1">
      <c r="D11" s="561" t="s">
        <v>300</v>
      </c>
      <c r="E11" s="546"/>
      <c r="F11" s="554" t="s">
        <v>318</v>
      </c>
      <c r="H11" s="550"/>
      <c r="I11" s="546"/>
      <c r="J11" s="551"/>
      <c r="K11" s="552"/>
    </row>
    <row r="12" spans="4:11" s="545" customFormat="1" ht="6" customHeight="1">
      <c r="D12" s="551"/>
      <c r="E12" s="560"/>
      <c r="F12" s="553"/>
      <c r="H12" s="546"/>
      <c r="J12" s="552"/>
      <c r="K12" s="552"/>
    </row>
    <row r="13" spans="4:11" s="545" customFormat="1" ht="25.5" customHeight="1">
      <c r="D13" s="561" t="s">
        <v>301</v>
      </c>
      <c r="E13" s="546"/>
      <c r="F13" s="554" t="s">
        <v>319</v>
      </c>
      <c r="H13" s="550"/>
      <c r="J13" s="552"/>
      <c r="K13" s="552"/>
    </row>
    <row r="14" spans="4:11" s="545" customFormat="1" ht="6" customHeight="1">
      <c r="D14" s="551"/>
      <c r="E14" s="560"/>
      <c r="F14" s="553"/>
      <c r="H14" s="546"/>
      <c r="J14" s="552"/>
      <c r="K14" s="552"/>
    </row>
    <row r="15" spans="4:11" s="545" customFormat="1" ht="25.5">
      <c r="D15" s="561" t="s">
        <v>302</v>
      </c>
      <c r="E15" s="546"/>
      <c r="F15" s="554" t="s">
        <v>320</v>
      </c>
      <c r="H15" s="550"/>
      <c r="J15" s="552"/>
      <c r="K15" s="552"/>
    </row>
    <row r="16" spans="4:11" s="545" customFormat="1" ht="6" customHeight="1">
      <c r="D16" s="551"/>
      <c r="E16" s="560"/>
      <c r="F16" s="553"/>
      <c r="H16" s="546"/>
      <c r="J16" s="552"/>
      <c r="K16" s="552"/>
    </row>
    <row r="17" spans="4:11" s="545" customFormat="1" ht="18" customHeight="1">
      <c r="D17" s="561" t="s">
        <v>303</v>
      </c>
      <c r="E17" s="546"/>
      <c r="F17" s="554" t="s">
        <v>321</v>
      </c>
      <c r="H17" s="550"/>
      <c r="J17" s="552"/>
      <c r="K17" s="552"/>
    </row>
    <row r="18" spans="4:11" s="545" customFormat="1" ht="6" customHeight="1">
      <c r="D18" s="551"/>
      <c r="E18" s="560"/>
      <c r="F18" s="553"/>
      <c r="H18" s="546"/>
      <c r="J18" s="552"/>
      <c r="K18" s="552"/>
    </row>
    <row r="19" spans="4:11" s="545" customFormat="1" ht="25.5">
      <c r="D19" s="561" t="s">
        <v>304</v>
      </c>
      <c r="E19" s="546"/>
      <c r="F19" s="554" t="s">
        <v>322</v>
      </c>
      <c r="H19" s="550"/>
      <c r="J19" s="552"/>
      <c r="K19" s="552"/>
    </row>
    <row r="20" spans="4:11" s="545" customFormat="1" ht="6" customHeight="1">
      <c r="D20" s="551"/>
      <c r="E20" s="560"/>
      <c r="F20" s="553"/>
      <c r="H20" s="546"/>
      <c r="J20" s="552"/>
      <c r="K20" s="552"/>
    </row>
    <row r="21" spans="4:11" s="545" customFormat="1" ht="21.75" customHeight="1">
      <c r="D21" s="561" t="s">
        <v>305</v>
      </c>
      <c r="E21" s="546"/>
      <c r="F21" s="554" t="s">
        <v>323</v>
      </c>
      <c r="H21" s="550"/>
      <c r="I21" s="546"/>
      <c r="J21" s="552"/>
      <c r="K21" s="552"/>
    </row>
    <row r="22" spans="4:11" s="545" customFormat="1" ht="6" customHeight="1">
      <c r="D22" s="551"/>
      <c r="E22" s="560"/>
      <c r="F22" s="553"/>
      <c r="H22" s="546"/>
      <c r="J22" s="552"/>
      <c r="K22" s="552"/>
    </row>
    <row r="23" spans="4:11" s="545" customFormat="1" ht="21.75" customHeight="1">
      <c r="D23" s="561" t="s">
        <v>306</v>
      </c>
      <c r="E23" s="546"/>
      <c r="F23" s="554" t="s">
        <v>324</v>
      </c>
      <c r="H23" s="550"/>
      <c r="I23" s="546"/>
      <c r="J23" s="552"/>
      <c r="K23" s="552"/>
    </row>
    <row r="24" spans="4:11" s="545" customFormat="1" ht="6" customHeight="1">
      <c r="D24" s="551"/>
      <c r="E24" s="560"/>
      <c r="F24" s="553"/>
      <c r="H24" s="546"/>
      <c r="I24" s="546"/>
      <c r="J24" s="552"/>
      <c r="K24" s="552"/>
    </row>
    <row r="25" spans="4:11" s="545" customFormat="1" ht="21.75" customHeight="1">
      <c r="D25" s="561" t="s">
        <v>307</v>
      </c>
      <c r="E25" s="546"/>
      <c r="F25" s="554" t="s">
        <v>325</v>
      </c>
      <c r="H25" s="550"/>
      <c r="I25" s="546"/>
      <c r="J25" s="552"/>
      <c r="K25" s="552"/>
    </row>
    <row r="26" spans="4:11" s="545" customFormat="1" ht="6" customHeight="1">
      <c r="D26" s="551"/>
      <c r="E26" s="560"/>
      <c r="F26" s="553"/>
      <c r="H26" s="546"/>
      <c r="I26" s="546"/>
      <c r="J26" s="552"/>
      <c r="K26" s="552"/>
    </row>
    <row r="27" spans="4:11" s="545" customFormat="1" ht="21.75" customHeight="1">
      <c r="D27" s="561" t="s">
        <v>308</v>
      </c>
      <c r="E27" s="546"/>
      <c r="F27" s="554" t="s">
        <v>326</v>
      </c>
      <c r="H27" s="550"/>
      <c r="I27" s="546"/>
      <c r="J27" s="552"/>
      <c r="K27" s="552"/>
    </row>
    <row r="28" spans="4:11" s="545" customFormat="1" ht="6" customHeight="1">
      <c r="D28" s="551"/>
      <c r="E28" s="560"/>
      <c r="F28" s="553"/>
      <c r="H28" s="546"/>
      <c r="I28" s="546"/>
      <c r="J28" s="552"/>
      <c r="K28" s="552"/>
    </row>
    <row r="29" spans="4:11" s="545" customFormat="1" ht="21.75" customHeight="1">
      <c r="D29" s="561" t="s">
        <v>309</v>
      </c>
      <c r="E29" s="546"/>
      <c r="F29" s="554" t="s">
        <v>327</v>
      </c>
      <c r="H29" s="550"/>
      <c r="I29" s="546"/>
      <c r="J29" s="552"/>
      <c r="K29" s="552"/>
    </row>
    <row r="30" spans="4:11" s="545" customFormat="1" ht="6" customHeight="1">
      <c r="D30" s="551"/>
      <c r="E30" s="560"/>
      <c r="F30" s="553"/>
      <c r="H30" s="546"/>
      <c r="I30" s="546"/>
      <c r="J30" s="552"/>
      <c r="K30" s="552"/>
    </row>
    <row r="31" spans="4:11" s="545" customFormat="1" ht="25.5" customHeight="1">
      <c r="D31" s="561" t="s">
        <v>316</v>
      </c>
      <c r="E31" s="546"/>
      <c r="F31" s="554" t="s">
        <v>328</v>
      </c>
      <c r="H31" s="550"/>
      <c r="I31" s="546"/>
      <c r="J31" s="552"/>
      <c r="K31" s="552"/>
    </row>
    <row r="32" spans="4:11" s="545" customFormat="1" ht="6" customHeight="1">
      <c r="D32" s="551"/>
      <c r="E32" s="560"/>
      <c r="F32" s="553"/>
      <c r="H32" s="546"/>
      <c r="I32" s="546"/>
      <c r="J32" s="552"/>
      <c r="K32" s="552"/>
    </row>
    <row r="33" spans="4:11" s="545" customFormat="1" ht="21.75" customHeight="1">
      <c r="D33" s="561" t="s">
        <v>315</v>
      </c>
      <c r="E33" s="546"/>
      <c r="F33" s="554" t="s">
        <v>329</v>
      </c>
      <c r="H33" s="550"/>
      <c r="I33" s="546"/>
      <c r="J33" s="552"/>
      <c r="K33" s="552"/>
    </row>
    <row r="34" spans="4:11" s="545" customFormat="1" ht="6" customHeight="1">
      <c r="D34" s="551"/>
      <c r="E34" s="560"/>
      <c r="F34" s="553"/>
      <c r="H34" s="546"/>
      <c r="I34" s="546"/>
      <c r="J34" s="552"/>
      <c r="K34" s="552"/>
    </row>
    <row r="35" spans="4:11" s="545" customFormat="1" ht="21.75" customHeight="1">
      <c r="D35" s="561" t="s">
        <v>310</v>
      </c>
      <c r="E35" s="546"/>
      <c r="F35" s="554" t="s">
        <v>330</v>
      </c>
      <c r="H35" s="550"/>
      <c r="I35" s="546"/>
      <c r="J35" s="552"/>
      <c r="K35" s="552"/>
    </row>
    <row r="36" spans="4:11" s="545" customFormat="1" ht="6" customHeight="1">
      <c r="D36" s="551"/>
      <c r="E36" s="560"/>
      <c r="F36" s="553"/>
      <c r="H36" s="546"/>
      <c r="I36" s="546"/>
      <c r="J36" s="552"/>
      <c r="K36" s="552"/>
    </row>
    <row r="37" spans="4:11" s="545" customFormat="1" ht="21.75" customHeight="1">
      <c r="D37" s="561" t="s">
        <v>311</v>
      </c>
      <c r="E37" s="546" t="s">
        <v>102</v>
      </c>
      <c r="F37" s="554" t="s">
        <v>331</v>
      </c>
      <c r="H37" s="550"/>
      <c r="I37" s="546"/>
      <c r="J37" s="552"/>
      <c r="K37" s="552"/>
    </row>
    <row r="38" spans="4:11" s="545" customFormat="1" ht="6" customHeight="1">
      <c r="D38" s="551"/>
      <c r="E38" s="560"/>
      <c r="F38" s="553"/>
      <c r="H38" s="546"/>
      <c r="I38" s="546"/>
      <c r="J38" s="552"/>
      <c r="K38" s="552"/>
    </row>
    <row r="39" spans="4:11" s="545" customFormat="1" ht="21.75" customHeight="1">
      <c r="D39" s="561" t="s">
        <v>312</v>
      </c>
      <c r="E39" s="546"/>
      <c r="F39" s="554" t="s">
        <v>332</v>
      </c>
      <c r="H39" s="550"/>
      <c r="I39" s="546"/>
      <c r="J39" s="552"/>
      <c r="K39" s="552"/>
    </row>
    <row r="40" spans="4:11" s="545" customFormat="1" ht="6" customHeight="1">
      <c r="D40" s="551"/>
      <c r="E40" s="560"/>
      <c r="F40" s="553"/>
      <c r="H40" s="546"/>
      <c r="I40" s="546"/>
      <c r="J40" s="552"/>
      <c r="K40" s="552"/>
    </row>
    <row r="41" spans="4:11" s="545" customFormat="1" ht="21.75" customHeight="1">
      <c r="D41" s="561" t="s">
        <v>314</v>
      </c>
      <c r="E41" s="546"/>
      <c r="F41" s="554" t="s">
        <v>333</v>
      </c>
      <c r="H41" s="550"/>
      <c r="I41" s="546"/>
      <c r="J41" s="552"/>
      <c r="K41" s="552"/>
    </row>
    <row r="42" spans="4:11" s="545" customFormat="1" ht="6" customHeight="1">
      <c r="D42" s="551"/>
      <c r="E42" s="560"/>
      <c r="F42" s="553"/>
      <c r="H42" s="546"/>
      <c r="I42" s="546"/>
      <c r="J42" s="552"/>
      <c r="K42" s="552"/>
    </row>
    <row r="43" spans="4:11" s="545" customFormat="1" ht="21.75" customHeight="1">
      <c r="D43" s="561" t="s">
        <v>313</v>
      </c>
      <c r="E43" s="546"/>
      <c r="F43" s="554" t="s">
        <v>334</v>
      </c>
      <c r="H43" s="550"/>
      <c r="I43" s="546"/>
      <c r="J43" s="552"/>
      <c r="K43" s="552"/>
    </row>
    <row r="44" ht="18" customHeight="1">
      <c r="H44" s="555"/>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2"/>
  <legacyDrawing r:id="rId1"/>
</worksheet>
</file>

<file path=xl/worksheets/sheet10.xml><?xml version="1.0" encoding="utf-8"?>
<worksheet xmlns="http://schemas.openxmlformats.org/spreadsheetml/2006/main" xmlns:r="http://schemas.openxmlformats.org/officeDocument/2006/relationships">
  <sheetPr codeName="List12"/>
  <dimension ref="B3:U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1.75390625" style="48" customWidth="1"/>
    <col min="7" max="7" width="15.75390625" style="48" customWidth="1"/>
    <col min="8" max="8" width="5.75390625" style="48" customWidth="1"/>
    <col min="9" max="9" width="1.12109375" style="48" customWidth="1"/>
    <col min="10" max="16" width="6.875" style="48" customWidth="1"/>
    <col min="17" max="20" width="8.00390625" style="48" customWidth="1"/>
    <col min="21" max="16384" width="9.125" style="48" customWidth="1"/>
  </cols>
  <sheetData>
    <row r="1" ht="12.75" hidden="1"/>
    <row r="2" ht="12.75" hidden="1"/>
    <row r="3" ht="9" customHeight="1">
      <c r="C3" s="47"/>
    </row>
    <row r="4" spans="4:16" s="49" customFormat="1" ht="15.75">
      <c r="D4" s="11" t="s">
        <v>36</v>
      </c>
      <c r="E4" s="50"/>
      <c r="F4" s="50"/>
      <c r="G4" s="50"/>
      <c r="H4" s="11" t="s">
        <v>183</v>
      </c>
      <c r="I4" s="51"/>
      <c r="J4" s="50"/>
      <c r="K4" s="50"/>
      <c r="L4" s="50"/>
      <c r="M4" s="50"/>
      <c r="N4" s="50"/>
      <c r="O4" s="50"/>
      <c r="P4" s="50"/>
    </row>
    <row r="5" spans="2:16" s="49" customFormat="1" ht="15.75">
      <c r="B5" s="163">
        <v>0</v>
      </c>
      <c r="D5" s="69" t="s">
        <v>243</v>
      </c>
      <c r="E5" s="52"/>
      <c r="F5" s="52"/>
      <c r="G5" s="52"/>
      <c r="H5" s="52"/>
      <c r="I5" s="52"/>
      <c r="J5" s="52"/>
      <c r="K5" s="52"/>
      <c r="L5" s="52"/>
      <c r="M5" s="52"/>
      <c r="N5" s="52"/>
      <c r="O5" s="52"/>
      <c r="P5" s="52"/>
    </row>
    <row r="6" spans="4:18" s="53" customFormat="1" ht="21" customHeight="1" thickBot="1">
      <c r="D6" s="12"/>
      <c r="E6" s="54"/>
      <c r="F6" s="54"/>
      <c r="G6" s="54"/>
      <c r="H6" s="54"/>
      <c r="I6" s="55"/>
      <c r="J6" s="55"/>
      <c r="K6" s="55"/>
      <c r="L6" s="55"/>
      <c r="M6" s="55"/>
      <c r="N6" s="55"/>
      <c r="O6" s="55"/>
      <c r="P6" s="13"/>
      <c r="Q6" s="10"/>
      <c r="R6" s="10"/>
    </row>
    <row r="7" spans="3:18" ht="6" customHeight="1">
      <c r="C7" s="16"/>
      <c r="D7" s="564" t="s">
        <v>55</v>
      </c>
      <c r="E7" s="565"/>
      <c r="F7" s="565"/>
      <c r="G7" s="565"/>
      <c r="H7" s="565"/>
      <c r="I7" s="566"/>
      <c r="J7" s="573" t="s">
        <v>24</v>
      </c>
      <c r="K7" s="577" t="s">
        <v>25</v>
      </c>
      <c r="L7" s="579" t="s">
        <v>26</v>
      </c>
      <c r="M7" s="573" t="s">
        <v>27</v>
      </c>
      <c r="N7" s="573" t="s">
        <v>137</v>
      </c>
      <c r="O7" s="573" t="s">
        <v>144</v>
      </c>
      <c r="P7" s="575" t="s">
        <v>237</v>
      </c>
      <c r="Q7" s="56"/>
      <c r="R7" s="57"/>
    </row>
    <row r="8" spans="3:18" ht="6" customHeight="1">
      <c r="C8" s="16"/>
      <c r="D8" s="567"/>
      <c r="E8" s="568"/>
      <c r="F8" s="568"/>
      <c r="G8" s="568"/>
      <c r="H8" s="568"/>
      <c r="I8" s="569"/>
      <c r="J8" s="574"/>
      <c r="K8" s="578"/>
      <c r="L8" s="580"/>
      <c r="M8" s="574"/>
      <c r="N8" s="574"/>
      <c r="O8" s="574"/>
      <c r="P8" s="576"/>
      <c r="Q8" s="56"/>
      <c r="R8" s="57"/>
    </row>
    <row r="9" spans="3:18" ht="6" customHeight="1">
      <c r="C9" s="16"/>
      <c r="D9" s="567"/>
      <c r="E9" s="568"/>
      <c r="F9" s="568"/>
      <c r="G9" s="568"/>
      <c r="H9" s="568"/>
      <c r="I9" s="569"/>
      <c r="J9" s="574"/>
      <c r="K9" s="578"/>
      <c r="L9" s="580"/>
      <c r="M9" s="574"/>
      <c r="N9" s="574"/>
      <c r="O9" s="574"/>
      <c r="P9" s="576"/>
      <c r="Q9" s="56"/>
      <c r="R9" s="57"/>
    </row>
    <row r="10" spans="3:18" ht="6" customHeight="1">
      <c r="C10" s="16"/>
      <c r="D10" s="567"/>
      <c r="E10" s="568"/>
      <c r="F10" s="568"/>
      <c r="G10" s="568"/>
      <c r="H10" s="568"/>
      <c r="I10" s="569"/>
      <c r="J10" s="574"/>
      <c r="K10" s="578"/>
      <c r="L10" s="580"/>
      <c r="M10" s="574"/>
      <c r="N10" s="574"/>
      <c r="O10" s="574"/>
      <c r="P10" s="576"/>
      <c r="Q10" s="56"/>
      <c r="R10" s="57"/>
    </row>
    <row r="11" spans="3:16" ht="15" customHeight="1" thickBot="1">
      <c r="C11" s="16"/>
      <c r="D11" s="570"/>
      <c r="E11" s="571"/>
      <c r="F11" s="571"/>
      <c r="G11" s="571"/>
      <c r="H11" s="571"/>
      <c r="I11" s="572"/>
      <c r="J11" s="14" t="s">
        <v>100</v>
      </c>
      <c r="K11" s="15" t="s">
        <v>100</v>
      </c>
      <c r="L11" s="148"/>
      <c r="M11" s="14"/>
      <c r="N11" s="14"/>
      <c r="O11" s="147"/>
      <c r="P11" s="15"/>
    </row>
    <row r="12" spans="3:21" ht="12.75" customHeight="1" thickBot="1" thickTop="1">
      <c r="C12" s="16"/>
      <c r="D12" s="106"/>
      <c r="E12" s="91" t="s">
        <v>56</v>
      </c>
      <c r="F12" s="91"/>
      <c r="G12" s="91"/>
      <c r="H12" s="92" t="s">
        <v>57</v>
      </c>
      <c r="I12" s="93"/>
      <c r="J12" s="437" t="s">
        <v>103</v>
      </c>
      <c r="K12" s="431" t="s">
        <v>103</v>
      </c>
      <c r="L12" s="432">
        <v>473269</v>
      </c>
      <c r="M12" s="430">
        <v>462820</v>
      </c>
      <c r="N12" s="430">
        <v>458046</v>
      </c>
      <c r="O12" s="433">
        <v>458198</v>
      </c>
      <c r="P12" s="431">
        <v>460754</v>
      </c>
      <c r="Q12" s="161"/>
      <c r="R12" s="161"/>
      <c r="S12" s="161"/>
      <c r="T12" s="161"/>
      <c r="U12" s="151"/>
    </row>
    <row r="13" spans="3:21" ht="12.75" customHeight="1" thickTop="1">
      <c r="C13" s="16"/>
      <c r="D13" s="17"/>
      <c r="E13" s="95" t="s">
        <v>58</v>
      </c>
      <c r="F13" s="95"/>
      <c r="G13" s="95"/>
      <c r="H13" s="96" t="s">
        <v>59</v>
      </c>
      <c r="I13" s="20"/>
      <c r="J13" s="438" t="s">
        <v>103</v>
      </c>
      <c r="K13" s="222" t="s">
        <v>103</v>
      </c>
      <c r="L13" s="439">
        <v>44045</v>
      </c>
      <c r="M13" s="440">
        <v>43245</v>
      </c>
      <c r="N13" s="440">
        <v>43497</v>
      </c>
      <c r="O13" s="441">
        <v>44036</v>
      </c>
      <c r="P13" s="442">
        <v>45076</v>
      </c>
      <c r="Q13" s="161"/>
      <c r="R13" s="161"/>
      <c r="S13" s="161"/>
      <c r="T13" s="161"/>
      <c r="U13" s="151"/>
    </row>
    <row r="14" spans="3:21" ht="12.75" customHeight="1" thickBot="1">
      <c r="C14" s="16"/>
      <c r="D14" s="107"/>
      <c r="E14" s="99"/>
      <c r="F14" s="99" t="s">
        <v>60</v>
      </c>
      <c r="G14" s="99"/>
      <c r="H14" s="100" t="s">
        <v>61</v>
      </c>
      <c r="I14" s="108"/>
      <c r="J14" s="443" t="s">
        <v>103</v>
      </c>
      <c r="K14" s="435" t="s">
        <v>103</v>
      </c>
      <c r="L14" s="227">
        <v>44045</v>
      </c>
      <c r="M14" s="225">
        <v>43245</v>
      </c>
      <c r="N14" s="225">
        <v>43497</v>
      </c>
      <c r="O14" s="228">
        <v>44036</v>
      </c>
      <c r="P14" s="226">
        <v>45076</v>
      </c>
      <c r="Q14" s="161"/>
      <c r="R14" s="161"/>
      <c r="S14" s="161"/>
      <c r="T14" s="161"/>
      <c r="U14" s="151"/>
    </row>
    <row r="15" spans="3:21" ht="12.75" customHeight="1">
      <c r="C15" s="16"/>
      <c r="D15" s="102"/>
      <c r="E15" s="103" t="s">
        <v>62</v>
      </c>
      <c r="F15" s="103"/>
      <c r="G15" s="103"/>
      <c r="H15" s="104" t="s">
        <v>63</v>
      </c>
      <c r="I15" s="105"/>
      <c r="J15" s="444" t="s">
        <v>103</v>
      </c>
      <c r="K15" s="289" t="s">
        <v>103</v>
      </c>
      <c r="L15" s="280">
        <v>53546</v>
      </c>
      <c r="M15" s="278">
        <v>52921</v>
      </c>
      <c r="N15" s="278">
        <v>53283</v>
      </c>
      <c r="O15" s="279">
        <v>54401</v>
      </c>
      <c r="P15" s="289">
        <v>55734</v>
      </c>
      <c r="Q15" s="161"/>
      <c r="R15" s="161"/>
      <c r="S15" s="161"/>
      <c r="T15" s="161"/>
      <c r="U15" s="151"/>
    </row>
    <row r="16" spans="3:21" ht="12.75" customHeight="1" thickBot="1">
      <c r="C16" s="16"/>
      <c r="D16" s="107"/>
      <c r="E16" s="99"/>
      <c r="F16" s="99" t="s">
        <v>64</v>
      </c>
      <c r="G16" s="99"/>
      <c r="H16" s="100" t="s">
        <v>65</v>
      </c>
      <c r="I16" s="108"/>
      <c r="J16" s="445" t="s">
        <v>103</v>
      </c>
      <c r="K16" s="446" t="s">
        <v>103</v>
      </c>
      <c r="L16" s="274">
        <v>53546</v>
      </c>
      <c r="M16" s="272">
        <v>52921</v>
      </c>
      <c r="N16" s="272">
        <v>53283</v>
      </c>
      <c r="O16" s="436">
        <v>54401</v>
      </c>
      <c r="P16" s="226">
        <v>55734</v>
      </c>
      <c r="Q16" s="161"/>
      <c r="R16" s="161"/>
      <c r="S16" s="161"/>
      <c r="T16" s="161"/>
      <c r="U16" s="151"/>
    </row>
    <row r="17" spans="3:21" ht="12.75" customHeight="1">
      <c r="C17" s="16"/>
      <c r="D17" s="102"/>
      <c r="E17" s="103" t="s">
        <v>66</v>
      </c>
      <c r="F17" s="103"/>
      <c r="G17" s="103"/>
      <c r="H17" s="104" t="s">
        <v>67</v>
      </c>
      <c r="I17" s="105"/>
      <c r="J17" s="444" t="s">
        <v>103</v>
      </c>
      <c r="K17" s="289" t="s">
        <v>103</v>
      </c>
      <c r="L17" s="280">
        <v>54348</v>
      </c>
      <c r="M17" s="278">
        <v>53161</v>
      </c>
      <c r="N17" s="278">
        <v>52880</v>
      </c>
      <c r="O17" s="279">
        <v>53021</v>
      </c>
      <c r="P17" s="289">
        <v>53462</v>
      </c>
      <c r="Q17" s="161"/>
      <c r="R17" s="161"/>
      <c r="S17" s="161"/>
      <c r="T17" s="161"/>
      <c r="U17" s="151"/>
    </row>
    <row r="18" spans="3:21" ht="12.75" customHeight="1">
      <c r="C18" s="16"/>
      <c r="D18" s="107"/>
      <c r="E18" s="99"/>
      <c r="F18" s="99" t="s">
        <v>68</v>
      </c>
      <c r="G18" s="99"/>
      <c r="H18" s="100" t="s">
        <v>69</v>
      </c>
      <c r="I18" s="108"/>
      <c r="J18" s="443" t="s">
        <v>103</v>
      </c>
      <c r="K18" s="435" t="s">
        <v>103</v>
      </c>
      <c r="L18" s="227">
        <v>29573</v>
      </c>
      <c r="M18" s="225">
        <v>28955</v>
      </c>
      <c r="N18" s="225">
        <v>28712</v>
      </c>
      <c r="O18" s="228">
        <v>28612</v>
      </c>
      <c r="P18" s="226">
        <v>28819</v>
      </c>
      <c r="Q18" s="161"/>
      <c r="R18" s="161"/>
      <c r="S18" s="161"/>
      <c r="T18" s="161"/>
      <c r="U18" s="151"/>
    </row>
    <row r="19" spans="3:21" ht="12.75" customHeight="1" thickBot="1">
      <c r="C19" s="16"/>
      <c r="D19" s="107"/>
      <c r="E19" s="99"/>
      <c r="F19" s="99" t="s">
        <v>70</v>
      </c>
      <c r="G19" s="99"/>
      <c r="H19" s="100" t="s">
        <v>71</v>
      </c>
      <c r="I19" s="108"/>
      <c r="J19" s="445" t="s">
        <v>103</v>
      </c>
      <c r="K19" s="446" t="s">
        <v>103</v>
      </c>
      <c r="L19" s="274">
        <v>24775</v>
      </c>
      <c r="M19" s="272">
        <v>24206</v>
      </c>
      <c r="N19" s="272">
        <v>24168</v>
      </c>
      <c r="O19" s="436">
        <v>24409</v>
      </c>
      <c r="P19" s="226">
        <v>24643</v>
      </c>
      <c r="Q19" s="161"/>
      <c r="R19" s="161"/>
      <c r="S19" s="161"/>
      <c r="T19" s="161"/>
      <c r="U19" s="151"/>
    </row>
    <row r="20" spans="3:21" ht="12.75" customHeight="1">
      <c r="C20" s="16"/>
      <c r="D20" s="102"/>
      <c r="E20" s="103" t="s">
        <v>72</v>
      </c>
      <c r="F20" s="103"/>
      <c r="G20" s="103"/>
      <c r="H20" s="104" t="s">
        <v>73</v>
      </c>
      <c r="I20" s="105"/>
      <c r="J20" s="444" t="s">
        <v>103</v>
      </c>
      <c r="K20" s="289" t="s">
        <v>103</v>
      </c>
      <c r="L20" s="280">
        <v>55824</v>
      </c>
      <c r="M20" s="278">
        <v>54247</v>
      </c>
      <c r="N20" s="278">
        <v>53677</v>
      </c>
      <c r="O20" s="279">
        <v>53408</v>
      </c>
      <c r="P20" s="289">
        <v>53310</v>
      </c>
      <c r="Q20" s="161"/>
      <c r="R20" s="161"/>
      <c r="S20" s="161"/>
      <c r="T20" s="161"/>
      <c r="U20" s="151"/>
    </row>
    <row r="21" spans="3:21" ht="12.75" customHeight="1">
      <c r="C21" s="16"/>
      <c r="D21" s="107"/>
      <c r="E21" s="99"/>
      <c r="F21" s="99" t="s">
        <v>74</v>
      </c>
      <c r="G21" s="99"/>
      <c r="H21" s="100" t="s">
        <v>75</v>
      </c>
      <c r="I21" s="108"/>
      <c r="J21" s="443" t="s">
        <v>103</v>
      </c>
      <c r="K21" s="435" t="s">
        <v>103</v>
      </c>
      <c r="L21" s="227">
        <v>14733</v>
      </c>
      <c r="M21" s="225">
        <v>14250</v>
      </c>
      <c r="N21" s="225">
        <v>13936</v>
      </c>
      <c r="O21" s="228">
        <v>13870</v>
      </c>
      <c r="P21" s="226">
        <v>13693</v>
      </c>
      <c r="Q21" s="161"/>
      <c r="R21" s="161"/>
      <c r="S21" s="161"/>
      <c r="T21" s="161"/>
      <c r="U21" s="151"/>
    </row>
    <row r="22" spans="3:21" ht="12.75" customHeight="1" thickBot="1">
      <c r="C22" s="16"/>
      <c r="D22" s="107"/>
      <c r="E22" s="99"/>
      <c r="F22" s="99" t="s">
        <v>76</v>
      </c>
      <c r="G22" s="99"/>
      <c r="H22" s="100" t="s">
        <v>77</v>
      </c>
      <c r="I22" s="108"/>
      <c r="J22" s="445" t="s">
        <v>103</v>
      </c>
      <c r="K22" s="446" t="s">
        <v>103</v>
      </c>
      <c r="L22" s="274">
        <v>41091</v>
      </c>
      <c r="M22" s="272">
        <v>39997</v>
      </c>
      <c r="N22" s="272">
        <v>39741</v>
      </c>
      <c r="O22" s="436">
        <v>39538</v>
      </c>
      <c r="P22" s="226">
        <v>39617</v>
      </c>
      <c r="Q22" s="161"/>
      <c r="R22" s="161"/>
      <c r="S22" s="161"/>
      <c r="T22" s="161"/>
      <c r="U22" s="151"/>
    </row>
    <row r="23" spans="3:21" ht="12.75" customHeight="1">
      <c r="C23" s="16"/>
      <c r="D23" s="102"/>
      <c r="E23" s="103" t="s">
        <v>78</v>
      </c>
      <c r="F23" s="103"/>
      <c r="G23" s="103"/>
      <c r="H23" s="104" t="s">
        <v>79</v>
      </c>
      <c r="I23" s="105"/>
      <c r="J23" s="444" t="s">
        <v>103</v>
      </c>
      <c r="K23" s="289" t="s">
        <v>103</v>
      </c>
      <c r="L23" s="280">
        <v>71810</v>
      </c>
      <c r="M23" s="278">
        <v>70689</v>
      </c>
      <c r="N23" s="278">
        <v>69807</v>
      </c>
      <c r="O23" s="279">
        <v>69552</v>
      </c>
      <c r="P23" s="289">
        <v>69434</v>
      </c>
      <c r="Q23" s="161"/>
      <c r="R23" s="161"/>
      <c r="S23" s="161"/>
      <c r="T23" s="161"/>
      <c r="U23" s="151"/>
    </row>
    <row r="24" spans="3:21" ht="12.75" customHeight="1">
      <c r="C24" s="16"/>
      <c r="D24" s="107"/>
      <c r="E24" s="99"/>
      <c r="F24" s="99" t="s">
        <v>80</v>
      </c>
      <c r="G24" s="99"/>
      <c r="H24" s="100" t="s">
        <v>81</v>
      </c>
      <c r="I24" s="108"/>
      <c r="J24" s="443" t="s">
        <v>103</v>
      </c>
      <c r="K24" s="435" t="s">
        <v>103</v>
      </c>
      <c r="L24" s="227">
        <v>20942</v>
      </c>
      <c r="M24" s="225">
        <v>20660</v>
      </c>
      <c r="N24" s="225">
        <v>20489</v>
      </c>
      <c r="O24" s="228">
        <v>20456</v>
      </c>
      <c r="P24" s="226">
        <v>20535</v>
      </c>
      <c r="Q24" s="161"/>
      <c r="R24" s="161"/>
      <c r="S24" s="161"/>
      <c r="T24" s="161"/>
      <c r="U24" s="151"/>
    </row>
    <row r="25" spans="3:21" ht="12.75" customHeight="1">
      <c r="C25" s="16"/>
      <c r="D25" s="107"/>
      <c r="E25" s="99"/>
      <c r="F25" s="99" t="s">
        <v>82</v>
      </c>
      <c r="G25" s="99"/>
      <c r="H25" s="100" t="s">
        <v>83</v>
      </c>
      <c r="I25" s="108"/>
      <c r="J25" s="443" t="s">
        <v>103</v>
      </c>
      <c r="K25" s="435" t="s">
        <v>103</v>
      </c>
      <c r="L25" s="227">
        <v>26164</v>
      </c>
      <c r="M25" s="225">
        <v>25783</v>
      </c>
      <c r="N25" s="225">
        <v>25332</v>
      </c>
      <c r="O25" s="228">
        <v>25252</v>
      </c>
      <c r="P25" s="226">
        <v>25169</v>
      </c>
      <c r="Q25" s="161"/>
      <c r="R25" s="161"/>
      <c r="S25" s="161"/>
      <c r="T25" s="161"/>
      <c r="U25" s="151"/>
    </row>
    <row r="26" spans="3:21" ht="12.75" customHeight="1" thickBot="1">
      <c r="C26" s="16"/>
      <c r="D26" s="107"/>
      <c r="E26" s="99"/>
      <c r="F26" s="99" t="s">
        <v>84</v>
      </c>
      <c r="G26" s="99"/>
      <c r="H26" s="100" t="s">
        <v>85</v>
      </c>
      <c r="I26" s="108"/>
      <c r="J26" s="445" t="s">
        <v>103</v>
      </c>
      <c r="K26" s="446" t="s">
        <v>103</v>
      </c>
      <c r="L26" s="274">
        <v>24704</v>
      </c>
      <c r="M26" s="272">
        <v>24246</v>
      </c>
      <c r="N26" s="272">
        <v>23986</v>
      </c>
      <c r="O26" s="436">
        <v>23844</v>
      </c>
      <c r="P26" s="226">
        <v>23730</v>
      </c>
      <c r="Q26" s="161"/>
      <c r="R26" s="161"/>
      <c r="S26" s="161"/>
      <c r="T26" s="161"/>
      <c r="U26" s="151"/>
    </row>
    <row r="27" spans="3:21" ht="12.75" customHeight="1">
      <c r="C27" s="16"/>
      <c r="D27" s="102"/>
      <c r="E27" s="103" t="s">
        <v>86</v>
      </c>
      <c r="F27" s="103"/>
      <c r="G27" s="103"/>
      <c r="H27" s="104" t="s">
        <v>87</v>
      </c>
      <c r="I27" s="105"/>
      <c r="J27" s="444" t="s">
        <v>103</v>
      </c>
      <c r="K27" s="289" t="s">
        <v>103</v>
      </c>
      <c r="L27" s="280">
        <v>76486</v>
      </c>
      <c r="M27" s="278">
        <v>74580</v>
      </c>
      <c r="N27" s="278">
        <v>73066</v>
      </c>
      <c r="O27" s="279">
        <v>73027</v>
      </c>
      <c r="P27" s="289">
        <v>73198</v>
      </c>
      <c r="Q27" s="161"/>
      <c r="R27" s="161"/>
      <c r="S27" s="161"/>
      <c r="T27" s="161"/>
      <c r="U27" s="151"/>
    </row>
    <row r="28" spans="3:21" ht="12.75" customHeight="1">
      <c r="C28" s="16"/>
      <c r="D28" s="107"/>
      <c r="E28" s="99"/>
      <c r="F28" s="99" t="s">
        <v>88</v>
      </c>
      <c r="G28" s="99"/>
      <c r="H28" s="100" t="s">
        <v>174</v>
      </c>
      <c r="I28" s="108"/>
      <c r="J28" s="447" t="s">
        <v>103</v>
      </c>
      <c r="K28" s="226" t="s">
        <v>103</v>
      </c>
      <c r="L28" s="227">
        <v>25197</v>
      </c>
      <c r="M28" s="225">
        <v>24578</v>
      </c>
      <c r="N28" s="225">
        <v>23827</v>
      </c>
      <c r="O28" s="228">
        <v>23628</v>
      </c>
      <c r="P28" s="226">
        <v>23499</v>
      </c>
      <c r="Q28" s="161"/>
      <c r="R28" s="161"/>
      <c r="S28" s="161"/>
      <c r="T28" s="161"/>
      <c r="U28" s="151"/>
    </row>
    <row r="29" spans="3:21" ht="12.75" customHeight="1" thickBot="1">
      <c r="C29" s="16"/>
      <c r="D29" s="107"/>
      <c r="E29" s="99"/>
      <c r="F29" s="99" t="s">
        <v>89</v>
      </c>
      <c r="G29" s="99"/>
      <c r="H29" s="100" t="s">
        <v>175</v>
      </c>
      <c r="I29" s="108"/>
      <c r="J29" s="448" t="s">
        <v>103</v>
      </c>
      <c r="K29" s="287" t="s">
        <v>103</v>
      </c>
      <c r="L29" s="274">
        <v>51289</v>
      </c>
      <c r="M29" s="272">
        <v>50002</v>
      </c>
      <c r="N29" s="272">
        <v>49239</v>
      </c>
      <c r="O29" s="436">
        <v>49399</v>
      </c>
      <c r="P29" s="226">
        <v>49699</v>
      </c>
      <c r="Q29" s="161"/>
      <c r="R29" s="161"/>
      <c r="S29" s="161"/>
      <c r="T29" s="161"/>
      <c r="U29" s="151"/>
    </row>
    <row r="30" spans="3:21" ht="12.75" customHeight="1">
      <c r="C30" s="16"/>
      <c r="D30" s="65"/>
      <c r="E30" s="103" t="s">
        <v>90</v>
      </c>
      <c r="F30" s="103"/>
      <c r="G30" s="103"/>
      <c r="H30" s="104" t="s">
        <v>91</v>
      </c>
      <c r="I30" s="105"/>
      <c r="J30" s="444" t="s">
        <v>103</v>
      </c>
      <c r="K30" s="289" t="s">
        <v>103</v>
      </c>
      <c r="L30" s="280">
        <v>57128</v>
      </c>
      <c r="M30" s="278">
        <v>55682</v>
      </c>
      <c r="N30" s="278">
        <v>54845</v>
      </c>
      <c r="O30" s="279">
        <v>54546</v>
      </c>
      <c r="P30" s="289">
        <v>54765</v>
      </c>
      <c r="Q30" s="161"/>
      <c r="R30" s="161"/>
      <c r="S30" s="161"/>
      <c r="T30" s="161"/>
      <c r="U30" s="151"/>
    </row>
    <row r="31" spans="3:21" ht="12.75" customHeight="1">
      <c r="C31" s="16"/>
      <c r="D31" s="107"/>
      <c r="E31" s="99"/>
      <c r="F31" s="99" t="s">
        <v>92</v>
      </c>
      <c r="G31" s="99"/>
      <c r="H31" s="100" t="s">
        <v>93</v>
      </c>
      <c r="I31" s="108"/>
      <c r="J31" s="443" t="s">
        <v>103</v>
      </c>
      <c r="K31" s="435" t="s">
        <v>103</v>
      </c>
      <c r="L31" s="227">
        <v>29744</v>
      </c>
      <c r="M31" s="225">
        <v>28958</v>
      </c>
      <c r="N31" s="225">
        <v>28473</v>
      </c>
      <c r="O31" s="228">
        <v>28352</v>
      </c>
      <c r="P31" s="226">
        <v>28452</v>
      </c>
      <c r="Q31" s="161"/>
      <c r="R31" s="161"/>
      <c r="S31" s="161"/>
      <c r="T31" s="161"/>
      <c r="U31" s="151"/>
    </row>
    <row r="32" spans="3:21" ht="12.75" customHeight="1" thickBot="1">
      <c r="C32" s="16"/>
      <c r="D32" s="107"/>
      <c r="E32" s="99"/>
      <c r="F32" s="99" t="s">
        <v>94</v>
      </c>
      <c r="G32" s="99"/>
      <c r="H32" s="100" t="s">
        <v>95</v>
      </c>
      <c r="I32" s="108"/>
      <c r="J32" s="445" t="s">
        <v>103</v>
      </c>
      <c r="K32" s="446" t="s">
        <v>103</v>
      </c>
      <c r="L32" s="274">
        <v>27384</v>
      </c>
      <c r="M32" s="272">
        <v>26724</v>
      </c>
      <c r="N32" s="272">
        <v>26372</v>
      </c>
      <c r="O32" s="436">
        <v>26194</v>
      </c>
      <c r="P32" s="226">
        <v>26313</v>
      </c>
      <c r="Q32" s="161"/>
      <c r="R32" s="161"/>
      <c r="S32" s="161"/>
      <c r="T32" s="161"/>
      <c r="U32" s="151"/>
    </row>
    <row r="33" spans="3:21" ht="12.75" customHeight="1">
      <c r="C33" s="16"/>
      <c r="D33" s="65"/>
      <c r="E33" s="103" t="s">
        <v>96</v>
      </c>
      <c r="F33" s="103"/>
      <c r="G33" s="103"/>
      <c r="H33" s="104" t="s">
        <v>97</v>
      </c>
      <c r="I33" s="105"/>
      <c r="J33" s="444" t="s">
        <v>103</v>
      </c>
      <c r="K33" s="289" t="s">
        <v>103</v>
      </c>
      <c r="L33" s="280">
        <v>60082</v>
      </c>
      <c r="M33" s="278">
        <v>58295</v>
      </c>
      <c r="N33" s="278">
        <v>56991</v>
      </c>
      <c r="O33" s="279">
        <v>56207</v>
      </c>
      <c r="P33" s="289">
        <v>55775</v>
      </c>
      <c r="Q33" s="161"/>
      <c r="R33" s="161"/>
      <c r="S33" s="161"/>
      <c r="T33" s="161"/>
      <c r="U33" s="151"/>
    </row>
    <row r="34" spans="3:21" ht="12.75" customHeight="1" thickBot="1">
      <c r="C34" s="16"/>
      <c r="D34" s="107"/>
      <c r="E34" s="99"/>
      <c r="F34" s="99" t="s">
        <v>98</v>
      </c>
      <c r="G34" s="99"/>
      <c r="H34" s="100" t="s">
        <v>99</v>
      </c>
      <c r="I34" s="108"/>
      <c r="J34" s="445" t="s">
        <v>103</v>
      </c>
      <c r="K34" s="446" t="s">
        <v>103</v>
      </c>
      <c r="L34" s="274">
        <v>60082</v>
      </c>
      <c r="M34" s="272">
        <v>58295</v>
      </c>
      <c r="N34" s="272">
        <v>56991</v>
      </c>
      <c r="O34" s="273">
        <v>56207</v>
      </c>
      <c r="P34" s="287">
        <v>55775</v>
      </c>
      <c r="Q34" s="161"/>
      <c r="R34" s="161"/>
      <c r="S34" s="161"/>
      <c r="T34" s="161"/>
      <c r="U34" s="151"/>
    </row>
    <row r="35" spans="4:16" ht="13.5">
      <c r="D35" s="58" t="s">
        <v>39</v>
      </c>
      <c r="E35" s="59"/>
      <c r="F35" s="59"/>
      <c r="G35" s="59"/>
      <c r="H35" s="59"/>
      <c r="I35" s="58"/>
      <c r="J35" s="58"/>
      <c r="K35" s="58"/>
      <c r="L35" s="45"/>
      <c r="M35" s="45"/>
      <c r="N35" s="45"/>
      <c r="O35" s="45"/>
      <c r="P35" s="45" t="s">
        <v>30</v>
      </c>
    </row>
    <row r="36" spans="4:16" ht="24" customHeight="1">
      <c r="D36" s="145" t="s">
        <v>100</v>
      </c>
      <c r="E36" s="602" t="s">
        <v>196</v>
      </c>
      <c r="F36" s="602"/>
      <c r="G36" s="602"/>
      <c r="H36" s="602"/>
      <c r="I36" s="602"/>
      <c r="J36" s="602"/>
      <c r="K36" s="602"/>
      <c r="L36" s="602"/>
      <c r="M36" s="602"/>
      <c r="N36" s="602"/>
      <c r="O36" s="602"/>
      <c r="P36" s="602"/>
    </row>
  </sheetData>
  <sheetProtection/>
  <mergeCells count="9">
    <mergeCell ref="N7:N10"/>
    <mergeCell ref="P7:P10"/>
    <mergeCell ref="E36:P36"/>
    <mergeCell ref="J7:J10"/>
    <mergeCell ref="K7:K10"/>
    <mergeCell ref="D7:I11"/>
    <mergeCell ref="L7:L10"/>
    <mergeCell ref="M7:M10"/>
    <mergeCell ref="O7:O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3"/>
  <dimension ref="B3:AD4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1.75390625" style="48" customWidth="1"/>
    <col min="7" max="7" width="15.75390625" style="48" customWidth="1"/>
    <col min="8" max="8" width="5.75390625" style="48" customWidth="1"/>
    <col min="9" max="9" width="1.12109375" style="48" customWidth="1"/>
    <col min="10" max="15" width="6.875" style="48" customWidth="1"/>
    <col min="16" max="16" width="8.00390625" style="48" customWidth="1"/>
    <col min="17" max="27" width="7.25390625" style="48" customWidth="1"/>
    <col min="28" max="16384" width="9.125" style="48" customWidth="1"/>
  </cols>
  <sheetData>
    <row r="1" ht="12.75" hidden="1"/>
    <row r="2" ht="12.75" hidden="1"/>
    <row r="3" ht="9" customHeight="1">
      <c r="C3" s="47"/>
    </row>
    <row r="4" spans="4:16" s="49" customFormat="1" ht="15.75">
      <c r="D4" s="11" t="s">
        <v>37</v>
      </c>
      <c r="E4" s="50"/>
      <c r="F4" s="50"/>
      <c r="G4" s="50"/>
      <c r="H4" s="11" t="s">
        <v>184</v>
      </c>
      <c r="I4" s="51"/>
      <c r="J4" s="50"/>
      <c r="K4" s="50"/>
      <c r="L4" s="50"/>
      <c r="M4" s="50"/>
      <c r="N4" s="50"/>
      <c r="O4" s="50"/>
      <c r="P4" s="50"/>
    </row>
    <row r="5" spans="2:16" s="49" customFormat="1" ht="15.75">
      <c r="B5" s="163">
        <v>0</v>
      </c>
      <c r="D5" s="69" t="s">
        <v>243</v>
      </c>
      <c r="E5" s="52"/>
      <c r="F5" s="52"/>
      <c r="G5" s="52"/>
      <c r="H5" s="52"/>
      <c r="I5" s="52"/>
      <c r="J5" s="52"/>
      <c r="K5" s="52"/>
      <c r="L5" s="52"/>
      <c r="M5" s="52"/>
      <c r="N5" s="52"/>
      <c r="O5" s="52"/>
      <c r="P5" s="52"/>
    </row>
    <row r="6" spans="4:16" s="53" customFormat="1" ht="21" customHeight="1" thickBot="1">
      <c r="D6" s="12"/>
      <c r="E6" s="54"/>
      <c r="F6" s="54"/>
      <c r="G6" s="54"/>
      <c r="H6" s="54"/>
      <c r="I6" s="55"/>
      <c r="J6" s="55"/>
      <c r="K6" s="55"/>
      <c r="L6" s="55"/>
      <c r="M6" s="55"/>
      <c r="N6" s="55"/>
      <c r="O6" s="55"/>
      <c r="P6" s="13"/>
    </row>
    <row r="7" spans="3:16" ht="6" customHeight="1">
      <c r="C7" s="16"/>
      <c r="D7" s="564" t="s">
        <v>55</v>
      </c>
      <c r="E7" s="565"/>
      <c r="F7" s="565"/>
      <c r="G7" s="565"/>
      <c r="H7" s="565"/>
      <c r="I7" s="566"/>
      <c r="J7" s="573" t="s">
        <v>24</v>
      </c>
      <c r="K7" s="577" t="s">
        <v>25</v>
      </c>
      <c r="L7" s="579" t="s">
        <v>26</v>
      </c>
      <c r="M7" s="573" t="s">
        <v>27</v>
      </c>
      <c r="N7" s="573" t="s">
        <v>137</v>
      </c>
      <c r="O7" s="573" t="s">
        <v>144</v>
      </c>
      <c r="P7" s="575" t="s">
        <v>237</v>
      </c>
    </row>
    <row r="8" spans="3:16" ht="6" customHeight="1">
      <c r="C8" s="16"/>
      <c r="D8" s="567"/>
      <c r="E8" s="568"/>
      <c r="F8" s="568"/>
      <c r="G8" s="568"/>
      <c r="H8" s="568"/>
      <c r="I8" s="569"/>
      <c r="J8" s="574"/>
      <c r="K8" s="578"/>
      <c r="L8" s="580"/>
      <c r="M8" s="574"/>
      <c r="N8" s="574"/>
      <c r="O8" s="574"/>
      <c r="P8" s="576"/>
    </row>
    <row r="9" spans="3:16" ht="6" customHeight="1">
      <c r="C9" s="16"/>
      <c r="D9" s="567"/>
      <c r="E9" s="568"/>
      <c r="F9" s="568"/>
      <c r="G9" s="568"/>
      <c r="H9" s="568"/>
      <c r="I9" s="569"/>
      <c r="J9" s="574"/>
      <c r="K9" s="578"/>
      <c r="L9" s="580"/>
      <c r="M9" s="574"/>
      <c r="N9" s="574"/>
      <c r="O9" s="574"/>
      <c r="P9" s="576"/>
    </row>
    <row r="10" spans="3:16" ht="6" customHeight="1">
      <c r="C10" s="16"/>
      <c r="D10" s="567"/>
      <c r="E10" s="568"/>
      <c r="F10" s="568"/>
      <c r="G10" s="568"/>
      <c r="H10" s="568"/>
      <c r="I10" s="569"/>
      <c r="J10" s="574"/>
      <c r="K10" s="578"/>
      <c r="L10" s="580"/>
      <c r="M10" s="574"/>
      <c r="N10" s="574"/>
      <c r="O10" s="574"/>
      <c r="P10" s="576"/>
    </row>
    <row r="11" spans="3:16" ht="15" customHeight="1" thickBot="1">
      <c r="C11" s="16"/>
      <c r="D11" s="570"/>
      <c r="E11" s="571"/>
      <c r="F11" s="571"/>
      <c r="G11" s="571"/>
      <c r="H11" s="571"/>
      <c r="I11" s="572"/>
      <c r="J11" s="14" t="s">
        <v>100</v>
      </c>
      <c r="K11" s="15" t="s">
        <v>100</v>
      </c>
      <c r="L11" s="148"/>
      <c r="M11" s="14"/>
      <c r="N11" s="14"/>
      <c r="O11" s="147"/>
      <c r="P11" s="15"/>
    </row>
    <row r="12" spans="3:20" ht="14.25" thickBot="1" thickTop="1">
      <c r="C12" s="16"/>
      <c r="D12" s="90"/>
      <c r="E12" s="91" t="s">
        <v>56</v>
      </c>
      <c r="F12" s="91"/>
      <c r="G12" s="91"/>
      <c r="H12" s="92" t="s">
        <v>57</v>
      </c>
      <c r="I12" s="93"/>
      <c r="J12" s="430" t="s">
        <v>134</v>
      </c>
      <c r="K12" s="431" t="s">
        <v>134</v>
      </c>
      <c r="L12" s="432">
        <v>443306</v>
      </c>
      <c r="M12" s="430">
        <v>413693</v>
      </c>
      <c r="N12" s="433">
        <v>386817</v>
      </c>
      <c r="O12" s="433">
        <v>357817</v>
      </c>
      <c r="P12" s="431">
        <v>333705</v>
      </c>
      <c r="Q12" s="161"/>
      <c r="R12" s="161"/>
      <c r="S12" s="161"/>
      <c r="T12" s="161"/>
    </row>
    <row r="13" spans="3:30" ht="13.5" thickTop="1">
      <c r="C13" s="16"/>
      <c r="D13" s="94"/>
      <c r="E13" s="95" t="s">
        <v>58</v>
      </c>
      <c r="F13" s="95"/>
      <c r="G13" s="95"/>
      <c r="H13" s="96" t="s">
        <v>59</v>
      </c>
      <c r="I13" s="97"/>
      <c r="J13" s="440" t="s">
        <v>134</v>
      </c>
      <c r="K13" s="442" t="s">
        <v>134</v>
      </c>
      <c r="L13" s="449">
        <v>40073</v>
      </c>
      <c r="M13" s="450">
        <v>36518</v>
      </c>
      <c r="N13" s="224">
        <v>33619</v>
      </c>
      <c r="O13" s="224">
        <v>30434</v>
      </c>
      <c r="P13" s="222">
        <v>28324</v>
      </c>
      <c r="Q13" s="161"/>
      <c r="R13" s="161"/>
      <c r="S13" s="161"/>
      <c r="T13" s="161"/>
      <c r="AA13" s="140"/>
      <c r="AB13" s="140"/>
      <c r="AC13" s="140"/>
      <c r="AD13" s="140"/>
    </row>
    <row r="14" spans="3:30" ht="13.5" thickBot="1">
      <c r="C14" s="16"/>
      <c r="D14" s="98"/>
      <c r="E14" s="99"/>
      <c r="F14" s="99" t="s">
        <v>60</v>
      </c>
      <c r="G14" s="99"/>
      <c r="H14" s="100" t="s">
        <v>61</v>
      </c>
      <c r="I14" s="101"/>
      <c r="J14" s="225" t="s">
        <v>134</v>
      </c>
      <c r="K14" s="226" t="s">
        <v>134</v>
      </c>
      <c r="L14" s="227">
        <v>40073</v>
      </c>
      <c r="M14" s="225">
        <v>36518</v>
      </c>
      <c r="N14" s="228">
        <v>33619</v>
      </c>
      <c r="O14" s="228">
        <v>30434</v>
      </c>
      <c r="P14" s="226">
        <v>28324</v>
      </c>
      <c r="Q14" s="161"/>
      <c r="R14" s="161"/>
      <c r="S14" s="161"/>
      <c r="T14" s="161"/>
      <c r="AA14" s="57"/>
      <c r="AB14" s="57"/>
      <c r="AC14" s="57"/>
      <c r="AD14" s="57"/>
    </row>
    <row r="15" spans="3:30" ht="12.75">
      <c r="C15" s="16"/>
      <c r="D15" s="111"/>
      <c r="E15" s="103" t="s">
        <v>62</v>
      </c>
      <c r="F15" s="103"/>
      <c r="G15" s="103"/>
      <c r="H15" s="104" t="s">
        <v>63</v>
      </c>
      <c r="I15" s="105"/>
      <c r="J15" s="278" t="s">
        <v>134</v>
      </c>
      <c r="K15" s="289" t="s">
        <v>134</v>
      </c>
      <c r="L15" s="280">
        <v>48700</v>
      </c>
      <c r="M15" s="278">
        <v>45807</v>
      </c>
      <c r="N15" s="279">
        <v>43159</v>
      </c>
      <c r="O15" s="279">
        <v>40318</v>
      </c>
      <c r="P15" s="289">
        <v>38254</v>
      </c>
      <c r="Q15" s="161"/>
      <c r="R15" s="161"/>
      <c r="S15" s="161"/>
      <c r="T15" s="161"/>
      <c r="AA15" s="140"/>
      <c r="AB15" s="140"/>
      <c r="AC15" s="140"/>
      <c r="AD15" s="140"/>
    </row>
    <row r="16" spans="3:30" ht="13.5" thickBot="1">
      <c r="C16" s="16"/>
      <c r="D16" s="98"/>
      <c r="E16" s="99"/>
      <c r="F16" s="99" t="s">
        <v>64</v>
      </c>
      <c r="G16" s="99"/>
      <c r="H16" s="100" t="s">
        <v>65</v>
      </c>
      <c r="I16" s="101"/>
      <c r="J16" s="272" t="s">
        <v>134</v>
      </c>
      <c r="K16" s="287" t="s">
        <v>134</v>
      </c>
      <c r="L16" s="274">
        <v>48700</v>
      </c>
      <c r="M16" s="272">
        <v>45807</v>
      </c>
      <c r="N16" s="228">
        <v>43159</v>
      </c>
      <c r="O16" s="228">
        <v>40318</v>
      </c>
      <c r="P16" s="226">
        <v>38254</v>
      </c>
      <c r="Q16" s="161"/>
      <c r="R16" s="161"/>
      <c r="S16" s="161"/>
      <c r="T16" s="161"/>
      <c r="AA16" s="57"/>
      <c r="AB16" s="57"/>
      <c r="AC16" s="57"/>
      <c r="AD16" s="57"/>
    </row>
    <row r="17" spans="3:30" ht="12.75">
      <c r="C17" s="16"/>
      <c r="D17" s="102"/>
      <c r="E17" s="103" t="s">
        <v>66</v>
      </c>
      <c r="F17" s="103"/>
      <c r="G17" s="103"/>
      <c r="H17" s="104" t="s">
        <v>67</v>
      </c>
      <c r="I17" s="105"/>
      <c r="J17" s="278" t="s">
        <v>134</v>
      </c>
      <c r="K17" s="289" t="s">
        <v>134</v>
      </c>
      <c r="L17" s="280">
        <v>50929</v>
      </c>
      <c r="M17" s="278">
        <v>47467</v>
      </c>
      <c r="N17" s="279">
        <v>44727</v>
      </c>
      <c r="O17" s="279">
        <v>41687</v>
      </c>
      <c r="P17" s="289">
        <v>38554</v>
      </c>
      <c r="Q17" s="161"/>
      <c r="R17" s="161"/>
      <c r="S17" s="161"/>
      <c r="T17" s="161"/>
      <c r="AA17" s="140"/>
      <c r="AB17" s="140"/>
      <c r="AC17" s="140"/>
      <c r="AD17" s="140"/>
    </row>
    <row r="18" spans="3:30" ht="12.75">
      <c r="C18" s="16"/>
      <c r="D18" s="98"/>
      <c r="E18" s="99"/>
      <c r="F18" s="99" t="s">
        <v>68</v>
      </c>
      <c r="G18" s="99"/>
      <c r="H18" s="100" t="s">
        <v>69</v>
      </c>
      <c r="I18" s="101"/>
      <c r="J18" s="225" t="s">
        <v>134</v>
      </c>
      <c r="K18" s="226" t="s">
        <v>134</v>
      </c>
      <c r="L18" s="227">
        <v>27907</v>
      </c>
      <c r="M18" s="225">
        <v>25965</v>
      </c>
      <c r="N18" s="228">
        <v>24347</v>
      </c>
      <c r="O18" s="228">
        <v>22661</v>
      </c>
      <c r="P18" s="226">
        <v>21006</v>
      </c>
      <c r="Q18" s="161"/>
      <c r="R18" s="161"/>
      <c r="S18" s="161"/>
      <c r="T18" s="161"/>
      <c r="AA18" s="57"/>
      <c r="AB18" s="57"/>
      <c r="AC18" s="57"/>
      <c r="AD18" s="57"/>
    </row>
    <row r="19" spans="3:30" ht="13.5" thickBot="1">
      <c r="C19" s="16"/>
      <c r="D19" s="98"/>
      <c r="E19" s="99"/>
      <c r="F19" s="99" t="s">
        <v>70</v>
      </c>
      <c r="G19" s="99"/>
      <c r="H19" s="100" t="s">
        <v>71</v>
      </c>
      <c r="I19" s="101"/>
      <c r="J19" s="272" t="s">
        <v>134</v>
      </c>
      <c r="K19" s="287" t="s">
        <v>134</v>
      </c>
      <c r="L19" s="274">
        <v>23022</v>
      </c>
      <c r="M19" s="272">
        <v>21502</v>
      </c>
      <c r="N19" s="228">
        <v>20380</v>
      </c>
      <c r="O19" s="228">
        <v>19026</v>
      </c>
      <c r="P19" s="226">
        <v>17548</v>
      </c>
      <c r="Q19" s="161"/>
      <c r="R19" s="161"/>
      <c r="S19" s="161"/>
      <c r="T19" s="161"/>
      <c r="AA19" s="140"/>
      <c r="AB19" s="140"/>
      <c r="AC19" s="140"/>
      <c r="AD19" s="140"/>
    </row>
    <row r="20" spans="3:30" ht="12.75">
      <c r="C20" s="16"/>
      <c r="D20" s="102"/>
      <c r="E20" s="103" t="s">
        <v>72</v>
      </c>
      <c r="F20" s="103"/>
      <c r="G20" s="103"/>
      <c r="H20" s="104" t="s">
        <v>73</v>
      </c>
      <c r="I20" s="105"/>
      <c r="J20" s="278" t="s">
        <v>134</v>
      </c>
      <c r="K20" s="289" t="s">
        <v>134</v>
      </c>
      <c r="L20" s="280">
        <v>50668</v>
      </c>
      <c r="M20" s="278">
        <v>47963</v>
      </c>
      <c r="N20" s="279">
        <v>45125</v>
      </c>
      <c r="O20" s="279">
        <v>41861</v>
      </c>
      <c r="P20" s="289">
        <v>39053</v>
      </c>
      <c r="Q20" s="161"/>
      <c r="R20" s="161"/>
      <c r="S20" s="161"/>
      <c r="T20" s="161"/>
      <c r="AA20" s="57"/>
      <c r="AB20" s="57"/>
      <c r="AC20" s="57"/>
      <c r="AD20" s="57"/>
    </row>
    <row r="21" spans="3:30" ht="12.75">
      <c r="C21" s="16"/>
      <c r="D21" s="98"/>
      <c r="E21" s="99"/>
      <c r="F21" s="99" t="s">
        <v>74</v>
      </c>
      <c r="G21" s="99"/>
      <c r="H21" s="100" t="s">
        <v>75</v>
      </c>
      <c r="I21" s="101"/>
      <c r="J21" s="225" t="s">
        <v>134</v>
      </c>
      <c r="K21" s="226" t="s">
        <v>134</v>
      </c>
      <c r="L21" s="227">
        <v>13207</v>
      </c>
      <c r="M21" s="225">
        <v>12434</v>
      </c>
      <c r="N21" s="228">
        <v>11664</v>
      </c>
      <c r="O21" s="228">
        <v>10800</v>
      </c>
      <c r="P21" s="226">
        <v>10034</v>
      </c>
      <c r="Q21" s="161"/>
      <c r="R21" s="161"/>
      <c r="S21" s="161"/>
      <c r="T21" s="161"/>
      <c r="AA21" s="140"/>
      <c r="AB21" s="140"/>
      <c r="AC21" s="140"/>
      <c r="AD21" s="140"/>
    </row>
    <row r="22" spans="3:30" ht="13.5" thickBot="1">
      <c r="C22" s="16"/>
      <c r="D22" s="98"/>
      <c r="E22" s="99"/>
      <c r="F22" s="99" t="s">
        <v>76</v>
      </c>
      <c r="G22" s="99"/>
      <c r="H22" s="100" t="s">
        <v>77</v>
      </c>
      <c r="I22" s="101"/>
      <c r="J22" s="272" t="s">
        <v>134</v>
      </c>
      <c r="K22" s="287" t="s">
        <v>134</v>
      </c>
      <c r="L22" s="274">
        <v>37461</v>
      </c>
      <c r="M22" s="272">
        <v>35529</v>
      </c>
      <c r="N22" s="228">
        <v>33461</v>
      </c>
      <c r="O22" s="228">
        <v>31061</v>
      </c>
      <c r="P22" s="226">
        <v>29019</v>
      </c>
      <c r="Q22" s="161"/>
      <c r="R22" s="161"/>
      <c r="S22" s="161"/>
      <c r="T22" s="161"/>
      <c r="AA22" s="57"/>
      <c r="AB22" s="57"/>
      <c r="AC22" s="57"/>
      <c r="AD22" s="57"/>
    </row>
    <row r="23" spans="3:30" ht="12.75">
      <c r="C23" s="16"/>
      <c r="D23" s="111"/>
      <c r="E23" s="103" t="s">
        <v>78</v>
      </c>
      <c r="F23" s="103"/>
      <c r="G23" s="103"/>
      <c r="H23" s="104" t="s">
        <v>79</v>
      </c>
      <c r="I23" s="105"/>
      <c r="J23" s="278" t="s">
        <v>134</v>
      </c>
      <c r="K23" s="289" t="s">
        <v>134</v>
      </c>
      <c r="L23" s="280">
        <v>66976</v>
      </c>
      <c r="M23" s="278">
        <v>62868</v>
      </c>
      <c r="N23" s="279">
        <v>58806</v>
      </c>
      <c r="O23" s="279">
        <v>54638</v>
      </c>
      <c r="P23" s="289">
        <v>51138</v>
      </c>
      <c r="Q23" s="161"/>
      <c r="R23" s="161"/>
      <c r="S23" s="161"/>
      <c r="T23" s="161"/>
      <c r="AA23" s="140"/>
      <c r="AB23" s="140"/>
      <c r="AC23" s="140"/>
      <c r="AD23" s="140"/>
    </row>
    <row r="24" spans="3:30" ht="12.75">
      <c r="C24" s="16"/>
      <c r="D24" s="98"/>
      <c r="E24" s="99"/>
      <c r="F24" s="99" t="s">
        <v>80</v>
      </c>
      <c r="G24" s="99"/>
      <c r="H24" s="100" t="s">
        <v>81</v>
      </c>
      <c r="I24" s="101"/>
      <c r="J24" s="225" t="s">
        <v>134</v>
      </c>
      <c r="K24" s="226" t="s">
        <v>134</v>
      </c>
      <c r="L24" s="227">
        <v>19488</v>
      </c>
      <c r="M24" s="225">
        <v>18190</v>
      </c>
      <c r="N24" s="228">
        <v>17141</v>
      </c>
      <c r="O24" s="228">
        <v>15947</v>
      </c>
      <c r="P24" s="226">
        <v>14892</v>
      </c>
      <c r="Q24" s="161"/>
      <c r="R24" s="161"/>
      <c r="S24" s="161"/>
      <c r="T24" s="161"/>
      <c r="AA24" s="57"/>
      <c r="AB24" s="57"/>
      <c r="AC24" s="57"/>
      <c r="AD24" s="57"/>
    </row>
    <row r="25" spans="3:30" ht="12.75">
      <c r="C25" s="16"/>
      <c r="D25" s="98"/>
      <c r="E25" s="99"/>
      <c r="F25" s="99" t="s">
        <v>82</v>
      </c>
      <c r="G25" s="99"/>
      <c r="H25" s="100" t="s">
        <v>83</v>
      </c>
      <c r="I25" s="101"/>
      <c r="J25" s="225" t="s">
        <v>134</v>
      </c>
      <c r="K25" s="226" t="s">
        <v>134</v>
      </c>
      <c r="L25" s="227">
        <v>24502</v>
      </c>
      <c r="M25" s="225">
        <v>23072</v>
      </c>
      <c r="N25" s="228">
        <v>21605</v>
      </c>
      <c r="O25" s="228">
        <v>20014</v>
      </c>
      <c r="P25" s="226">
        <v>18710</v>
      </c>
      <c r="Q25" s="161"/>
      <c r="R25" s="161"/>
      <c r="S25" s="161"/>
      <c r="T25" s="161"/>
      <c r="AA25" s="140"/>
      <c r="AB25" s="140"/>
      <c r="AC25" s="140"/>
      <c r="AD25" s="140"/>
    </row>
    <row r="26" spans="3:30" ht="13.5" thickBot="1">
      <c r="C26" s="16"/>
      <c r="D26" s="98"/>
      <c r="E26" s="99"/>
      <c r="F26" s="99" t="s">
        <v>84</v>
      </c>
      <c r="G26" s="99"/>
      <c r="H26" s="100" t="s">
        <v>85</v>
      </c>
      <c r="I26" s="101"/>
      <c r="J26" s="272" t="s">
        <v>134</v>
      </c>
      <c r="K26" s="287" t="s">
        <v>134</v>
      </c>
      <c r="L26" s="274">
        <v>22986</v>
      </c>
      <c r="M26" s="272">
        <v>21606</v>
      </c>
      <c r="N26" s="228">
        <v>20060</v>
      </c>
      <c r="O26" s="228">
        <v>18677</v>
      </c>
      <c r="P26" s="226">
        <v>17536</v>
      </c>
      <c r="Q26" s="161"/>
      <c r="R26" s="161"/>
      <c r="S26" s="161"/>
      <c r="T26" s="161"/>
      <c r="AA26" s="57"/>
      <c r="AB26" s="57"/>
      <c r="AC26" s="57"/>
      <c r="AD26" s="57"/>
    </row>
    <row r="27" spans="3:30" ht="12.75">
      <c r="C27" s="16"/>
      <c r="D27" s="102"/>
      <c r="E27" s="103" t="s">
        <v>86</v>
      </c>
      <c r="F27" s="103"/>
      <c r="G27" s="103"/>
      <c r="H27" s="104" t="s">
        <v>87</v>
      </c>
      <c r="I27" s="105"/>
      <c r="J27" s="278" t="s">
        <v>134</v>
      </c>
      <c r="K27" s="289" t="s">
        <v>134</v>
      </c>
      <c r="L27" s="280">
        <v>72859</v>
      </c>
      <c r="M27" s="278">
        <v>68253</v>
      </c>
      <c r="N27" s="279">
        <v>63794</v>
      </c>
      <c r="O27" s="279">
        <v>58709</v>
      </c>
      <c r="P27" s="289">
        <v>54415</v>
      </c>
      <c r="Q27" s="161"/>
      <c r="R27" s="161"/>
      <c r="S27" s="161"/>
      <c r="T27" s="161"/>
      <c r="AA27" s="140"/>
      <c r="AB27" s="140"/>
      <c r="AC27" s="140"/>
      <c r="AD27" s="140"/>
    </row>
    <row r="28" spans="3:30" ht="12.75">
      <c r="C28" s="16"/>
      <c r="D28" s="98"/>
      <c r="E28" s="99"/>
      <c r="F28" s="99" t="s">
        <v>88</v>
      </c>
      <c r="G28" s="99"/>
      <c r="H28" s="100" t="s">
        <v>174</v>
      </c>
      <c r="I28" s="101"/>
      <c r="J28" s="225" t="s">
        <v>134</v>
      </c>
      <c r="K28" s="226" t="s">
        <v>134</v>
      </c>
      <c r="L28" s="227">
        <v>24307</v>
      </c>
      <c r="M28" s="225">
        <v>22726</v>
      </c>
      <c r="N28" s="228">
        <v>21487</v>
      </c>
      <c r="O28" s="228">
        <v>19743</v>
      </c>
      <c r="P28" s="226">
        <v>18403</v>
      </c>
      <c r="Q28" s="161"/>
      <c r="R28" s="161"/>
      <c r="S28" s="161"/>
      <c r="T28" s="161"/>
      <c r="AA28" s="57"/>
      <c r="AB28" s="57"/>
      <c r="AC28" s="57"/>
      <c r="AD28" s="57"/>
    </row>
    <row r="29" spans="3:30" ht="13.5" thickBot="1">
      <c r="C29" s="16"/>
      <c r="D29" s="98"/>
      <c r="E29" s="99"/>
      <c r="F29" s="99" t="s">
        <v>89</v>
      </c>
      <c r="G29" s="99"/>
      <c r="H29" s="100" t="s">
        <v>175</v>
      </c>
      <c r="I29" s="101"/>
      <c r="J29" s="272" t="s">
        <v>134</v>
      </c>
      <c r="K29" s="287" t="s">
        <v>134</v>
      </c>
      <c r="L29" s="274">
        <v>48552</v>
      </c>
      <c r="M29" s="272">
        <v>45527</v>
      </c>
      <c r="N29" s="228">
        <v>42307</v>
      </c>
      <c r="O29" s="228">
        <v>38966</v>
      </c>
      <c r="P29" s="226">
        <v>36012</v>
      </c>
      <c r="Q29" s="161"/>
      <c r="R29" s="161"/>
      <c r="S29" s="161"/>
      <c r="T29" s="161"/>
      <c r="AA29" s="140"/>
      <c r="AB29" s="140"/>
      <c r="AC29" s="140"/>
      <c r="AD29" s="140"/>
    </row>
    <row r="30" spans="3:30" ht="12.75">
      <c r="C30" s="16"/>
      <c r="D30" s="102"/>
      <c r="E30" s="103" t="s">
        <v>90</v>
      </c>
      <c r="F30" s="103"/>
      <c r="G30" s="103"/>
      <c r="H30" s="104" t="s">
        <v>91</v>
      </c>
      <c r="I30" s="105"/>
      <c r="J30" s="278" t="s">
        <v>134</v>
      </c>
      <c r="K30" s="289" t="s">
        <v>134</v>
      </c>
      <c r="L30" s="280">
        <v>55005</v>
      </c>
      <c r="M30" s="278">
        <v>51225</v>
      </c>
      <c r="N30" s="279">
        <v>47560</v>
      </c>
      <c r="O30" s="279">
        <v>44005</v>
      </c>
      <c r="P30" s="289">
        <v>40907</v>
      </c>
      <c r="Q30" s="161"/>
      <c r="R30" s="161"/>
      <c r="S30" s="161"/>
      <c r="T30" s="161"/>
      <c r="AA30" s="57"/>
      <c r="AB30" s="57"/>
      <c r="AC30" s="57"/>
      <c r="AD30" s="57"/>
    </row>
    <row r="31" spans="3:30" ht="12.75">
      <c r="C31" s="16"/>
      <c r="D31" s="98"/>
      <c r="E31" s="99"/>
      <c r="F31" s="99" t="s">
        <v>92</v>
      </c>
      <c r="G31" s="99"/>
      <c r="H31" s="100" t="s">
        <v>93</v>
      </c>
      <c r="I31" s="101"/>
      <c r="J31" s="225" t="s">
        <v>134</v>
      </c>
      <c r="K31" s="226" t="s">
        <v>134</v>
      </c>
      <c r="L31" s="227">
        <v>28087</v>
      </c>
      <c r="M31" s="225">
        <v>26133</v>
      </c>
      <c r="N31" s="228">
        <v>24249</v>
      </c>
      <c r="O31" s="228">
        <v>22347</v>
      </c>
      <c r="P31" s="226">
        <v>20763</v>
      </c>
      <c r="Q31" s="161"/>
      <c r="R31" s="161"/>
      <c r="S31" s="161"/>
      <c r="T31" s="161"/>
      <c r="AA31" s="140"/>
      <c r="AB31" s="140"/>
      <c r="AC31" s="140"/>
      <c r="AD31" s="140"/>
    </row>
    <row r="32" spans="3:30" ht="13.5" thickBot="1">
      <c r="C32" s="16"/>
      <c r="D32" s="98"/>
      <c r="E32" s="99"/>
      <c r="F32" s="99" t="s">
        <v>94</v>
      </c>
      <c r="G32" s="99"/>
      <c r="H32" s="100" t="s">
        <v>95</v>
      </c>
      <c r="I32" s="101"/>
      <c r="J32" s="272" t="s">
        <v>134</v>
      </c>
      <c r="K32" s="287" t="s">
        <v>134</v>
      </c>
      <c r="L32" s="274">
        <v>26918</v>
      </c>
      <c r="M32" s="272">
        <v>25092</v>
      </c>
      <c r="N32" s="228">
        <v>23311</v>
      </c>
      <c r="O32" s="228">
        <v>21658</v>
      </c>
      <c r="P32" s="226">
        <v>20144</v>
      </c>
      <c r="Q32" s="161"/>
      <c r="R32" s="161"/>
      <c r="S32" s="161"/>
      <c r="T32" s="161"/>
      <c r="AA32" s="57"/>
      <c r="AB32" s="57"/>
      <c r="AC32" s="57"/>
      <c r="AD32" s="57"/>
    </row>
    <row r="33" spans="3:30" ht="12.75">
      <c r="C33" s="16"/>
      <c r="D33" s="102"/>
      <c r="E33" s="103" t="s">
        <v>96</v>
      </c>
      <c r="F33" s="103"/>
      <c r="G33" s="103"/>
      <c r="H33" s="104" t="s">
        <v>97</v>
      </c>
      <c r="I33" s="105"/>
      <c r="J33" s="278" t="s">
        <v>134</v>
      </c>
      <c r="K33" s="289" t="s">
        <v>134</v>
      </c>
      <c r="L33" s="280">
        <v>58096</v>
      </c>
      <c r="M33" s="278">
        <v>53592</v>
      </c>
      <c r="N33" s="279">
        <v>50027</v>
      </c>
      <c r="O33" s="279">
        <v>46165</v>
      </c>
      <c r="P33" s="289">
        <v>43060</v>
      </c>
      <c r="Q33" s="161"/>
      <c r="R33" s="161"/>
      <c r="S33" s="161"/>
      <c r="T33" s="161"/>
      <c r="AA33" s="140"/>
      <c r="AB33" s="140"/>
      <c r="AC33" s="140"/>
      <c r="AD33" s="140"/>
    </row>
    <row r="34" spans="3:30" ht="13.5" thickBot="1">
      <c r="C34" s="16"/>
      <c r="D34" s="98"/>
      <c r="E34" s="99"/>
      <c r="F34" s="99" t="s">
        <v>98</v>
      </c>
      <c r="G34" s="99"/>
      <c r="H34" s="100" t="s">
        <v>99</v>
      </c>
      <c r="I34" s="101"/>
      <c r="J34" s="272" t="s">
        <v>134</v>
      </c>
      <c r="K34" s="287" t="s">
        <v>134</v>
      </c>
      <c r="L34" s="274">
        <v>58096</v>
      </c>
      <c r="M34" s="272">
        <v>53592</v>
      </c>
      <c r="N34" s="273">
        <v>50027</v>
      </c>
      <c r="O34" s="273">
        <v>46165</v>
      </c>
      <c r="P34" s="287">
        <v>43060</v>
      </c>
      <c r="Q34" s="161"/>
      <c r="R34" s="161"/>
      <c r="S34" s="161"/>
      <c r="T34" s="161"/>
      <c r="AA34" s="57"/>
      <c r="AB34" s="57"/>
      <c r="AC34" s="57"/>
      <c r="AD34" s="57"/>
    </row>
    <row r="35" spans="4:30" ht="13.5">
      <c r="D35" s="58" t="s">
        <v>39</v>
      </c>
      <c r="E35" s="59"/>
      <c r="F35" s="59"/>
      <c r="G35" s="59"/>
      <c r="H35" s="59"/>
      <c r="I35" s="58"/>
      <c r="J35" s="58"/>
      <c r="K35" s="58"/>
      <c r="L35" s="45"/>
      <c r="M35" s="45"/>
      <c r="N35" s="45"/>
      <c r="O35" s="45"/>
      <c r="P35" s="45" t="s">
        <v>30</v>
      </c>
      <c r="AA35" s="140"/>
      <c r="AB35" s="140"/>
      <c r="AC35" s="140"/>
      <c r="AD35" s="140"/>
    </row>
    <row r="36" spans="4:30" ht="24" customHeight="1">
      <c r="D36" s="145" t="s">
        <v>100</v>
      </c>
      <c r="E36" s="602" t="s">
        <v>196</v>
      </c>
      <c r="F36" s="602"/>
      <c r="G36" s="602"/>
      <c r="H36" s="602"/>
      <c r="I36" s="602"/>
      <c r="J36" s="602"/>
      <c r="K36" s="602"/>
      <c r="L36" s="602"/>
      <c r="M36" s="602"/>
      <c r="N36" s="602"/>
      <c r="O36" s="602"/>
      <c r="P36" s="602"/>
      <c r="AA36" s="57"/>
      <c r="AB36" s="57"/>
      <c r="AC36" s="57"/>
      <c r="AD36" s="57"/>
    </row>
    <row r="37" spans="27:30" ht="12.75">
      <c r="AA37" s="140"/>
      <c r="AB37" s="140"/>
      <c r="AC37" s="140"/>
      <c r="AD37" s="140"/>
    </row>
    <row r="38" spans="27:30" ht="12.75">
      <c r="AA38" s="57"/>
      <c r="AB38" s="57"/>
      <c r="AC38" s="57"/>
      <c r="AD38" s="57"/>
    </row>
    <row r="39" spans="27:30" ht="12.75">
      <c r="AA39" s="140"/>
      <c r="AB39" s="140"/>
      <c r="AC39" s="140"/>
      <c r="AD39" s="140"/>
    </row>
    <row r="40" spans="27:30" ht="12.75">
      <c r="AA40" s="57"/>
      <c r="AB40" s="57"/>
      <c r="AC40" s="57"/>
      <c r="AD40" s="57"/>
    </row>
  </sheetData>
  <sheetProtection/>
  <mergeCells count="9">
    <mergeCell ref="N7:N10"/>
    <mergeCell ref="P7:P10"/>
    <mergeCell ref="E36:P36"/>
    <mergeCell ref="J7:J10"/>
    <mergeCell ref="K7:K10"/>
    <mergeCell ref="D7:I11"/>
    <mergeCell ref="L7:L10"/>
    <mergeCell ref="M7:M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4"/>
  <dimension ref="B3:P2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5" width="2.125" style="48" customWidth="1"/>
    <col min="6" max="6" width="1.75390625" style="48" customWidth="1"/>
    <col min="7" max="7" width="15.25390625" style="48" customWidth="1"/>
    <col min="8" max="8" width="16.75390625" style="48" customWidth="1"/>
    <col min="9" max="9" width="1.12109375" style="48" customWidth="1"/>
    <col min="10" max="16" width="7.75390625" style="48" customWidth="1"/>
    <col min="17" max="16384" width="9.125" style="48" customWidth="1"/>
  </cols>
  <sheetData>
    <row r="1" ht="12.75" hidden="1"/>
    <row r="3" ht="9" customHeight="1">
      <c r="C3" s="47"/>
    </row>
    <row r="4" spans="4:16" s="49" customFormat="1" ht="15.75">
      <c r="D4" s="11" t="s">
        <v>38</v>
      </c>
      <c r="E4" s="50"/>
      <c r="F4" s="50"/>
      <c r="G4" s="50"/>
      <c r="H4" s="11" t="s">
        <v>1</v>
      </c>
      <c r="I4" s="51"/>
      <c r="J4" s="50"/>
      <c r="K4" s="50"/>
      <c r="L4" s="50"/>
      <c r="M4" s="50"/>
      <c r="N4" s="50"/>
      <c r="O4" s="50"/>
      <c r="P4" s="50"/>
    </row>
    <row r="5" spans="2:16" s="49" customFormat="1" ht="15.75">
      <c r="B5" s="163">
        <v>6</v>
      </c>
      <c r="D5" s="11" t="s">
        <v>238</v>
      </c>
      <c r="E5" s="50"/>
      <c r="F5" s="50"/>
      <c r="G5" s="50"/>
      <c r="H5" s="11"/>
      <c r="I5" s="51"/>
      <c r="J5" s="50"/>
      <c r="K5" s="50"/>
      <c r="L5" s="50"/>
      <c r="M5" s="50"/>
      <c r="N5" s="50"/>
      <c r="O5" s="50"/>
      <c r="P5" s="50"/>
    </row>
    <row r="6" spans="4:16" s="53" customFormat="1" ht="21" customHeight="1" thickBot="1">
      <c r="D6" s="160"/>
      <c r="E6" s="54"/>
      <c r="F6" s="54"/>
      <c r="G6" s="54"/>
      <c r="H6" s="54"/>
      <c r="I6" s="55"/>
      <c r="J6" s="55"/>
      <c r="K6" s="55"/>
      <c r="L6" s="55"/>
      <c r="M6" s="55"/>
      <c r="N6" s="55"/>
      <c r="O6" s="55"/>
      <c r="P6" s="13"/>
    </row>
    <row r="7" spans="3:16" ht="6" customHeight="1">
      <c r="C7" s="16"/>
      <c r="D7" s="564"/>
      <c r="E7" s="565"/>
      <c r="F7" s="565"/>
      <c r="G7" s="565"/>
      <c r="H7" s="565"/>
      <c r="I7" s="566"/>
      <c r="J7" s="573" t="s">
        <v>24</v>
      </c>
      <c r="K7" s="577" t="s">
        <v>25</v>
      </c>
      <c r="L7" s="579" t="s">
        <v>26</v>
      </c>
      <c r="M7" s="573" t="s">
        <v>27</v>
      </c>
      <c r="N7" s="573" t="s">
        <v>137</v>
      </c>
      <c r="O7" s="573" t="s">
        <v>144</v>
      </c>
      <c r="P7" s="575" t="s">
        <v>237</v>
      </c>
    </row>
    <row r="8" spans="3:16" ht="6" customHeight="1">
      <c r="C8" s="16"/>
      <c r="D8" s="567"/>
      <c r="E8" s="568"/>
      <c r="F8" s="568"/>
      <c r="G8" s="568"/>
      <c r="H8" s="568"/>
      <c r="I8" s="569"/>
      <c r="J8" s="574"/>
      <c r="K8" s="578"/>
      <c r="L8" s="580"/>
      <c r="M8" s="574"/>
      <c r="N8" s="574"/>
      <c r="O8" s="574"/>
      <c r="P8" s="576"/>
    </row>
    <row r="9" spans="3:16" ht="6" customHeight="1">
      <c r="C9" s="16"/>
      <c r="D9" s="567"/>
      <c r="E9" s="568"/>
      <c r="F9" s="568"/>
      <c r="G9" s="568"/>
      <c r="H9" s="568"/>
      <c r="I9" s="569"/>
      <c r="J9" s="574"/>
      <c r="K9" s="578"/>
      <c r="L9" s="580"/>
      <c r="M9" s="574"/>
      <c r="N9" s="574"/>
      <c r="O9" s="574"/>
      <c r="P9" s="576"/>
    </row>
    <row r="10" spans="3:16" ht="6" customHeight="1">
      <c r="C10" s="16"/>
      <c r="D10" s="567"/>
      <c r="E10" s="568"/>
      <c r="F10" s="568"/>
      <c r="G10" s="568"/>
      <c r="H10" s="568"/>
      <c r="I10" s="569"/>
      <c r="J10" s="574"/>
      <c r="K10" s="578"/>
      <c r="L10" s="580"/>
      <c r="M10" s="574"/>
      <c r="N10" s="574"/>
      <c r="O10" s="574"/>
      <c r="P10" s="576"/>
    </row>
    <row r="11" spans="3:16" ht="15" customHeight="1" thickBot="1">
      <c r="C11" s="16"/>
      <c r="D11" s="570"/>
      <c r="E11" s="571"/>
      <c r="F11" s="571"/>
      <c r="G11" s="571"/>
      <c r="H11" s="571"/>
      <c r="I11" s="572"/>
      <c r="J11" s="14" t="s">
        <v>100</v>
      </c>
      <c r="K11" s="15" t="s">
        <v>100</v>
      </c>
      <c r="L11" s="148"/>
      <c r="M11" s="14"/>
      <c r="N11" s="14"/>
      <c r="O11" s="147"/>
      <c r="P11" s="15"/>
    </row>
    <row r="12" spans="3:16" ht="13.5" thickTop="1">
      <c r="C12" s="16"/>
      <c r="D12" s="17"/>
      <c r="E12" s="18" t="s">
        <v>2</v>
      </c>
      <c r="F12" s="18"/>
      <c r="G12" s="18"/>
      <c r="H12" s="19"/>
      <c r="I12" s="20"/>
      <c r="J12" s="221">
        <v>99386</v>
      </c>
      <c r="K12" s="222">
        <v>96263</v>
      </c>
      <c r="L12" s="223">
        <v>89527</v>
      </c>
      <c r="M12" s="221">
        <v>82080</v>
      </c>
      <c r="N12" s="221">
        <v>76294</v>
      </c>
      <c r="O12" s="224">
        <v>72854</v>
      </c>
      <c r="P12" s="222">
        <v>71801</v>
      </c>
    </row>
    <row r="13" spans="3:16" ht="15">
      <c r="C13" s="16"/>
      <c r="D13" s="21"/>
      <c r="E13" s="604" t="s">
        <v>121</v>
      </c>
      <c r="F13" s="23" t="s">
        <v>158</v>
      </c>
      <c r="G13" s="23"/>
      <c r="H13" s="24"/>
      <c r="I13" s="25"/>
      <c r="J13" s="253">
        <v>46268</v>
      </c>
      <c r="K13" s="285">
        <v>45006</v>
      </c>
      <c r="L13" s="255">
        <v>43971</v>
      </c>
      <c r="M13" s="253">
        <v>42098</v>
      </c>
      <c r="N13" s="253">
        <v>40209</v>
      </c>
      <c r="O13" s="254">
        <v>38504</v>
      </c>
      <c r="P13" s="285">
        <v>37040</v>
      </c>
    </row>
    <row r="14" spans="3:16" ht="13.5" thickBot="1">
      <c r="C14" s="16"/>
      <c r="D14" s="33"/>
      <c r="E14" s="605"/>
      <c r="F14" s="86" t="s">
        <v>176</v>
      </c>
      <c r="G14" s="86"/>
      <c r="H14" s="87"/>
      <c r="I14" s="88"/>
      <c r="J14" s="411">
        <v>53550</v>
      </c>
      <c r="K14" s="413">
        <v>51587</v>
      </c>
      <c r="L14" s="409">
        <v>45556</v>
      </c>
      <c r="M14" s="411">
        <v>39982</v>
      </c>
      <c r="N14" s="411">
        <v>36085</v>
      </c>
      <c r="O14" s="412">
        <v>34350</v>
      </c>
      <c r="P14" s="413">
        <v>34761</v>
      </c>
    </row>
    <row r="15" spans="3:16" ht="13.5" thickBot="1">
      <c r="C15" s="16"/>
      <c r="D15" s="79" t="s">
        <v>155</v>
      </c>
      <c r="E15" s="80"/>
      <c r="F15" s="80"/>
      <c r="G15" s="80"/>
      <c r="H15" s="80"/>
      <c r="I15" s="80"/>
      <c r="J15" s="81"/>
      <c r="K15" s="82"/>
      <c r="L15" s="156"/>
      <c r="M15" s="81"/>
      <c r="N15" s="82"/>
      <c r="O15" s="82"/>
      <c r="P15" s="82"/>
    </row>
    <row r="16" spans="3:16" ht="13.5" thickBot="1">
      <c r="C16" s="16"/>
      <c r="D16" s="168"/>
      <c r="E16" s="169" t="s">
        <v>2</v>
      </c>
      <c r="F16" s="169"/>
      <c r="G16" s="169"/>
      <c r="H16" s="170"/>
      <c r="I16" s="171"/>
      <c r="J16" s="451">
        <v>0.09958257600503394</v>
      </c>
      <c r="K16" s="452">
        <v>0.10046201065953665</v>
      </c>
      <c r="L16" s="453">
        <v>0.09767558574039222</v>
      </c>
      <c r="M16" s="451">
        <v>0.0936437907937475</v>
      </c>
      <c r="N16" s="451">
        <v>0.09030339830244667</v>
      </c>
      <c r="O16" s="454">
        <v>0.08928022156455458</v>
      </c>
      <c r="P16" s="452">
        <v>0.09037722525643237</v>
      </c>
    </row>
    <row r="17" spans="3:16" ht="13.5" customHeight="1">
      <c r="C17" s="16"/>
      <c r="D17" s="38"/>
      <c r="E17" s="153" t="s">
        <v>156</v>
      </c>
      <c r="F17" s="154"/>
      <c r="G17" s="154"/>
      <c r="H17" s="72"/>
      <c r="I17" s="73"/>
      <c r="J17" s="455">
        <v>0.04635951368000433</v>
      </c>
      <c r="K17" s="456">
        <v>0.04696917041587221</v>
      </c>
      <c r="L17" s="457">
        <v>0.04797316095245888</v>
      </c>
      <c r="M17" s="455">
        <v>0.04802895108229998</v>
      </c>
      <c r="N17" s="455">
        <v>0.04759233153777595</v>
      </c>
      <c r="O17" s="458">
        <v>0.047185407130996365</v>
      </c>
      <c r="P17" s="456">
        <v>0.04662292201359668</v>
      </c>
    </row>
    <row r="18" spans="3:16" ht="13.5" customHeight="1" thickBot="1">
      <c r="C18" s="16"/>
      <c r="D18" s="110"/>
      <c r="E18" s="155" t="s">
        <v>157</v>
      </c>
      <c r="F18" s="152"/>
      <c r="G18" s="152"/>
      <c r="H18" s="87"/>
      <c r="I18" s="88"/>
      <c r="J18" s="459">
        <v>0.05365591677972317</v>
      </c>
      <c r="K18" s="460">
        <v>0.053837234907425674</v>
      </c>
      <c r="L18" s="461">
        <v>0.04970242478793334</v>
      </c>
      <c r="M18" s="459">
        <v>0.04561483971144752</v>
      </c>
      <c r="N18" s="459">
        <v>0.04271106676467072</v>
      </c>
      <c r="O18" s="462">
        <v>0.042094814433558204</v>
      </c>
      <c r="P18" s="460">
        <v>0.04375430324283569</v>
      </c>
    </row>
    <row r="19" spans="4:16" ht="13.5">
      <c r="D19" s="58" t="s">
        <v>39</v>
      </c>
      <c r="E19" s="59"/>
      <c r="F19" s="59"/>
      <c r="G19" s="59"/>
      <c r="H19" s="59"/>
      <c r="I19" s="58"/>
      <c r="J19" s="58"/>
      <c r="K19" s="58"/>
      <c r="L19" s="58"/>
      <c r="M19" s="58"/>
      <c r="N19" s="58"/>
      <c r="O19" s="58"/>
      <c r="P19" s="83" t="s">
        <v>30</v>
      </c>
    </row>
    <row r="20" spans="4:16" ht="25.5" customHeight="1">
      <c r="D20" s="46" t="s">
        <v>100</v>
      </c>
      <c r="E20" s="603" t="s">
        <v>235</v>
      </c>
      <c r="F20" s="603"/>
      <c r="G20" s="603"/>
      <c r="H20" s="603"/>
      <c r="I20" s="603"/>
      <c r="J20" s="603"/>
      <c r="K20" s="603"/>
      <c r="L20" s="603"/>
      <c r="M20" s="603"/>
      <c r="N20" s="603"/>
      <c r="O20" s="603"/>
      <c r="P20" s="603"/>
    </row>
  </sheetData>
  <sheetProtection/>
  <mergeCells count="10">
    <mergeCell ref="E20:P20"/>
    <mergeCell ref="P7:P10"/>
    <mergeCell ref="K7:K10"/>
    <mergeCell ref="L7:L10"/>
    <mergeCell ref="M7:M10"/>
    <mergeCell ref="N7:N10"/>
    <mergeCell ref="J7:J10"/>
    <mergeCell ref="D7:I11"/>
    <mergeCell ref="E13:E14"/>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5"/>
  <dimension ref="C3:AO67"/>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5" width="2.125" style="48" customWidth="1"/>
    <col min="6" max="6" width="1.75390625" style="48" customWidth="1"/>
    <col min="7" max="7" width="15.25390625" style="48" customWidth="1"/>
    <col min="8" max="8" width="11.625" style="48" customWidth="1"/>
    <col min="9" max="9" width="1.12109375" style="48" customWidth="1"/>
    <col min="10" max="16" width="8.75390625" style="48" customWidth="1"/>
    <col min="17" max="40" width="1.75390625" style="48" customWidth="1"/>
    <col min="41" max="16384" width="9.125" style="48" customWidth="1"/>
  </cols>
  <sheetData>
    <row r="1" ht="12.75" hidden="1"/>
    <row r="2" ht="12.75" hidden="1"/>
    <row r="3" ht="9" customHeight="1">
      <c r="C3" s="47"/>
    </row>
    <row r="4" spans="4:16" s="49" customFormat="1" ht="15.75">
      <c r="D4" s="11" t="s">
        <v>40</v>
      </c>
      <c r="E4" s="50"/>
      <c r="F4" s="50"/>
      <c r="G4" s="50"/>
      <c r="H4" s="11" t="s">
        <v>138</v>
      </c>
      <c r="I4" s="51"/>
      <c r="J4" s="50"/>
      <c r="K4" s="50"/>
      <c r="L4" s="50"/>
      <c r="M4" s="50"/>
      <c r="N4" s="50"/>
      <c r="O4" s="50"/>
      <c r="P4" s="50"/>
    </row>
    <row r="5" spans="4:16" s="49" customFormat="1" ht="15.75">
      <c r="D5" s="69" t="s">
        <v>245</v>
      </c>
      <c r="E5" s="52"/>
      <c r="F5" s="52"/>
      <c r="G5" s="52"/>
      <c r="H5" s="52"/>
      <c r="I5" s="52"/>
      <c r="J5" s="52"/>
      <c r="K5" s="52"/>
      <c r="L5" s="52"/>
      <c r="M5" s="52"/>
      <c r="N5" s="52"/>
      <c r="O5" s="52"/>
      <c r="P5" s="52"/>
    </row>
    <row r="6" spans="4:17" s="53" customFormat="1" ht="21" customHeight="1" thickBot="1">
      <c r="D6" s="12"/>
      <c r="E6" s="54"/>
      <c r="F6" s="54"/>
      <c r="G6" s="54"/>
      <c r="H6" s="54"/>
      <c r="I6" s="55"/>
      <c r="J6" s="55"/>
      <c r="K6" s="55"/>
      <c r="L6" s="55"/>
      <c r="M6" s="55"/>
      <c r="N6" s="55"/>
      <c r="O6" s="55"/>
      <c r="P6" s="13" t="s">
        <v>105</v>
      </c>
      <c r="Q6" s="10" t="s">
        <v>23</v>
      </c>
    </row>
    <row r="7" spans="3:17" ht="6" customHeight="1">
      <c r="C7" s="16"/>
      <c r="D7" s="564"/>
      <c r="E7" s="565"/>
      <c r="F7" s="565"/>
      <c r="G7" s="565"/>
      <c r="H7" s="565"/>
      <c r="I7" s="566"/>
      <c r="J7" s="573">
        <v>2003</v>
      </c>
      <c r="K7" s="573">
        <v>2004</v>
      </c>
      <c r="L7" s="573">
        <v>2005</v>
      </c>
      <c r="M7" s="573">
        <v>2006</v>
      </c>
      <c r="N7" s="577">
        <v>2007</v>
      </c>
      <c r="O7" s="579">
        <v>2008</v>
      </c>
      <c r="P7" s="575">
        <v>2009</v>
      </c>
      <c r="Q7" s="56"/>
    </row>
    <row r="8" spans="3:17" ht="6" customHeight="1">
      <c r="C8" s="16"/>
      <c r="D8" s="567"/>
      <c r="E8" s="568"/>
      <c r="F8" s="568"/>
      <c r="G8" s="568"/>
      <c r="H8" s="568"/>
      <c r="I8" s="569"/>
      <c r="J8" s="574"/>
      <c r="K8" s="574"/>
      <c r="L8" s="574"/>
      <c r="M8" s="574"/>
      <c r="N8" s="578"/>
      <c r="O8" s="580"/>
      <c r="P8" s="576"/>
      <c r="Q8" s="56"/>
    </row>
    <row r="9" spans="3:17" ht="6" customHeight="1">
      <c r="C9" s="16"/>
      <c r="D9" s="567"/>
      <c r="E9" s="568"/>
      <c r="F9" s="568"/>
      <c r="G9" s="568"/>
      <c r="H9" s="568"/>
      <c r="I9" s="569"/>
      <c r="J9" s="574"/>
      <c r="K9" s="574"/>
      <c r="L9" s="574"/>
      <c r="M9" s="574"/>
      <c r="N9" s="578"/>
      <c r="O9" s="580"/>
      <c r="P9" s="576"/>
      <c r="Q9" s="56"/>
    </row>
    <row r="10" spans="3:17" ht="6" customHeight="1">
      <c r="C10" s="16"/>
      <c r="D10" s="567"/>
      <c r="E10" s="568"/>
      <c r="F10" s="568"/>
      <c r="G10" s="568"/>
      <c r="H10" s="568"/>
      <c r="I10" s="569"/>
      <c r="J10" s="574"/>
      <c r="K10" s="574"/>
      <c r="L10" s="574"/>
      <c r="M10" s="574"/>
      <c r="N10" s="578"/>
      <c r="O10" s="580"/>
      <c r="P10" s="576"/>
      <c r="Q10" s="56"/>
    </row>
    <row r="11" spans="3:17" ht="15" customHeight="1" thickBot="1">
      <c r="C11" s="16"/>
      <c r="D11" s="570"/>
      <c r="E11" s="571"/>
      <c r="F11" s="571"/>
      <c r="G11" s="571"/>
      <c r="H11" s="571"/>
      <c r="I11" s="572"/>
      <c r="J11" s="14"/>
      <c r="K11" s="14"/>
      <c r="L11" s="14"/>
      <c r="M11" s="14"/>
      <c r="N11" s="15"/>
      <c r="O11" s="148"/>
      <c r="P11" s="141"/>
      <c r="Q11" s="56"/>
    </row>
    <row r="12" spans="3:17" ht="27" thickBot="1" thickTop="1">
      <c r="C12" s="16"/>
      <c r="D12" s="146" t="s">
        <v>246</v>
      </c>
      <c r="E12" s="77"/>
      <c r="F12" s="77"/>
      <c r="G12" s="77"/>
      <c r="H12" s="77"/>
      <c r="I12" s="77"/>
      <c r="J12" s="77"/>
      <c r="K12" s="77"/>
      <c r="L12" s="77"/>
      <c r="M12" s="77"/>
      <c r="N12" s="78"/>
      <c r="O12" s="166"/>
      <c r="P12" s="78"/>
      <c r="Q12" s="56"/>
    </row>
    <row r="13" spans="3:41" ht="12.75">
      <c r="C13" s="16"/>
      <c r="D13" s="65"/>
      <c r="E13" s="66" t="s">
        <v>128</v>
      </c>
      <c r="F13" s="66"/>
      <c r="G13" s="66"/>
      <c r="H13" s="67"/>
      <c r="I13" s="68"/>
      <c r="J13" s="278">
        <v>42706822.96</v>
      </c>
      <c r="K13" s="278">
        <v>44864168.16</v>
      </c>
      <c r="L13" s="278">
        <v>43971260.389999986</v>
      </c>
      <c r="M13" s="278">
        <v>48144181.83</v>
      </c>
      <c r="N13" s="289">
        <f>N14+N15</f>
        <v>47863098.51</v>
      </c>
      <c r="O13" s="280">
        <f>O14+O15</f>
        <v>49541859.35</v>
      </c>
      <c r="P13" s="463">
        <f>P14+P15</f>
        <v>54102939.06</v>
      </c>
      <c r="Q13" s="56"/>
      <c r="AO13" s="151"/>
    </row>
    <row r="14" spans="3:41" ht="13.5" customHeight="1">
      <c r="C14" s="16"/>
      <c r="D14" s="21"/>
      <c r="E14" s="599" t="s">
        <v>121</v>
      </c>
      <c r="F14" s="23" t="s">
        <v>106</v>
      </c>
      <c r="G14" s="23"/>
      <c r="H14" s="24"/>
      <c r="I14" s="25"/>
      <c r="J14" s="253">
        <v>38432364.410000004</v>
      </c>
      <c r="K14" s="253">
        <v>39945496.18</v>
      </c>
      <c r="L14" s="253">
        <v>39728521.11999999</v>
      </c>
      <c r="M14" s="253">
        <v>42125815.67</v>
      </c>
      <c r="N14" s="285">
        <f>43442950.88-431.49</f>
        <v>43442519.39</v>
      </c>
      <c r="O14" s="255">
        <f>44281941.22-1497.75</f>
        <v>44280443.47</v>
      </c>
      <c r="P14" s="464">
        <f>47032791.48-3317.19-23.9</f>
        <v>47029450.39</v>
      </c>
      <c r="Q14" s="56"/>
      <c r="AO14" s="164"/>
    </row>
    <row r="15" spans="3:17" ht="12.75">
      <c r="C15" s="16"/>
      <c r="D15" s="75"/>
      <c r="E15" s="607"/>
      <c r="F15" s="62" t="s">
        <v>107</v>
      </c>
      <c r="G15" s="62"/>
      <c r="H15" s="63"/>
      <c r="I15" s="64"/>
      <c r="J15" s="266">
        <v>4274458.55</v>
      </c>
      <c r="K15" s="266">
        <v>4918671.98</v>
      </c>
      <c r="L15" s="266">
        <v>4242739.27</v>
      </c>
      <c r="M15" s="266">
        <v>6018366.16</v>
      </c>
      <c r="N15" s="271">
        <v>4420579.12</v>
      </c>
      <c r="O15" s="268">
        <v>5261415.88</v>
      </c>
      <c r="P15" s="465">
        <v>7073488.669999999</v>
      </c>
      <c r="Q15" s="56"/>
    </row>
    <row r="16" spans="3:17" ht="12.75">
      <c r="C16" s="16"/>
      <c r="D16" s="21"/>
      <c r="E16" s="599" t="s">
        <v>108</v>
      </c>
      <c r="F16" s="23" t="s">
        <v>106</v>
      </c>
      <c r="G16" s="23"/>
      <c r="H16" s="24"/>
      <c r="I16" s="25"/>
      <c r="J16" s="466">
        <v>0.8999115772670907</v>
      </c>
      <c r="K16" s="466">
        <v>0.890365247329262</v>
      </c>
      <c r="L16" s="466">
        <v>0.9035110835493612</v>
      </c>
      <c r="M16" s="466">
        <v>0.8749928666094855</v>
      </c>
      <c r="N16" s="467">
        <f>N14/N13</f>
        <v>0.9076411837592083</v>
      </c>
      <c r="O16" s="468">
        <f>O14/O13</f>
        <v>0.8937985786357047</v>
      </c>
      <c r="P16" s="469">
        <f>P14/P13</f>
        <v>0.8692586984571111</v>
      </c>
      <c r="Q16" s="56"/>
    </row>
    <row r="17" spans="3:17" ht="13.5" thickBot="1">
      <c r="C17" s="16"/>
      <c r="D17" s="33"/>
      <c r="E17" s="608"/>
      <c r="F17" s="86" t="s">
        <v>107</v>
      </c>
      <c r="G17" s="86"/>
      <c r="H17" s="87"/>
      <c r="I17" s="88"/>
      <c r="J17" s="470">
        <v>0.10008842273290937</v>
      </c>
      <c r="K17" s="470">
        <v>0.10963475267073805</v>
      </c>
      <c r="L17" s="470">
        <v>0.09648891645063894</v>
      </c>
      <c r="M17" s="470">
        <v>0.1250071333905146</v>
      </c>
      <c r="N17" s="471">
        <f>N15/N13</f>
        <v>0.09235881624079169</v>
      </c>
      <c r="O17" s="472">
        <f>O15/O13</f>
        <v>0.10620142136429524</v>
      </c>
      <c r="P17" s="473">
        <f>P15/P13</f>
        <v>0.13074130154288885</v>
      </c>
      <c r="Q17" s="56"/>
    </row>
    <row r="18" spans="3:17" ht="15.75" thickBot="1">
      <c r="C18" s="16"/>
      <c r="D18" s="79" t="s">
        <v>186</v>
      </c>
      <c r="E18" s="80"/>
      <c r="F18" s="80"/>
      <c r="G18" s="80"/>
      <c r="H18" s="80"/>
      <c r="I18" s="80"/>
      <c r="J18" s="81"/>
      <c r="K18" s="81"/>
      <c r="L18" s="81"/>
      <c r="M18" s="81"/>
      <c r="N18" s="82"/>
      <c r="O18" s="156"/>
      <c r="P18" s="82"/>
      <c r="Q18" s="56"/>
    </row>
    <row r="19" spans="3:17" ht="12.75">
      <c r="C19" s="16"/>
      <c r="D19" s="65"/>
      <c r="E19" s="66" t="s">
        <v>128</v>
      </c>
      <c r="F19" s="66"/>
      <c r="G19" s="66"/>
      <c r="H19" s="67"/>
      <c r="I19" s="68"/>
      <c r="J19" s="278">
        <v>334676.44</v>
      </c>
      <c r="K19" s="278">
        <v>330625.88</v>
      </c>
      <c r="L19" s="278">
        <v>988302.43</v>
      </c>
      <c r="M19" s="278">
        <v>1054073.36</v>
      </c>
      <c r="N19" s="289">
        <v>1141084.39</v>
      </c>
      <c r="O19" s="280">
        <v>1208348.88</v>
      </c>
      <c r="P19" s="463">
        <v>1267055.24</v>
      </c>
      <c r="Q19" s="56"/>
    </row>
    <row r="20" spans="3:17" ht="13.5" customHeight="1">
      <c r="C20" s="16"/>
      <c r="D20" s="21"/>
      <c r="E20" s="599" t="s">
        <v>121</v>
      </c>
      <c r="F20" s="23" t="s">
        <v>106</v>
      </c>
      <c r="G20" s="23"/>
      <c r="H20" s="24"/>
      <c r="I20" s="25"/>
      <c r="J20" s="253">
        <v>333732.83</v>
      </c>
      <c r="K20" s="253">
        <v>330091.85</v>
      </c>
      <c r="L20" s="253">
        <v>985393.89</v>
      </c>
      <c r="M20" s="253">
        <v>1053615.17</v>
      </c>
      <c r="N20" s="285">
        <v>1135836.74</v>
      </c>
      <c r="O20" s="255">
        <v>1204088.64</v>
      </c>
      <c r="P20" s="464">
        <v>1263686.94</v>
      </c>
      <c r="Q20" s="56"/>
    </row>
    <row r="21" spans="3:17" ht="12.75">
      <c r="C21" s="16"/>
      <c r="D21" s="75"/>
      <c r="E21" s="607"/>
      <c r="F21" s="62" t="s">
        <v>107</v>
      </c>
      <c r="G21" s="62"/>
      <c r="H21" s="63"/>
      <c r="I21" s="64"/>
      <c r="J21" s="266">
        <v>943.61</v>
      </c>
      <c r="K21" s="266">
        <v>534.03</v>
      </c>
      <c r="L21" s="266">
        <v>2908.54</v>
      </c>
      <c r="M21" s="266">
        <v>458.19</v>
      </c>
      <c r="N21" s="271">
        <v>5247.65</v>
      </c>
      <c r="O21" s="268">
        <v>4260.24</v>
      </c>
      <c r="P21" s="465">
        <v>3368.3</v>
      </c>
      <c r="Q21" s="56"/>
    </row>
    <row r="22" spans="3:17" ht="12.75" customHeight="1">
      <c r="C22" s="16"/>
      <c r="D22" s="21"/>
      <c r="E22" s="599" t="s">
        <v>108</v>
      </c>
      <c r="F22" s="23" t="s">
        <v>106</v>
      </c>
      <c r="G22" s="23"/>
      <c r="H22" s="24"/>
      <c r="I22" s="25"/>
      <c r="J22" s="466">
        <v>0.9971805305446658</v>
      </c>
      <c r="K22" s="466">
        <v>0.9983847906884965</v>
      </c>
      <c r="L22" s="466">
        <v>0.9970570344545242</v>
      </c>
      <c r="M22" s="466">
        <v>0.999565314884725</v>
      </c>
      <c r="N22" s="467">
        <v>0.9954011727388542</v>
      </c>
      <c r="O22" s="468">
        <v>0.9964743294999372</v>
      </c>
      <c r="P22" s="469">
        <v>0.9973416312930444</v>
      </c>
      <c r="Q22" s="56"/>
    </row>
    <row r="23" spans="3:17" ht="13.5" thickBot="1">
      <c r="C23" s="16"/>
      <c r="D23" s="33"/>
      <c r="E23" s="608"/>
      <c r="F23" s="86" t="s">
        <v>107</v>
      </c>
      <c r="G23" s="86"/>
      <c r="H23" s="87"/>
      <c r="I23" s="88"/>
      <c r="J23" s="470">
        <v>0.0028194694553342332</v>
      </c>
      <c r="K23" s="470">
        <v>0.0016152093115033826</v>
      </c>
      <c r="L23" s="470">
        <v>0.002942965545475791</v>
      </c>
      <c r="M23" s="470">
        <v>0.00043468511527508866</v>
      </c>
      <c r="N23" s="471">
        <v>0.004620074184252923</v>
      </c>
      <c r="O23" s="472">
        <v>0.0035381448329252566</v>
      </c>
      <c r="P23" s="473">
        <v>0.002665454467702262</v>
      </c>
      <c r="Q23" s="56"/>
    </row>
    <row r="24" spans="3:17" ht="13.5" thickBot="1">
      <c r="C24" s="16"/>
      <c r="D24" s="79" t="s">
        <v>187</v>
      </c>
      <c r="E24" s="80"/>
      <c r="F24" s="80"/>
      <c r="G24" s="80"/>
      <c r="H24" s="80"/>
      <c r="I24" s="80"/>
      <c r="J24" s="81"/>
      <c r="K24" s="81"/>
      <c r="L24" s="81"/>
      <c r="M24" s="81"/>
      <c r="N24" s="82"/>
      <c r="O24" s="156"/>
      <c r="P24" s="82"/>
      <c r="Q24" s="56"/>
    </row>
    <row r="25" spans="3:17" ht="12.75">
      <c r="C25" s="16"/>
      <c r="D25" s="65"/>
      <c r="E25" s="66" t="s">
        <v>128</v>
      </c>
      <c r="F25" s="66"/>
      <c r="G25" s="66"/>
      <c r="H25" s="67"/>
      <c r="I25" s="68"/>
      <c r="J25" s="278">
        <v>411864.25</v>
      </c>
      <c r="K25" s="278">
        <v>491081.32</v>
      </c>
      <c r="L25" s="278">
        <v>577035.99</v>
      </c>
      <c r="M25" s="278">
        <v>532480.97</v>
      </c>
      <c r="N25" s="289">
        <v>515278.57</v>
      </c>
      <c r="O25" s="280">
        <v>513350.51</v>
      </c>
      <c r="P25" s="463">
        <v>556134.98</v>
      </c>
      <c r="Q25" s="56"/>
    </row>
    <row r="26" spans="3:17" ht="13.5" customHeight="1">
      <c r="C26" s="16"/>
      <c r="D26" s="21"/>
      <c r="E26" s="599" t="s">
        <v>121</v>
      </c>
      <c r="F26" s="23" t="s">
        <v>106</v>
      </c>
      <c r="G26" s="23"/>
      <c r="H26" s="24"/>
      <c r="I26" s="25"/>
      <c r="J26" s="253">
        <v>374454</v>
      </c>
      <c r="K26" s="253">
        <v>416800.43</v>
      </c>
      <c r="L26" s="253">
        <v>466813.31</v>
      </c>
      <c r="M26" s="253">
        <v>483061.97</v>
      </c>
      <c r="N26" s="285">
        <v>496004.41</v>
      </c>
      <c r="O26" s="255">
        <v>512142</v>
      </c>
      <c r="P26" s="464">
        <v>555992.18</v>
      </c>
      <c r="Q26" s="56"/>
    </row>
    <row r="27" spans="3:17" ht="12.75">
      <c r="C27" s="16"/>
      <c r="D27" s="75"/>
      <c r="E27" s="607"/>
      <c r="F27" s="62" t="s">
        <v>107</v>
      </c>
      <c r="G27" s="62"/>
      <c r="H27" s="63"/>
      <c r="I27" s="64"/>
      <c r="J27" s="266">
        <v>37410.25</v>
      </c>
      <c r="K27" s="266">
        <v>74280.89</v>
      </c>
      <c r="L27" s="266">
        <v>110222.68</v>
      </c>
      <c r="M27" s="266">
        <v>49419</v>
      </c>
      <c r="N27" s="271">
        <v>19274.16</v>
      </c>
      <c r="O27" s="268">
        <v>1208.51</v>
      </c>
      <c r="P27" s="465">
        <v>142.8</v>
      </c>
      <c r="Q27" s="56"/>
    </row>
    <row r="28" spans="3:17" ht="12.75" customHeight="1">
      <c r="C28" s="16"/>
      <c r="D28" s="21"/>
      <c r="E28" s="599" t="s">
        <v>108</v>
      </c>
      <c r="F28" s="23" t="s">
        <v>106</v>
      </c>
      <c r="G28" s="23"/>
      <c r="H28" s="24"/>
      <c r="I28" s="25"/>
      <c r="J28" s="466">
        <v>0.9091684942308054</v>
      </c>
      <c r="K28" s="466">
        <v>0.848740143485808</v>
      </c>
      <c r="L28" s="466">
        <v>0.8089847394094084</v>
      </c>
      <c r="M28" s="466">
        <v>0.9071910494754395</v>
      </c>
      <c r="N28" s="467">
        <v>0.9625946796118457</v>
      </c>
      <c r="O28" s="468">
        <v>0.997645838512949</v>
      </c>
      <c r="P28" s="469">
        <v>0.9997432278041564</v>
      </c>
      <c r="Q28" s="56"/>
    </row>
    <row r="29" spans="3:17" ht="13.5" thickBot="1">
      <c r="C29" s="16"/>
      <c r="D29" s="33"/>
      <c r="E29" s="608"/>
      <c r="F29" s="86" t="s">
        <v>107</v>
      </c>
      <c r="G29" s="86"/>
      <c r="H29" s="87"/>
      <c r="I29" s="88"/>
      <c r="J29" s="470">
        <v>0.09083150576919459</v>
      </c>
      <c r="K29" s="470">
        <v>0.151259856514192</v>
      </c>
      <c r="L29" s="470">
        <v>0.19101526059059157</v>
      </c>
      <c r="M29" s="470">
        <v>0.09280895052456054</v>
      </c>
      <c r="N29" s="471">
        <v>0.03740532038815432</v>
      </c>
      <c r="O29" s="472">
        <v>0.002354161487051021</v>
      </c>
      <c r="P29" s="473">
        <v>0.00025677219584353426</v>
      </c>
      <c r="Q29" s="56"/>
    </row>
    <row r="30" spans="3:17" ht="15.75" thickBot="1">
      <c r="C30" s="16"/>
      <c r="D30" s="79" t="s">
        <v>188</v>
      </c>
      <c r="E30" s="80"/>
      <c r="F30" s="80"/>
      <c r="G30" s="80"/>
      <c r="H30" s="80"/>
      <c r="I30" s="80"/>
      <c r="J30" s="81"/>
      <c r="K30" s="81"/>
      <c r="L30" s="81"/>
      <c r="M30" s="81"/>
      <c r="N30" s="82"/>
      <c r="O30" s="156"/>
      <c r="P30" s="82"/>
      <c r="Q30" s="56"/>
    </row>
    <row r="31" spans="3:17" ht="12.75">
      <c r="C31" s="16"/>
      <c r="D31" s="65"/>
      <c r="E31" s="66" t="s">
        <v>128</v>
      </c>
      <c r="F31" s="66"/>
      <c r="G31" s="66"/>
      <c r="H31" s="67"/>
      <c r="I31" s="68"/>
      <c r="J31" s="278">
        <v>12465</v>
      </c>
      <c r="K31" s="278">
        <v>12862</v>
      </c>
      <c r="L31" s="278">
        <v>17134</v>
      </c>
      <c r="M31" s="278">
        <v>20144</v>
      </c>
      <c r="N31" s="289">
        <v>29187</v>
      </c>
      <c r="O31" s="280">
        <v>33150</v>
      </c>
      <c r="P31" s="463">
        <v>38107</v>
      </c>
      <c r="Q31" s="56"/>
    </row>
    <row r="32" spans="3:17" ht="13.5" customHeight="1">
      <c r="C32" s="16"/>
      <c r="D32" s="21"/>
      <c r="E32" s="599" t="s">
        <v>121</v>
      </c>
      <c r="F32" s="23" t="s">
        <v>106</v>
      </c>
      <c r="G32" s="23"/>
      <c r="H32" s="24"/>
      <c r="I32" s="25"/>
      <c r="J32" s="253">
        <v>12465</v>
      </c>
      <c r="K32" s="253">
        <v>12862</v>
      </c>
      <c r="L32" s="253">
        <v>17134</v>
      </c>
      <c r="M32" s="253">
        <v>20144</v>
      </c>
      <c r="N32" s="285">
        <v>29187</v>
      </c>
      <c r="O32" s="255">
        <v>33150</v>
      </c>
      <c r="P32" s="464">
        <v>38107</v>
      </c>
      <c r="Q32" s="56"/>
    </row>
    <row r="33" spans="3:17" ht="12.75">
      <c r="C33" s="16"/>
      <c r="D33" s="75"/>
      <c r="E33" s="607"/>
      <c r="F33" s="62" t="s">
        <v>107</v>
      </c>
      <c r="G33" s="62"/>
      <c r="H33" s="63"/>
      <c r="I33" s="64"/>
      <c r="J33" s="266">
        <v>0</v>
      </c>
      <c r="K33" s="266">
        <v>0</v>
      </c>
      <c r="L33" s="266">
        <v>0</v>
      </c>
      <c r="M33" s="266">
        <v>0</v>
      </c>
      <c r="N33" s="271">
        <v>0</v>
      </c>
      <c r="O33" s="268">
        <v>0</v>
      </c>
      <c r="P33" s="465">
        <v>0</v>
      </c>
      <c r="Q33" s="56"/>
    </row>
    <row r="34" spans="3:17" ht="12.75" customHeight="1">
      <c r="C34" s="16"/>
      <c r="D34" s="21"/>
      <c r="E34" s="599" t="s">
        <v>108</v>
      </c>
      <c r="F34" s="23" t="s">
        <v>106</v>
      </c>
      <c r="G34" s="23"/>
      <c r="H34" s="24"/>
      <c r="I34" s="25"/>
      <c r="J34" s="466">
        <v>1</v>
      </c>
      <c r="K34" s="466">
        <v>1</v>
      </c>
      <c r="L34" s="466">
        <v>1</v>
      </c>
      <c r="M34" s="466">
        <v>1</v>
      </c>
      <c r="N34" s="467">
        <v>1</v>
      </c>
      <c r="O34" s="468">
        <v>1</v>
      </c>
      <c r="P34" s="469">
        <v>1</v>
      </c>
      <c r="Q34" s="56"/>
    </row>
    <row r="35" spans="3:17" ht="13.5" thickBot="1">
      <c r="C35" s="16"/>
      <c r="D35" s="33"/>
      <c r="E35" s="608"/>
      <c r="F35" s="86" t="s">
        <v>107</v>
      </c>
      <c r="G35" s="86"/>
      <c r="H35" s="87"/>
      <c r="I35" s="88"/>
      <c r="J35" s="470">
        <v>0</v>
      </c>
      <c r="K35" s="470">
        <v>0</v>
      </c>
      <c r="L35" s="470">
        <v>0</v>
      </c>
      <c r="M35" s="470">
        <v>0</v>
      </c>
      <c r="N35" s="471">
        <v>0</v>
      </c>
      <c r="O35" s="472">
        <v>0</v>
      </c>
      <c r="P35" s="473">
        <v>0</v>
      </c>
      <c r="Q35" s="56"/>
    </row>
    <row r="36" spans="3:17" ht="13.5" thickBot="1">
      <c r="C36" s="16"/>
      <c r="D36" s="79" t="s">
        <v>109</v>
      </c>
      <c r="E36" s="80"/>
      <c r="F36" s="80"/>
      <c r="G36" s="80"/>
      <c r="H36" s="80"/>
      <c r="I36" s="80"/>
      <c r="J36" s="81"/>
      <c r="K36" s="81"/>
      <c r="L36" s="81"/>
      <c r="M36" s="81"/>
      <c r="N36" s="82"/>
      <c r="O36" s="156"/>
      <c r="P36" s="82"/>
      <c r="Q36" s="56"/>
    </row>
    <row r="37" spans="3:17" ht="12.75">
      <c r="C37" s="16"/>
      <c r="D37" s="65"/>
      <c r="E37" s="66" t="s">
        <v>128</v>
      </c>
      <c r="F37" s="66"/>
      <c r="G37" s="66"/>
      <c r="H37" s="67"/>
      <c r="I37" s="68"/>
      <c r="J37" s="278">
        <v>42294958.71</v>
      </c>
      <c r="K37" s="278">
        <v>44373086.839999996</v>
      </c>
      <c r="L37" s="278">
        <v>43394224.39999998</v>
      </c>
      <c r="M37" s="278">
        <v>47611700.86</v>
      </c>
      <c r="N37" s="289">
        <f>N38+N39</f>
        <v>47347819.94</v>
      </c>
      <c r="O37" s="280">
        <f>O38+O39</f>
        <v>49028508.839999996</v>
      </c>
      <c r="P37" s="463">
        <f>P38+P39</f>
        <v>53552974.7</v>
      </c>
      <c r="Q37" s="56"/>
    </row>
    <row r="38" spans="3:17" ht="13.5" customHeight="1">
      <c r="C38" s="16"/>
      <c r="D38" s="21"/>
      <c r="E38" s="599" t="s">
        <v>121</v>
      </c>
      <c r="F38" s="23" t="s">
        <v>106</v>
      </c>
      <c r="G38" s="23"/>
      <c r="H38" s="24"/>
      <c r="I38" s="25"/>
      <c r="J38" s="253">
        <v>38057910.410000004</v>
      </c>
      <c r="K38" s="253">
        <v>39528695.75</v>
      </c>
      <c r="L38" s="253">
        <v>39261707.80999999</v>
      </c>
      <c r="M38" s="253">
        <v>41642753.7</v>
      </c>
      <c r="N38" s="285">
        <f>42946946.47-431.49</f>
        <v>42946514.98</v>
      </c>
      <c r="O38" s="255">
        <f>43769799.22-1497.75</f>
        <v>43768301.47</v>
      </c>
      <c r="P38" s="464">
        <f>46482969.92-3317.19-23.9</f>
        <v>46479628.830000006</v>
      </c>
      <c r="Q38" s="56"/>
    </row>
    <row r="39" spans="3:17" ht="12.75">
      <c r="C39" s="16"/>
      <c r="D39" s="75"/>
      <c r="E39" s="607"/>
      <c r="F39" s="62" t="s">
        <v>107</v>
      </c>
      <c r="G39" s="62"/>
      <c r="H39" s="63"/>
      <c r="I39" s="64"/>
      <c r="J39" s="266">
        <v>4237048.3</v>
      </c>
      <c r="K39" s="266">
        <v>4844391.09</v>
      </c>
      <c r="L39" s="266">
        <v>4132516.59</v>
      </c>
      <c r="M39" s="266">
        <v>5968947.16</v>
      </c>
      <c r="N39" s="271">
        <v>4401304.96</v>
      </c>
      <c r="O39" s="268">
        <v>5260207.37</v>
      </c>
      <c r="P39" s="465">
        <v>7073345.869999999</v>
      </c>
      <c r="Q39" s="56"/>
    </row>
    <row r="40" spans="3:17" ht="12.75" customHeight="1">
      <c r="C40" s="16"/>
      <c r="D40" s="21"/>
      <c r="E40" s="599" t="s">
        <v>108</v>
      </c>
      <c r="F40" s="23" t="s">
        <v>106</v>
      </c>
      <c r="G40" s="23"/>
      <c r="H40" s="24"/>
      <c r="I40" s="25"/>
      <c r="J40" s="466">
        <v>0.8998214342978372</v>
      </c>
      <c r="K40" s="466">
        <v>0.8908259164509368</v>
      </c>
      <c r="L40" s="466">
        <v>0.9047680504228577</v>
      </c>
      <c r="M40" s="466">
        <v>0.8746327677401946</v>
      </c>
      <c r="N40" s="467">
        <f>N38/N37</f>
        <v>0.9070431338638735</v>
      </c>
      <c r="O40" s="468">
        <f>O38/O37</f>
        <v>0.8927112511790599</v>
      </c>
      <c r="P40" s="469">
        <f>P38/P37</f>
        <v>0.8679187120860348</v>
      </c>
      <c r="Q40" s="56"/>
    </row>
    <row r="41" spans="3:17" ht="13.5" thickBot="1">
      <c r="C41" s="16"/>
      <c r="D41" s="33"/>
      <c r="E41" s="608"/>
      <c r="F41" s="86" t="s">
        <v>107</v>
      </c>
      <c r="G41" s="86"/>
      <c r="H41" s="87"/>
      <c r="I41" s="88"/>
      <c r="J41" s="470">
        <v>0.10017856570216284</v>
      </c>
      <c r="K41" s="470">
        <v>0.1091740835490633</v>
      </c>
      <c r="L41" s="470">
        <v>0.09523194957714232</v>
      </c>
      <c r="M41" s="470">
        <v>0.12536723225980548</v>
      </c>
      <c r="N41" s="471">
        <f>N39/N37</f>
        <v>0.09295686613612648</v>
      </c>
      <c r="O41" s="472">
        <f>O39/O37</f>
        <v>0.10728874882094008</v>
      </c>
      <c r="P41" s="473">
        <f>P39/P37</f>
        <v>0.13208128791396528</v>
      </c>
      <c r="Q41" s="56"/>
    </row>
    <row r="42" spans="3:17" ht="15.75" thickBot="1">
      <c r="C42" s="16"/>
      <c r="D42" s="79" t="s">
        <v>118</v>
      </c>
      <c r="E42" s="80"/>
      <c r="F42" s="80"/>
      <c r="G42" s="80"/>
      <c r="H42" s="80"/>
      <c r="I42" s="80"/>
      <c r="J42" s="81"/>
      <c r="K42" s="81"/>
      <c r="L42" s="81"/>
      <c r="M42" s="81"/>
      <c r="N42" s="82"/>
      <c r="O42" s="156"/>
      <c r="P42" s="82"/>
      <c r="Q42" s="56"/>
    </row>
    <row r="43" spans="3:17" ht="12.75">
      <c r="C43" s="16"/>
      <c r="D43" s="65"/>
      <c r="E43" s="66" t="s">
        <v>128</v>
      </c>
      <c r="F43" s="66"/>
      <c r="G43" s="66"/>
      <c r="H43" s="67"/>
      <c r="I43" s="68"/>
      <c r="J43" s="278">
        <v>322211.44</v>
      </c>
      <c r="K43" s="278">
        <v>317763.88</v>
      </c>
      <c r="L43" s="278">
        <v>971168.43</v>
      </c>
      <c r="M43" s="278">
        <v>1033929.36</v>
      </c>
      <c r="N43" s="289">
        <f>N44+N45</f>
        <v>1111897.39</v>
      </c>
      <c r="O43" s="280">
        <f>O44+O45</f>
        <v>1175198.88</v>
      </c>
      <c r="P43" s="463">
        <f>P44+P45</f>
        <v>1228948.24</v>
      </c>
      <c r="Q43" s="56"/>
    </row>
    <row r="44" spans="3:17" ht="13.5" customHeight="1">
      <c r="C44" s="16"/>
      <c r="D44" s="21"/>
      <c r="E44" s="599" t="s">
        <v>121</v>
      </c>
      <c r="F44" s="23" t="s">
        <v>106</v>
      </c>
      <c r="G44" s="23"/>
      <c r="H44" s="24"/>
      <c r="I44" s="25"/>
      <c r="J44" s="253">
        <v>321267.83</v>
      </c>
      <c r="K44" s="253">
        <v>317229.85</v>
      </c>
      <c r="L44" s="253">
        <v>968259.89</v>
      </c>
      <c r="M44" s="253">
        <v>1033471.17</v>
      </c>
      <c r="N44" s="285">
        <v>1106649.74</v>
      </c>
      <c r="O44" s="255">
        <v>1170938.64</v>
      </c>
      <c r="P44" s="464">
        <v>1225579.94</v>
      </c>
      <c r="Q44" s="56"/>
    </row>
    <row r="45" spans="3:17" ht="12.75">
      <c r="C45" s="16"/>
      <c r="D45" s="75"/>
      <c r="E45" s="607"/>
      <c r="F45" s="62" t="s">
        <v>107</v>
      </c>
      <c r="G45" s="62"/>
      <c r="H45" s="63"/>
      <c r="I45" s="64"/>
      <c r="J45" s="266">
        <v>943.61</v>
      </c>
      <c r="K45" s="266">
        <v>534.03</v>
      </c>
      <c r="L45" s="266">
        <v>2908.54</v>
      </c>
      <c r="M45" s="266">
        <v>458.19</v>
      </c>
      <c r="N45" s="271">
        <v>5247.65</v>
      </c>
      <c r="O45" s="268">
        <v>4260.24</v>
      </c>
      <c r="P45" s="465">
        <v>3368.3</v>
      </c>
      <c r="Q45" s="56"/>
    </row>
    <row r="46" spans="3:17" ht="12.75" customHeight="1">
      <c r="C46" s="16"/>
      <c r="D46" s="21"/>
      <c r="E46" s="599" t="s">
        <v>108</v>
      </c>
      <c r="F46" s="23" t="s">
        <v>106</v>
      </c>
      <c r="G46" s="23"/>
      <c r="H46" s="24"/>
      <c r="I46" s="25"/>
      <c r="J46" s="466">
        <v>0.9970714571773119</v>
      </c>
      <c r="K46" s="466">
        <v>0.9983194125147262</v>
      </c>
      <c r="L46" s="466">
        <v>0.9970051126970838</v>
      </c>
      <c r="M46" s="466">
        <v>0.9995568459338461</v>
      </c>
      <c r="N46" s="467">
        <v>0.9952804547908869</v>
      </c>
      <c r="O46" s="468">
        <v>0.9963748774164931</v>
      </c>
      <c r="P46" s="469">
        <v>0.9972592010872646</v>
      </c>
      <c r="Q46" s="56"/>
    </row>
    <row r="47" spans="3:17" ht="13.5" thickBot="1">
      <c r="C47" s="16"/>
      <c r="D47" s="33"/>
      <c r="E47" s="608"/>
      <c r="F47" s="86" t="s">
        <v>107</v>
      </c>
      <c r="G47" s="86"/>
      <c r="H47" s="87"/>
      <c r="I47" s="88"/>
      <c r="J47" s="470">
        <v>0.0029285428226881087</v>
      </c>
      <c r="K47" s="470">
        <v>0.0016805874852736566</v>
      </c>
      <c r="L47" s="470">
        <v>0.002994887302916138</v>
      </c>
      <c r="M47" s="470">
        <v>0.00044315406615399723</v>
      </c>
      <c r="N47" s="471">
        <v>0.004719545209113226</v>
      </c>
      <c r="O47" s="472">
        <v>0.003625122583506886</v>
      </c>
      <c r="P47" s="473">
        <v>0.002740798912735332</v>
      </c>
      <c r="Q47" s="56"/>
    </row>
    <row r="48" spans="3:17" ht="13.5" thickBot="1">
      <c r="C48" s="16"/>
      <c r="D48" s="79" t="s">
        <v>110</v>
      </c>
      <c r="E48" s="80"/>
      <c r="F48" s="80"/>
      <c r="G48" s="80"/>
      <c r="H48" s="80"/>
      <c r="I48" s="80"/>
      <c r="J48" s="81"/>
      <c r="K48" s="81"/>
      <c r="L48" s="81"/>
      <c r="M48" s="81"/>
      <c r="N48" s="82"/>
      <c r="O48" s="156"/>
      <c r="P48" s="82"/>
      <c r="Q48" s="56"/>
    </row>
    <row r="49" spans="3:17" ht="15">
      <c r="C49" s="16"/>
      <c r="D49" s="112"/>
      <c r="E49" s="31" t="s">
        <v>190</v>
      </c>
      <c r="F49" s="31"/>
      <c r="G49" s="31"/>
      <c r="H49" s="60"/>
      <c r="I49" s="32"/>
      <c r="J49" s="474">
        <v>114.24777249999998</v>
      </c>
      <c r="K49" s="474">
        <v>121.34803966999998</v>
      </c>
      <c r="L49" s="474">
        <v>128.55417447999997</v>
      </c>
      <c r="M49" s="474">
        <v>141.24843944</v>
      </c>
      <c r="N49" s="475">
        <v>151.5849897</v>
      </c>
      <c r="O49" s="302">
        <v>149.79972682000005</v>
      </c>
      <c r="P49" s="304">
        <v>159.32468885</v>
      </c>
      <c r="Q49" s="56"/>
    </row>
    <row r="50" spans="3:17" ht="12.75">
      <c r="C50" s="16"/>
      <c r="D50" s="109"/>
      <c r="E50" s="23" t="s">
        <v>111</v>
      </c>
      <c r="F50" s="23"/>
      <c r="G50" s="23"/>
      <c r="H50" s="24"/>
      <c r="I50" s="25"/>
      <c r="J50" s="466">
        <f>J13/J49/1000000</f>
        <v>0.37380880191777927</v>
      </c>
      <c r="K50" s="466">
        <f>K13/K49/1000000</f>
        <v>0.36971481601191</v>
      </c>
      <c r="L50" s="466">
        <f>L13/L49/1000000</f>
        <v>0.3420445937898414</v>
      </c>
      <c r="M50" s="466">
        <f>M13/M49/1000000</f>
        <v>0.3408475309240556</v>
      </c>
      <c r="N50" s="467">
        <f>N13/1000000/N49</f>
        <v>0.3157509104610244</v>
      </c>
      <c r="O50" s="468">
        <f>O13/1000000/O49</f>
        <v>0.33072062547570397</v>
      </c>
      <c r="P50" s="469">
        <f>P13/1000000/P49</f>
        <v>0.3395766183540863</v>
      </c>
      <c r="Q50" s="56"/>
    </row>
    <row r="51" spans="3:17" ht="12.75">
      <c r="C51" s="16"/>
      <c r="D51" s="113"/>
      <c r="E51" s="62"/>
      <c r="F51" s="62" t="s">
        <v>112</v>
      </c>
      <c r="G51" s="62"/>
      <c r="H51" s="63"/>
      <c r="I51" s="64"/>
      <c r="J51" s="476">
        <f>J19/J49/1000000</f>
        <v>0.002929391380475274</v>
      </c>
      <c r="K51" s="476">
        <f>K19/K49/1000000</f>
        <v>0.0027246083323564253</v>
      </c>
      <c r="L51" s="476">
        <f>L19/L49/1000000</f>
        <v>0.007687828372728237</v>
      </c>
      <c r="M51" s="476">
        <f>M19/M49/1000000</f>
        <v>0.007462548713309877</v>
      </c>
      <c r="N51" s="477">
        <f>N19/1000000/N49</f>
        <v>0.00752768722192287</v>
      </c>
      <c r="O51" s="478">
        <f>O19/1000000/O49</f>
        <v>0.008066429129419954</v>
      </c>
      <c r="P51" s="479">
        <f>P19/1000000/P49</f>
        <v>0.007952661004051287</v>
      </c>
      <c r="Q51" s="56"/>
    </row>
    <row r="52" spans="3:17" ht="12.75">
      <c r="C52" s="16"/>
      <c r="D52" s="112"/>
      <c r="E52" s="31" t="s">
        <v>113</v>
      </c>
      <c r="F52" s="31"/>
      <c r="G52" s="31"/>
      <c r="H52" s="60"/>
      <c r="I52" s="32"/>
      <c r="J52" s="480">
        <v>2577.627</v>
      </c>
      <c r="K52" s="480">
        <v>2811.155</v>
      </c>
      <c r="L52" s="480">
        <v>2982.007</v>
      </c>
      <c r="M52" s="480">
        <v>3225.628</v>
      </c>
      <c r="N52" s="481">
        <v>3539.061</v>
      </c>
      <c r="O52" s="302">
        <v>3687.34</v>
      </c>
      <c r="P52" s="304">
        <v>3630.39</v>
      </c>
      <c r="Q52" s="56"/>
    </row>
    <row r="53" spans="3:17" ht="12.75">
      <c r="C53" s="16"/>
      <c r="D53" s="109"/>
      <c r="E53" s="23" t="s">
        <v>114</v>
      </c>
      <c r="F53" s="23"/>
      <c r="G53" s="23"/>
      <c r="H53" s="24"/>
      <c r="I53" s="25"/>
      <c r="J53" s="482">
        <f aca="true" t="shared" si="0" ref="J53:P53">J13/J52/1000000</f>
        <v>0.016568271111374922</v>
      </c>
      <c r="K53" s="482">
        <f t="shared" si="0"/>
        <v>0.015959336343958266</v>
      </c>
      <c r="L53" s="482">
        <f t="shared" si="0"/>
        <v>0.014745525543702608</v>
      </c>
      <c r="M53" s="482">
        <f t="shared" si="0"/>
        <v>0.01492552204717965</v>
      </c>
      <c r="N53" s="483">
        <f t="shared" si="0"/>
        <v>0.013524236657689707</v>
      </c>
      <c r="O53" s="484">
        <f t="shared" si="0"/>
        <v>0.01343566347285577</v>
      </c>
      <c r="P53" s="485">
        <f t="shared" si="0"/>
        <v>0.014902789799443037</v>
      </c>
      <c r="Q53" s="56"/>
    </row>
    <row r="54" spans="3:41" ht="13.5" thickBot="1">
      <c r="C54" s="16"/>
      <c r="D54" s="89"/>
      <c r="E54" s="28"/>
      <c r="F54" s="28" t="s">
        <v>112</v>
      </c>
      <c r="G54" s="28"/>
      <c r="H54" s="61"/>
      <c r="I54" s="29"/>
      <c r="J54" s="486">
        <f aca="true" t="shared" si="1" ref="J54:P54">J19/J52/1000000</f>
        <v>0.00012983897204677016</v>
      </c>
      <c r="K54" s="486">
        <f t="shared" si="1"/>
        <v>0.00011761211317056512</v>
      </c>
      <c r="L54" s="486">
        <f t="shared" si="1"/>
        <v>0.000331421901424108</v>
      </c>
      <c r="M54" s="486">
        <f t="shared" si="1"/>
        <v>0.00032678081911491347</v>
      </c>
      <c r="N54" s="487">
        <f t="shared" si="1"/>
        <v>0.0003224257479596989</v>
      </c>
      <c r="O54" s="488">
        <f t="shared" si="1"/>
        <v>0.00032770205080084826</v>
      </c>
      <c r="P54" s="489">
        <f t="shared" si="1"/>
        <v>0.00034901353298130505</v>
      </c>
      <c r="Q54" s="56"/>
      <c r="AO54" s="220"/>
    </row>
    <row r="55" spans="3:17" ht="13.5" thickBot="1">
      <c r="C55" s="16"/>
      <c r="D55" s="79" t="s">
        <v>136</v>
      </c>
      <c r="E55" s="80"/>
      <c r="F55" s="80"/>
      <c r="G55" s="80"/>
      <c r="H55" s="80"/>
      <c r="I55" s="80"/>
      <c r="J55" s="81"/>
      <c r="K55" s="81"/>
      <c r="L55" s="81"/>
      <c r="M55" s="81"/>
      <c r="N55" s="82"/>
      <c r="O55" s="156"/>
      <c r="P55" s="82"/>
      <c r="Q55" s="56"/>
    </row>
    <row r="56" spans="3:17" ht="12.75">
      <c r="C56" s="16"/>
      <c r="D56" s="65"/>
      <c r="E56" s="66" t="s">
        <v>128</v>
      </c>
      <c r="F56" s="66"/>
      <c r="G56" s="66"/>
      <c r="H56" s="67"/>
      <c r="I56" s="68"/>
      <c r="J56" s="278">
        <v>403896.20200000005</v>
      </c>
      <c r="K56" s="278">
        <v>444863.26800000004</v>
      </c>
      <c r="L56" s="278">
        <v>488070.96362</v>
      </c>
      <c r="M56" s="278">
        <v>556010.537</v>
      </c>
      <c r="N56" s="289">
        <v>598287.591</v>
      </c>
      <c r="O56" s="280" t="s">
        <v>185</v>
      </c>
      <c r="P56" s="289" t="s">
        <v>185</v>
      </c>
      <c r="Q56" s="56"/>
    </row>
    <row r="57" spans="3:17" ht="13.5" customHeight="1">
      <c r="C57" s="16"/>
      <c r="D57" s="21"/>
      <c r="E57" s="584" t="s">
        <v>121</v>
      </c>
      <c r="F57" s="22" t="s">
        <v>208</v>
      </c>
      <c r="G57" s="23"/>
      <c r="H57" s="24"/>
      <c r="I57" s="25"/>
      <c r="J57" s="253">
        <v>242508.37900000002</v>
      </c>
      <c r="K57" s="253">
        <v>264382.635</v>
      </c>
      <c r="L57" s="253">
        <v>282776.631</v>
      </c>
      <c r="M57" s="253">
        <v>336636.992</v>
      </c>
      <c r="N57" s="285">
        <v>354858.57200000004</v>
      </c>
      <c r="O57" s="255" t="s">
        <v>103</v>
      </c>
      <c r="P57" s="285" t="s">
        <v>103</v>
      </c>
      <c r="Q57" s="56"/>
    </row>
    <row r="58" spans="3:17" ht="12.75">
      <c r="C58" s="16"/>
      <c r="D58" s="26"/>
      <c r="E58" s="585"/>
      <c r="F58" s="114"/>
      <c r="G58" s="62" t="s">
        <v>115</v>
      </c>
      <c r="H58" s="63"/>
      <c r="I58" s="64"/>
      <c r="J58" s="266">
        <v>19901.711</v>
      </c>
      <c r="K58" s="266">
        <v>20431.171</v>
      </c>
      <c r="L58" s="266">
        <v>24781.942</v>
      </c>
      <c r="M58" s="266">
        <v>23666.715</v>
      </c>
      <c r="N58" s="271">
        <v>27130.232</v>
      </c>
      <c r="O58" s="268" t="s">
        <v>103</v>
      </c>
      <c r="P58" s="271" t="s">
        <v>103</v>
      </c>
      <c r="Q58" s="56"/>
    </row>
    <row r="59" spans="3:17" ht="12.75">
      <c r="C59" s="16"/>
      <c r="D59" s="26"/>
      <c r="E59" s="585"/>
      <c r="F59" s="22" t="s">
        <v>116</v>
      </c>
      <c r="G59" s="23"/>
      <c r="H59" s="24"/>
      <c r="I59" s="25"/>
      <c r="J59" s="253">
        <v>161387.823</v>
      </c>
      <c r="K59" s="253">
        <v>180480.633</v>
      </c>
      <c r="L59" s="253">
        <v>205294.33262</v>
      </c>
      <c r="M59" s="253">
        <v>219373.54499999998</v>
      </c>
      <c r="N59" s="285">
        <v>243429.019</v>
      </c>
      <c r="O59" s="255">
        <v>263323</v>
      </c>
      <c r="P59" s="464">
        <v>282743</v>
      </c>
      <c r="Q59" s="56"/>
    </row>
    <row r="60" spans="3:17" ht="13.5" thickBot="1">
      <c r="C60" s="16"/>
      <c r="D60" s="33"/>
      <c r="E60" s="609"/>
      <c r="F60" s="115"/>
      <c r="G60" s="28" t="s">
        <v>115</v>
      </c>
      <c r="H60" s="61"/>
      <c r="I60" s="29"/>
      <c r="J60" s="411">
        <v>8575</v>
      </c>
      <c r="K60" s="411">
        <v>9374</v>
      </c>
      <c r="L60" s="411">
        <v>13280</v>
      </c>
      <c r="M60" s="411">
        <v>16145</v>
      </c>
      <c r="N60" s="413">
        <v>21975</v>
      </c>
      <c r="O60" s="409">
        <v>24685</v>
      </c>
      <c r="P60" s="490">
        <v>29402</v>
      </c>
      <c r="Q60" s="56"/>
    </row>
    <row r="61" spans="4:17" ht="13.5">
      <c r="D61" s="58" t="s">
        <v>39</v>
      </c>
      <c r="E61" s="59"/>
      <c r="F61" s="59"/>
      <c r="G61" s="59"/>
      <c r="H61" s="59"/>
      <c r="I61" s="58"/>
      <c r="J61" s="58"/>
      <c r="K61" s="58"/>
      <c r="L61" s="58"/>
      <c r="M61" s="58"/>
      <c r="N61" s="58"/>
      <c r="O61" s="58"/>
      <c r="P61" s="83" t="s">
        <v>189</v>
      </c>
      <c r="Q61" s="48" t="s">
        <v>23</v>
      </c>
    </row>
    <row r="62" spans="4:16" ht="14.25" customHeight="1">
      <c r="D62" s="46" t="s">
        <v>100</v>
      </c>
      <c r="E62" s="603" t="s">
        <v>197</v>
      </c>
      <c r="F62" s="603"/>
      <c r="G62" s="603"/>
      <c r="H62" s="603"/>
      <c r="I62" s="603"/>
      <c r="J62" s="603"/>
      <c r="K62" s="603"/>
      <c r="L62" s="603"/>
      <c r="M62" s="603"/>
      <c r="N62" s="603"/>
      <c r="O62" s="603"/>
      <c r="P62" s="603"/>
    </row>
    <row r="63" spans="4:16" ht="13.5" customHeight="1">
      <c r="D63" s="46" t="s">
        <v>117</v>
      </c>
      <c r="E63" s="603" t="s">
        <v>41</v>
      </c>
      <c r="F63" s="603"/>
      <c r="G63" s="603"/>
      <c r="H63" s="603"/>
      <c r="I63" s="603"/>
      <c r="J63" s="603"/>
      <c r="K63" s="603"/>
      <c r="L63" s="603"/>
      <c r="M63" s="603"/>
      <c r="N63" s="603"/>
      <c r="O63" s="603"/>
      <c r="P63" s="603"/>
    </row>
    <row r="64" spans="4:16" ht="21.75" customHeight="1">
      <c r="D64" s="165" t="s">
        <v>167</v>
      </c>
      <c r="E64" s="606" t="s">
        <v>236</v>
      </c>
      <c r="F64" s="606"/>
      <c r="G64" s="606"/>
      <c r="H64" s="606"/>
      <c r="I64" s="606"/>
      <c r="J64" s="606"/>
      <c r="K64" s="606"/>
      <c r="L64" s="606"/>
      <c r="M64" s="606"/>
      <c r="N64" s="606"/>
      <c r="O64" s="606"/>
      <c r="P64" s="606"/>
    </row>
    <row r="65" spans="4:16" ht="12.75">
      <c r="D65" s="165" t="s">
        <v>207</v>
      </c>
      <c r="E65" s="606" t="s">
        <v>287</v>
      </c>
      <c r="F65" s="606"/>
      <c r="G65" s="606"/>
      <c r="H65" s="606"/>
      <c r="I65" s="606"/>
      <c r="J65" s="606"/>
      <c r="K65" s="606"/>
      <c r="L65" s="606"/>
      <c r="M65" s="606"/>
      <c r="N65" s="606"/>
      <c r="O65" s="606"/>
      <c r="P65" s="606"/>
    </row>
    <row r="66" spans="10:16" ht="12.75">
      <c r="J66" s="164"/>
      <c r="K66" s="164"/>
      <c r="L66" s="164"/>
      <c r="M66" s="164"/>
      <c r="N66" s="164"/>
      <c r="O66" s="164"/>
      <c r="P66" s="164"/>
    </row>
    <row r="67" spans="14:15" ht="12.75">
      <c r="N67" s="164"/>
      <c r="O67" s="164"/>
    </row>
  </sheetData>
  <sheetProtection/>
  <mergeCells count="25">
    <mergeCell ref="E64:P64"/>
    <mergeCell ref="D7:I11"/>
    <mergeCell ref="E62:P62"/>
    <mergeCell ref="E63:P63"/>
    <mergeCell ref="E14:E15"/>
    <mergeCell ref="E20:E21"/>
    <mergeCell ref="E26:E27"/>
    <mergeCell ref="E16:E17"/>
    <mergeCell ref="E22:E23"/>
    <mergeCell ref="E28:E29"/>
    <mergeCell ref="E57:E60"/>
    <mergeCell ref="E38:E39"/>
    <mergeCell ref="E40:E41"/>
    <mergeCell ref="E44:E45"/>
    <mergeCell ref="E46:E47"/>
    <mergeCell ref="O7:O10"/>
    <mergeCell ref="E65:P65"/>
    <mergeCell ref="N7:N10"/>
    <mergeCell ref="P7:P10"/>
    <mergeCell ref="J7:J10"/>
    <mergeCell ref="K7:K10"/>
    <mergeCell ref="L7:L10"/>
    <mergeCell ref="M7:M10"/>
    <mergeCell ref="E32:E33"/>
    <mergeCell ref="E34:E35"/>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6"/>
  <dimension ref="C3:O23"/>
  <sheetViews>
    <sheetView showGridLines="0" zoomScale="90" zoomScaleNormal="90" workbookViewId="0" topLeftCell="C3">
      <selection activeCell="A1" sqref="A1"/>
    </sheetView>
  </sheetViews>
  <sheetFormatPr defaultColWidth="9.00390625" defaultRowHeight="12.75"/>
  <cols>
    <col min="1" max="2" width="0" style="159" hidden="1" customWidth="1"/>
    <col min="3" max="3" width="1.75390625" style="159" customWidth="1"/>
    <col min="4" max="4" width="1.12109375" style="159" customWidth="1"/>
    <col min="5" max="5" width="2.125" style="159" customWidth="1"/>
    <col min="6" max="6" width="1.75390625" style="159" customWidth="1"/>
    <col min="7" max="7" width="15.25390625" style="159" customWidth="1"/>
    <col min="8" max="8" width="22.375" style="159" customWidth="1"/>
    <col min="9" max="9" width="1.12109375" style="159" customWidth="1"/>
    <col min="10" max="10" width="8.375" style="159" customWidth="1"/>
    <col min="11" max="13" width="8.00390625" style="159" customWidth="1"/>
    <col min="14" max="14" width="1.75390625" style="159" customWidth="1"/>
    <col min="15" max="15" width="5.00390625" style="159" customWidth="1"/>
    <col min="16" max="37" width="1.75390625" style="159" customWidth="1"/>
    <col min="38" max="16384" width="9.125" style="159" customWidth="1"/>
  </cols>
  <sheetData>
    <row r="1" ht="12.75" hidden="1"/>
    <row r="2" ht="12.75" hidden="1"/>
    <row r="3" ht="9" customHeight="1">
      <c r="C3" s="172"/>
    </row>
    <row r="4" spans="4:13" s="173" customFormat="1" ht="15.75">
      <c r="D4" s="174" t="s">
        <v>280</v>
      </c>
      <c r="E4" s="174"/>
      <c r="F4" s="174"/>
      <c r="G4" s="174"/>
      <c r="H4" s="175" t="s">
        <v>291</v>
      </c>
      <c r="I4" s="176"/>
      <c r="J4" s="174"/>
      <c r="K4" s="174"/>
      <c r="L4" s="174"/>
      <c r="M4" s="174"/>
    </row>
    <row r="5" spans="4:13" s="173" customFormat="1" ht="15.75">
      <c r="D5" s="177" t="s">
        <v>249</v>
      </c>
      <c r="E5" s="178"/>
      <c r="F5" s="178"/>
      <c r="G5" s="178"/>
      <c r="H5" s="178"/>
      <c r="I5" s="178"/>
      <c r="J5" s="178"/>
      <c r="K5" s="178"/>
      <c r="L5" s="178"/>
      <c r="M5" s="178"/>
    </row>
    <row r="6" spans="4:14" s="179" customFormat="1" ht="21" customHeight="1" thickBot="1">
      <c r="D6" s="180"/>
      <c r="E6" s="181"/>
      <c r="F6" s="181"/>
      <c r="G6" s="181"/>
      <c r="H6" s="181"/>
      <c r="I6" s="182"/>
      <c r="J6" s="182"/>
      <c r="K6" s="182"/>
      <c r="L6" s="182"/>
      <c r="M6" s="183"/>
      <c r="N6" s="184" t="s">
        <v>23</v>
      </c>
    </row>
    <row r="7" spans="3:14" ht="6" customHeight="1">
      <c r="C7" s="185"/>
      <c r="D7" s="611" t="s">
        <v>250</v>
      </c>
      <c r="E7" s="612"/>
      <c r="F7" s="612"/>
      <c r="G7" s="612"/>
      <c r="H7" s="612"/>
      <c r="I7" s="613"/>
      <c r="J7" s="593">
        <v>2006</v>
      </c>
      <c r="K7" s="573">
        <v>2007</v>
      </c>
      <c r="L7" s="573">
        <v>2008</v>
      </c>
      <c r="M7" s="577">
        <v>2009</v>
      </c>
      <c r="N7" s="186"/>
    </row>
    <row r="8" spans="3:14" ht="6" customHeight="1">
      <c r="C8" s="185"/>
      <c r="D8" s="614"/>
      <c r="E8" s="615"/>
      <c r="F8" s="615"/>
      <c r="G8" s="615"/>
      <c r="H8" s="615"/>
      <c r="I8" s="616"/>
      <c r="J8" s="594"/>
      <c r="K8" s="574"/>
      <c r="L8" s="574"/>
      <c r="M8" s="578"/>
      <c r="N8" s="186"/>
    </row>
    <row r="9" spans="3:14" ht="6" customHeight="1">
      <c r="C9" s="185"/>
      <c r="D9" s="614"/>
      <c r="E9" s="615"/>
      <c r="F9" s="615"/>
      <c r="G9" s="615"/>
      <c r="H9" s="615"/>
      <c r="I9" s="616"/>
      <c r="J9" s="594"/>
      <c r="K9" s="574"/>
      <c r="L9" s="574"/>
      <c r="M9" s="578"/>
      <c r="N9" s="186"/>
    </row>
    <row r="10" spans="3:14" ht="6" customHeight="1">
      <c r="C10" s="185"/>
      <c r="D10" s="614"/>
      <c r="E10" s="615"/>
      <c r="F10" s="615"/>
      <c r="G10" s="615"/>
      <c r="H10" s="615"/>
      <c r="I10" s="616"/>
      <c r="J10" s="594"/>
      <c r="K10" s="574"/>
      <c r="L10" s="574"/>
      <c r="M10" s="578"/>
      <c r="N10" s="186"/>
    </row>
    <row r="11" spans="3:14" ht="15" customHeight="1" thickBot="1">
      <c r="C11" s="185"/>
      <c r="D11" s="617"/>
      <c r="E11" s="618"/>
      <c r="F11" s="618"/>
      <c r="G11" s="618"/>
      <c r="H11" s="618"/>
      <c r="I11" s="619"/>
      <c r="J11" s="187"/>
      <c r="K11" s="188"/>
      <c r="L11" s="188"/>
      <c r="M11" s="189"/>
      <c r="N11" s="186"/>
    </row>
    <row r="12" spans="3:14" ht="16.5" thickBot="1" thickTop="1">
      <c r="C12" s="190"/>
      <c r="D12" s="76" t="s">
        <v>260</v>
      </c>
      <c r="E12" s="77"/>
      <c r="F12" s="77"/>
      <c r="G12" s="77"/>
      <c r="H12" s="77"/>
      <c r="I12" s="77"/>
      <c r="J12" s="167"/>
      <c r="K12" s="77"/>
      <c r="L12" s="77"/>
      <c r="M12" s="78"/>
      <c r="N12" s="186"/>
    </row>
    <row r="13" spans="3:14" ht="12.75" customHeight="1">
      <c r="C13" s="190"/>
      <c r="D13" s="191"/>
      <c r="E13" s="192" t="s">
        <v>264</v>
      </c>
      <c r="F13" s="193"/>
      <c r="G13" s="193"/>
      <c r="H13" s="194"/>
      <c r="I13" s="195"/>
      <c r="J13" s="491">
        <v>0.0022517133149775746</v>
      </c>
      <c r="K13" s="491">
        <v>0.002009295716162148</v>
      </c>
      <c r="L13" s="492">
        <v>0.0018578855806039853</v>
      </c>
      <c r="M13" s="493">
        <v>0.0018859709724473213</v>
      </c>
      <c r="N13" s="186"/>
    </row>
    <row r="14" spans="3:14" ht="12.75">
      <c r="C14" s="190"/>
      <c r="D14" s="196"/>
      <c r="E14" s="197" t="s">
        <v>265</v>
      </c>
      <c r="F14" s="197"/>
      <c r="G14" s="197"/>
      <c r="H14" s="198"/>
      <c r="I14" s="199"/>
      <c r="J14" s="494">
        <v>0.1465894981001951</v>
      </c>
      <c r="K14" s="494">
        <v>0.14340135782822364</v>
      </c>
      <c r="L14" s="495">
        <v>0.14022360030395528</v>
      </c>
      <c r="M14" s="496">
        <v>0.13419851429956195</v>
      </c>
      <c r="N14" s="186"/>
    </row>
    <row r="15" spans="3:14" ht="12.75">
      <c r="C15" s="190"/>
      <c r="D15" s="196"/>
      <c r="E15" s="197" t="s">
        <v>266</v>
      </c>
      <c r="F15" s="197"/>
      <c r="G15" s="197"/>
      <c r="H15" s="198"/>
      <c r="I15" s="199"/>
      <c r="J15" s="494">
        <v>0.009478353058962592</v>
      </c>
      <c r="K15" s="494">
        <v>0.009756529221318994</v>
      </c>
      <c r="L15" s="495">
        <v>0.00941243295180226</v>
      </c>
      <c r="M15" s="496">
        <v>0.008748358638506865</v>
      </c>
      <c r="N15" s="186"/>
    </row>
    <row r="16" spans="3:15" ht="13.5" thickBot="1">
      <c r="C16" s="190"/>
      <c r="D16" s="200"/>
      <c r="E16" s="201" t="s">
        <v>267</v>
      </c>
      <c r="F16" s="201"/>
      <c r="G16" s="201"/>
      <c r="H16" s="202"/>
      <c r="I16" s="203"/>
      <c r="J16" s="497">
        <v>0.8416804355258648</v>
      </c>
      <c r="K16" s="497">
        <v>0.8448328172342952</v>
      </c>
      <c r="L16" s="498">
        <v>0.8485060811636383</v>
      </c>
      <c r="M16" s="499">
        <v>0.8551671560894838</v>
      </c>
      <c r="N16" s="186"/>
      <c r="O16" s="219"/>
    </row>
    <row r="17" spans="4:14" ht="13.5">
      <c r="D17" s="204" t="s">
        <v>39</v>
      </c>
      <c r="E17" s="205"/>
      <c r="F17" s="205"/>
      <c r="G17" s="205"/>
      <c r="H17" s="205"/>
      <c r="I17" s="204"/>
      <c r="J17" s="206"/>
      <c r="K17" s="206"/>
      <c r="L17" s="206"/>
      <c r="M17" s="206" t="s">
        <v>30</v>
      </c>
      <c r="N17" s="159" t="s">
        <v>23</v>
      </c>
    </row>
    <row r="18" spans="4:13" ht="15" customHeight="1">
      <c r="D18" s="165" t="s">
        <v>100</v>
      </c>
      <c r="E18" s="610" t="s">
        <v>251</v>
      </c>
      <c r="F18" s="610"/>
      <c r="G18" s="610"/>
      <c r="H18" s="610"/>
      <c r="I18" s="610"/>
      <c r="J18" s="610"/>
      <c r="K18" s="610"/>
      <c r="L18" s="610"/>
      <c r="M18" s="610"/>
    </row>
    <row r="19" ht="11.25" customHeight="1"/>
    <row r="23" spans="10:13" ht="12.75">
      <c r="J23" s="207"/>
      <c r="K23" s="207"/>
      <c r="L23" s="207"/>
      <c r="M23" s="207"/>
    </row>
  </sheetData>
  <sheetProtection/>
  <mergeCells count="6">
    <mergeCell ref="E18:M18"/>
    <mergeCell ref="M7:M10"/>
    <mergeCell ref="L7:L10"/>
    <mergeCell ref="D7:I11"/>
    <mergeCell ref="J7:J10"/>
    <mergeCell ref="K7:K10"/>
  </mergeCells>
  <conditionalFormatting sqref="G6">
    <cfRule type="expression" priority="1" dxfId="0" stopIfTrue="1">
      <formula>N6="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26"/>
  <dimension ref="C3:N20"/>
  <sheetViews>
    <sheetView showGridLines="0" zoomScale="90" zoomScaleNormal="90" workbookViewId="0" topLeftCell="C3">
      <selection activeCell="A1" sqref="A1"/>
    </sheetView>
  </sheetViews>
  <sheetFormatPr defaultColWidth="9.00390625" defaultRowHeight="12.75"/>
  <cols>
    <col min="1" max="2" width="0" style="159" hidden="1" customWidth="1"/>
    <col min="3" max="3" width="1.75390625" style="159" customWidth="1"/>
    <col min="4" max="4" width="0.875" style="159" customWidth="1"/>
    <col min="5" max="5" width="1.75390625" style="159" customWidth="1"/>
    <col min="6" max="6" width="2.625" style="159" customWidth="1"/>
    <col min="7" max="8" width="15.75390625" style="159" customWidth="1"/>
    <col min="9" max="9" width="1.12109375" style="159" customWidth="1"/>
    <col min="10" max="13" width="8.00390625" style="159" customWidth="1"/>
    <col min="14" max="37" width="1.75390625" style="159" customWidth="1"/>
    <col min="38" max="16384" width="9.125" style="159" customWidth="1"/>
  </cols>
  <sheetData>
    <row r="1" ht="12.75" hidden="1"/>
    <row r="2" ht="12.75" hidden="1"/>
    <row r="3" ht="9" customHeight="1">
      <c r="C3" s="172"/>
    </row>
    <row r="4" spans="4:13" s="173" customFormat="1" ht="15.75">
      <c r="D4" s="174" t="s">
        <v>173</v>
      </c>
      <c r="E4" s="174"/>
      <c r="F4" s="174"/>
      <c r="G4" s="174"/>
      <c r="H4" s="175" t="s">
        <v>291</v>
      </c>
      <c r="I4" s="176"/>
      <c r="J4" s="174"/>
      <c r="K4" s="174"/>
      <c r="L4" s="174"/>
      <c r="M4" s="174"/>
    </row>
    <row r="5" spans="4:13" s="173" customFormat="1" ht="15.75">
      <c r="D5" s="177" t="s">
        <v>252</v>
      </c>
      <c r="E5" s="178"/>
      <c r="F5" s="178"/>
      <c r="G5" s="178"/>
      <c r="H5" s="178"/>
      <c r="I5" s="178"/>
      <c r="J5" s="178"/>
      <c r="K5" s="178"/>
      <c r="L5" s="178"/>
      <c r="M5" s="178"/>
    </row>
    <row r="6" spans="4:14" s="179" customFormat="1" ht="21" customHeight="1" thickBot="1">
      <c r="D6" s="180"/>
      <c r="E6" s="181"/>
      <c r="F6" s="181"/>
      <c r="G6" s="181"/>
      <c r="H6" s="181"/>
      <c r="I6" s="182"/>
      <c r="J6" s="182"/>
      <c r="K6" s="182"/>
      <c r="L6" s="182"/>
      <c r="M6" s="183"/>
      <c r="N6" s="184" t="s">
        <v>23</v>
      </c>
    </row>
    <row r="7" spans="3:14" ht="6" customHeight="1">
      <c r="C7" s="185"/>
      <c r="D7" s="611" t="s">
        <v>253</v>
      </c>
      <c r="E7" s="612"/>
      <c r="F7" s="612"/>
      <c r="G7" s="612"/>
      <c r="H7" s="612"/>
      <c r="I7" s="613"/>
      <c r="J7" s="593">
        <v>2006</v>
      </c>
      <c r="K7" s="573">
        <v>2007</v>
      </c>
      <c r="L7" s="573">
        <v>2008</v>
      </c>
      <c r="M7" s="577">
        <v>2009</v>
      </c>
      <c r="N7" s="186"/>
    </row>
    <row r="8" spans="3:14" ht="6" customHeight="1">
      <c r="C8" s="185"/>
      <c r="D8" s="614"/>
      <c r="E8" s="615"/>
      <c r="F8" s="615"/>
      <c r="G8" s="615"/>
      <c r="H8" s="615"/>
      <c r="I8" s="616"/>
      <c r="J8" s="594"/>
      <c r="K8" s="574"/>
      <c r="L8" s="574"/>
      <c r="M8" s="578"/>
      <c r="N8" s="186"/>
    </row>
    <row r="9" spans="3:14" ht="6" customHeight="1">
      <c r="C9" s="185"/>
      <c r="D9" s="614"/>
      <c r="E9" s="615"/>
      <c r="F9" s="615"/>
      <c r="G9" s="615"/>
      <c r="H9" s="615"/>
      <c r="I9" s="616"/>
      <c r="J9" s="594"/>
      <c r="K9" s="574"/>
      <c r="L9" s="574"/>
      <c r="M9" s="578"/>
      <c r="N9" s="186"/>
    </row>
    <row r="10" spans="3:14" ht="6" customHeight="1">
      <c r="C10" s="185"/>
      <c r="D10" s="614"/>
      <c r="E10" s="615"/>
      <c r="F10" s="615"/>
      <c r="G10" s="615"/>
      <c r="H10" s="615"/>
      <c r="I10" s="616"/>
      <c r="J10" s="594"/>
      <c r="K10" s="574"/>
      <c r="L10" s="574"/>
      <c r="M10" s="578"/>
      <c r="N10" s="186"/>
    </row>
    <row r="11" spans="3:14" ht="15" customHeight="1" thickBot="1">
      <c r="C11" s="185"/>
      <c r="D11" s="617"/>
      <c r="E11" s="618"/>
      <c r="F11" s="618"/>
      <c r="G11" s="618"/>
      <c r="H11" s="618"/>
      <c r="I11" s="619"/>
      <c r="J11" s="187"/>
      <c r="K11" s="188"/>
      <c r="L11" s="188"/>
      <c r="M11" s="189"/>
      <c r="N11" s="186"/>
    </row>
    <row r="12" spans="3:14" ht="16.5" thickBot="1" thickTop="1">
      <c r="C12" s="190"/>
      <c r="D12" s="76" t="s">
        <v>260</v>
      </c>
      <c r="E12" s="77"/>
      <c r="F12" s="77"/>
      <c r="G12" s="77"/>
      <c r="H12" s="77"/>
      <c r="I12" s="77"/>
      <c r="J12" s="167"/>
      <c r="K12" s="77"/>
      <c r="L12" s="77"/>
      <c r="M12" s="78"/>
      <c r="N12" s="186"/>
    </row>
    <row r="13" spans="3:14" ht="12.75" customHeight="1">
      <c r="C13" s="190"/>
      <c r="D13" s="191"/>
      <c r="E13" s="192" t="s">
        <v>254</v>
      </c>
      <c r="F13" s="193"/>
      <c r="G13" s="193"/>
      <c r="H13" s="194"/>
      <c r="I13" s="195"/>
      <c r="J13" s="491">
        <v>0.03688150009346872</v>
      </c>
      <c r="K13" s="491">
        <v>0.034326775356175995</v>
      </c>
      <c r="L13" s="492">
        <v>0.030676516614422836</v>
      </c>
      <c r="M13" s="493">
        <v>0.02731117746770005</v>
      </c>
      <c r="N13" s="186"/>
    </row>
    <row r="14" spans="3:14" ht="12.75" customHeight="1">
      <c r="C14" s="190"/>
      <c r="D14" s="208"/>
      <c r="E14" s="209" t="s">
        <v>255</v>
      </c>
      <c r="F14" s="209"/>
      <c r="G14" s="209"/>
      <c r="H14" s="210"/>
      <c r="I14" s="211"/>
      <c r="J14" s="500">
        <v>0.23789022889245437</v>
      </c>
      <c r="K14" s="500">
        <v>0.23207967651207195</v>
      </c>
      <c r="L14" s="501">
        <v>0.22769256410787872</v>
      </c>
      <c r="M14" s="502">
        <v>0.2197170013269652</v>
      </c>
      <c r="N14" s="186"/>
    </row>
    <row r="15" spans="3:14" ht="12.75" customHeight="1">
      <c r="C15" s="190"/>
      <c r="D15" s="208"/>
      <c r="E15" s="209" t="s">
        <v>256</v>
      </c>
      <c r="F15" s="209"/>
      <c r="G15" s="209"/>
      <c r="H15" s="210"/>
      <c r="I15" s="211"/>
      <c r="J15" s="500">
        <v>0.33171288097788143</v>
      </c>
      <c r="K15" s="500">
        <v>0.32822922152977496</v>
      </c>
      <c r="L15" s="501">
        <v>0.32429832817353926</v>
      </c>
      <c r="M15" s="502">
        <v>0.3150966096949182</v>
      </c>
      <c r="N15" s="186"/>
    </row>
    <row r="16" spans="3:14" ht="12.75" customHeight="1">
      <c r="C16" s="190"/>
      <c r="D16" s="196"/>
      <c r="E16" s="197" t="s">
        <v>257</v>
      </c>
      <c r="F16" s="197"/>
      <c r="G16" s="197"/>
      <c r="H16" s="198"/>
      <c r="I16" s="199"/>
      <c r="J16" s="494">
        <v>0.2648101330649154</v>
      </c>
      <c r="K16" s="494">
        <v>0.2777800176377079</v>
      </c>
      <c r="L16" s="495">
        <v>0.2884070915395179</v>
      </c>
      <c r="M16" s="496">
        <v>0.30441649663515924</v>
      </c>
      <c r="N16" s="186"/>
    </row>
    <row r="17" spans="3:14" ht="12.75">
      <c r="C17" s="190"/>
      <c r="D17" s="196"/>
      <c r="E17" s="197" t="s">
        <v>258</v>
      </c>
      <c r="F17" s="197"/>
      <c r="G17" s="197"/>
      <c r="H17" s="198"/>
      <c r="I17" s="199"/>
      <c r="J17" s="494">
        <v>0.11977783030154111</v>
      </c>
      <c r="K17" s="494">
        <v>0.11753295164607212</v>
      </c>
      <c r="L17" s="495">
        <v>0.11681730192669303</v>
      </c>
      <c r="M17" s="496">
        <v>0.12060911554000403</v>
      </c>
      <c r="N17" s="186"/>
    </row>
    <row r="18" spans="3:14" ht="13.5" thickBot="1">
      <c r="C18" s="190"/>
      <c r="D18" s="200"/>
      <c r="E18" s="201" t="s">
        <v>259</v>
      </c>
      <c r="F18" s="201"/>
      <c r="G18" s="201"/>
      <c r="H18" s="202"/>
      <c r="I18" s="203"/>
      <c r="J18" s="497">
        <v>0.008927426669738807</v>
      </c>
      <c r="K18" s="497">
        <v>0.010051357318197092</v>
      </c>
      <c r="L18" s="498">
        <v>0.01210819763794829</v>
      </c>
      <c r="M18" s="499">
        <v>0.012849599335253238</v>
      </c>
      <c r="N18" s="186"/>
    </row>
    <row r="19" spans="4:13" ht="13.5">
      <c r="D19" s="204" t="s">
        <v>39</v>
      </c>
      <c r="E19" s="205"/>
      <c r="F19" s="205"/>
      <c r="G19" s="205"/>
      <c r="H19" s="205"/>
      <c r="I19" s="204"/>
      <c r="J19" s="206"/>
      <c r="K19" s="206"/>
      <c r="L19" s="206"/>
      <c r="M19" s="206" t="s">
        <v>30</v>
      </c>
    </row>
    <row r="20" spans="4:13" ht="15.75" customHeight="1">
      <c r="D20" s="165" t="s">
        <v>100</v>
      </c>
      <c r="E20" s="212" t="s">
        <v>251</v>
      </c>
      <c r="F20" s="212"/>
      <c r="G20" s="212"/>
      <c r="H20" s="212"/>
      <c r="I20" s="212"/>
      <c r="J20" s="212"/>
      <c r="K20" s="212"/>
      <c r="L20" s="212"/>
      <c r="M20" s="212"/>
    </row>
  </sheetData>
  <sheetProtection/>
  <mergeCells count="5">
    <mergeCell ref="D7:I11"/>
    <mergeCell ref="J7:J10"/>
    <mergeCell ref="K7:K10"/>
    <mergeCell ref="M7:M10"/>
    <mergeCell ref="L7:L10"/>
  </mergeCells>
  <conditionalFormatting sqref="G6">
    <cfRule type="expression" priority="1" dxfId="0" stopIfTrue="1">
      <formula>N6="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23"/>
  <dimension ref="B3:V4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1.75390625" style="48" customWidth="1"/>
    <col min="7" max="7" width="15.75390625" style="48" customWidth="1"/>
    <col min="8" max="8" width="8.75390625" style="48" customWidth="1"/>
    <col min="9" max="9" width="1.12109375" style="48" customWidth="1"/>
    <col min="10" max="16" width="7.00390625" style="48" customWidth="1"/>
    <col min="17" max="17" width="1.75390625" style="48" customWidth="1"/>
    <col min="18" max="18" width="2.75390625" style="48" customWidth="1"/>
    <col min="19" max="19" width="11.875" style="48" customWidth="1"/>
    <col min="20" max="40" width="1.75390625" style="48" customWidth="1"/>
    <col min="41" max="16384" width="9.125" style="48" customWidth="1"/>
  </cols>
  <sheetData>
    <row r="1" ht="12.75" hidden="1"/>
    <row r="2" ht="12.75" hidden="1"/>
    <row r="3" ht="9" customHeight="1">
      <c r="C3" s="47"/>
    </row>
    <row r="4" spans="4:17" s="49" customFormat="1" ht="15.75">
      <c r="D4" s="11" t="s">
        <v>281</v>
      </c>
      <c r="E4" s="50"/>
      <c r="F4" s="50"/>
      <c r="G4" s="50"/>
      <c r="H4" s="11" t="s">
        <v>139</v>
      </c>
      <c r="I4" s="51"/>
      <c r="J4" s="50"/>
      <c r="K4" s="50"/>
      <c r="L4" s="50"/>
      <c r="M4" s="50"/>
      <c r="N4" s="50"/>
      <c r="O4" s="50"/>
      <c r="P4" s="50"/>
      <c r="Q4" s="53"/>
    </row>
    <row r="5" spans="2:16" s="49" customFormat="1" ht="15.75">
      <c r="B5" s="163">
        <v>12</v>
      </c>
      <c r="D5" s="69" t="s">
        <v>248</v>
      </c>
      <c r="E5" s="52"/>
      <c r="F5" s="52"/>
      <c r="G5" s="52"/>
      <c r="H5" s="52"/>
      <c r="I5" s="52"/>
      <c r="J5" s="52"/>
      <c r="K5" s="52"/>
      <c r="L5" s="52"/>
      <c r="M5" s="52"/>
      <c r="N5" s="52"/>
      <c r="O5" s="52"/>
      <c r="P5" s="52"/>
    </row>
    <row r="6" spans="4:17" s="53" customFormat="1" ht="21" customHeight="1" thickBot="1">
      <c r="D6" s="12"/>
      <c r="E6" s="54"/>
      <c r="F6" s="54"/>
      <c r="G6" s="54"/>
      <c r="H6" s="54"/>
      <c r="I6" s="55"/>
      <c r="J6" s="55"/>
      <c r="K6" s="55"/>
      <c r="L6" s="55"/>
      <c r="M6" s="55"/>
      <c r="N6" s="55"/>
      <c r="O6" s="55"/>
      <c r="P6" s="13"/>
      <c r="Q6" s="10" t="s">
        <v>23</v>
      </c>
    </row>
    <row r="7" spans="3:17" ht="6" customHeight="1">
      <c r="C7" s="16"/>
      <c r="D7" s="564" t="s">
        <v>119</v>
      </c>
      <c r="E7" s="565"/>
      <c r="F7" s="565"/>
      <c r="G7" s="565"/>
      <c r="H7" s="565"/>
      <c r="I7" s="566"/>
      <c r="J7" s="573">
        <v>2003</v>
      </c>
      <c r="K7" s="573">
        <v>2004</v>
      </c>
      <c r="L7" s="573">
        <v>2005</v>
      </c>
      <c r="M7" s="573">
        <v>2006</v>
      </c>
      <c r="N7" s="573">
        <v>2007</v>
      </c>
      <c r="O7" s="573">
        <v>2008</v>
      </c>
      <c r="P7" s="575">
        <v>2009</v>
      </c>
      <c r="Q7" s="56"/>
    </row>
    <row r="8" spans="3:17" ht="6" customHeight="1">
      <c r="C8" s="16"/>
      <c r="D8" s="567"/>
      <c r="E8" s="568"/>
      <c r="F8" s="568"/>
      <c r="G8" s="568"/>
      <c r="H8" s="568"/>
      <c r="I8" s="569"/>
      <c r="J8" s="574"/>
      <c r="K8" s="574"/>
      <c r="L8" s="574"/>
      <c r="M8" s="574"/>
      <c r="N8" s="574"/>
      <c r="O8" s="574"/>
      <c r="P8" s="576"/>
      <c r="Q8" s="56"/>
    </row>
    <row r="9" spans="3:17" ht="6" customHeight="1">
      <c r="C9" s="16"/>
      <c r="D9" s="567"/>
      <c r="E9" s="568"/>
      <c r="F9" s="568"/>
      <c r="G9" s="568"/>
      <c r="H9" s="568"/>
      <c r="I9" s="569"/>
      <c r="J9" s="574"/>
      <c r="K9" s="574"/>
      <c r="L9" s="574"/>
      <c r="M9" s="574"/>
      <c r="N9" s="574"/>
      <c r="O9" s="574"/>
      <c r="P9" s="576"/>
      <c r="Q9" s="56"/>
    </row>
    <row r="10" spans="3:17" ht="6" customHeight="1">
      <c r="C10" s="16"/>
      <c r="D10" s="567"/>
      <c r="E10" s="568"/>
      <c r="F10" s="568"/>
      <c r="G10" s="568"/>
      <c r="H10" s="568"/>
      <c r="I10" s="569"/>
      <c r="J10" s="574"/>
      <c r="K10" s="574"/>
      <c r="L10" s="574"/>
      <c r="M10" s="574"/>
      <c r="N10" s="574"/>
      <c r="O10" s="574"/>
      <c r="P10" s="576"/>
      <c r="Q10" s="56"/>
    </row>
    <row r="11" spans="3:22" ht="15" customHeight="1" thickBot="1">
      <c r="C11" s="16"/>
      <c r="D11" s="570"/>
      <c r="E11" s="571"/>
      <c r="F11" s="571"/>
      <c r="G11" s="571"/>
      <c r="H11" s="571"/>
      <c r="I11" s="572"/>
      <c r="J11" s="14"/>
      <c r="K11" s="14"/>
      <c r="L11" s="14"/>
      <c r="M11" s="14"/>
      <c r="N11" s="14"/>
      <c r="O11" s="14"/>
      <c r="P11" s="141"/>
      <c r="Q11" s="56"/>
      <c r="V11" s="159"/>
    </row>
    <row r="12" spans="3:17" ht="14.25" thickBot="1" thickTop="1">
      <c r="C12" s="16"/>
      <c r="D12" s="76" t="s">
        <v>247</v>
      </c>
      <c r="E12" s="77"/>
      <c r="F12" s="77"/>
      <c r="G12" s="77"/>
      <c r="H12" s="77"/>
      <c r="I12" s="77"/>
      <c r="J12" s="77"/>
      <c r="K12" s="77"/>
      <c r="L12" s="77"/>
      <c r="M12" s="77"/>
      <c r="N12" s="77"/>
      <c r="O12" s="77"/>
      <c r="P12" s="78"/>
      <c r="Q12" s="56"/>
    </row>
    <row r="13" spans="3:19" ht="12.75">
      <c r="C13" s="16"/>
      <c r="D13" s="89"/>
      <c r="E13" s="116" t="s">
        <v>5</v>
      </c>
      <c r="F13" s="28"/>
      <c r="G13" s="28"/>
      <c r="H13" s="61"/>
      <c r="I13" s="29"/>
      <c r="J13" s="503">
        <v>87259.59400000001</v>
      </c>
      <c r="K13" s="503">
        <v>85207.24900000001</v>
      </c>
      <c r="L13" s="503">
        <v>83512.34199999984</v>
      </c>
      <c r="M13" s="503">
        <v>82701.592</v>
      </c>
      <c r="N13" s="503">
        <v>82023.446</v>
      </c>
      <c r="O13" s="504">
        <v>80586.01099999997</v>
      </c>
      <c r="P13" s="505">
        <v>79390.13199999998</v>
      </c>
      <c r="Q13" s="56"/>
      <c r="R13" s="164"/>
      <c r="S13" s="151"/>
    </row>
    <row r="14" spans="3:19" ht="15.75" thickBot="1">
      <c r="C14" s="16"/>
      <c r="D14" s="110"/>
      <c r="E14" s="86"/>
      <c r="F14" s="86" t="s">
        <v>209</v>
      </c>
      <c r="G14" s="86"/>
      <c r="H14" s="87"/>
      <c r="I14" s="88"/>
      <c r="J14" s="415">
        <v>66965.167</v>
      </c>
      <c r="K14" s="415">
        <v>65304.272</v>
      </c>
      <c r="L14" s="415">
        <v>63782.147</v>
      </c>
      <c r="M14" s="415">
        <v>62871.136</v>
      </c>
      <c r="N14" s="415">
        <v>61933.266</v>
      </c>
      <c r="O14" s="416">
        <v>60403.91799999987</v>
      </c>
      <c r="P14" s="417">
        <v>59183.68299999993</v>
      </c>
      <c r="Q14" s="56"/>
      <c r="S14" s="151"/>
    </row>
    <row r="15" spans="4:17" ht="13.5">
      <c r="D15" s="58" t="s">
        <v>39</v>
      </c>
      <c r="E15" s="59"/>
      <c r="F15" s="59"/>
      <c r="G15" s="59"/>
      <c r="H15" s="59"/>
      <c r="I15" s="58"/>
      <c r="J15" s="58"/>
      <c r="K15" s="58"/>
      <c r="L15" s="58"/>
      <c r="M15" s="58"/>
      <c r="N15" s="58"/>
      <c r="O15" s="58"/>
      <c r="P15" s="83" t="s">
        <v>30</v>
      </c>
      <c r="Q15" s="48" t="s">
        <v>23</v>
      </c>
    </row>
    <row r="16" spans="4:16" ht="12.75">
      <c r="D16" s="46" t="s">
        <v>100</v>
      </c>
      <c r="E16" s="603" t="s">
        <v>210</v>
      </c>
      <c r="F16" s="603"/>
      <c r="G16" s="603"/>
      <c r="H16" s="603"/>
      <c r="I16" s="603"/>
      <c r="J16" s="603"/>
      <c r="K16" s="603"/>
      <c r="L16" s="603"/>
      <c r="M16" s="603"/>
      <c r="N16" s="603"/>
      <c r="O16" s="603"/>
      <c r="P16" s="603"/>
    </row>
    <row r="17" spans="11:16" ht="12.75">
      <c r="K17" s="151"/>
      <c r="L17" s="151"/>
      <c r="M17" s="151"/>
      <c r="N17" s="151"/>
      <c r="O17" s="151"/>
      <c r="P17" s="151"/>
    </row>
    <row r="18" spans="11:16" ht="12.75">
      <c r="K18" s="151"/>
      <c r="L18" s="151"/>
      <c r="M18" s="151"/>
      <c r="N18" s="151"/>
      <c r="O18" s="151"/>
      <c r="P18" s="151"/>
    </row>
    <row r="19" spans="11:16" ht="12.75">
      <c r="K19" s="151"/>
      <c r="L19" s="151"/>
      <c r="M19" s="151"/>
      <c r="N19" s="151"/>
      <c r="O19" s="151"/>
      <c r="P19" s="151"/>
    </row>
    <row r="20" spans="11:16" ht="12.75">
      <c r="K20" s="151"/>
      <c r="L20" s="151"/>
      <c r="M20" s="151"/>
      <c r="N20" s="151"/>
      <c r="O20" s="151"/>
      <c r="P20" s="151"/>
    </row>
    <row r="21" spans="11:16" ht="12.75">
      <c r="K21" s="151"/>
      <c r="L21" s="151"/>
      <c r="M21" s="151"/>
      <c r="N21" s="151"/>
      <c r="O21" s="151"/>
      <c r="P21" s="151"/>
    </row>
    <row r="23" spans="11:16" ht="12.75">
      <c r="K23" s="161"/>
      <c r="L23" s="161"/>
      <c r="M23" s="161"/>
      <c r="N23" s="161"/>
      <c r="O23" s="161"/>
      <c r="P23" s="161"/>
    </row>
    <row r="24" spans="11:16" ht="12.75">
      <c r="K24" s="161"/>
      <c r="L24" s="161"/>
      <c r="M24" s="161"/>
      <c r="N24" s="161"/>
      <c r="O24" s="161"/>
      <c r="P24" s="161"/>
    </row>
    <row r="25" spans="11:16" ht="12.75">
      <c r="K25" s="161"/>
      <c r="L25" s="161"/>
      <c r="M25" s="161"/>
      <c r="N25" s="161"/>
      <c r="O25" s="161"/>
      <c r="P25" s="161"/>
    </row>
    <row r="26" spans="11:16" ht="12.75">
      <c r="K26" s="161"/>
      <c r="L26" s="161"/>
      <c r="M26" s="161"/>
      <c r="N26" s="161"/>
      <c r="O26" s="161"/>
      <c r="P26" s="161"/>
    </row>
    <row r="27" spans="11:16" ht="12.75">
      <c r="K27" s="161"/>
      <c r="L27" s="161"/>
      <c r="M27" s="161"/>
      <c r="N27" s="161"/>
      <c r="O27" s="161"/>
      <c r="P27" s="161"/>
    </row>
    <row r="29" spans="11:16" ht="12.75">
      <c r="K29" s="161"/>
      <c r="L29" s="161"/>
      <c r="M29" s="161"/>
      <c r="N29" s="161"/>
      <c r="O29" s="161"/>
      <c r="P29" s="161"/>
    </row>
    <row r="30" spans="11:16" ht="12.75">
      <c r="K30" s="161"/>
      <c r="L30" s="161"/>
      <c r="M30" s="161"/>
      <c r="N30" s="161"/>
      <c r="O30" s="161"/>
      <c r="P30" s="161"/>
    </row>
    <row r="31" spans="11:16" ht="12.75">
      <c r="K31" s="161"/>
      <c r="L31" s="161"/>
      <c r="M31" s="161"/>
      <c r="N31" s="161"/>
      <c r="O31" s="161"/>
      <c r="P31" s="161"/>
    </row>
    <row r="32" spans="11:16" ht="12.75">
      <c r="K32" s="161"/>
      <c r="L32" s="161"/>
      <c r="M32" s="161"/>
      <c r="N32" s="161"/>
      <c r="O32" s="161"/>
      <c r="P32" s="161"/>
    </row>
    <row r="33" spans="11:16" ht="12.75">
      <c r="K33" s="161"/>
      <c r="L33" s="161"/>
      <c r="M33" s="161"/>
      <c r="N33" s="161"/>
      <c r="O33" s="161"/>
      <c r="P33" s="161"/>
    </row>
    <row r="35" spans="11:16" ht="12.75">
      <c r="K35" s="161"/>
      <c r="L35" s="161"/>
      <c r="M35" s="161"/>
      <c r="N35" s="161"/>
      <c r="O35" s="161"/>
      <c r="P35" s="161"/>
    </row>
    <row r="36" spans="11:16" ht="12.75">
      <c r="K36" s="161"/>
      <c r="L36" s="161"/>
      <c r="M36" s="161"/>
      <c r="N36" s="161"/>
      <c r="O36" s="161"/>
      <c r="P36" s="161"/>
    </row>
    <row r="37" spans="11:16" ht="12.75">
      <c r="K37" s="161"/>
      <c r="L37" s="161"/>
      <c r="M37" s="161"/>
      <c r="N37" s="161"/>
      <c r="O37" s="161"/>
      <c r="P37" s="161"/>
    </row>
    <row r="38" spans="11:16" ht="12.75">
      <c r="K38" s="161"/>
      <c r="L38" s="161"/>
      <c r="M38" s="161"/>
      <c r="N38" s="161"/>
      <c r="O38" s="161"/>
      <c r="P38" s="161"/>
    </row>
    <row r="39" spans="11:16" ht="12.75">
      <c r="K39" s="161"/>
      <c r="L39" s="161"/>
      <c r="M39" s="161"/>
      <c r="N39" s="161"/>
      <c r="O39" s="161"/>
      <c r="P39" s="161"/>
    </row>
    <row r="40" spans="11:16" ht="12.75">
      <c r="K40" s="161"/>
      <c r="L40" s="161"/>
      <c r="M40" s="161"/>
      <c r="N40" s="161"/>
      <c r="O40" s="161"/>
      <c r="P40" s="161"/>
    </row>
    <row r="41" spans="11:16" ht="12.75">
      <c r="K41" s="161"/>
      <c r="L41" s="161"/>
      <c r="M41" s="161"/>
      <c r="N41" s="161"/>
      <c r="O41" s="161"/>
      <c r="P41" s="161"/>
    </row>
    <row r="42" ht="12.75">
      <c r="K42" s="161"/>
    </row>
    <row r="43" ht="12.75">
      <c r="K43" s="161"/>
    </row>
    <row r="44" ht="12.75">
      <c r="K44" s="161"/>
    </row>
    <row r="45" ht="12.75">
      <c r="K45" s="161"/>
    </row>
  </sheetData>
  <sheetProtection/>
  <mergeCells count="9">
    <mergeCell ref="E16:P16"/>
    <mergeCell ref="P7:P10"/>
    <mergeCell ref="J7:J10"/>
    <mergeCell ref="K7:K10"/>
    <mergeCell ref="D7:I11"/>
    <mergeCell ref="L7:L10"/>
    <mergeCell ref="M7:M10"/>
    <mergeCell ref="N7:N10"/>
    <mergeCell ref="O7:O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25"/>
  <dimension ref="B3:W4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1.75390625" style="48" customWidth="1"/>
    <col min="7" max="7" width="15.75390625" style="48" customWidth="1"/>
    <col min="8" max="8" width="3.25390625" style="48" customWidth="1"/>
    <col min="9" max="9" width="1.12109375" style="48" customWidth="1"/>
    <col min="10" max="16" width="8.75390625" style="48" customWidth="1"/>
    <col min="17" max="17" width="10.625" style="48" customWidth="1"/>
    <col min="18" max="18" width="9.00390625" style="48" customWidth="1"/>
    <col min="19" max="40" width="1.75390625" style="48" customWidth="1"/>
    <col min="41" max="16384" width="9.125" style="48" customWidth="1"/>
  </cols>
  <sheetData>
    <row r="1" ht="12.75" hidden="1"/>
    <row r="2" ht="12.75" hidden="1"/>
    <row r="3" ht="9" customHeight="1">
      <c r="C3" s="47"/>
    </row>
    <row r="4" spans="4:18" s="49" customFormat="1" ht="15.75">
      <c r="D4" s="11" t="s">
        <v>42</v>
      </c>
      <c r="E4" s="50"/>
      <c r="F4" s="50"/>
      <c r="G4" s="50"/>
      <c r="H4" s="11" t="s">
        <v>140</v>
      </c>
      <c r="I4" s="51"/>
      <c r="J4" s="50"/>
      <c r="K4" s="50"/>
      <c r="L4" s="50"/>
      <c r="M4" s="50"/>
      <c r="N4" s="50"/>
      <c r="O4" s="50"/>
      <c r="P4" s="50"/>
      <c r="R4" s="53"/>
    </row>
    <row r="5" spans="2:16" s="49" customFormat="1" ht="15.75">
      <c r="B5" s="163">
        <v>42</v>
      </c>
      <c r="D5" s="69" t="s">
        <v>245</v>
      </c>
      <c r="E5" s="52"/>
      <c r="F5" s="52"/>
      <c r="G5" s="52"/>
      <c r="H5" s="52"/>
      <c r="I5" s="52"/>
      <c r="J5" s="52"/>
      <c r="K5" s="52"/>
      <c r="L5" s="52"/>
      <c r="M5" s="52"/>
      <c r="N5" s="52"/>
      <c r="O5" s="52"/>
      <c r="P5" s="52"/>
    </row>
    <row r="6" spans="4:17" s="53" customFormat="1" ht="16.5" customHeight="1" thickBot="1">
      <c r="D6" s="12"/>
      <c r="E6" s="54"/>
      <c r="F6" s="54"/>
      <c r="G6" s="54"/>
      <c r="H6" s="54"/>
      <c r="I6" s="55"/>
      <c r="J6" s="55"/>
      <c r="K6" s="55"/>
      <c r="L6" s="55"/>
      <c r="M6" s="55"/>
      <c r="N6" s="55"/>
      <c r="O6" s="55"/>
      <c r="P6" s="13"/>
      <c r="Q6" s="10"/>
    </row>
    <row r="7" spans="3:17" ht="6" customHeight="1">
      <c r="C7" s="16"/>
      <c r="D7" s="564"/>
      <c r="E7" s="565"/>
      <c r="F7" s="565"/>
      <c r="G7" s="565"/>
      <c r="H7" s="565"/>
      <c r="I7" s="566"/>
      <c r="J7" s="573">
        <v>2003</v>
      </c>
      <c r="K7" s="573">
        <v>2004</v>
      </c>
      <c r="L7" s="573">
        <v>2005</v>
      </c>
      <c r="M7" s="573">
        <v>2006</v>
      </c>
      <c r="N7" s="573">
        <v>2007</v>
      </c>
      <c r="O7" s="573">
        <v>2008</v>
      </c>
      <c r="P7" s="575">
        <v>2009</v>
      </c>
      <c r="Q7" s="56"/>
    </row>
    <row r="8" spans="3:17" ht="6" customHeight="1">
      <c r="C8" s="16"/>
      <c r="D8" s="567"/>
      <c r="E8" s="568"/>
      <c r="F8" s="568"/>
      <c r="G8" s="568"/>
      <c r="H8" s="568"/>
      <c r="I8" s="569"/>
      <c r="J8" s="574"/>
      <c r="K8" s="574"/>
      <c r="L8" s="574"/>
      <c r="M8" s="574"/>
      <c r="N8" s="574"/>
      <c r="O8" s="574"/>
      <c r="P8" s="576"/>
      <c r="Q8" s="56"/>
    </row>
    <row r="9" spans="3:17" ht="6" customHeight="1">
      <c r="C9" s="16"/>
      <c r="D9" s="567"/>
      <c r="E9" s="568"/>
      <c r="F9" s="568"/>
      <c r="G9" s="568"/>
      <c r="H9" s="568"/>
      <c r="I9" s="569"/>
      <c r="J9" s="574"/>
      <c r="K9" s="574"/>
      <c r="L9" s="574"/>
      <c r="M9" s="574"/>
      <c r="N9" s="574"/>
      <c r="O9" s="574"/>
      <c r="P9" s="576"/>
      <c r="Q9" s="56"/>
    </row>
    <row r="10" spans="3:17" ht="6" customHeight="1">
      <c r="C10" s="16"/>
      <c r="D10" s="567"/>
      <c r="E10" s="568"/>
      <c r="F10" s="568"/>
      <c r="G10" s="568"/>
      <c r="H10" s="568"/>
      <c r="I10" s="569"/>
      <c r="J10" s="574"/>
      <c r="K10" s="574"/>
      <c r="L10" s="574"/>
      <c r="M10" s="574"/>
      <c r="N10" s="574"/>
      <c r="O10" s="574"/>
      <c r="P10" s="576"/>
      <c r="Q10" s="56"/>
    </row>
    <row r="11" spans="3:23" ht="15" customHeight="1" thickBot="1">
      <c r="C11" s="16"/>
      <c r="D11" s="570"/>
      <c r="E11" s="571"/>
      <c r="F11" s="571"/>
      <c r="G11" s="571"/>
      <c r="H11" s="571"/>
      <c r="I11" s="572"/>
      <c r="J11" s="14"/>
      <c r="K11" s="14"/>
      <c r="L11" s="14"/>
      <c r="M11" s="14"/>
      <c r="N11" s="14"/>
      <c r="O11" s="14"/>
      <c r="P11" s="141"/>
      <c r="Q11" s="56"/>
      <c r="W11" s="159"/>
    </row>
    <row r="12" spans="3:17" ht="14.25" thickBot="1" thickTop="1">
      <c r="C12" s="16"/>
      <c r="D12" s="76" t="s">
        <v>247</v>
      </c>
      <c r="E12" s="77"/>
      <c r="F12" s="77"/>
      <c r="G12" s="77"/>
      <c r="H12" s="77"/>
      <c r="I12" s="77"/>
      <c r="J12" s="77"/>
      <c r="K12" s="77"/>
      <c r="L12" s="77"/>
      <c r="M12" s="77"/>
      <c r="N12" s="77"/>
      <c r="O12" s="77"/>
      <c r="P12" s="78"/>
      <c r="Q12" s="56"/>
    </row>
    <row r="13" spans="3:17" ht="13.5" thickBot="1">
      <c r="C13" s="16"/>
      <c r="D13" s="79" t="s">
        <v>6</v>
      </c>
      <c r="E13" s="80"/>
      <c r="F13" s="80"/>
      <c r="G13" s="80"/>
      <c r="H13" s="80"/>
      <c r="I13" s="80"/>
      <c r="J13" s="80"/>
      <c r="K13" s="80"/>
      <c r="L13" s="80"/>
      <c r="M13" s="80"/>
      <c r="N13" s="80"/>
      <c r="O13" s="80"/>
      <c r="P13" s="117"/>
      <c r="Q13" s="56"/>
    </row>
    <row r="14" spans="3:17" ht="12.75">
      <c r="C14" s="16"/>
      <c r="D14" s="118"/>
      <c r="E14" s="119" t="s">
        <v>5</v>
      </c>
      <c r="F14" s="120"/>
      <c r="G14" s="120"/>
      <c r="H14" s="72"/>
      <c r="I14" s="73"/>
      <c r="J14" s="506">
        <v>16628.98071987362</v>
      </c>
      <c r="K14" s="506">
        <v>18046.916318313088</v>
      </c>
      <c r="L14" s="506">
        <v>19180.91289827957</v>
      </c>
      <c r="M14" s="506">
        <v>20337</v>
      </c>
      <c r="N14" s="506">
        <v>21370</v>
      </c>
      <c r="O14" s="507">
        <v>22104.96608089957</v>
      </c>
      <c r="P14" s="508">
        <v>23658.13023105527</v>
      </c>
      <c r="Q14" s="56"/>
    </row>
    <row r="15" spans="3:17" ht="15.75" thickBot="1">
      <c r="C15" s="16"/>
      <c r="D15" s="110"/>
      <c r="E15" s="86"/>
      <c r="F15" s="86" t="s">
        <v>209</v>
      </c>
      <c r="G15" s="86"/>
      <c r="H15" s="87"/>
      <c r="I15" s="88"/>
      <c r="J15" s="509">
        <v>18645.88510247425</v>
      </c>
      <c r="K15" s="509">
        <v>20388.878552233156</v>
      </c>
      <c r="L15" s="509">
        <v>21797.41801939235</v>
      </c>
      <c r="M15" s="509">
        <v>23097</v>
      </c>
      <c r="N15" s="509">
        <v>24327</v>
      </c>
      <c r="O15" s="510">
        <v>25209.416174240003</v>
      </c>
      <c r="P15" s="511">
        <v>26807.355451051164</v>
      </c>
      <c r="Q15" s="56"/>
    </row>
    <row r="16" spans="3:17" ht="13.5" thickBot="1">
      <c r="C16" s="16"/>
      <c r="D16" s="79" t="s">
        <v>146</v>
      </c>
      <c r="E16" s="80"/>
      <c r="F16" s="80"/>
      <c r="G16" s="80"/>
      <c r="H16" s="80"/>
      <c r="I16" s="80"/>
      <c r="J16" s="80"/>
      <c r="K16" s="80"/>
      <c r="L16" s="80"/>
      <c r="M16" s="80"/>
      <c r="N16" s="117"/>
      <c r="O16" s="117"/>
      <c r="P16" s="117"/>
      <c r="Q16" s="56"/>
    </row>
    <row r="17" spans="3:17" ht="12.75">
      <c r="C17" s="16"/>
      <c r="D17" s="89"/>
      <c r="E17" s="116" t="s">
        <v>5</v>
      </c>
      <c r="F17" s="39"/>
      <c r="G17" s="28"/>
      <c r="H17" s="61"/>
      <c r="I17" s="29"/>
      <c r="J17" s="506">
        <f aca="true" t="shared" si="0" ref="J17:N18">J14/J$20*100</f>
        <v>15586.08687514153</v>
      </c>
      <c r="K17" s="506">
        <f t="shared" si="0"/>
        <v>16454.37355880473</v>
      </c>
      <c r="L17" s="506">
        <f t="shared" si="0"/>
        <v>17162.21891436362</v>
      </c>
      <c r="M17" s="506">
        <f t="shared" si="0"/>
        <v>17752.813366861483</v>
      </c>
      <c r="N17" s="506">
        <f t="shared" si="0"/>
        <v>18146.45124830602</v>
      </c>
      <c r="O17" s="507">
        <v>17658.09188783311</v>
      </c>
      <c r="P17" s="508">
        <v>18708.024392775627</v>
      </c>
      <c r="Q17" s="56"/>
    </row>
    <row r="18" spans="3:17" ht="13.5" thickBot="1">
      <c r="C18" s="16"/>
      <c r="D18" s="110"/>
      <c r="E18" s="86"/>
      <c r="F18" s="86" t="s">
        <v>212</v>
      </c>
      <c r="G18" s="86"/>
      <c r="H18" s="87"/>
      <c r="I18" s="88"/>
      <c r="J18" s="509">
        <f t="shared" si="0"/>
        <v>17476.500211690643</v>
      </c>
      <c r="K18" s="509">
        <f t="shared" si="0"/>
        <v>18589.670291933027</v>
      </c>
      <c r="L18" s="509">
        <f t="shared" si="0"/>
        <v>19503.350116889378</v>
      </c>
      <c r="M18" s="509">
        <f t="shared" si="0"/>
        <v>20162.10504668337</v>
      </c>
      <c r="N18" s="509">
        <f t="shared" si="0"/>
        <v>20657.403814578403</v>
      </c>
      <c r="O18" s="510">
        <v>20138.017204559343</v>
      </c>
      <c r="P18" s="511">
        <v>21198.32187861373</v>
      </c>
      <c r="Q18" s="56"/>
    </row>
    <row r="19" spans="3:17" ht="13.5" thickBot="1">
      <c r="C19" s="16"/>
      <c r="D19" s="79" t="s">
        <v>7</v>
      </c>
      <c r="E19" s="80"/>
      <c r="F19" s="80"/>
      <c r="G19" s="80"/>
      <c r="H19" s="80"/>
      <c r="I19" s="80"/>
      <c r="J19" s="80"/>
      <c r="K19" s="80"/>
      <c r="L19" s="80"/>
      <c r="M19" s="80"/>
      <c r="N19" s="117"/>
      <c r="O19" s="117"/>
      <c r="P19" s="117"/>
      <c r="Q19" s="56"/>
    </row>
    <row r="20" spans="3:17" ht="25.5" customHeight="1">
      <c r="C20" s="16"/>
      <c r="D20" s="89"/>
      <c r="E20" s="620" t="s">
        <v>268</v>
      </c>
      <c r="F20" s="620"/>
      <c r="G20" s="620"/>
      <c r="H20" s="620"/>
      <c r="I20" s="29"/>
      <c r="J20" s="512">
        <v>106.69118459999999</v>
      </c>
      <c r="K20" s="512">
        <v>109.67853776879998</v>
      </c>
      <c r="L20" s="512">
        <v>111.76242998640717</v>
      </c>
      <c r="M20" s="512">
        <v>114.55649073606735</v>
      </c>
      <c r="N20" s="512">
        <v>117.76407247667723</v>
      </c>
      <c r="O20" s="513">
        <v>125.18320904270789</v>
      </c>
      <c r="P20" s="514">
        <v>126.4598</v>
      </c>
      <c r="Q20" s="56"/>
    </row>
    <row r="21" spans="3:17" ht="13.5" thickBot="1">
      <c r="C21" s="16"/>
      <c r="D21" s="89"/>
      <c r="E21" s="28" t="s">
        <v>269</v>
      </c>
      <c r="F21" s="28"/>
      <c r="G21" s="28"/>
      <c r="H21" s="61"/>
      <c r="I21" s="29"/>
      <c r="J21" s="427">
        <v>0.001</v>
      </c>
      <c r="K21" s="427">
        <v>0.028</v>
      </c>
      <c r="L21" s="427">
        <v>0.019</v>
      </c>
      <c r="M21" s="427">
        <v>0.025</v>
      </c>
      <c r="N21" s="427">
        <v>0.028</v>
      </c>
      <c r="O21" s="428">
        <v>0.063</v>
      </c>
      <c r="P21" s="429">
        <v>0.01</v>
      </c>
      <c r="Q21" s="56"/>
    </row>
    <row r="22" spans="4:16" ht="13.5">
      <c r="D22" s="58" t="s">
        <v>39</v>
      </c>
      <c r="E22" s="59"/>
      <c r="F22" s="59"/>
      <c r="G22" s="59"/>
      <c r="H22" s="59"/>
      <c r="I22" s="58"/>
      <c r="J22" s="58"/>
      <c r="K22" s="58"/>
      <c r="L22" s="58"/>
      <c r="M22" s="58"/>
      <c r="N22" s="58"/>
      <c r="O22" s="58"/>
      <c r="P22" s="83" t="s">
        <v>28</v>
      </c>
    </row>
    <row r="23" spans="4:16" ht="12.75">
      <c r="D23" s="46" t="s">
        <v>100</v>
      </c>
      <c r="E23" s="603" t="s">
        <v>210</v>
      </c>
      <c r="F23" s="603"/>
      <c r="G23" s="603"/>
      <c r="H23" s="603"/>
      <c r="I23" s="603"/>
      <c r="J23" s="603"/>
      <c r="K23" s="603"/>
      <c r="L23" s="603"/>
      <c r="M23" s="603"/>
      <c r="N23" s="603"/>
      <c r="O23" s="603"/>
      <c r="P23" s="603"/>
    </row>
    <row r="27" spans="10:17" ht="12.75">
      <c r="J27" s="161"/>
      <c r="K27" s="161"/>
      <c r="L27" s="161"/>
      <c r="M27" s="161"/>
      <c r="N27" s="161"/>
      <c r="O27" s="161"/>
      <c r="P27" s="161"/>
      <c r="Q27" s="161"/>
    </row>
    <row r="28" spans="10:17" ht="12.75">
      <c r="J28" s="161"/>
      <c r="K28" s="161"/>
      <c r="L28" s="161"/>
      <c r="M28" s="161"/>
      <c r="N28" s="161"/>
      <c r="O28" s="161"/>
      <c r="P28" s="161"/>
      <c r="Q28" s="161"/>
    </row>
    <row r="30" spans="11:16" ht="12.75">
      <c r="K30" s="162"/>
      <c r="L30" s="162"/>
      <c r="M30" s="162"/>
      <c r="N30" s="162"/>
      <c r="O30" s="162"/>
      <c r="P30" s="162"/>
    </row>
    <row r="31" spans="11:16" ht="12.75">
      <c r="K31" s="162"/>
      <c r="L31" s="162"/>
      <c r="M31" s="162"/>
      <c r="N31" s="162"/>
      <c r="O31" s="162"/>
      <c r="P31" s="162"/>
    </row>
    <row r="32" spans="11:16" ht="12.75">
      <c r="K32" s="162"/>
      <c r="L32" s="162"/>
      <c r="M32" s="162"/>
      <c r="N32" s="162"/>
      <c r="O32" s="162"/>
      <c r="P32" s="162"/>
    </row>
    <row r="33" spans="11:16" ht="12.75">
      <c r="K33" s="162"/>
      <c r="L33" s="162"/>
      <c r="M33" s="162"/>
      <c r="N33" s="162"/>
      <c r="O33" s="162"/>
      <c r="P33" s="162"/>
    </row>
    <row r="34" spans="11:16" ht="12.75">
      <c r="K34" s="162"/>
      <c r="L34" s="162"/>
      <c r="M34" s="162"/>
      <c r="N34" s="162"/>
      <c r="O34" s="162"/>
      <c r="P34" s="162"/>
    </row>
    <row r="36" spans="11:16" ht="12.75">
      <c r="K36" s="161"/>
      <c r="L36" s="161"/>
      <c r="M36" s="161"/>
      <c r="N36" s="161"/>
      <c r="O36" s="161"/>
      <c r="P36" s="161"/>
    </row>
    <row r="37" spans="11:16" ht="12.75">
      <c r="K37" s="161"/>
      <c r="L37" s="161"/>
      <c r="M37" s="161"/>
      <c r="N37" s="161"/>
      <c r="O37" s="161"/>
      <c r="P37" s="161"/>
    </row>
    <row r="38" spans="11:16" ht="12.75">
      <c r="K38" s="161"/>
      <c r="L38" s="161"/>
      <c r="M38" s="161"/>
      <c r="N38" s="161"/>
      <c r="O38" s="161"/>
      <c r="P38" s="161"/>
    </row>
    <row r="39" spans="11:16" ht="12.75">
      <c r="K39" s="161"/>
      <c r="L39" s="161"/>
      <c r="M39" s="161"/>
      <c r="N39" s="161"/>
      <c r="O39" s="161"/>
      <c r="P39" s="161"/>
    </row>
    <row r="40" spans="11:16" ht="12.75">
      <c r="K40" s="161"/>
      <c r="L40" s="161"/>
      <c r="M40" s="161"/>
      <c r="N40" s="161"/>
      <c r="O40" s="161"/>
      <c r="P40" s="161"/>
    </row>
    <row r="44" spans="11:16" ht="12.75">
      <c r="K44" s="161"/>
      <c r="L44" s="161"/>
      <c r="M44" s="161"/>
      <c r="N44" s="161"/>
      <c r="O44" s="161"/>
      <c r="P44" s="161"/>
    </row>
    <row r="45" spans="11:16" ht="12.75">
      <c r="K45" s="161"/>
      <c r="L45" s="161"/>
      <c r="M45" s="161"/>
      <c r="N45" s="161"/>
      <c r="O45" s="161"/>
      <c r="P45" s="161"/>
    </row>
    <row r="46" spans="11:16" ht="12.75">
      <c r="K46" s="161"/>
      <c r="L46" s="161"/>
      <c r="M46" s="161"/>
      <c r="N46" s="161"/>
      <c r="O46" s="161"/>
      <c r="P46" s="161"/>
    </row>
  </sheetData>
  <sheetProtection/>
  <mergeCells count="10">
    <mergeCell ref="E23:P23"/>
    <mergeCell ref="P7:P10"/>
    <mergeCell ref="K7:K10"/>
    <mergeCell ref="L7:L10"/>
    <mergeCell ref="E20:H20"/>
    <mergeCell ref="M7:M10"/>
    <mergeCell ref="N7:N10"/>
    <mergeCell ref="J7:J10"/>
    <mergeCell ref="D7:I11"/>
    <mergeCell ref="O7:O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19"/>
  <dimension ref="B3:P2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1.75390625" style="48" customWidth="1"/>
    <col min="7" max="7" width="15.75390625" style="48" customWidth="1"/>
    <col min="8" max="8" width="3.25390625" style="48" customWidth="1"/>
    <col min="9" max="9" width="1.12109375" style="48" customWidth="1"/>
    <col min="10" max="16" width="7.00390625" style="48" customWidth="1"/>
    <col min="17" max="16384" width="9.125" style="48" customWidth="1"/>
  </cols>
  <sheetData>
    <row r="1" ht="12.75" hidden="1"/>
    <row r="2" ht="12.75" hidden="1"/>
    <row r="3" ht="9" customHeight="1">
      <c r="C3" s="47"/>
    </row>
    <row r="4" spans="4:16" s="49" customFormat="1" ht="15.75">
      <c r="D4" s="11" t="s">
        <v>270</v>
      </c>
      <c r="E4" s="50"/>
      <c r="F4" s="50"/>
      <c r="G4" s="50"/>
      <c r="H4" s="11" t="s">
        <v>181</v>
      </c>
      <c r="I4" s="51"/>
      <c r="J4" s="50"/>
      <c r="K4" s="50"/>
      <c r="L4" s="50"/>
      <c r="M4" s="50"/>
      <c r="N4" s="50"/>
      <c r="O4" s="50"/>
      <c r="P4" s="50"/>
    </row>
    <row r="5" spans="2:16" s="49" customFormat="1" ht="15.75">
      <c r="B5" s="163">
        <v>12</v>
      </c>
      <c r="D5" s="69" t="s">
        <v>244</v>
      </c>
      <c r="E5" s="52"/>
      <c r="F5" s="52"/>
      <c r="G5" s="52"/>
      <c r="H5" s="52"/>
      <c r="I5" s="52"/>
      <c r="J5" s="52"/>
      <c r="K5" s="52"/>
      <c r="L5" s="52"/>
      <c r="M5" s="52"/>
      <c r="N5" s="52"/>
      <c r="O5" s="52"/>
      <c r="P5" s="52"/>
    </row>
    <row r="6" spans="4:16" s="53" customFormat="1" ht="16.5" customHeight="1" thickBot="1">
      <c r="D6" s="12"/>
      <c r="E6" s="54"/>
      <c r="F6" s="54"/>
      <c r="G6" s="54"/>
      <c r="H6" s="54"/>
      <c r="I6" s="55"/>
      <c r="J6" s="55"/>
      <c r="K6" s="55"/>
      <c r="L6" s="55"/>
      <c r="M6" s="55"/>
      <c r="N6" s="55"/>
      <c r="O6" s="55"/>
      <c r="P6" s="13"/>
    </row>
    <row r="7" spans="3:16" ht="6" customHeight="1">
      <c r="C7" s="16"/>
      <c r="D7" s="564"/>
      <c r="E7" s="565"/>
      <c r="F7" s="565"/>
      <c r="G7" s="565"/>
      <c r="H7" s="565"/>
      <c r="I7" s="566"/>
      <c r="J7" s="577" t="s">
        <v>24</v>
      </c>
      <c r="K7" s="579" t="s">
        <v>25</v>
      </c>
      <c r="L7" s="573" t="s">
        <v>26</v>
      </c>
      <c r="M7" s="591" t="s">
        <v>27</v>
      </c>
      <c r="N7" s="591" t="s">
        <v>137</v>
      </c>
      <c r="O7" s="591" t="s">
        <v>144</v>
      </c>
      <c r="P7" s="577" t="s">
        <v>237</v>
      </c>
    </row>
    <row r="8" spans="3:16" ht="6" customHeight="1">
      <c r="C8" s="16"/>
      <c r="D8" s="567"/>
      <c r="E8" s="568"/>
      <c r="F8" s="568"/>
      <c r="G8" s="568"/>
      <c r="H8" s="568"/>
      <c r="I8" s="569"/>
      <c r="J8" s="578"/>
      <c r="K8" s="580"/>
      <c r="L8" s="574"/>
      <c r="M8" s="592"/>
      <c r="N8" s="592"/>
      <c r="O8" s="592"/>
      <c r="P8" s="578"/>
    </row>
    <row r="9" spans="3:16" ht="6" customHeight="1">
      <c r="C9" s="16"/>
      <c r="D9" s="567"/>
      <c r="E9" s="568"/>
      <c r="F9" s="568"/>
      <c r="G9" s="568"/>
      <c r="H9" s="568"/>
      <c r="I9" s="569"/>
      <c r="J9" s="578"/>
      <c r="K9" s="580"/>
      <c r="L9" s="574"/>
      <c r="M9" s="592"/>
      <c r="N9" s="592"/>
      <c r="O9" s="592"/>
      <c r="P9" s="578"/>
    </row>
    <row r="10" spans="3:16" ht="6" customHeight="1">
      <c r="C10" s="16"/>
      <c r="D10" s="567"/>
      <c r="E10" s="568"/>
      <c r="F10" s="568"/>
      <c r="G10" s="568"/>
      <c r="H10" s="568"/>
      <c r="I10" s="569"/>
      <c r="J10" s="578"/>
      <c r="K10" s="580"/>
      <c r="L10" s="574"/>
      <c r="M10" s="592"/>
      <c r="N10" s="592"/>
      <c r="O10" s="592"/>
      <c r="P10" s="578"/>
    </row>
    <row r="11" spans="3:16" ht="15" customHeight="1" thickBot="1">
      <c r="C11" s="16"/>
      <c r="D11" s="570"/>
      <c r="E11" s="571"/>
      <c r="F11" s="571"/>
      <c r="G11" s="571"/>
      <c r="H11" s="571"/>
      <c r="I11" s="572"/>
      <c r="J11" s="15" t="s">
        <v>100</v>
      </c>
      <c r="K11" s="148"/>
      <c r="L11" s="14"/>
      <c r="M11" s="14"/>
      <c r="N11" s="14"/>
      <c r="O11" s="147"/>
      <c r="P11" s="15"/>
    </row>
    <row r="12" spans="3:16" ht="14.25" thickBot="1" thickTop="1">
      <c r="C12" s="16"/>
      <c r="D12" s="76" t="s">
        <v>8</v>
      </c>
      <c r="E12" s="77"/>
      <c r="F12" s="77"/>
      <c r="G12" s="77"/>
      <c r="H12" s="77"/>
      <c r="I12" s="77"/>
      <c r="J12" s="78"/>
      <c r="K12" s="76"/>
      <c r="L12" s="77"/>
      <c r="M12" s="77"/>
      <c r="N12" s="77"/>
      <c r="O12" s="77"/>
      <c r="P12" s="78"/>
    </row>
    <row r="13" spans="3:16" ht="15">
      <c r="C13" s="16"/>
      <c r="D13" s="121"/>
      <c r="E13" s="122" t="s">
        <v>161</v>
      </c>
      <c r="F13" s="123"/>
      <c r="G13" s="123"/>
      <c r="H13" s="124"/>
      <c r="I13" s="125"/>
      <c r="J13" s="505">
        <v>118500</v>
      </c>
      <c r="K13" s="515">
        <v>114788</v>
      </c>
      <c r="L13" s="503">
        <v>117921</v>
      </c>
      <c r="M13" s="503">
        <v>110210</v>
      </c>
      <c r="N13" s="503">
        <v>109011</v>
      </c>
      <c r="O13" s="504">
        <v>102361</v>
      </c>
      <c r="P13" s="516" t="s">
        <v>103</v>
      </c>
    </row>
    <row r="14" spans="3:16" ht="13.5" thickBot="1">
      <c r="C14" s="16"/>
      <c r="D14" s="42"/>
      <c r="E14" s="43"/>
      <c r="F14" s="43" t="s">
        <v>127</v>
      </c>
      <c r="G14" s="43"/>
      <c r="H14" s="126"/>
      <c r="I14" s="44"/>
      <c r="J14" s="517">
        <v>57197</v>
      </c>
      <c r="K14" s="518">
        <v>55172</v>
      </c>
      <c r="L14" s="519">
        <v>56609</v>
      </c>
      <c r="M14" s="519">
        <v>52415</v>
      </c>
      <c r="N14" s="519">
        <v>52243</v>
      </c>
      <c r="O14" s="520">
        <v>48671</v>
      </c>
      <c r="P14" s="517" t="s">
        <v>103</v>
      </c>
    </row>
    <row r="15" spans="3:16" ht="15">
      <c r="C15" s="16"/>
      <c r="D15" s="38"/>
      <c r="E15" s="39" t="s">
        <v>162</v>
      </c>
      <c r="F15" s="39"/>
      <c r="G15" s="39"/>
      <c r="H15" s="40"/>
      <c r="I15" s="41"/>
      <c r="J15" s="521">
        <v>2550</v>
      </c>
      <c r="K15" s="522">
        <v>1867</v>
      </c>
      <c r="L15" s="523">
        <v>1086</v>
      </c>
      <c r="M15" s="523">
        <v>934</v>
      </c>
      <c r="N15" s="523">
        <v>889</v>
      </c>
      <c r="O15" s="524">
        <v>889</v>
      </c>
      <c r="P15" s="505" t="s">
        <v>103</v>
      </c>
    </row>
    <row r="16" spans="3:16" ht="12.75">
      <c r="C16" s="16"/>
      <c r="D16" s="113"/>
      <c r="E16" s="62"/>
      <c r="F16" s="62" t="s">
        <v>127</v>
      </c>
      <c r="G16" s="62"/>
      <c r="H16" s="63"/>
      <c r="I16" s="64"/>
      <c r="J16" s="349">
        <v>1066</v>
      </c>
      <c r="K16" s="346">
        <v>701</v>
      </c>
      <c r="L16" s="347">
        <v>430</v>
      </c>
      <c r="M16" s="347">
        <v>400</v>
      </c>
      <c r="N16" s="347">
        <v>353</v>
      </c>
      <c r="O16" s="348">
        <v>351</v>
      </c>
      <c r="P16" s="312" t="s">
        <v>103</v>
      </c>
    </row>
    <row r="17" spans="3:16" ht="12.75">
      <c r="C17" s="16"/>
      <c r="D17" s="109"/>
      <c r="E17" s="23" t="s">
        <v>9</v>
      </c>
      <c r="F17" s="23"/>
      <c r="G17" s="23"/>
      <c r="H17" s="24"/>
      <c r="I17" s="25"/>
      <c r="J17" s="337">
        <v>4143</v>
      </c>
      <c r="K17" s="334">
        <v>3768</v>
      </c>
      <c r="L17" s="335">
        <v>4236</v>
      </c>
      <c r="M17" s="335">
        <v>3631</v>
      </c>
      <c r="N17" s="335">
        <v>3747</v>
      </c>
      <c r="O17" s="336">
        <v>3942</v>
      </c>
      <c r="P17" s="301" t="s">
        <v>103</v>
      </c>
    </row>
    <row r="18" spans="3:16" ht="12.75">
      <c r="C18" s="16"/>
      <c r="D18" s="113"/>
      <c r="E18" s="62"/>
      <c r="F18" s="62" t="s">
        <v>127</v>
      </c>
      <c r="G18" s="62"/>
      <c r="H18" s="63"/>
      <c r="I18" s="64"/>
      <c r="J18" s="349">
        <v>1399</v>
      </c>
      <c r="K18" s="346">
        <v>1327</v>
      </c>
      <c r="L18" s="347">
        <v>1504</v>
      </c>
      <c r="M18" s="347">
        <v>1199</v>
      </c>
      <c r="N18" s="347">
        <v>1266</v>
      </c>
      <c r="O18" s="348">
        <v>1301</v>
      </c>
      <c r="P18" s="312" t="s">
        <v>103</v>
      </c>
    </row>
    <row r="19" spans="3:16" ht="12.75">
      <c r="C19" s="16"/>
      <c r="D19" s="109"/>
      <c r="E19" s="23" t="s">
        <v>141</v>
      </c>
      <c r="F19" s="23"/>
      <c r="G19" s="23"/>
      <c r="H19" s="24"/>
      <c r="I19" s="25"/>
      <c r="J19" s="337">
        <v>111807</v>
      </c>
      <c r="K19" s="334">
        <v>109153</v>
      </c>
      <c r="L19" s="335">
        <v>112599</v>
      </c>
      <c r="M19" s="335">
        <v>105645</v>
      </c>
      <c r="N19" s="335">
        <v>104375</v>
      </c>
      <c r="O19" s="336">
        <v>97530</v>
      </c>
      <c r="P19" s="301" t="s">
        <v>103</v>
      </c>
    </row>
    <row r="20" spans="3:16" ht="13.5" thickBot="1">
      <c r="C20" s="16"/>
      <c r="D20" s="113"/>
      <c r="E20" s="62"/>
      <c r="F20" s="62" t="s">
        <v>127</v>
      </c>
      <c r="G20" s="62"/>
      <c r="H20" s="63"/>
      <c r="I20" s="64"/>
      <c r="J20" s="349">
        <v>54558</v>
      </c>
      <c r="K20" s="346">
        <v>53144</v>
      </c>
      <c r="L20" s="347">
        <v>54675</v>
      </c>
      <c r="M20" s="347">
        <v>51216</v>
      </c>
      <c r="N20" s="347">
        <v>50624</v>
      </c>
      <c r="O20" s="348">
        <v>47019</v>
      </c>
      <c r="P20" s="517" t="s">
        <v>103</v>
      </c>
    </row>
    <row r="21" spans="3:16" ht="13.5" thickBot="1">
      <c r="C21" s="16"/>
      <c r="D21" s="79" t="s">
        <v>159</v>
      </c>
      <c r="E21" s="80"/>
      <c r="F21" s="80"/>
      <c r="G21" s="80"/>
      <c r="H21" s="80"/>
      <c r="I21" s="80"/>
      <c r="J21" s="117"/>
      <c r="K21" s="79"/>
      <c r="L21" s="80"/>
      <c r="M21" s="80"/>
      <c r="N21" s="117"/>
      <c r="O21" s="117"/>
      <c r="P21" s="117"/>
    </row>
    <row r="22" spans="3:16" ht="12.75">
      <c r="C22" s="16"/>
      <c r="D22" s="127"/>
      <c r="E22" s="128" t="s">
        <v>10</v>
      </c>
      <c r="F22" s="128"/>
      <c r="G22" s="128"/>
      <c r="H22" s="129"/>
      <c r="I22" s="130"/>
      <c r="J22" s="505">
        <v>11195</v>
      </c>
      <c r="K22" s="515">
        <v>11953</v>
      </c>
      <c r="L22" s="503">
        <v>11562</v>
      </c>
      <c r="M22" s="503">
        <v>11589</v>
      </c>
      <c r="N22" s="503">
        <v>11253</v>
      </c>
      <c r="O22" s="504">
        <v>11180</v>
      </c>
      <c r="P22" s="516" t="s">
        <v>103</v>
      </c>
    </row>
    <row r="23" spans="3:16" ht="13.5" thickBot="1">
      <c r="C23" s="16"/>
      <c r="D23" s="110"/>
      <c r="E23" s="86" t="s">
        <v>11</v>
      </c>
      <c r="F23" s="86"/>
      <c r="G23" s="86"/>
      <c r="H23" s="87"/>
      <c r="I23" s="88"/>
      <c r="J23" s="417">
        <v>6193</v>
      </c>
      <c r="K23" s="414">
        <v>6672</v>
      </c>
      <c r="L23" s="415">
        <v>6429</v>
      </c>
      <c r="M23" s="415">
        <v>6427</v>
      </c>
      <c r="N23" s="415">
        <v>6342</v>
      </c>
      <c r="O23" s="416">
        <v>6155</v>
      </c>
      <c r="P23" s="517" t="s">
        <v>103</v>
      </c>
    </row>
    <row r="24" spans="3:16" ht="13.5">
      <c r="C24" s="57"/>
      <c r="D24" s="58" t="s">
        <v>39</v>
      </c>
      <c r="E24" s="59"/>
      <c r="F24" s="59"/>
      <c r="G24" s="59"/>
      <c r="H24" s="59"/>
      <c r="I24" s="58"/>
      <c r="J24" s="58"/>
      <c r="K24" s="58"/>
      <c r="L24" s="58"/>
      <c r="M24" s="58"/>
      <c r="N24" s="58"/>
      <c r="O24" s="58"/>
      <c r="P24" s="83" t="s">
        <v>30</v>
      </c>
    </row>
    <row r="25" spans="4:16" ht="15" customHeight="1">
      <c r="D25" s="46" t="s">
        <v>100</v>
      </c>
      <c r="E25" s="603" t="s">
        <v>160</v>
      </c>
      <c r="F25" s="603"/>
      <c r="G25" s="603"/>
      <c r="H25" s="603"/>
      <c r="I25" s="603"/>
      <c r="J25" s="603"/>
      <c r="K25" s="603"/>
      <c r="L25" s="603"/>
      <c r="M25" s="603"/>
      <c r="N25" s="603"/>
      <c r="O25" s="603"/>
      <c r="P25" s="603"/>
    </row>
    <row r="26" spans="4:16" ht="13.5" customHeight="1">
      <c r="D26" s="46" t="s">
        <v>117</v>
      </c>
      <c r="E26" s="603" t="s">
        <v>211</v>
      </c>
      <c r="F26" s="603"/>
      <c r="G26" s="603"/>
      <c r="H26" s="603"/>
      <c r="I26" s="603"/>
      <c r="J26" s="603"/>
      <c r="K26" s="603"/>
      <c r="L26" s="603"/>
      <c r="M26" s="603"/>
      <c r="N26" s="603"/>
      <c r="O26" s="603"/>
      <c r="P26" s="603"/>
    </row>
  </sheetData>
  <sheetProtection/>
  <mergeCells count="10">
    <mergeCell ref="N7:N10"/>
    <mergeCell ref="P7:P10"/>
    <mergeCell ref="E26:P26"/>
    <mergeCell ref="E25:P25"/>
    <mergeCell ref="D7:I11"/>
    <mergeCell ref="J7:J10"/>
    <mergeCell ref="K7:K10"/>
    <mergeCell ref="L7:L10"/>
    <mergeCell ref="M7:M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1"/>
  <dimension ref="B3:P4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5" width="2.125" style="48" customWidth="1"/>
    <col min="6" max="6" width="1.75390625" style="48" customWidth="1"/>
    <col min="7" max="7" width="15.25390625" style="48" customWidth="1"/>
    <col min="8" max="8" width="9.25390625" style="48" customWidth="1"/>
    <col min="9" max="9" width="1.12109375" style="48" customWidth="1"/>
    <col min="10" max="16" width="6.75390625" style="48" customWidth="1"/>
    <col min="17" max="16384" width="9.125" style="48" customWidth="1"/>
  </cols>
  <sheetData>
    <row r="1" ht="12.75" hidden="1"/>
    <row r="2" ht="12.75" hidden="1"/>
    <row r="3" ht="9" customHeight="1">
      <c r="C3" s="47"/>
    </row>
    <row r="4" spans="4:16" s="49" customFormat="1" ht="15.75">
      <c r="D4" s="11" t="s">
        <v>282</v>
      </c>
      <c r="E4" s="50"/>
      <c r="F4" s="50"/>
      <c r="G4" s="50"/>
      <c r="H4" s="11" t="s">
        <v>271</v>
      </c>
      <c r="I4" s="51"/>
      <c r="J4" s="50"/>
      <c r="K4" s="50"/>
      <c r="L4" s="50"/>
      <c r="M4" s="50"/>
      <c r="N4" s="50"/>
      <c r="O4" s="50"/>
      <c r="P4" s="50"/>
    </row>
    <row r="5" spans="2:16" s="49" customFormat="1" ht="15.75">
      <c r="B5" s="163">
        <v>0</v>
      </c>
      <c r="D5" s="69" t="s">
        <v>238</v>
      </c>
      <c r="E5" s="52"/>
      <c r="F5" s="52"/>
      <c r="G5" s="52"/>
      <c r="H5" s="52"/>
      <c r="I5" s="52"/>
      <c r="J5" s="52"/>
      <c r="K5" s="52"/>
      <c r="L5" s="52"/>
      <c r="M5" s="52"/>
      <c r="N5" s="52"/>
      <c r="O5" s="52"/>
      <c r="P5" s="52"/>
    </row>
    <row r="6" spans="4:16" s="53" customFormat="1" ht="17.25" customHeight="1" thickBot="1">
      <c r="D6" s="12"/>
      <c r="E6" s="54"/>
      <c r="F6" s="54"/>
      <c r="G6" s="54"/>
      <c r="H6" s="54"/>
      <c r="I6" s="55"/>
      <c r="J6" s="55"/>
      <c r="K6" s="55"/>
      <c r="L6" s="55"/>
      <c r="M6" s="55"/>
      <c r="N6" s="55"/>
      <c r="O6" s="55"/>
      <c r="P6" s="13"/>
    </row>
    <row r="7" spans="3:16" ht="6" customHeight="1">
      <c r="C7" s="16"/>
      <c r="D7" s="564"/>
      <c r="E7" s="565"/>
      <c r="F7" s="565"/>
      <c r="G7" s="565"/>
      <c r="H7" s="565"/>
      <c r="I7" s="566"/>
      <c r="J7" s="573" t="s">
        <v>24</v>
      </c>
      <c r="K7" s="577" t="s">
        <v>25</v>
      </c>
      <c r="L7" s="579" t="s">
        <v>26</v>
      </c>
      <c r="M7" s="591" t="s">
        <v>27</v>
      </c>
      <c r="N7" s="591" t="s">
        <v>137</v>
      </c>
      <c r="O7" s="591" t="s">
        <v>144</v>
      </c>
      <c r="P7" s="577" t="s">
        <v>237</v>
      </c>
    </row>
    <row r="8" spans="3:16" ht="6" customHeight="1">
      <c r="C8" s="16"/>
      <c r="D8" s="567"/>
      <c r="E8" s="568"/>
      <c r="F8" s="568"/>
      <c r="G8" s="568"/>
      <c r="H8" s="568"/>
      <c r="I8" s="569"/>
      <c r="J8" s="574"/>
      <c r="K8" s="578"/>
      <c r="L8" s="580"/>
      <c r="M8" s="592"/>
      <c r="N8" s="592"/>
      <c r="O8" s="592"/>
      <c r="P8" s="578"/>
    </row>
    <row r="9" spans="3:16" ht="6" customHeight="1">
      <c r="C9" s="16"/>
      <c r="D9" s="567"/>
      <c r="E9" s="568"/>
      <c r="F9" s="568"/>
      <c r="G9" s="568"/>
      <c r="H9" s="568"/>
      <c r="I9" s="569"/>
      <c r="J9" s="574"/>
      <c r="K9" s="578"/>
      <c r="L9" s="580"/>
      <c r="M9" s="592"/>
      <c r="N9" s="592"/>
      <c r="O9" s="592"/>
      <c r="P9" s="578"/>
    </row>
    <row r="10" spans="3:16" ht="6" customHeight="1">
      <c r="C10" s="16"/>
      <c r="D10" s="567"/>
      <c r="E10" s="568"/>
      <c r="F10" s="568"/>
      <c r="G10" s="568"/>
      <c r="H10" s="568"/>
      <c r="I10" s="569"/>
      <c r="J10" s="574"/>
      <c r="K10" s="578"/>
      <c r="L10" s="580"/>
      <c r="M10" s="592"/>
      <c r="N10" s="592"/>
      <c r="O10" s="592"/>
      <c r="P10" s="578"/>
    </row>
    <row r="11" spans="3:16" ht="15" customHeight="1" thickBot="1">
      <c r="C11" s="16"/>
      <c r="D11" s="570"/>
      <c r="E11" s="571"/>
      <c r="F11" s="571"/>
      <c r="G11" s="571"/>
      <c r="H11" s="571"/>
      <c r="I11" s="572"/>
      <c r="J11" s="14" t="s">
        <v>100</v>
      </c>
      <c r="K11" s="15" t="s">
        <v>100</v>
      </c>
      <c r="L11" s="148"/>
      <c r="M11" s="14"/>
      <c r="N11" s="14"/>
      <c r="O11" s="147"/>
      <c r="P11" s="15"/>
    </row>
    <row r="12" spans="3:16" ht="14.25" thickBot="1" thickTop="1">
      <c r="C12" s="16"/>
      <c r="D12" s="131"/>
      <c r="E12" s="132" t="s">
        <v>272</v>
      </c>
      <c r="F12" s="132"/>
      <c r="G12" s="132"/>
      <c r="H12" s="133"/>
      <c r="I12" s="134"/>
      <c r="J12" s="525">
        <v>998026</v>
      </c>
      <c r="K12" s="526">
        <v>958203</v>
      </c>
      <c r="L12" s="527">
        <v>916575</v>
      </c>
      <c r="M12" s="525">
        <v>876513</v>
      </c>
      <c r="N12" s="525">
        <v>844863</v>
      </c>
      <c r="O12" s="528">
        <v>816015</v>
      </c>
      <c r="P12" s="526">
        <v>794459</v>
      </c>
    </row>
    <row r="13" spans="3:16" ht="15">
      <c r="C13" s="16"/>
      <c r="D13" s="65"/>
      <c r="E13" s="66" t="s">
        <v>273</v>
      </c>
      <c r="F13" s="66"/>
      <c r="G13" s="66"/>
      <c r="H13" s="67"/>
      <c r="I13" s="68"/>
      <c r="J13" s="290" t="s">
        <v>103</v>
      </c>
      <c r="K13" s="291" t="s">
        <v>103</v>
      </c>
      <c r="L13" s="280">
        <v>473269</v>
      </c>
      <c r="M13" s="278">
        <v>462820</v>
      </c>
      <c r="N13" s="278">
        <v>458046</v>
      </c>
      <c r="O13" s="279">
        <v>458198</v>
      </c>
      <c r="P13" s="289">
        <v>460754</v>
      </c>
    </row>
    <row r="14" spans="3:16" ht="12.75">
      <c r="C14" s="16"/>
      <c r="D14" s="135"/>
      <c r="E14" s="624" t="s">
        <v>121</v>
      </c>
      <c r="F14" s="120" t="s">
        <v>13</v>
      </c>
      <c r="G14" s="120"/>
      <c r="H14" s="72"/>
      <c r="I14" s="73"/>
      <c r="J14" s="229" t="s">
        <v>103</v>
      </c>
      <c r="K14" s="230" t="s">
        <v>103</v>
      </c>
      <c r="L14" s="255">
        <v>92885</v>
      </c>
      <c r="M14" s="253">
        <v>92673</v>
      </c>
      <c r="N14" s="253">
        <v>92437</v>
      </c>
      <c r="O14" s="254">
        <v>93633</v>
      </c>
      <c r="P14" s="285">
        <v>94804</v>
      </c>
    </row>
    <row r="15" spans="3:16" ht="12.75">
      <c r="C15" s="16"/>
      <c r="D15" s="136"/>
      <c r="E15" s="622"/>
      <c r="F15" s="28" t="s">
        <v>14</v>
      </c>
      <c r="G15" s="28"/>
      <c r="H15" s="61"/>
      <c r="I15" s="29"/>
      <c r="J15" s="235" t="s">
        <v>103</v>
      </c>
      <c r="K15" s="236" t="s">
        <v>103</v>
      </c>
      <c r="L15" s="237">
        <v>90779</v>
      </c>
      <c r="M15" s="238">
        <v>91408</v>
      </c>
      <c r="N15" s="238">
        <v>91359</v>
      </c>
      <c r="O15" s="239">
        <v>91198</v>
      </c>
      <c r="P15" s="240">
        <v>92253</v>
      </c>
    </row>
    <row r="16" spans="3:16" ht="12.75">
      <c r="C16" s="16"/>
      <c r="D16" s="136"/>
      <c r="E16" s="622"/>
      <c r="F16" s="28" t="s">
        <v>15</v>
      </c>
      <c r="G16" s="28"/>
      <c r="H16" s="61"/>
      <c r="I16" s="29"/>
      <c r="J16" s="529" t="s">
        <v>103</v>
      </c>
      <c r="K16" s="530" t="s">
        <v>103</v>
      </c>
      <c r="L16" s="237">
        <v>92054</v>
      </c>
      <c r="M16" s="238">
        <v>90483</v>
      </c>
      <c r="N16" s="238">
        <v>91284</v>
      </c>
      <c r="O16" s="239">
        <v>91133</v>
      </c>
      <c r="P16" s="240">
        <v>90919</v>
      </c>
    </row>
    <row r="17" spans="3:16" ht="12.75">
      <c r="C17" s="16"/>
      <c r="D17" s="136"/>
      <c r="E17" s="622"/>
      <c r="F17" s="28" t="s">
        <v>16</v>
      </c>
      <c r="G17" s="28"/>
      <c r="H17" s="61"/>
      <c r="I17" s="29"/>
      <c r="J17" s="235" t="s">
        <v>103</v>
      </c>
      <c r="K17" s="236" t="s">
        <v>103</v>
      </c>
      <c r="L17" s="237">
        <v>95930</v>
      </c>
      <c r="M17" s="238">
        <v>91905</v>
      </c>
      <c r="N17" s="238">
        <v>90418</v>
      </c>
      <c r="O17" s="239">
        <v>91155</v>
      </c>
      <c r="P17" s="240">
        <v>91084</v>
      </c>
    </row>
    <row r="18" spans="3:16" ht="12.75">
      <c r="C18" s="16"/>
      <c r="D18" s="136"/>
      <c r="E18" s="622"/>
      <c r="F18" s="157" t="s">
        <v>17</v>
      </c>
      <c r="G18" s="157"/>
      <c r="H18" s="84"/>
      <c r="I18" s="85"/>
      <c r="J18" s="235" t="s">
        <v>103</v>
      </c>
      <c r="K18" s="236" t="s">
        <v>103</v>
      </c>
      <c r="L18" s="262">
        <v>101040</v>
      </c>
      <c r="M18" s="260">
        <v>95732</v>
      </c>
      <c r="N18" s="260">
        <v>91885</v>
      </c>
      <c r="O18" s="261">
        <v>90461</v>
      </c>
      <c r="P18" s="265">
        <v>91020</v>
      </c>
    </row>
    <row r="19" spans="3:16" ht="12.75">
      <c r="C19" s="16"/>
      <c r="D19" s="137"/>
      <c r="E19" s="625"/>
      <c r="F19" s="62" t="s">
        <v>164</v>
      </c>
      <c r="G19" s="62"/>
      <c r="H19" s="63"/>
      <c r="I19" s="64"/>
      <c r="J19" s="323" t="s">
        <v>103</v>
      </c>
      <c r="K19" s="324" t="s">
        <v>103</v>
      </c>
      <c r="L19" s="268">
        <v>581</v>
      </c>
      <c r="M19" s="266">
        <v>619</v>
      </c>
      <c r="N19" s="266">
        <v>663</v>
      </c>
      <c r="O19" s="267">
        <v>618</v>
      </c>
      <c r="P19" s="271">
        <v>674</v>
      </c>
    </row>
    <row r="20" spans="3:16" ht="15">
      <c r="C20" s="16"/>
      <c r="D20" s="107"/>
      <c r="E20" s="138" t="s">
        <v>274</v>
      </c>
      <c r="F20" s="138"/>
      <c r="G20" s="138"/>
      <c r="H20" s="138"/>
      <c r="I20" s="108"/>
      <c r="J20" s="295" t="s">
        <v>103</v>
      </c>
      <c r="K20" s="296" t="s">
        <v>103</v>
      </c>
      <c r="L20" s="531">
        <v>443306</v>
      </c>
      <c r="M20" s="532">
        <v>413693</v>
      </c>
      <c r="N20" s="532">
        <v>386817</v>
      </c>
      <c r="O20" s="533">
        <v>357817</v>
      </c>
      <c r="P20" s="435">
        <v>333705</v>
      </c>
    </row>
    <row r="21" spans="3:16" ht="12.75">
      <c r="C21" s="16"/>
      <c r="D21" s="136"/>
      <c r="E21" s="622" t="s">
        <v>121</v>
      </c>
      <c r="F21" s="28" t="s">
        <v>18</v>
      </c>
      <c r="G21" s="28"/>
      <c r="H21" s="61"/>
      <c r="I21" s="29"/>
      <c r="J21" s="300" t="s">
        <v>103</v>
      </c>
      <c r="K21" s="301" t="s">
        <v>103</v>
      </c>
      <c r="L21" s="255">
        <v>105566</v>
      </c>
      <c r="M21" s="253">
        <v>91696</v>
      </c>
      <c r="N21" s="253">
        <v>86426</v>
      </c>
      <c r="O21" s="254">
        <v>82985</v>
      </c>
      <c r="P21" s="285">
        <v>81475</v>
      </c>
    </row>
    <row r="22" spans="3:16" ht="12.75">
      <c r="C22" s="16"/>
      <c r="D22" s="136"/>
      <c r="E22" s="622"/>
      <c r="F22" s="28" t="s">
        <v>19</v>
      </c>
      <c r="G22" s="28"/>
      <c r="H22" s="61"/>
      <c r="I22" s="29"/>
      <c r="J22" s="235" t="s">
        <v>103</v>
      </c>
      <c r="K22" s="236" t="s">
        <v>103</v>
      </c>
      <c r="L22" s="237">
        <v>112495</v>
      </c>
      <c r="M22" s="238">
        <v>105816</v>
      </c>
      <c r="N22" s="238">
        <v>92234</v>
      </c>
      <c r="O22" s="239">
        <v>86866</v>
      </c>
      <c r="P22" s="240">
        <v>83173</v>
      </c>
    </row>
    <row r="23" spans="3:16" ht="12.75">
      <c r="C23" s="16"/>
      <c r="D23" s="136"/>
      <c r="E23" s="622"/>
      <c r="F23" s="28" t="s">
        <v>20</v>
      </c>
      <c r="G23" s="28"/>
      <c r="H23" s="61"/>
      <c r="I23" s="29"/>
      <c r="J23" s="235" t="s">
        <v>103</v>
      </c>
      <c r="K23" s="236" t="s">
        <v>103</v>
      </c>
      <c r="L23" s="237">
        <v>111279</v>
      </c>
      <c r="M23" s="238">
        <v>109498</v>
      </c>
      <c r="N23" s="238">
        <v>102904</v>
      </c>
      <c r="O23" s="239">
        <v>89490</v>
      </c>
      <c r="P23" s="240">
        <v>84098</v>
      </c>
    </row>
    <row r="24" spans="3:16" ht="12.75">
      <c r="C24" s="16"/>
      <c r="D24" s="136"/>
      <c r="E24" s="622"/>
      <c r="F24" s="157" t="s">
        <v>278</v>
      </c>
      <c r="G24" s="157"/>
      <c r="H24" s="84"/>
      <c r="I24" s="85"/>
      <c r="J24" s="235" t="s">
        <v>103</v>
      </c>
      <c r="K24" s="236" t="s">
        <v>103</v>
      </c>
      <c r="L24" s="262">
        <v>113599</v>
      </c>
      <c r="M24" s="260">
        <v>106262</v>
      </c>
      <c r="N24" s="260">
        <v>104681</v>
      </c>
      <c r="O24" s="261">
        <v>97858</v>
      </c>
      <c r="P24" s="265">
        <v>84306</v>
      </c>
    </row>
    <row r="25" spans="3:16" ht="12.75">
      <c r="C25" s="16"/>
      <c r="D25" s="136"/>
      <c r="E25" s="622"/>
      <c r="F25" s="157"/>
      <c r="G25" s="157" t="s">
        <v>277</v>
      </c>
      <c r="H25" s="84"/>
      <c r="I25" s="85"/>
      <c r="J25" s="235" t="s">
        <v>103</v>
      </c>
      <c r="K25" s="236" t="s">
        <v>103</v>
      </c>
      <c r="L25" s="262">
        <v>446</v>
      </c>
      <c r="M25" s="260">
        <v>587</v>
      </c>
      <c r="N25" s="260">
        <v>649</v>
      </c>
      <c r="O25" s="261">
        <v>618</v>
      </c>
      <c r="P25" s="265">
        <v>716</v>
      </c>
    </row>
    <row r="26" spans="3:16" ht="13.5" thickBot="1">
      <c r="C26" s="16"/>
      <c r="D26" s="139"/>
      <c r="E26" s="623"/>
      <c r="F26" s="86" t="s">
        <v>279</v>
      </c>
      <c r="G26" s="86"/>
      <c r="H26" s="87"/>
      <c r="I26" s="88"/>
      <c r="J26" s="534" t="s">
        <v>103</v>
      </c>
      <c r="K26" s="535" t="s">
        <v>103</v>
      </c>
      <c r="L26" s="536">
        <v>367</v>
      </c>
      <c r="M26" s="537">
        <v>421</v>
      </c>
      <c r="N26" s="537">
        <v>572</v>
      </c>
      <c r="O26" s="538">
        <v>619</v>
      </c>
      <c r="P26" s="539">
        <v>653</v>
      </c>
    </row>
    <row r="27" spans="3:16" ht="14.25" thickBot="1" thickTop="1">
      <c r="C27" s="16"/>
      <c r="D27" s="131"/>
      <c r="E27" s="132" t="s">
        <v>192</v>
      </c>
      <c r="F27" s="132"/>
      <c r="G27" s="132"/>
      <c r="H27" s="133"/>
      <c r="I27" s="134"/>
      <c r="J27" s="525">
        <v>482082</v>
      </c>
      <c r="K27" s="526">
        <v>462728</v>
      </c>
      <c r="L27" s="527">
        <v>442206</v>
      </c>
      <c r="M27" s="525">
        <v>422041</v>
      </c>
      <c r="N27" s="525">
        <v>406776</v>
      </c>
      <c r="O27" s="528">
        <v>392745</v>
      </c>
      <c r="P27" s="526">
        <v>382748</v>
      </c>
    </row>
    <row r="28" spans="3:16" ht="15">
      <c r="C28" s="16"/>
      <c r="D28" s="65"/>
      <c r="E28" s="66" t="s">
        <v>275</v>
      </c>
      <c r="F28" s="66"/>
      <c r="G28" s="66"/>
      <c r="H28" s="67"/>
      <c r="I28" s="68"/>
      <c r="J28" s="290" t="s">
        <v>103</v>
      </c>
      <c r="K28" s="291" t="s">
        <v>103</v>
      </c>
      <c r="L28" s="280">
        <v>229244</v>
      </c>
      <c r="M28" s="278">
        <v>224264</v>
      </c>
      <c r="N28" s="278">
        <v>221913</v>
      </c>
      <c r="O28" s="279">
        <v>222245</v>
      </c>
      <c r="P28" s="289">
        <v>223589</v>
      </c>
    </row>
    <row r="29" spans="3:16" ht="12.75">
      <c r="C29" s="16"/>
      <c r="D29" s="135"/>
      <c r="E29" s="624" t="s">
        <v>121</v>
      </c>
      <c r="F29" s="120" t="s">
        <v>13</v>
      </c>
      <c r="G29" s="120"/>
      <c r="H29" s="72"/>
      <c r="I29" s="73"/>
      <c r="J29" s="229" t="s">
        <v>103</v>
      </c>
      <c r="K29" s="230" t="s">
        <v>103</v>
      </c>
      <c r="L29" s="255">
        <v>45050</v>
      </c>
      <c r="M29" s="253">
        <v>44609</v>
      </c>
      <c r="N29" s="253">
        <v>44622</v>
      </c>
      <c r="O29" s="254">
        <v>45614</v>
      </c>
      <c r="P29" s="285">
        <v>46090</v>
      </c>
    </row>
    <row r="30" spans="3:16" ht="12.75">
      <c r="C30" s="16"/>
      <c r="D30" s="136"/>
      <c r="E30" s="622"/>
      <c r="F30" s="28" t="s">
        <v>14</v>
      </c>
      <c r="G30" s="28"/>
      <c r="H30" s="61"/>
      <c r="I30" s="29"/>
      <c r="J30" s="235" t="s">
        <v>103</v>
      </c>
      <c r="K30" s="236" t="s">
        <v>103</v>
      </c>
      <c r="L30" s="237">
        <v>44200</v>
      </c>
      <c r="M30" s="238">
        <v>44469</v>
      </c>
      <c r="N30" s="238">
        <v>44096</v>
      </c>
      <c r="O30" s="239">
        <v>44078</v>
      </c>
      <c r="P30" s="240">
        <v>45049</v>
      </c>
    </row>
    <row r="31" spans="3:16" ht="12.75">
      <c r="C31" s="16"/>
      <c r="D31" s="136"/>
      <c r="E31" s="622"/>
      <c r="F31" s="28" t="s">
        <v>15</v>
      </c>
      <c r="G31" s="28"/>
      <c r="H31" s="61"/>
      <c r="I31" s="29"/>
      <c r="J31" s="529" t="s">
        <v>103</v>
      </c>
      <c r="K31" s="530" t="s">
        <v>103</v>
      </c>
      <c r="L31" s="237">
        <v>44679</v>
      </c>
      <c r="M31" s="238">
        <v>44066</v>
      </c>
      <c r="N31" s="238">
        <v>44350</v>
      </c>
      <c r="O31" s="239">
        <v>44013</v>
      </c>
      <c r="P31" s="240">
        <v>43957</v>
      </c>
    </row>
    <row r="32" spans="3:16" ht="12.75">
      <c r="C32" s="16"/>
      <c r="D32" s="136"/>
      <c r="E32" s="622"/>
      <c r="F32" s="28" t="s">
        <v>16</v>
      </c>
      <c r="G32" s="28"/>
      <c r="H32" s="61"/>
      <c r="I32" s="29"/>
      <c r="J32" s="235" t="s">
        <v>103</v>
      </c>
      <c r="K32" s="236" t="s">
        <v>103</v>
      </c>
      <c r="L32" s="237">
        <v>46378</v>
      </c>
      <c r="M32" s="238">
        <v>44642</v>
      </c>
      <c r="N32" s="238">
        <v>44023</v>
      </c>
      <c r="O32" s="239">
        <v>44294</v>
      </c>
      <c r="P32" s="240">
        <v>43973</v>
      </c>
    </row>
    <row r="33" spans="3:16" ht="12.75">
      <c r="C33" s="16"/>
      <c r="D33" s="136"/>
      <c r="E33" s="622"/>
      <c r="F33" s="157" t="s">
        <v>17</v>
      </c>
      <c r="G33" s="157"/>
      <c r="H33" s="84"/>
      <c r="I33" s="85"/>
      <c r="J33" s="235" t="s">
        <v>103</v>
      </c>
      <c r="K33" s="236" t="s">
        <v>103</v>
      </c>
      <c r="L33" s="262">
        <v>48716</v>
      </c>
      <c r="M33" s="260">
        <v>46236</v>
      </c>
      <c r="N33" s="260">
        <v>44575</v>
      </c>
      <c r="O33" s="261">
        <v>44022</v>
      </c>
      <c r="P33" s="265">
        <v>44252</v>
      </c>
    </row>
    <row r="34" spans="3:16" ht="12.75">
      <c r="C34" s="16"/>
      <c r="D34" s="137"/>
      <c r="E34" s="625"/>
      <c r="F34" s="62" t="s">
        <v>164</v>
      </c>
      <c r="G34" s="62"/>
      <c r="H34" s="63"/>
      <c r="I34" s="64"/>
      <c r="J34" s="323" t="s">
        <v>103</v>
      </c>
      <c r="K34" s="324" t="s">
        <v>103</v>
      </c>
      <c r="L34" s="268">
        <v>221</v>
      </c>
      <c r="M34" s="266">
        <v>242</v>
      </c>
      <c r="N34" s="266">
        <v>247</v>
      </c>
      <c r="O34" s="267">
        <v>224</v>
      </c>
      <c r="P34" s="271">
        <v>268</v>
      </c>
    </row>
    <row r="35" spans="3:16" ht="15">
      <c r="C35" s="16"/>
      <c r="D35" s="107"/>
      <c r="E35" s="138" t="s">
        <v>276</v>
      </c>
      <c r="F35" s="138"/>
      <c r="G35" s="138"/>
      <c r="H35" s="138"/>
      <c r="I35" s="108"/>
      <c r="J35" s="295" t="s">
        <v>103</v>
      </c>
      <c r="K35" s="296" t="s">
        <v>103</v>
      </c>
      <c r="L35" s="531">
        <v>212962</v>
      </c>
      <c r="M35" s="532">
        <v>197777</v>
      </c>
      <c r="N35" s="532">
        <v>184863</v>
      </c>
      <c r="O35" s="533">
        <v>170500</v>
      </c>
      <c r="P35" s="435">
        <v>159159</v>
      </c>
    </row>
    <row r="36" spans="3:16" ht="12.75">
      <c r="C36" s="16"/>
      <c r="D36" s="136"/>
      <c r="E36" s="622" t="s">
        <v>121</v>
      </c>
      <c r="F36" s="28" t="s">
        <v>18</v>
      </c>
      <c r="G36" s="28"/>
      <c r="H36" s="61"/>
      <c r="I36" s="29"/>
      <c r="J36" s="300" t="s">
        <v>103</v>
      </c>
      <c r="K36" s="301" t="s">
        <v>103</v>
      </c>
      <c r="L36" s="255">
        <v>50443</v>
      </c>
      <c r="M36" s="253">
        <v>43521</v>
      </c>
      <c r="N36" s="253">
        <v>41029</v>
      </c>
      <c r="O36" s="254">
        <v>39603</v>
      </c>
      <c r="P36" s="285">
        <v>39113</v>
      </c>
    </row>
    <row r="37" spans="3:16" ht="12.75">
      <c r="C37" s="16"/>
      <c r="D37" s="136"/>
      <c r="E37" s="622"/>
      <c r="F37" s="28" t="s">
        <v>19</v>
      </c>
      <c r="G37" s="28"/>
      <c r="H37" s="61"/>
      <c r="I37" s="29"/>
      <c r="J37" s="235" t="s">
        <v>103</v>
      </c>
      <c r="K37" s="236" t="s">
        <v>103</v>
      </c>
      <c r="L37" s="237">
        <v>54134</v>
      </c>
      <c r="M37" s="238">
        <v>50485</v>
      </c>
      <c r="N37" s="238">
        <v>43770</v>
      </c>
      <c r="O37" s="239">
        <v>41163</v>
      </c>
      <c r="P37" s="240">
        <v>39609</v>
      </c>
    </row>
    <row r="38" spans="3:16" ht="12.75">
      <c r="C38" s="16"/>
      <c r="D38" s="136"/>
      <c r="E38" s="622"/>
      <c r="F38" s="28" t="s">
        <v>20</v>
      </c>
      <c r="G38" s="28"/>
      <c r="H38" s="61"/>
      <c r="I38" s="29"/>
      <c r="J38" s="235" t="s">
        <v>103</v>
      </c>
      <c r="K38" s="236" t="s">
        <v>103</v>
      </c>
      <c r="L38" s="237">
        <v>52851</v>
      </c>
      <c r="M38" s="238">
        <v>52490</v>
      </c>
      <c r="N38" s="238">
        <v>48911</v>
      </c>
      <c r="O38" s="239">
        <v>42265</v>
      </c>
      <c r="P38" s="240">
        <v>39662</v>
      </c>
    </row>
    <row r="39" spans="3:16" ht="12.75">
      <c r="C39" s="16"/>
      <c r="D39" s="136"/>
      <c r="E39" s="622"/>
      <c r="F39" s="28" t="s">
        <v>278</v>
      </c>
      <c r="G39" s="28"/>
      <c r="H39" s="61"/>
      <c r="I39" s="29"/>
      <c r="J39" s="235" t="s">
        <v>103</v>
      </c>
      <c r="K39" s="236" t="s">
        <v>103</v>
      </c>
      <c r="L39" s="237">
        <v>55390</v>
      </c>
      <c r="M39" s="238">
        <v>51093</v>
      </c>
      <c r="N39" s="238">
        <v>50955</v>
      </c>
      <c r="O39" s="239">
        <v>47229</v>
      </c>
      <c r="P39" s="240">
        <v>40515</v>
      </c>
    </row>
    <row r="40" spans="3:16" ht="12.75">
      <c r="C40" s="16"/>
      <c r="D40" s="136"/>
      <c r="E40" s="622"/>
      <c r="F40" s="28"/>
      <c r="G40" s="28" t="s">
        <v>277</v>
      </c>
      <c r="H40" s="61"/>
      <c r="I40" s="29"/>
      <c r="J40" s="235" t="s">
        <v>103</v>
      </c>
      <c r="K40" s="236" t="s">
        <v>103</v>
      </c>
      <c r="L40" s="237">
        <v>194</v>
      </c>
      <c r="M40" s="238">
        <v>202</v>
      </c>
      <c r="N40" s="238">
        <v>250</v>
      </c>
      <c r="O40" s="239">
        <v>250</v>
      </c>
      <c r="P40" s="240">
        <v>263</v>
      </c>
    </row>
    <row r="41" spans="3:16" ht="13.5" thickBot="1">
      <c r="C41" s="16"/>
      <c r="D41" s="139"/>
      <c r="E41" s="623"/>
      <c r="F41" s="86" t="s">
        <v>279</v>
      </c>
      <c r="G41" s="86"/>
      <c r="H41" s="87"/>
      <c r="I41" s="88"/>
      <c r="J41" s="540" t="s">
        <v>103</v>
      </c>
      <c r="K41" s="517" t="s">
        <v>103</v>
      </c>
      <c r="L41" s="409">
        <v>144</v>
      </c>
      <c r="M41" s="411">
        <v>188</v>
      </c>
      <c r="N41" s="411">
        <v>198</v>
      </c>
      <c r="O41" s="412">
        <v>240</v>
      </c>
      <c r="P41" s="413">
        <v>260</v>
      </c>
    </row>
    <row r="42" spans="4:16" ht="13.5">
      <c r="D42" s="142" t="s">
        <v>39</v>
      </c>
      <c r="E42" s="143"/>
      <c r="F42" s="143"/>
      <c r="G42" s="143"/>
      <c r="H42" s="143"/>
      <c r="I42" s="142"/>
      <c r="J42" s="142"/>
      <c r="K42" s="142"/>
      <c r="L42" s="142"/>
      <c r="M42" s="142"/>
      <c r="N42" s="142"/>
      <c r="O42" s="142"/>
      <c r="P42" s="45" t="s">
        <v>30</v>
      </c>
    </row>
    <row r="43" spans="4:16" ht="12.75">
      <c r="D43" s="46" t="s">
        <v>100</v>
      </c>
      <c r="E43" s="603" t="s">
        <v>198</v>
      </c>
      <c r="F43" s="603"/>
      <c r="G43" s="603"/>
      <c r="H43" s="603"/>
      <c r="I43" s="603"/>
      <c r="J43" s="603"/>
      <c r="K43" s="603"/>
      <c r="L43" s="603"/>
      <c r="M43" s="603"/>
      <c r="N43" s="603"/>
      <c r="O43" s="603"/>
      <c r="P43" s="603"/>
    </row>
    <row r="44" spans="4:16" ht="12.75">
      <c r="D44" s="46"/>
      <c r="E44" s="621"/>
      <c r="F44" s="621"/>
      <c r="G44" s="621"/>
      <c r="H44" s="621"/>
      <c r="I44" s="621"/>
      <c r="J44" s="621"/>
      <c r="K44" s="621"/>
      <c r="L44" s="621"/>
      <c r="M44" s="621"/>
      <c r="N44" s="621"/>
      <c r="O44" s="621"/>
      <c r="P44" s="621"/>
    </row>
    <row r="45" spans="4:16" ht="12.75">
      <c r="D45" s="46" t="s">
        <v>117</v>
      </c>
      <c r="E45" s="158" t="s">
        <v>166</v>
      </c>
      <c r="F45" s="150"/>
      <c r="G45" s="150"/>
      <c r="H45" s="150"/>
      <c r="I45" s="150"/>
      <c r="J45" s="150"/>
      <c r="K45" s="150"/>
      <c r="L45" s="150"/>
      <c r="M45" s="150"/>
      <c r="N45" s="150"/>
      <c r="O45" s="150"/>
      <c r="P45" s="150"/>
    </row>
    <row r="46" spans="4:16" ht="12.75">
      <c r="D46" s="46" t="s">
        <v>167</v>
      </c>
      <c r="E46" s="603" t="s">
        <v>168</v>
      </c>
      <c r="F46" s="603"/>
      <c r="G46" s="603"/>
      <c r="H46" s="603"/>
      <c r="I46" s="603"/>
      <c r="J46" s="603"/>
      <c r="K46" s="603"/>
      <c r="L46" s="603"/>
      <c r="M46" s="603"/>
      <c r="N46" s="603"/>
      <c r="O46" s="603"/>
      <c r="P46" s="603"/>
    </row>
  </sheetData>
  <sheetProtection/>
  <mergeCells count="14">
    <mergeCell ref="D7:I11"/>
    <mergeCell ref="E14:E19"/>
    <mergeCell ref="E21:E26"/>
    <mergeCell ref="E29:E34"/>
    <mergeCell ref="E46:P46"/>
    <mergeCell ref="E43:P44"/>
    <mergeCell ref="L7:L10"/>
    <mergeCell ref="M7:M10"/>
    <mergeCell ref="N7:N10"/>
    <mergeCell ref="P7:P10"/>
    <mergeCell ref="O7:O10"/>
    <mergeCell ref="J7:J10"/>
    <mergeCell ref="K7:K10"/>
    <mergeCell ref="E36:E4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5"/>
  <dimension ref="E2:AC48"/>
  <sheetViews>
    <sheetView showGridLines="0" showOutlineSymbols="0" zoomScale="90" zoomScaleNormal="90" zoomScaleSheetLayoutView="7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7" width="12.375" style="3" customWidth="1"/>
    <col min="8"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46</v>
      </c>
      <c r="AC2" s="2" t="s">
        <v>47</v>
      </c>
    </row>
    <row r="3" ht="12.75" customHeight="1"/>
    <row r="4" ht="18" customHeight="1">
      <c r="E4" s="4" t="s">
        <v>143</v>
      </c>
    </row>
    <row r="5" ht="12.75" customHeight="1"/>
    <row r="6" ht="12.75" customHeight="1"/>
    <row r="7" ht="66.75" customHeight="1">
      <c r="E7" s="6" t="s">
        <v>290</v>
      </c>
    </row>
    <row r="8" ht="12.75" customHeight="1"/>
    <row r="9" ht="64.5" customHeight="1">
      <c r="E9" s="7" t="s">
        <v>297</v>
      </c>
    </row>
    <row r="10" ht="5.25" customHeight="1" hidden="1"/>
    <row r="11" ht="96" customHeight="1">
      <c r="E11" s="7" t="s">
        <v>214</v>
      </c>
    </row>
    <row r="12" ht="3.75" customHeight="1"/>
    <row r="13" ht="38.25" customHeight="1">
      <c r="E13" s="3" t="s">
        <v>135</v>
      </c>
    </row>
    <row r="14" ht="4.5" customHeight="1"/>
    <row r="15" ht="45.75" customHeight="1">
      <c r="E15" s="6" t="s">
        <v>292</v>
      </c>
    </row>
    <row r="16" ht="3.75" customHeight="1"/>
    <row r="17" ht="44.25" customHeight="1">
      <c r="E17" s="6" t="s">
        <v>288</v>
      </c>
    </row>
    <row r="18" ht="3.75" customHeight="1"/>
    <row r="19" ht="30.75" customHeight="1">
      <c r="E19" s="3" t="s">
        <v>284</v>
      </c>
    </row>
    <row r="20" ht="6.75" customHeight="1"/>
    <row r="21" ht="114" customHeight="1">
      <c r="E21" s="7" t="s">
        <v>293</v>
      </c>
    </row>
    <row r="22" ht="3.75" customHeight="1"/>
    <row r="23" ht="54" customHeight="1">
      <c r="E23" s="5" t="s">
        <v>285</v>
      </c>
    </row>
    <row r="24" ht="3.75" customHeight="1"/>
    <row r="25" ht="67.5" customHeight="1">
      <c r="E25" s="5" t="s">
        <v>294</v>
      </c>
    </row>
    <row r="26" ht="7.5" customHeight="1"/>
    <row r="27" ht="33.75" customHeight="1">
      <c r="E27" s="5" t="s">
        <v>286</v>
      </c>
    </row>
    <row r="28" ht="7.5" customHeight="1"/>
    <row r="29" ht="68.25" customHeight="1">
      <c r="E29" s="3" t="s">
        <v>336</v>
      </c>
    </row>
    <row r="30" ht="9" customHeight="1"/>
    <row r="31" ht="105.75" customHeight="1">
      <c r="E31" s="3" t="s">
        <v>295</v>
      </c>
    </row>
    <row r="32" ht="6" customHeight="1"/>
    <row r="33" ht="78" customHeight="1">
      <c r="E33" s="6" t="s">
        <v>0</v>
      </c>
    </row>
    <row r="34" ht="3.75" customHeight="1">
      <c r="E34" s="8"/>
    </row>
    <row r="35" ht="78.75" customHeight="1">
      <c r="E35" s="218" t="s">
        <v>296</v>
      </c>
    </row>
    <row r="36" ht="6.75" customHeight="1">
      <c r="E36" s="8"/>
    </row>
    <row r="37" ht="54.75" customHeight="1">
      <c r="E37" s="9" t="s">
        <v>338</v>
      </c>
    </row>
    <row r="38" ht="9.75" customHeight="1">
      <c r="E38" s="9"/>
    </row>
    <row r="39" ht="30.75" customHeight="1">
      <c r="E39" s="5" t="s">
        <v>3</v>
      </c>
    </row>
    <row r="40" ht="3.75" customHeight="1">
      <c r="E40" s="5"/>
    </row>
    <row r="41" ht="54.75" customHeight="1">
      <c r="E41" s="5" t="s">
        <v>289</v>
      </c>
    </row>
    <row r="42" ht="3.75" customHeight="1">
      <c r="E42" s="5"/>
    </row>
    <row r="43" ht="68.25" customHeight="1">
      <c r="E43" s="5" t="s">
        <v>4</v>
      </c>
    </row>
    <row r="44" ht="3.75" customHeight="1">
      <c r="E44" s="5"/>
    </row>
    <row r="45" ht="56.25" customHeight="1">
      <c r="E45" s="3" t="s">
        <v>337</v>
      </c>
    </row>
    <row r="48" ht="12.75">
      <c r="E48" s="6"/>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List20"/>
  <dimension ref="B3:P42"/>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5" width="2.125" style="48" customWidth="1"/>
    <col min="6" max="6" width="1.75390625" style="48" customWidth="1"/>
    <col min="7" max="7" width="15.25390625" style="48" customWidth="1"/>
    <col min="8" max="8" width="9.25390625" style="48" customWidth="1"/>
    <col min="9" max="9" width="1.12109375" style="48" customWidth="1"/>
    <col min="10" max="16" width="6.75390625" style="48" customWidth="1"/>
    <col min="17" max="16384" width="9.125" style="48" customWidth="1"/>
  </cols>
  <sheetData>
    <row r="1" ht="12.75" hidden="1"/>
    <row r="2" ht="12.75" hidden="1"/>
    <row r="3" ht="9" customHeight="1">
      <c r="C3" s="47"/>
    </row>
    <row r="4" spans="4:16" s="49" customFormat="1" ht="15.75">
      <c r="D4" s="11" t="s">
        <v>283</v>
      </c>
      <c r="E4" s="50"/>
      <c r="F4" s="50"/>
      <c r="G4" s="50"/>
      <c r="H4" s="11" t="s">
        <v>182</v>
      </c>
      <c r="I4" s="51"/>
      <c r="J4" s="50"/>
      <c r="K4" s="50"/>
      <c r="L4" s="50"/>
      <c r="M4" s="50"/>
      <c r="N4" s="50"/>
      <c r="O4" s="50"/>
      <c r="P4" s="50"/>
    </row>
    <row r="5" spans="2:16" s="49" customFormat="1" ht="15.75">
      <c r="B5" s="163">
        <v>0</v>
      </c>
      <c r="D5" s="69" t="s">
        <v>238</v>
      </c>
      <c r="E5" s="52"/>
      <c r="F5" s="52"/>
      <c r="G5" s="52"/>
      <c r="H5" s="52"/>
      <c r="I5" s="52"/>
      <c r="J5" s="52"/>
      <c r="K5" s="52"/>
      <c r="L5" s="52"/>
      <c r="M5" s="52"/>
      <c r="N5" s="52"/>
      <c r="O5" s="52"/>
      <c r="P5" s="52"/>
    </row>
    <row r="6" spans="4:16" s="53" customFormat="1" ht="17.25" customHeight="1" thickBot="1">
      <c r="D6" s="12"/>
      <c r="E6" s="54"/>
      <c r="F6" s="54"/>
      <c r="G6" s="54"/>
      <c r="H6" s="54"/>
      <c r="I6" s="55"/>
      <c r="J6" s="55"/>
      <c r="K6" s="55"/>
      <c r="L6" s="55"/>
      <c r="M6" s="55"/>
      <c r="N6" s="55"/>
      <c r="O6" s="55"/>
      <c r="P6" s="13"/>
    </row>
    <row r="7" spans="3:16" ht="6" customHeight="1">
      <c r="C7" s="16"/>
      <c r="D7" s="564"/>
      <c r="E7" s="565"/>
      <c r="F7" s="565"/>
      <c r="G7" s="565"/>
      <c r="H7" s="565"/>
      <c r="I7" s="566"/>
      <c r="J7" s="573" t="s">
        <v>24</v>
      </c>
      <c r="K7" s="577" t="s">
        <v>25</v>
      </c>
      <c r="L7" s="579" t="s">
        <v>26</v>
      </c>
      <c r="M7" s="591" t="s">
        <v>27</v>
      </c>
      <c r="N7" s="591" t="s">
        <v>137</v>
      </c>
      <c r="O7" s="591" t="s">
        <v>144</v>
      </c>
      <c r="P7" s="577" t="s">
        <v>237</v>
      </c>
    </row>
    <row r="8" spans="3:16" ht="6" customHeight="1">
      <c r="C8" s="16"/>
      <c r="D8" s="567"/>
      <c r="E8" s="568"/>
      <c r="F8" s="568"/>
      <c r="G8" s="568"/>
      <c r="H8" s="568"/>
      <c r="I8" s="569"/>
      <c r="J8" s="574"/>
      <c r="K8" s="578"/>
      <c r="L8" s="580"/>
      <c r="M8" s="592"/>
      <c r="N8" s="592"/>
      <c r="O8" s="592"/>
      <c r="P8" s="578"/>
    </row>
    <row r="9" spans="3:16" ht="6" customHeight="1">
      <c r="C9" s="16"/>
      <c r="D9" s="567"/>
      <c r="E9" s="568"/>
      <c r="F9" s="568"/>
      <c r="G9" s="568"/>
      <c r="H9" s="568"/>
      <c r="I9" s="569"/>
      <c r="J9" s="574"/>
      <c r="K9" s="578"/>
      <c r="L9" s="580"/>
      <c r="M9" s="592"/>
      <c r="N9" s="592"/>
      <c r="O9" s="592"/>
      <c r="P9" s="578"/>
    </row>
    <row r="10" spans="3:16" ht="6" customHeight="1">
      <c r="C10" s="16"/>
      <c r="D10" s="567"/>
      <c r="E10" s="568"/>
      <c r="F10" s="568"/>
      <c r="G10" s="568"/>
      <c r="H10" s="568"/>
      <c r="I10" s="569"/>
      <c r="J10" s="574"/>
      <c r="K10" s="578"/>
      <c r="L10" s="580"/>
      <c r="M10" s="592"/>
      <c r="N10" s="592"/>
      <c r="O10" s="592"/>
      <c r="P10" s="578"/>
    </row>
    <row r="11" spans="3:16" ht="15" customHeight="1" thickBot="1">
      <c r="C11" s="16"/>
      <c r="D11" s="570"/>
      <c r="E11" s="571"/>
      <c r="F11" s="571"/>
      <c r="G11" s="571"/>
      <c r="H11" s="571"/>
      <c r="I11" s="572"/>
      <c r="J11" s="14" t="s">
        <v>100</v>
      </c>
      <c r="K11" s="15" t="s">
        <v>100</v>
      </c>
      <c r="L11" s="148"/>
      <c r="M11" s="14"/>
      <c r="N11" s="14"/>
      <c r="O11" s="147"/>
      <c r="P11" s="15"/>
    </row>
    <row r="12" spans="3:16" ht="14.25" thickBot="1" thickTop="1">
      <c r="C12" s="16"/>
      <c r="D12" s="131"/>
      <c r="E12" s="132" t="s">
        <v>12</v>
      </c>
      <c r="F12" s="132"/>
      <c r="G12" s="132"/>
      <c r="H12" s="133"/>
      <c r="I12" s="134"/>
      <c r="J12" s="541" t="s">
        <v>103</v>
      </c>
      <c r="K12" s="542" t="s">
        <v>103</v>
      </c>
      <c r="L12" s="527">
        <v>7640</v>
      </c>
      <c r="M12" s="525">
        <v>6916</v>
      </c>
      <c r="N12" s="525">
        <v>7209</v>
      </c>
      <c r="O12" s="528">
        <v>7251</v>
      </c>
      <c r="P12" s="526">
        <v>7030</v>
      </c>
    </row>
    <row r="13" spans="3:16" ht="15">
      <c r="C13" s="16"/>
      <c r="D13" s="65"/>
      <c r="E13" s="66" t="s">
        <v>169</v>
      </c>
      <c r="F13" s="66"/>
      <c r="G13" s="66"/>
      <c r="H13" s="67"/>
      <c r="I13" s="68"/>
      <c r="J13" s="290" t="s">
        <v>103</v>
      </c>
      <c r="K13" s="291" t="s">
        <v>103</v>
      </c>
      <c r="L13" s="280">
        <v>3273</v>
      </c>
      <c r="M13" s="278">
        <v>2848</v>
      </c>
      <c r="N13" s="278">
        <v>2895</v>
      </c>
      <c r="O13" s="279">
        <v>2903</v>
      </c>
      <c r="P13" s="289">
        <v>2966</v>
      </c>
    </row>
    <row r="14" spans="3:16" ht="12.75">
      <c r="C14" s="16"/>
      <c r="D14" s="135"/>
      <c r="E14" s="624" t="s">
        <v>121</v>
      </c>
      <c r="F14" s="120" t="s">
        <v>13</v>
      </c>
      <c r="G14" s="120"/>
      <c r="H14" s="72"/>
      <c r="I14" s="73"/>
      <c r="J14" s="229" t="s">
        <v>103</v>
      </c>
      <c r="K14" s="230" t="s">
        <v>103</v>
      </c>
      <c r="L14" s="255">
        <v>1046</v>
      </c>
      <c r="M14" s="253">
        <v>961</v>
      </c>
      <c r="N14" s="253">
        <v>1001</v>
      </c>
      <c r="O14" s="254">
        <v>1038</v>
      </c>
      <c r="P14" s="285">
        <v>1015</v>
      </c>
    </row>
    <row r="15" spans="3:16" ht="12.75">
      <c r="C15" s="16"/>
      <c r="D15" s="136"/>
      <c r="E15" s="622"/>
      <c r="F15" s="28" t="s">
        <v>14</v>
      </c>
      <c r="G15" s="28"/>
      <c r="H15" s="61"/>
      <c r="I15" s="29"/>
      <c r="J15" s="529" t="s">
        <v>103</v>
      </c>
      <c r="K15" s="530" t="s">
        <v>103</v>
      </c>
      <c r="L15" s="237">
        <v>520</v>
      </c>
      <c r="M15" s="238">
        <v>442</v>
      </c>
      <c r="N15" s="238">
        <v>498</v>
      </c>
      <c r="O15" s="239">
        <v>521</v>
      </c>
      <c r="P15" s="240">
        <v>549</v>
      </c>
    </row>
    <row r="16" spans="3:16" ht="12.75">
      <c r="C16" s="16"/>
      <c r="D16" s="136"/>
      <c r="E16" s="622"/>
      <c r="F16" s="28" t="s">
        <v>15</v>
      </c>
      <c r="G16" s="28"/>
      <c r="H16" s="61"/>
      <c r="I16" s="29"/>
      <c r="J16" s="235" t="s">
        <v>103</v>
      </c>
      <c r="K16" s="236" t="s">
        <v>103</v>
      </c>
      <c r="L16" s="237">
        <v>491</v>
      </c>
      <c r="M16" s="238">
        <v>438</v>
      </c>
      <c r="N16" s="238">
        <v>446</v>
      </c>
      <c r="O16" s="239">
        <v>456</v>
      </c>
      <c r="P16" s="240">
        <v>494</v>
      </c>
    </row>
    <row r="17" spans="3:16" ht="12.75">
      <c r="C17" s="16"/>
      <c r="D17" s="136"/>
      <c r="E17" s="622"/>
      <c r="F17" s="28" t="s">
        <v>16</v>
      </c>
      <c r="G17" s="28"/>
      <c r="H17" s="61"/>
      <c r="I17" s="29"/>
      <c r="J17" s="235" t="s">
        <v>103</v>
      </c>
      <c r="K17" s="236" t="s">
        <v>103</v>
      </c>
      <c r="L17" s="237">
        <v>597</v>
      </c>
      <c r="M17" s="238">
        <v>523</v>
      </c>
      <c r="N17" s="238">
        <v>472</v>
      </c>
      <c r="O17" s="239">
        <v>412</v>
      </c>
      <c r="P17" s="240">
        <v>459</v>
      </c>
    </row>
    <row r="18" spans="3:16" ht="12.75">
      <c r="C18" s="16"/>
      <c r="D18" s="136"/>
      <c r="E18" s="622"/>
      <c r="F18" s="157" t="s">
        <v>17</v>
      </c>
      <c r="G18" s="157"/>
      <c r="H18" s="84"/>
      <c r="I18" s="85"/>
      <c r="J18" s="323" t="s">
        <v>103</v>
      </c>
      <c r="K18" s="324" t="s">
        <v>103</v>
      </c>
      <c r="L18" s="262">
        <v>614</v>
      </c>
      <c r="M18" s="260">
        <v>482</v>
      </c>
      <c r="N18" s="260">
        <v>475</v>
      </c>
      <c r="O18" s="261">
        <v>475</v>
      </c>
      <c r="P18" s="265">
        <v>437</v>
      </c>
    </row>
    <row r="19" spans="3:16" ht="12.75">
      <c r="C19" s="16"/>
      <c r="D19" s="137"/>
      <c r="E19" s="625"/>
      <c r="F19" s="62" t="s">
        <v>164</v>
      </c>
      <c r="G19" s="62"/>
      <c r="H19" s="63"/>
      <c r="I19" s="64"/>
      <c r="J19" s="311" t="s">
        <v>103</v>
      </c>
      <c r="K19" s="312" t="s">
        <v>103</v>
      </c>
      <c r="L19" s="268">
        <v>5</v>
      </c>
      <c r="M19" s="266">
        <v>2</v>
      </c>
      <c r="N19" s="266">
        <v>3</v>
      </c>
      <c r="O19" s="267">
        <v>1</v>
      </c>
      <c r="P19" s="271">
        <v>12</v>
      </c>
    </row>
    <row r="20" spans="3:16" ht="15">
      <c r="C20" s="16"/>
      <c r="D20" s="107"/>
      <c r="E20" s="138" t="s">
        <v>170</v>
      </c>
      <c r="F20" s="138"/>
      <c r="G20" s="138"/>
      <c r="H20" s="138"/>
      <c r="I20" s="108"/>
      <c r="J20" s="295" t="s">
        <v>103</v>
      </c>
      <c r="K20" s="296" t="s">
        <v>103</v>
      </c>
      <c r="L20" s="531">
        <v>4367</v>
      </c>
      <c r="M20" s="532">
        <v>4068</v>
      </c>
      <c r="N20" s="532">
        <v>4314</v>
      </c>
      <c r="O20" s="533">
        <v>4348</v>
      </c>
      <c r="P20" s="435">
        <v>4064</v>
      </c>
    </row>
    <row r="21" spans="3:16" ht="12.75">
      <c r="C21" s="16"/>
      <c r="D21" s="136"/>
      <c r="E21" s="622" t="s">
        <v>121</v>
      </c>
      <c r="F21" s="28" t="s">
        <v>18</v>
      </c>
      <c r="G21" s="28"/>
      <c r="H21" s="61"/>
      <c r="I21" s="29"/>
      <c r="J21" s="229" t="s">
        <v>103</v>
      </c>
      <c r="K21" s="230" t="s">
        <v>103</v>
      </c>
      <c r="L21" s="255">
        <v>1261</v>
      </c>
      <c r="M21" s="253">
        <v>1269</v>
      </c>
      <c r="N21" s="253">
        <v>1292</v>
      </c>
      <c r="O21" s="254">
        <v>1312</v>
      </c>
      <c r="P21" s="285">
        <v>1294</v>
      </c>
    </row>
    <row r="22" spans="3:16" ht="12.75">
      <c r="C22" s="16"/>
      <c r="D22" s="136"/>
      <c r="E22" s="622"/>
      <c r="F22" s="28" t="s">
        <v>19</v>
      </c>
      <c r="G22" s="28"/>
      <c r="H22" s="61"/>
      <c r="I22" s="29"/>
      <c r="J22" s="235" t="s">
        <v>103</v>
      </c>
      <c r="K22" s="236" t="s">
        <v>103</v>
      </c>
      <c r="L22" s="237">
        <v>1438</v>
      </c>
      <c r="M22" s="238">
        <v>1219</v>
      </c>
      <c r="N22" s="238">
        <v>1369</v>
      </c>
      <c r="O22" s="239">
        <v>1331</v>
      </c>
      <c r="P22" s="240">
        <v>1219</v>
      </c>
    </row>
    <row r="23" spans="3:16" ht="12.75">
      <c r="C23" s="16"/>
      <c r="D23" s="136"/>
      <c r="E23" s="622"/>
      <c r="F23" s="28" t="s">
        <v>20</v>
      </c>
      <c r="G23" s="28"/>
      <c r="H23" s="61"/>
      <c r="I23" s="29"/>
      <c r="J23" s="235" t="s">
        <v>103</v>
      </c>
      <c r="K23" s="236" t="s">
        <v>103</v>
      </c>
      <c r="L23" s="237">
        <v>1421</v>
      </c>
      <c r="M23" s="238">
        <v>1344</v>
      </c>
      <c r="N23" s="238">
        <v>1444</v>
      </c>
      <c r="O23" s="239">
        <v>1520</v>
      </c>
      <c r="P23" s="240">
        <v>1335</v>
      </c>
    </row>
    <row r="24" spans="3:16" ht="13.5" thickBot="1">
      <c r="C24" s="16"/>
      <c r="D24" s="139"/>
      <c r="E24" s="623"/>
      <c r="F24" s="86" t="s">
        <v>165</v>
      </c>
      <c r="G24" s="86"/>
      <c r="H24" s="87"/>
      <c r="I24" s="88"/>
      <c r="J24" s="529" t="s">
        <v>103</v>
      </c>
      <c r="K24" s="530" t="s">
        <v>103</v>
      </c>
      <c r="L24" s="536">
        <v>247</v>
      </c>
      <c r="M24" s="537">
        <v>236</v>
      </c>
      <c r="N24" s="537">
        <v>209</v>
      </c>
      <c r="O24" s="538">
        <v>185</v>
      </c>
      <c r="P24" s="539">
        <v>216</v>
      </c>
    </row>
    <row r="25" spans="3:16" ht="14.25" thickBot="1" thickTop="1">
      <c r="C25" s="16"/>
      <c r="D25" s="131"/>
      <c r="E25" s="132" t="s">
        <v>21</v>
      </c>
      <c r="F25" s="132"/>
      <c r="G25" s="132"/>
      <c r="H25" s="133"/>
      <c r="I25" s="134"/>
      <c r="J25" s="541" t="s">
        <v>103</v>
      </c>
      <c r="K25" s="542" t="s">
        <v>103</v>
      </c>
      <c r="L25" s="527">
        <v>2865</v>
      </c>
      <c r="M25" s="525">
        <v>2542</v>
      </c>
      <c r="N25" s="525">
        <v>2663</v>
      </c>
      <c r="O25" s="528">
        <v>2686</v>
      </c>
      <c r="P25" s="526">
        <v>2761</v>
      </c>
    </row>
    <row r="26" spans="3:16" ht="15">
      <c r="C26" s="16"/>
      <c r="D26" s="65"/>
      <c r="E26" s="66" t="s">
        <v>171</v>
      </c>
      <c r="F26" s="66"/>
      <c r="G26" s="66"/>
      <c r="H26" s="67"/>
      <c r="I26" s="68"/>
      <c r="J26" s="290" t="s">
        <v>103</v>
      </c>
      <c r="K26" s="291" t="s">
        <v>103</v>
      </c>
      <c r="L26" s="280">
        <v>1314</v>
      </c>
      <c r="M26" s="278">
        <v>1119</v>
      </c>
      <c r="N26" s="278">
        <v>1170</v>
      </c>
      <c r="O26" s="279">
        <v>1177</v>
      </c>
      <c r="P26" s="289">
        <v>1256</v>
      </c>
    </row>
    <row r="27" spans="3:16" ht="12.75">
      <c r="C27" s="16"/>
      <c r="D27" s="135"/>
      <c r="E27" s="624" t="s">
        <v>121</v>
      </c>
      <c r="F27" s="120" t="s">
        <v>13</v>
      </c>
      <c r="G27" s="120"/>
      <c r="H27" s="72"/>
      <c r="I27" s="73"/>
      <c r="J27" s="229" t="s">
        <v>103</v>
      </c>
      <c r="K27" s="230" t="s">
        <v>103</v>
      </c>
      <c r="L27" s="255">
        <v>454</v>
      </c>
      <c r="M27" s="253">
        <v>403</v>
      </c>
      <c r="N27" s="253">
        <v>442</v>
      </c>
      <c r="O27" s="254">
        <v>468</v>
      </c>
      <c r="P27" s="285">
        <v>462</v>
      </c>
    </row>
    <row r="28" spans="3:16" ht="12.75">
      <c r="C28" s="16"/>
      <c r="D28" s="136"/>
      <c r="E28" s="622"/>
      <c r="F28" s="28" t="s">
        <v>14</v>
      </c>
      <c r="G28" s="28"/>
      <c r="H28" s="61"/>
      <c r="I28" s="29"/>
      <c r="J28" s="529" t="s">
        <v>103</v>
      </c>
      <c r="K28" s="530" t="s">
        <v>103</v>
      </c>
      <c r="L28" s="237">
        <v>208</v>
      </c>
      <c r="M28" s="238">
        <v>181</v>
      </c>
      <c r="N28" s="238">
        <v>203</v>
      </c>
      <c r="O28" s="239">
        <v>214</v>
      </c>
      <c r="P28" s="240">
        <v>237</v>
      </c>
    </row>
    <row r="29" spans="3:16" ht="12.75">
      <c r="C29" s="16"/>
      <c r="D29" s="136"/>
      <c r="E29" s="622"/>
      <c r="F29" s="28" t="s">
        <v>15</v>
      </c>
      <c r="G29" s="28"/>
      <c r="H29" s="61"/>
      <c r="I29" s="29"/>
      <c r="J29" s="235" t="s">
        <v>103</v>
      </c>
      <c r="K29" s="236" t="s">
        <v>103</v>
      </c>
      <c r="L29" s="237">
        <v>184</v>
      </c>
      <c r="M29" s="238">
        <v>158</v>
      </c>
      <c r="N29" s="238">
        <v>165</v>
      </c>
      <c r="O29" s="239">
        <v>185</v>
      </c>
      <c r="P29" s="240">
        <v>203</v>
      </c>
    </row>
    <row r="30" spans="3:16" ht="12.75">
      <c r="C30" s="16"/>
      <c r="D30" s="136"/>
      <c r="E30" s="622"/>
      <c r="F30" s="28" t="s">
        <v>16</v>
      </c>
      <c r="G30" s="28"/>
      <c r="H30" s="61"/>
      <c r="I30" s="29"/>
      <c r="J30" s="235" t="s">
        <v>103</v>
      </c>
      <c r="K30" s="236" t="s">
        <v>103</v>
      </c>
      <c r="L30" s="237">
        <v>246</v>
      </c>
      <c r="M30" s="238">
        <v>211</v>
      </c>
      <c r="N30" s="238">
        <v>186</v>
      </c>
      <c r="O30" s="239">
        <v>140</v>
      </c>
      <c r="P30" s="240">
        <v>168</v>
      </c>
    </row>
    <row r="31" spans="3:16" ht="12.75">
      <c r="C31" s="16"/>
      <c r="D31" s="136"/>
      <c r="E31" s="622"/>
      <c r="F31" s="157" t="s">
        <v>17</v>
      </c>
      <c r="G31" s="157"/>
      <c r="H31" s="84"/>
      <c r="I31" s="85"/>
      <c r="J31" s="323" t="s">
        <v>103</v>
      </c>
      <c r="K31" s="324" t="s">
        <v>103</v>
      </c>
      <c r="L31" s="262">
        <v>219</v>
      </c>
      <c r="M31" s="260">
        <v>164</v>
      </c>
      <c r="N31" s="260">
        <v>172</v>
      </c>
      <c r="O31" s="261">
        <v>169</v>
      </c>
      <c r="P31" s="265">
        <v>179</v>
      </c>
    </row>
    <row r="32" spans="3:16" ht="12.75">
      <c r="C32" s="16"/>
      <c r="D32" s="137"/>
      <c r="E32" s="625"/>
      <c r="F32" s="62" t="s">
        <v>164</v>
      </c>
      <c r="G32" s="62"/>
      <c r="H32" s="63"/>
      <c r="I32" s="64"/>
      <c r="J32" s="311" t="s">
        <v>103</v>
      </c>
      <c r="K32" s="312" t="s">
        <v>103</v>
      </c>
      <c r="L32" s="268">
        <v>3</v>
      </c>
      <c r="M32" s="266">
        <v>2</v>
      </c>
      <c r="N32" s="266">
        <v>2</v>
      </c>
      <c r="O32" s="267">
        <v>1</v>
      </c>
      <c r="P32" s="271">
        <v>7</v>
      </c>
    </row>
    <row r="33" spans="3:16" ht="15">
      <c r="C33" s="16"/>
      <c r="D33" s="107"/>
      <c r="E33" s="138" t="s">
        <v>172</v>
      </c>
      <c r="F33" s="138"/>
      <c r="G33" s="138"/>
      <c r="H33" s="138"/>
      <c r="I33" s="108"/>
      <c r="J33" s="295" t="s">
        <v>103</v>
      </c>
      <c r="K33" s="296" t="s">
        <v>103</v>
      </c>
      <c r="L33" s="531">
        <v>1551</v>
      </c>
      <c r="M33" s="532">
        <v>1423</v>
      </c>
      <c r="N33" s="532">
        <v>1493</v>
      </c>
      <c r="O33" s="533">
        <v>1509</v>
      </c>
      <c r="P33" s="435">
        <v>1505</v>
      </c>
    </row>
    <row r="34" spans="3:16" ht="12.75">
      <c r="C34" s="16"/>
      <c r="D34" s="136"/>
      <c r="E34" s="622" t="s">
        <v>121</v>
      </c>
      <c r="F34" s="28" t="s">
        <v>18</v>
      </c>
      <c r="G34" s="28"/>
      <c r="H34" s="61"/>
      <c r="I34" s="29"/>
      <c r="J34" s="229" t="s">
        <v>103</v>
      </c>
      <c r="K34" s="230" t="s">
        <v>103</v>
      </c>
      <c r="L34" s="255">
        <v>471</v>
      </c>
      <c r="M34" s="253">
        <v>453</v>
      </c>
      <c r="N34" s="253">
        <v>442</v>
      </c>
      <c r="O34" s="254">
        <v>481</v>
      </c>
      <c r="P34" s="285">
        <v>495</v>
      </c>
    </row>
    <row r="35" spans="3:16" ht="12.75">
      <c r="C35" s="16"/>
      <c r="D35" s="136"/>
      <c r="E35" s="622"/>
      <c r="F35" s="28" t="s">
        <v>19</v>
      </c>
      <c r="G35" s="28"/>
      <c r="H35" s="61"/>
      <c r="I35" s="29"/>
      <c r="J35" s="235" t="s">
        <v>103</v>
      </c>
      <c r="K35" s="236" t="s">
        <v>103</v>
      </c>
      <c r="L35" s="237">
        <v>446</v>
      </c>
      <c r="M35" s="238">
        <v>411</v>
      </c>
      <c r="N35" s="238">
        <v>464</v>
      </c>
      <c r="O35" s="239">
        <v>455</v>
      </c>
      <c r="P35" s="240">
        <v>442</v>
      </c>
    </row>
    <row r="36" spans="3:16" ht="12.75">
      <c r="C36" s="16"/>
      <c r="D36" s="136"/>
      <c r="E36" s="622"/>
      <c r="F36" s="28" t="s">
        <v>20</v>
      </c>
      <c r="G36" s="28"/>
      <c r="H36" s="61"/>
      <c r="I36" s="29"/>
      <c r="J36" s="235" t="s">
        <v>103</v>
      </c>
      <c r="K36" s="236" t="s">
        <v>103</v>
      </c>
      <c r="L36" s="237">
        <v>514</v>
      </c>
      <c r="M36" s="238">
        <v>460</v>
      </c>
      <c r="N36" s="238">
        <v>500</v>
      </c>
      <c r="O36" s="239">
        <v>500</v>
      </c>
      <c r="P36" s="240">
        <v>476</v>
      </c>
    </row>
    <row r="37" spans="3:16" ht="13.5" thickBot="1">
      <c r="C37" s="16"/>
      <c r="D37" s="139"/>
      <c r="E37" s="623"/>
      <c r="F37" s="86" t="s">
        <v>165</v>
      </c>
      <c r="G37" s="86"/>
      <c r="H37" s="87"/>
      <c r="I37" s="88"/>
      <c r="J37" s="529" t="s">
        <v>103</v>
      </c>
      <c r="K37" s="530" t="s">
        <v>103</v>
      </c>
      <c r="L37" s="409">
        <v>120</v>
      </c>
      <c r="M37" s="411">
        <v>99</v>
      </c>
      <c r="N37" s="411">
        <v>87</v>
      </c>
      <c r="O37" s="412">
        <v>73</v>
      </c>
      <c r="P37" s="413">
        <v>92</v>
      </c>
    </row>
    <row r="38" spans="4:16" ht="13.5">
      <c r="D38" s="58" t="s">
        <v>39</v>
      </c>
      <c r="E38" s="59"/>
      <c r="F38" s="59"/>
      <c r="G38" s="59"/>
      <c r="H38" s="59"/>
      <c r="I38" s="58"/>
      <c r="J38" s="58"/>
      <c r="K38" s="58"/>
      <c r="L38" s="58"/>
      <c r="M38" s="58"/>
      <c r="N38" s="58"/>
      <c r="O38" s="58"/>
      <c r="P38" s="83" t="s">
        <v>30</v>
      </c>
    </row>
    <row r="39" spans="4:16" ht="12.75">
      <c r="D39" s="46" t="s">
        <v>100</v>
      </c>
      <c r="E39" s="603" t="s">
        <v>198</v>
      </c>
      <c r="F39" s="603"/>
      <c r="G39" s="603"/>
      <c r="H39" s="603"/>
      <c r="I39" s="603"/>
      <c r="J39" s="603"/>
      <c r="K39" s="603"/>
      <c r="L39" s="603"/>
      <c r="M39" s="603"/>
      <c r="N39" s="603"/>
      <c r="O39" s="603"/>
      <c r="P39" s="603"/>
    </row>
    <row r="40" spans="4:16" ht="12.75">
      <c r="D40" s="46"/>
      <c r="E40" s="621"/>
      <c r="F40" s="621"/>
      <c r="G40" s="621"/>
      <c r="H40" s="621"/>
      <c r="I40" s="621"/>
      <c r="J40" s="621"/>
      <c r="K40" s="621"/>
      <c r="L40" s="621"/>
      <c r="M40" s="621"/>
      <c r="N40" s="621"/>
      <c r="O40" s="621"/>
      <c r="P40" s="621"/>
    </row>
    <row r="41" spans="4:16" ht="12.75">
      <c r="D41" s="46" t="s">
        <v>117</v>
      </c>
      <c r="E41" s="158" t="s">
        <v>166</v>
      </c>
      <c r="F41" s="150"/>
      <c r="G41" s="150"/>
      <c r="H41" s="150"/>
      <c r="I41" s="150"/>
      <c r="J41" s="150"/>
      <c r="K41" s="150"/>
      <c r="L41" s="150"/>
      <c r="M41" s="150"/>
      <c r="N41" s="150"/>
      <c r="O41" s="150"/>
      <c r="P41" s="150"/>
    </row>
    <row r="42" spans="4:16" ht="12.75">
      <c r="D42" s="46" t="s">
        <v>167</v>
      </c>
      <c r="E42" s="603" t="s">
        <v>168</v>
      </c>
      <c r="F42" s="603"/>
      <c r="G42" s="603"/>
      <c r="H42" s="603"/>
      <c r="I42" s="603"/>
      <c r="J42" s="603"/>
      <c r="K42" s="603"/>
      <c r="L42" s="603"/>
      <c r="M42" s="603"/>
      <c r="N42" s="603"/>
      <c r="O42" s="603"/>
      <c r="P42" s="603"/>
    </row>
  </sheetData>
  <sheetProtection/>
  <mergeCells count="14">
    <mergeCell ref="E42:P42"/>
    <mergeCell ref="E39:P40"/>
    <mergeCell ref="L7:L10"/>
    <mergeCell ref="M7:M10"/>
    <mergeCell ref="N7:N10"/>
    <mergeCell ref="P7:P10"/>
    <mergeCell ref="O7:O10"/>
    <mergeCell ref="J7:J10"/>
    <mergeCell ref="K7:K10"/>
    <mergeCell ref="E34:E37"/>
    <mergeCell ref="D7:I11"/>
    <mergeCell ref="E14:E19"/>
    <mergeCell ref="E21:E24"/>
    <mergeCell ref="E27:E32"/>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C3:P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2.125" style="48" customWidth="1"/>
    <col min="7" max="7" width="14.75390625" style="48" customWidth="1"/>
    <col min="8" max="8" width="30.125" style="48" customWidth="1"/>
    <col min="9" max="9" width="1.12109375" style="48" customWidth="1"/>
    <col min="10" max="12" width="9.125" style="48" bestFit="1" customWidth="1"/>
    <col min="13" max="14" width="8.75390625" style="48" bestFit="1" customWidth="1"/>
    <col min="15" max="15" width="8.75390625" style="48" customWidth="1"/>
    <col min="16" max="16" width="8.00390625" style="48" customWidth="1"/>
    <col min="17" max="16384" width="9.125" style="48" customWidth="1"/>
  </cols>
  <sheetData>
    <row r="1" ht="12.75" hidden="1"/>
    <row r="2" ht="12.75" hidden="1"/>
    <row r="3" ht="9" customHeight="1">
      <c r="C3" s="47"/>
    </row>
    <row r="4" spans="4:16" s="49" customFormat="1" ht="15.75">
      <c r="D4" s="11" t="s">
        <v>22</v>
      </c>
      <c r="E4" s="50"/>
      <c r="F4" s="50"/>
      <c r="G4" s="50"/>
      <c r="H4" s="11" t="s">
        <v>149</v>
      </c>
      <c r="I4" s="51"/>
      <c r="J4" s="50"/>
      <c r="K4" s="50"/>
      <c r="L4" s="50"/>
      <c r="M4" s="50"/>
      <c r="N4" s="50"/>
      <c r="O4" s="50"/>
      <c r="P4" s="50"/>
    </row>
    <row r="5" spans="4:16" s="49" customFormat="1" ht="15.75">
      <c r="D5" s="69" t="s">
        <v>238</v>
      </c>
      <c r="E5" s="52"/>
      <c r="F5" s="52"/>
      <c r="G5" s="52"/>
      <c r="H5" s="52"/>
      <c r="I5" s="52"/>
      <c r="J5" s="52"/>
      <c r="K5" s="52"/>
      <c r="L5" s="52"/>
      <c r="M5" s="52"/>
      <c r="N5" s="52"/>
      <c r="O5" s="52"/>
      <c r="P5" s="52"/>
    </row>
    <row r="6" spans="4:16" s="53" customFormat="1" ht="21" customHeight="1" thickBot="1">
      <c r="D6" s="12"/>
      <c r="E6" s="54"/>
      <c r="F6" s="54"/>
      <c r="G6" s="54"/>
      <c r="H6" s="54"/>
      <c r="I6" s="55"/>
      <c r="J6" s="55"/>
      <c r="K6" s="55"/>
      <c r="L6" s="55"/>
      <c r="M6" s="55"/>
      <c r="N6" s="55"/>
      <c r="O6" s="55"/>
      <c r="P6" s="13"/>
    </row>
    <row r="7" spans="3:16" ht="6" customHeight="1">
      <c r="C7" s="16"/>
      <c r="D7" s="564"/>
      <c r="E7" s="565"/>
      <c r="F7" s="565"/>
      <c r="G7" s="565"/>
      <c r="H7" s="565"/>
      <c r="I7" s="566"/>
      <c r="J7" s="573" t="s">
        <v>24</v>
      </c>
      <c r="K7" s="577" t="s">
        <v>25</v>
      </c>
      <c r="L7" s="579" t="s">
        <v>26</v>
      </c>
      <c r="M7" s="573" t="s">
        <v>27</v>
      </c>
      <c r="N7" s="573" t="s">
        <v>137</v>
      </c>
      <c r="O7" s="573" t="s">
        <v>144</v>
      </c>
      <c r="P7" s="575" t="s">
        <v>237</v>
      </c>
    </row>
    <row r="8" spans="3:16" ht="6" customHeight="1">
      <c r="C8" s="16"/>
      <c r="D8" s="567"/>
      <c r="E8" s="568"/>
      <c r="F8" s="568"/>
      <c r="G8" s="568"/>
      <c r="H8" s="568"/>
      <c r="I8" s="569"/>
      <c r="J8" s="574"/>
      <c r="K8" s="578"/>
      <c r="L8" s="580"/>
      <c r="M8" s="574"/>
      <c r="N8" s="574"/>
      <c r="O8" s="574"/>
      <c r="P8" s="576"/>
    </row>
    <row r="9" spans="3:16" ht="6" customHeight="1">
      <c r="C9" s="16"/>
      <c r="D9" s="567"/>
      <c r="E9" s="568"/>
      <c r="F9" s="568"/>
      <c r="G9" s="568"/>
      <c r="H9" s="568"/>
      <c r="I9" s="569"/>
      <c r="J9" s="574"/>
      <c r="K9" s="578"/>
      <c r="L9" s="580"/>
      <c r="M9" s="574"/>
      <c r="N9" s="574"/>
      <c r="O9" s="574"/>
      <c r="P9" s="576"/>
    </row>
    <row r="10" spans="3:16" ht="6" customHeight="1">
      <c r="C10" s="16"/>
      <c r="D10" s="567"/>
      <c r="E10" s="568"/>
      <c r="F10" s="568"/>
      <c r="G10" s="568"/>
      <c r="H10" s="568"/>
      <c r="I10" s="569"/>
      <c r="J10" s="574"/>
      <c r="K10" s="578"/>
      <c r="L10" s="580"/>
      <c r="M10" s="574"/>
      <c r="N10" s="574"/>
      <c r="O10" s="574"/>
      <c r="P10" s="576"/>
    </row>
    <row r="11" spans="3:16" ht="15" customHeight="1" thickBot="1">
      <c r="C11" s="16"/>
      <c r="D11" s="570"/>
      <c r="E11" s="571"/>
      <c r="F11" s="571"/>
      <c r="G11" s="571"/>
      <c r="H11" s="571"/>
      <c r="I11" s="572"/>
      <c r="J11" s="14" t="s">
        <v>100</v>
      </c>
      <c r="K11" s="15" t="s">
        <v>100</v>
      </c>
      <c r="L11" s="148"/>
      <c r="M11" s="14"/>
      <c r="N11" s="14"/>
      <c r="O11" s="147"/>
      <c r="P11" s="15"/>
    </row>
    <row r="12" spans="3:16" ht="13.5" customHeight="1" thickTop="1">
      <c r="C12" s="16"/>
      <c r="D12" s="17"/>
      <c r="E12" s="18" t="s">
        <v>191</v>
      </c>
      <c r="F12" s="18"/>
      <c r="G12" s="18"/>
      <c r="H12" s="19"/>
      <c r="I12" s="20"/>
      <c r="J12" s="221">
        <v>1040612</v>
      </c>
      <c r="K12" s="222">
        <v>1001096</v>
      </c>
      <c r="L12" s="223">
        <v>960034</v>
      </c>
      <c r="M12" s="221">
        <v>919800</v>
      </c>
      <c r="N12" s="221">
        <v>888000</v>
      </c>
      <c r="O12" s="224">
        <v>858627</v>
      </c>
      <c r="P12" s="222">
        <v>836372</v>
      </c>
    </row>
    <row r="13" spans="3:16" ht="13.5" customHeight="1">
      <c r="C13" s="16"/>
      <c r="D13" s="21"/>
      <c r="E13" s="584" t="s">
        <v>121</v>
      </c>
      <c r="F13" s="30" t="s">
        <v>145</v>
      </c>
      <c r="G13" s="31"/>
      <c r="H13" s="60"/>
      <c r="I13" s="32"/>
      <c r="J13" s="225">
        <v>998026</v>
      </c>
      <c r="K13" s="226">
        <v>958203</v>
      </c>
      <c r="L13" s="227">
        <v>916575</v>
      </c>
      <c r="M13" s="225">
        <v>876513</v>
      </c>
      <c r="N13" s="225">
        <v>844863</v>
      </c>
      <c r="O13" s="228">
        <v>816015</v>
      </c>
      <c r="P13" s="226">
        <v>794459</v>
      </c>
    </row>
    <row r="14" spans="3:16" ht="13.5" customHeight="1">
      <c r="C14" s="16"/>
      <c r="D14" s="26"/>
      <c r="E14" s="585"/>
      <c r="F14" s="586" t="s">
        <v>104</v>
      </c>
      <c r="G14" s="71" t="s">
        <v>199</v>
      </c>
      <c r="H14" s="120"/>
      <c r="I14" s="73"/>
      <c r="J14" s="229" t="s">
        <v>103</v>
      </c>
      <c r="K14" s="230" t="s">
        <v>103</v>
      </c>
      <c r="L14" s="231">
        <v>473269</v>
      </c>
      <c r="M14" s="232">
        <v>462820</v>
      </c>
      <c r="N14" s="232">
        <v>458046</v>
      </c>
      <c r="O14" s="233">
        <v>458198</v>
      </c>
      <c r="P14" s="234">
        <v>460754</v>
      </c>
    </row>
    <row r="15" spans="3:16" ht="13.5" customHeight="1">
      <c r="C15" s="16"/>
      <c r="D15" s="26"/>
      <c r="E15" s="585"/>
      <c r="F15" s="563"/>
      <c r="G15" s="27" t="s">
        <v>200</v>
      </c>
      <c r="H15" s="28"/>
      <c r="I15" s="29"/>
      <c r="J15" s="235" t="s">
        <v>103</v>
      </c>
      <c r="K15" s="236" t="s">
        <v>103</v>
      </c>
      <c r="L15" s="237">
        <v>443306</v>
      </c>
      <c r="M15" s="238">
        <v>413693</v>
      </c>
      <c r="N15" s="238">
        <v>386817</v>
      </c>
      <c r="O15" s="239">
        <v>357817</v>
      </c>
      <c r="P15" s="240">
        <v>333705</v>
      </c>
    </row>
    <row r="16" spans="3:16" ht="13.5" customHeight="1" thickBot="1">
      <c r="C16" s="16"/>
      <c r="D16" s="26"/>
      <c r="E16" s="585"/>
      <c r="F16" s="30" t="s">
        <v>147</v>
      </c>
      <c r="G16" s="31"/>
      <c r="H16" s="31"/>
      <c r="I16" s="32"/>
      <c r="J16" s="225">
        <v>42586</v>
      </c>
      <c r="K16" s="226">
        <v>42893</v>
      </c>
      <c r="L16" s="227">
        <v>43459</v>
      </c>
      <c r="M16" s="225">
        <v>43287</v>
      </c>
      <c r="N16" s="225">
        <v>43137</v>
      </c>
      <c r="O16" s="228">
        <v>42612</v>
      </c>
      <c r="P16" s="226">
        <v>41913</v>
      </c>
    </row>
    <row r="17" spans="3:16" ht="13.5" customHeight="1">
      <c r="C17" s="16"/>
      <c r="D17" s="38"/>
      <c r="E17" s="39" t="s">
        <v>148</v>
      </c>
      <c r="F17" s="39"/>
      <c r="G17" s="39"/>
      <c r="H17" s="40"/>
      <c r="I17" s="41"/>
      <c r="J17" s="241">
        <v>1009311</v>
      </c>
      <c r="K17" s="242">
        <v>972932</v>
      </c>
      <c r="L17" s="243">
        <v>932667</v>
      </c>
      <c r="M17" s="241">
        <v>894248</v>
      </c>
      <c r="N17" s="241">
        <v>867082</v>
      </c>
      <c r="O17" s="244">
        <v>842030</v>
      </c>
      <c r="P17" s="242">
        <v>831034</v>
      </c>
    </row>
    <row r="18" spans="3:16" ht="13.5" customHeight="1" thickBot="1">
      <c r="C18" s="16"/>
      <c r="D18" s="42"/>
      <c r="E18" s="43" t="s">
        <v>150</v>
      </c>
      <c r="F18" s="43"/>
      <c r="G18" s="43"/>
      <c r="H18" s="43"/>
      <c r="I18" s="44"/>
      <c r="J18" s="245">
        <v>1.0310122449869268</v>
      </c>
      <c r="K18" s="246">
        <v>1.0289475523469267</v>
      </c>
      <c r="L18" s="247">
        <v>1.0293427343306882</v>
      </c>
      <c r="M18" s="245">
        <v>1.0285737289879318</v>
      </c>
      <c r="N18" s="245">
        <v>1.0241245925990852</v>
      </c>
      <c r="O18" s="248">
        <v>1.019710699143736</v>
      </c>
      <c r="P18" s="246">
        <v>1.0064233232334658</v>
      </c>
    </row>
    <row r="19" spans="4:16" ht="13.5">
      <c r="D19" s="58" t="s">
        <v>39</v>
      </c>
      <c r="E19" s="59"/>
      <c r="F19" s="59"/>
      <c r="G19" s="59"/>
      <c r="H19" s="59"/>
      <c r="I19" s="58"/>
      <c r="J19" s="58"/>
      <c r="K19" s="58"/>
      <c r="L19" s="45"/>
      <c r="M19" s="45"/>
      <c r="N19" s="45"/>
      <c r="O19" s="45"/>
      <c r="P19" s="45" t="s">
        <v>28</v>
      </c>
    </row>
    <row r="20" spans="4:16" ht="15.75">
      <c r="D20" s="144" t="s">
        <v>100</v>
      </c>
      <c r="E20" s="142" t="s">
        <v>151</v>
      </c>
      <c r="F20" s="142"/>
      <c r="G20" s="142"/>
      <c r="H20" s="143"/>
      <c r="I20" s="142"/>
      <c r="J20" s="142"/>
      <c r="K20" s="142"/>
      <c r="L20" s="45"/>
      <c r="M20" s="45"/>
      <c r="N20" s="45"/>
      <c r="O20" s="45"/>
      <c r="P20" s="45"/>
    </row>
    <row r="21" spans="4:16" ht="12.75">
      <c r="D21" s="581" t="s">
        <v>117</v>
      </c>
      <c r="E21" s="582" t="s">
        <v>196</v>
      </c>
      <c r="F21" s="583"/>
      <c r="G21" s="583"/>
      <c r="H21" s="583"/>
      <c r="I21" s="583"/>
      <c r="J21" s="583"/>
      <c r="K21" s="583"/>
      <c r="L21" s="583"/>
      <c r="M21" s="583"/>
      <c r="N21" s="583"/>
      <c r="O21" s="583"/>
      <c r="P21" s="583"/>
    </row>
    <row r="22" spans="4:16" ht="12.75">
      <c r="D22" s="581"/>
      <c r="E22" s="583"/>
      <c r="F22" s="583"/>
      <c r="G22" s="583"/>
      <c r="H22" s="583"/>
      <c r="I22" s="583"/>
      <c r="J22" s="583"/>
      <c r="K22" s="583"/>
      <c r="L22" s="583"/>
      <c r="M22" s="583"/>
      <c r="N22" s="583"/>
      <c r="O22" s="583"/>
      <c r="P22" s="583"/>
    </row>
    <row r="23" spans="10:16" ht="12.75">
      <c r="J23" s="164"/>
      <c r="K23" s="164"/>
      <c r="L23" s="164"/>
      <c r="M23" s="164"/>
      <c r="N23" s="164"/>
      <c r="O23" s="164"/>
      <c r="P23" s="164"/>
    </row>
    <row r="24" spans="10:16" ht="12.75">
      <c r="J24" s="164"/>
      <c r="K24" s="164"/>
      <c r="L24" s="164"/>
      <c r="M24" s="164"/>
      <c r="N24" s="164"/>
      <c r="O24" s="164"/>
      <c r="P24" s="164"/>
    </row>
    <row r="31" ht="12.75">
      <c r="H31" s="48" t="s">
        <v>152</v>
      </c>
    </row>
  </sheetData>
  <sheetProtection/>
  <mergeCells count="12">
    <mergeCell ref="D21:D22"/>
    <mergeCell ref="E21:P22"/>
    <mergeCell ref="E13:E16"/>
    <mergeCell ref="F14:F15"/>
    <mergeCell ref="D7:I11"/>
    <mergeCell ref="M7:M10"/>
    <mergeCell ref="N7:N10"/>
    <mergeCell ref="P7:P10"/>
    <mergeCell ref="J7:J10"/>
    <mergeCell ref="K7:K10"/>
    <mergeCell ref="L7:L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List6"/>
  <dimension ref="B3:Y67"/>
  <sheetViews>
    <sheetView showGridLines="0" zoomScale="90" zoomScaleNormal="90" workbookViewId="0" topLeftCell="A1">
      <pane xSplit="9" ySplit="11" topLeftCell="J3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2.125" style="48" customWidth="1"/>
    <col min="7" max="7" width="14.75390625" style="48" customWidth="1"/>
    <col min="8" max="8" width="12.625" style="48" customWidth="1"/>
    <col min="9" max="9" width="1.12109375" style="48" customWidth="1"/>
    <col min="10" max="10" width="9.125" style="48" bestFit="1" customWidth="1"/>
    <col min="11" max="11" width="8.75390625" style="48" bestFit="1" customWidth="1"/>
    <col min="12" max="12" width="8.00390625" style="48" customWidth="1"/>
    <col min="13" max="13" width="8.25390625" style="48" bestFit="1" customWidth="1"/>
    <col min="14" max="14" width="9.25390625" style="48" bestFit="1" customWidth="1"/>
    <col min="15" max="15" width="9.25390625" style="48" customWidth="1"/>
    <col min="16" max="16" width="9.625" style="48" customWidth="1"/>
    <col min="17" max="16384" width="9.125" style="48" customWidth="1"/>
  </cols>
  <sheetData>
    <row r="1" ht="12.75" hidden="1"/>
    <row r="2" ht="12.75" hidden="1"/>
    <row r="3" ht="9" customHeight="1">
      <c r="C3" s="47"/>
    </row>
    <row r="4" spans="4:16" s="49" customFormat="1" ht="15.75">
      <c r="D4" s="11" t="s">
        <v>29</v>
      </c>
      <c r="E4" s="50"/>
      <c r="F4" s="50"/>
      <c r="G4" s="50"/>
      <c r="H4" s="11" t="s">
        <v>179</v>
      </c>
      <c r="I4" s="51"/>
      <c r="J4" s="50"/>
      <c r="K4" s="50"/>
      <c r="L4" s="50"/>
      <c r="M4" s="50"/>
      <c r="N4" s="50"/>
      <c r="O4" s="50"/>
      <c r="P4" s="50"/>
    </row>
    <row r="5" spans="2:16" s="49" customFormat="1" ht="15.75">
      <c r="B5" s="163">
        <v>0</v>
      </c>
      <c r="D5" s="69" t="s">
        <v>239</v>
      </c>
      <c r="E5" s="52"/>
      <c r="F5" s="52"/>
      <c r="G5" s="52"/>
      <c r="H5" s="52"/>
      <c r="I5" s="52"/>
      <c r="J5" s="52"/>
      <c r="K5" s="52"/>
      <c r="L5" s="52"/>
      <c r="M5" s="52"/>
      <c r="N5" s="52"/>
      <c r="O5" s="52"/>
      <c r="P5" s="52"/>
    </row>
    <row r="6" spans="4:16" s="53" customFormat="1" ht="21" customHeight="1" thickBot="1">
      <c r="D6" s="12"/>
      <c r="E6" s="54"/>
      <c r="F6" s="54"/>
      <c r="G6" s="54"/>
      <c r="H6" s="54"/>
      <c r="I6" s="55"/>
      <c r="J6" s="55"/>
      <c r="K6" s="55"/>
      <c r="L6" s="55"/>
      <c r="M6" s="55"/>
      <c r="N6" s="55"/>
      <c r="O6" s="55"/>
      <c r="P6" s="13"/>
    </row>
    <row r="7" spans="3:16" ht="6" customHeight="1">
      <c r="C7" s="16"/>
      <c r="D7" s="564" t="s">
        <v>119</v>
      </c>
      <c r="E7" s="565"/>
      <c r="F7" s="565"/>
      <c r="G7" s="565"/>
      <c r="H7" s="565"/>
      <c r="I7" s="566"/>
      <c r="J7" s="573" t="s">
        <v>24</v>
      </c>
      <c r="K7" s="591" t="s">
        <v>25</v>
      </c>
      <c r="L7" s="579" t="s">
        <v>26</v>
      </c>
      <c r="M7" s="593" t="s">
        <v>27</v>
      </c>
      <c r="N7" s="573" t="s">
        <v>137</v>
      </c>
      <c r="O7" s="573" t="s">
        <v>144</v>
      </c>
      <c r="P7" s="575" t="s">
        <v>237</v>
      </c>
    </row>
    <row r="8" spans="3:16" ht="6" customHeight="1">
      <c r="C8" s="16"/>
      <c r="D8" s="567"/>
      <c r="E8" s="568"/>
      <c r="F8" s="568"/>
      <c r="G8" s="568"/>
      <c r="H8" s="568"/>
      <c r="I8" s="569"/>
      <c r="J8" s="574"/>
      <c r="K8" s="592"/>
      <c r="L8" s="580"/>
      <c r="M8" s="594"/>
      <c r="N8" s="574"/>
      <c r="O8" s="574"/>
      <c r="P8" s="576"/>
    </row>
    <row r="9" spans="3:16" ht="6" customHeight="1">
      <c r="C9" s="16"/>
      <c r="D9" s="567"/>
      <c r="E9" s="568"/>
      <c r="F9" s="568"/>
      <c r="G9" s="568"/>
      <c r="H9" s="568"/>
      <c r="I9" s="569"/>
      <c r="J9" s="574"/>
      <c r="K9" s="592"/>
      <c r="L9" s="580"/>
      <c r="M9" s="594"/>
      <c r="N9" s="574"/>
      <c r="O9" s="574"/>
      <c r="P9" s="576"/>
    </row>
    <row r="10" spans="3:16" ht="6" customHeight="1">
      <c r="C10" s="16"/>
      <c r="D10" s="567"/>
      <c r="E10" s="568"/>
      <c r="F10" s="568"/>
      <c r="G10" s="568"/>
      <c r="H10" s="568"/>
      <c r="I10" s="569"/>
      <c r="J10" s="574"/>
      <c r="K10" s="592"/>
      <c r="L10" s="580"/>
      <c r="M10" s="594"/>
      <c r="N10" s="574"/>
      <c r="O10" s="574"/>
      <c r="P10" s="576"/>
    </row>
    <row r="11" spans="3:16" ht="15" customHeight="1" thickBot="1">
      <c r="C11" s="16"/>
      <c r="D11" s="570"/>
      <c r="E11" s="571"/>
      <c r="F11" s="571"/>
      <c r="G11" s="571"/>
      <c r="H11" s="571"/>
      <c r="I11" s="572"/>
      <c r="J11" s="14" t="s">
        <v>100</v>
      </c>
      <c r="K11" s="147" t="s">
        <v>100</v>
      </c>
      <c r="L11" s="148"/>
      <c r="M11" s="149"/>
      <c r="N11" s="14"/>
      <c r="O11" s="147"/>
      <c r="P11" s="15"/>
    </row>
    <row r="12" spans="3:16" ht="15" customHeight="1" thickBot="1" thickTop="1">
      <c r="C12" s="16"/>
      <c r="D12" s="76" t="s">
        <v>195</v>
      </c>
      <c r="E12" s="77"/>
      <c r="F12" s="77"/>
      <c r="G12" s="77"/>
      <c r="H12" s="77"/>
      <c r="I12" s="77"/>
      <c r="J12" s="77"/>
      <c r="K12" s="77"/>
      <c r="L12" s="166"/>
      <c r="M12" s="167"/>
      <c r="N12" s="77"/>
      <c r="O12" s="77"/>
      <c r="P12" s="78"/>
    </row>
    <row r="13" spans="3:16" ht="13.5" customHeight="1" thickTop="1">
      <c r="C13" s="16"/>
      <c r="D13" s="17"/>
      <c r="E13" s="18" t="s">
        <v>128</v>
      </c>
      <c r="F13" s="18"/>
      <c r="G13" s="18"/>
      <c r="H13" s="19"/>
      <c r="I13" s="20"/>
      <c r="J13" s="221">
        <v>4838</v>
      </c>
      <c r="K13" s="224">
        <v>4765</v>
      </c>
      <c r="L13" s="223">
        <v>4474</v>
      </c>
      <c r="M13" s="249">
        <v>4197</v>
      </c>
      <c r="N13" s="249">
        <v>4155</v>
      </c>
      <c r="O13" s="250">
        <v>4133</v>
      </c>
      <c r="P13" s="222">
        <v>4125</v>
      </c>
    </row>
    <row r="14" spans="3:16" ht="13.5" customHeight="1">
      <c r="C14" s="16"/>
      <c r="D14" s="21"/>
      <c r="E14" s="584" t="s">
        <v>104</v>
      </c>
      <c r="F14" s="30" t="s">
        <v>120</v>
      </c>
      <c r="G14" s="31"/>
      <c r="H14" s="60"/>
      <c r="I14" s="32"/>
      <c r="J14" s="225">
        <v>4704</v>
      </c>
      <c r="K14" s="228">
        <v>4630</v>
      </c>
      <c r="L14" s="227">
        <v>4358</v>
      </c>
      <c r="M14" s="251">
        <v>4100</v>
      </c>
      <c r="N14" s="251">
        <v>4057</v>
      </c>
      <c r="O14" s="252">
        <v>4025</v>
      </c>
      <c r="P14" s="226">
        <v>4013</v>
      </c>
    </row>
    <row r="15" spans="3:16" ht="13.5" customHeight="1">
      <c r="C15" s="16"/>
      <c r="D15" s="26"/>
      <c r="E15" s="562"/>
      <c r="F15" s="588" t="s">
        <v>121</v>
      </c>
      <c r="G15" s="23" t="s">
        <v>122</v>
      </c>
      <c r="H15" s="24"/>
      <c r="I15" s="25"/>
      <c r="J15" s="253">
        <v>77</v>
      </c>
      <c r="K15" s="254">
        <v>79</v>
      </c>
      <c r="L15" s="255">
        <v>74</v>
      </c>
      <c r="M15" s="256">
        <v>48</v>
      </c>
      <c r="N15" s="256">
        <v>48</v>
      </c>
      <c r="O15" s="257">
        <v>49</v>
      </c>
      <c r="P15" s="234">
        <v>49</v>
      </c>
    </row>
    <row r="16" spans="3:16" ht="13.5" customHeight="1">
      <c r="C16" s="16"/>
      <c r="D16" s="26"/>
      <c r="E16" s="562"/>
      <c r="F16" s="563"/>
      <c r="G16" s="28" t="s">
        <v>123</v>
      </c>
      <c r="H16" s="61"/>
      <c r="I16" s="29"/>
      <c r="J16" s="238">
        <v>3938</v>
      </c>
      <c r="K16" s="239">
        <v>3851</v>
      </c>
      <c r="L16" s="237">
        <v>3785</v>
      </c>
      <c r="M16" s="258">
        <v>3728</v>
      </c>
      <c r="N16" s="258">
        <v>3700</v>
      </c>
      <c r="O16" s="259">
        <v>3674</v>
      </c>
      <c r="P16" s="240">
        <v>3665</v>
      </c>
    </row>
    <row r="17" spans="3:16" ht="13.5" customHeight="1">
      <c r="C17" s="16"/>
      <c r="D17" s="26"/>
      <c r="E17" s="562"/>
      <c r="F17" s="563"/>
      <c r="G17" s="157" t="s">
        <v>261</v>
      </c>
      <c r="H17" s="84"/>
      <c r="I17" s="85"/>
      <c r="J17" s="260">
        <v>0</v>
      </c>
      <c r="K17" s="261">
        <v>0</v>
      </c>
      <c r="L17" s="262">
        <v>0</v>
      </c>
      <c r="M17" s="263">
        <v>0</v>
      </c>
      <c r="N17" s="263">
        <v>0</v>
      </c>
      <c r="O17" s="264">
        <v>0</v>
      </c>
      <c r="P17" s="265">
        <v>0</v>
      </c>
    </row>
    <row r="18" spans="3:16" ht="12.75" customHeight="1">
      <c r="C18" s="16"/>
      <c r="D18" s="26"/>
      <c r="E18" s="562"/>
      <c r="F18" s="589"/>
      <c r="G18" s="62" t="s">
        <v>124</v>
      </c>
      <c r="H18" s="63"/>
      <c r="I18" s="64"/>
      <c r="J18" s="266">
        <v>689</v>
      </c>
      <c r="K18" s="267">
        <v>700</v>
      </c>
      <c r="L18" s="268">
        <v>499</v>
      </c>
      <c r="M18" s="269">
        <v>324</v>
      </c>
      <c r="N18" s="269">
        <v>309</v>
      </c>
      <c r="O18" s="270">
        <v>302</v>
      </c>
      <c r="P18" s="271">
        <v>299</v>
      </c>
    </row>
    <row r="19" spans="3:16" ht="13.5" customHeight="1">
      <c r="C19" s="16"/>
      <c r="D19" s="26"/>
      <c r="E19" s="562"/>
      <c r="F19" s="30" t="s">
        <v>125</v>
      </c>
      <c r="G19" s="31"/>
      <c r="H19" s="60"/>
      <c r="I19" s="32"/>
      <c r="J19" s="225">
        <v>92</v>
      </c>
      <c r="K19" s="228">
        <v>92</v>
      </c>
      <c r="L19" s="227">
        <v>80</v>
      </c>
      <c r="M19" s="251">
        <v>61</v>
      </c>
      <c r="N19" s="251">
        <v>62</v>
      </c>
      <c r="O19" s="252">
        <v>68</v>
      </c>
      <c r="P19" s="226">
        <v>72</v>
      </c>
    </row>
    <row r="20" spans="3:16" ht="13.5" customHeight="1" thickBot="1">
      <c r="C20" s="16"/>
      <c r="D20" s="33"/>
      <c r="E20" s="587"/>
      <c r="F20" s="34" t="s">
        <v>126</v>
      </c>
      <c r="G20" s="35"/>
      <c r="H20" s="36"/>
      <c r="I20" s="37"/>
      <c r="J20" s="272">
        <v>42</v>
      </c>
      <c r="K20" s="273">
        <v>43</v>
      </c>
      <c r="L20" s="274">
        <v>36</v>
      </c>
      <c r="M20" s="275">
        <v>36</v>
      </c>
      <c r="N20" s="275">
        <v>36</v>
      </c>
      <c r="O20" s="276">
        <v>40</v>
      </c>
      <c r="P20" s="277">
        <v>40</v>
      </c>
    </row>
    <row r="21" spans="3:16" ht="13.5" customHeight="1" thickBot="1">
      <c r="C21" s="16"/>
      <c r="D21" s="79" t="s">
        <v>129</v>
      </c>
      <c r="E21" s="80"/>
      <c r="F21" s="80"/>
      <c r="G21" s="80"/>
      <c r="H21" s="80"/>
      <c r="I21" s="80"/>
      <c r="J21" s="80"/>
      <c r="K21" s="80"/>
      <c r="L21" s="80"/>
      <c r="M21" s="80"/>
      <c r="N21" s="80"/>
      <c r="O21" s="80"/>
      <c r="P21" s="117"/>
    </row>
    <row r="22" spans="3:25" ht="13.5" customHeight="1">
      <c r="C22" s="16"/>
      <c r="D22" s="65"/>
      <c r="E22" s="66" t="s">
        <v>128</v>
      </c>
      <c r="F22" s="66"/>
      <c r="G22" s="66"/>
      <c r="H22" s="67"/>
      <c r="I22" s="68"/>
      <c r="J22" s="278">
        <v>49740</v>
      </c>
      <c r="K22" s="279">
        <v>47620</v>
      </c>
      <c r="L22" s="280">
        <v>45769</v>
      </c>
      <c r="M22" s="281">
        <v>44527</v>
      </c>
      <c r="N22" s="281">
        <v>43433</v>
      </c>
      <c r="O22" s="282">
        <v>42498</v>
      </c>
      <c r="P22" s="283">
        <v>41941</v>
      </c>
      <c r="Q22" s="161"/>
      <c r="R22" s="161"/>
      <c r="S22" s="161"/>
      <c r="T22" s="161"/>
      <c r="U22" s="161"/>
      <c r="V22" s="161"/>
      <c r="W22" s="151"/>
      <c r="X22" s="151"/>
      <c r="Y22" s="151"/>
    </row>
    <row r="23" spans="3:25" ht="13.5" customHeight="1">
      <c r="C23" s="16"/>
      <c r="D23" s="21"/>
      <c r="E23" s="584" t="s">
        <v>104</v>
      </c>
      <c r="F23" s="30" t="s">
        <v>120</v>
      </c>
      <c r="G23" s="31"/>
      <c r="H23" s="60"/>
      <c r="I23" s="32"/>
      <c r="J23" s="225">
        <v>49056</v>
      </c>
      <c r="K23" s="228">
        <v>46924</v>
      </c>
      <c r="L23" s="227">
        <v>45064</v>
      </c>
      <c r="M23" s="251">
        <v>43785</v>
      </c>
      <c r="N23" s="251">
        <v>42672</v>
      </c>
      <c r="O23" s="252">
        <v>41682</v>
      </c>
      <c r="P23" s="226">
        <v>41090</v>
      </c>
      <c r="Q23" s="161"/>
      <c r="R23" s="161"/>
      <c r="S23" s="161"/>
      <c r="T23" s="161"/>
      <c r="U23" s="161"/>
      <c r="V23" s="161"/>
      <c r="W23" s="151"/>
      <c r="X23" s="151"/>
      <c r="Y23" s="151"/>
    </row>
    <row r="24" spans="3:25" ht="13.5" customHeight="1">
      <c r="C24" s="16"/>
      <c r="D24" s="26"/>
      <c r="E24" s="562"/>
      <c r="F24" s="588" t="s">
        <v>121</v>
      </c>
      <c r="G24" s="23" t="s">
        <v>122</v>
      </c>
      <c r="H24" s="24"/>
      <c r="I24" s="25"/>
      <c r="J24" s="253">
        <v>247</v>
      </c>
      <c r="K24" s="254">
        <v>263</v>
      </c>
      <c r="L24" s="255">
        <v>259</v>
      </c>
      <c r="M24" s="256">
        <v>281</v>
      </c>
      <c r="N24" s="256">
        <v>273</v>
      </c>
      <c r="O24" s="284">
        <v>273</v>
      </c>
      <c r="P24" s="285">
        <v>273</v>
      </c>
      <c r="Q24" s="161"/>
      <c r="R24" s="161"/>
      <c r="S24" s="161"/>
      <c r="T24" s="161"/>
      <c r="U24" s="161"/>
      <c r="V24" s="161"/>
      <c r="W24" s="151"/>
      <c r="X24" s="151"/>
      <c r="Y24" s="151"/>
    </row>
    <row r="25" spans="3:25" ht="13.5" customHeight="1">
      <c r="C25" s="16"/>
      <c r="D25" s="26"/>
      <c r="E25" s="562"/>
      <c r="F25" s="563"/>
      <c r="G25" s="28" t="s">
        <v>123</v>
      </c>
      <c r="H25" s="61"/>
      <c r="I25" s="29"/>
      <c r="J25" s="238">
        <v>45017</v>
      </c>
      <c r="K25" s="239">
        <v>42965</v>
      </c>
      <c r="L25" s="237">
        <v>41672</v>
      </c>
      <c r="M25" s="258">
        <v>40454</v>
      </c>
      <c r="N25" s="258">
        <v>39422</v>
      </c>
      <c r="O25" s="259">
        <v>38487</v>
      </c>
      <c r="P25" s="240">
        <v>37958</v>
      </c>
      <c r="Q25" s="161"/>
      <c r="R25" s="161"/>
      <c r="S25" s="161"/>
      <c r="T25" s="161"/>
      <c r="U25" s="161"/>
      <c r="V25" s="161"/>
      <c r="W25" s="151"/>
      <c r="X25" s="151"/>
      <c r="Y25" s="151"/>
    </row>
    <row r="26" spans="3:25" ht="13.5" customHeight="1">
      <c r="C26" s="16"/>
      <c r="D26" s="26"/>
      <c r="E26" s="562"/>
      <c r="F26" s="563"/>
      <c r="G26" s="157" t="s">
        <v>261</v>
      </c>
      <c r="H26" s="84"/>
      <c r="I26" s="85"/>
      <c r="J26" s="260">
        <v>0</v>
      </c>
      <c r="K26" s="261">
        <v>0</v>
      </c>
      <c r="L26" s="262">
        <v>0</v>
      </c>
      <c r="M26" s="263">
        <v>0</v>
      </c>
      <c r="N26" s="263">
        <v>0</v>
      </c>
      <c r="O26" s="264">
        <v>0</v>
      </c>
      <c r="P26" s="265">
        <v>0</v>
      </c>
      <c r="Q26" s="161"/>
      <c r="R26" s="161"/>
      <c r="S26" s="161"/>
      <c r="T26" s="161"/>
      <c r="U26" s="161"/>
      <c r="V26" s="161"/>
      <c r="W26" s="151"/>
      <c r="X26" s="151"/>
      <c r="Y26" s="151"/>
    </row>
    <row r="27" spans="3:25" ht="13.5" customHeight="1">
      <c r="C27" s="16"/>
      <c r="D27" s="26"/>
      <c r="E27" s="562"/>
      <c r="F27" s="589"/>
      <c r="G27" s="62" t="s">
        <v>124</v>
      </c>
      <c r="H27" s="63"/>
      <c r="I27" s="64"/>
      <c r="J27" s="266">
        <v>3792</v>
      </c>
      <c r="K27" s="267">
        <v>3696</v>
      </c>
      <c r="L27" s="268">
        <v>3133</v>
      </c>
      <c r="M27" s="269">
        <v>3050</v>
      </c>
      <c r="N27" s="269">
        <v>2977</v>
      </c>
      <c r="O27" s="270">
        <v>2922</v>
      </c>
      <c r="P27" s="271">
        <v>2859</v>
      </c>
      <c r="Q27" s="161"/>
      <c r="R27" s="161"/>
      <c r="S27" s="161"/>
      <c r="T27" s="161"/>
      <c r="U27" s="161"/>
      <c r="V27" s="161"/>
      <c r="W27" s="151"/>
      <c r="X27" s="151"/>
      <c r="Y27" s="151"/>
    </row>
    <row r="28" spans="3:25" ht="13.5" customHeight="1">
      <c r="C28" s="16"/>
      <c r="D28" s="26"/>
      <c r="E28" s="562"/>
      <c r="F28" s="30" t="s">
        <v>125</v>
      </c>
      <c r="G28" s="31"/>
      <c r="H28" s="60"/>
      <c r="I28" s="32"/>
      <c r="J28" s="225">
        <v>416</v>
      </c>
      <c r="K28" s="228">
        <v>418</v>
      </c>
      <c r="L28" s="227">
        <v>424</v>
      </c>
      <c r="M28" s="251">
        <v>447</v>
      </c>
      <c r="N28" s="251">
        <v>454</v>
      </c>
      <c r="O28" s="252">
        <v>482</v>
      </c>
      <c r="P28" s="226">
        <v>514</v>
      </c>
      <c r="Q28" s="161"/>
      <c r="R28" s="161"/>
      <c r="S28" s="161"/>
      <c r="T28" s="161"/>
      <c r="U28" s="161"/>
      <c r="V28" s="161"/>
      <c r="W28" s="151"/>
      <c r="X28" s="151"/>
      <c r="Y28" s="151"/>
    </row>
    <row r="29" spans="3:25" ht="13.5" customHeight="1" thickBot="1">
      <c r="C29" s="16"/>
      <c r="D29" s="33"/>
      <c r="E29" s="587"/>
      <c r="F29" s="34" t="s">
        <v>126</v>
      </c>
      <c r="G29" s="35"/>
      <c r="H29" s="36"/>
      <c r="I29" s="37"/>
      <c r="J29" s="272">
        <v>268</v>
      </c>
      <c r="K29" s="273">
        <v>278</v>
      </c>
      <c r="L29" s="274">
        <v>281</v>
      </c>
      <c r="M29" s="275">
        <v>295</v>
      </c>
      <c r="N29" s="275">
        <v>307</v>
      </c>
      <c r="O29" s="286">
        <v>334</v>
      </c>
      <c r="P29" s="287">
        <v>337</v>
      </c>
      <c r="Q29" s="161"/>
      <c r="R29" s="161"/>
      <c r="S29" s="161"/>
      <c r="T29" s="161"/>
      <c r="U29" s="161"/>
      <c r="V29" s="161"/>
      <c r="W29" s="151"/>
      <c r="X29" s="151"/>
      <c r="Y29" s="151"/>
    </row>
    <row r="30" spans="3:25" ht="13.5" customHeight="1" thickBot="1">
      <c r="C30" s="16"/>
      <c r="D30" s="79" t="s">
        <v>130</v>
      </c>
      <c r="E30" s="80"/>
      <c r="F30" s="80"/>
      <c r="G30" s="80"/>
      <c r="H30" s="80"/>
      <c r="I30" s="80"/>
      <c r="J30" s="80"/>
      <c r="K30" s="80"/>
      <c r="L30" s="80"/>
      <c r="M30" s="80"/>
      <c r="N30" s="80"/>
      <c r="O30" s="80"/>
      <c r="P30" s="117"/>
      <c r="V30" s="151"/>
      <c r="W30" s="151"/>
      <c r="X30" s="151"/>
      <c r="Y30" s="151"/>
    </row>
    <row r="31" spans="3:25" ht="13.5" customHeight="1">
      <c r="C31" s="16"/>
      <c r="D31" s="65"/>
      <c r="E31" s="66" t="s">
        <v>128</v>
      </c>
      <c r="F31" s="66"/>
      <c r="G31" s="66"/>
      <c r="H31" s="67"/>
      <c r="I31" s="68"/>
      <c r="J31" s="278">
        <v>998026</v>
      </c>
      <c r="K31" s="279">
        <v>958203</v>
      </c>
      <c r="L31" s="280">
        <v>916575</v>
      </c>
      <c r="M31" s="281">
        <v>876513</v>
      </c>
      <c r="N31" s="281">
        <v>844863</v>
      </c>
      <c r="O31" s="288">
        <v>816015</v>
      </c>
      <c r="P31" s="289">
        <v>794459</v>
      </c>
      <c r="Q31" s="161"/>
      <c r="R31" s="161"/>
      <c r="S31" s="161"/>
      <c r="T31" s="161"/>
      <c r="U31" s="161"/>
      <c r="V31" s="161"/>
      <c r="W31" s="151"/>
      <c r="X31" s="151"/>
      <c r="Y31" s="151"/>
    </row>
    <row r="32" spans="3:25" ht="13.5" customHeight="1">
      <c r="C32" s="16"/>
      <c r="D32" s="21"/>
      <c r="E32" s="584" t="s">
        <v>104</v>
      </c>
      <c r="F32" s="30" t="s">
        <v>120</v>
      </c>
      <c r="G32" s="31"/>
      <c r="H32" s="60"/>
      <c r="I32" s="32"/>
      <c r="J32" s="225">
        <v>988847</v>
      </c>
      <c r="K32" s="228">
        <v>948893</v>
      </c>
      <c r="L32" s="227">
        <v>907257</v>
      </c>
      <c r="M32" s="251">
        <v>866951</v>
      </c>
      <c r="N32" s="251">
        <v>835104</v>
      </c>
      <c r="O32" s="252">
        <v>805526</v>
      </c>
      <c r="P32" s="226">
        <v>783542</v>
      </c>
      <c r="Q32" s="161"/>
      <c r="R32" s="161"/>
      <c r="S32" s="161"/>
      <c r="T32" s="161"/>
      <c r="U32" s="161"/>
      <c r="V32" s="161"/>
      <c r="W32" s="151"/>
      <c r="X32" s="151"/>
      <c r="Y32" s="151"/>
    </row>
    <row r="33" spans="3:25" ht="13.5" customHeight="1">
      <c r="C33" s="16"/>
      <c r="D33" s="26"/>
      <c r="E33" s="562"/>
      <c r="F33" s="588" t="s">
        <v>121</v>
      </c>
      <c r="G33" s="23" t="s">
        <v>122</v>
      </c>
      <c r="H33" s="24"/>
      <c r="I33" s="25"/>
      <c r="J33" s="253">
        <v>1602</v>
      </c>
      <c r="K33" s="254">
        <v>1572</v>
      </c>
      <c r="L33" s="255">
        <v>1522</v>
      </c>
      <c r="M33" s="256">
        <v>1522</v>
      </c>
      <c r="N33" s="256">
        <v>1547</v>
      </c>
      <c r="O33" s="284">
        <v>1601</v>
      </c>
      <c r="P33" s="285">
        <v>1622</v>
      </c>
      <c r="Q33" s="161"/>
      <c r="R33" s="161"/>
      <c r="S33" s="161"/>
      <c r="T33" s="161"/>
      <c r="U33" s="161"/>
      <c r="V33" s="161"/>
      <c r="W33" s="151"/>
      <c r="X33" s="151"/>
      <c r="Y33" s="151"/>
    </row>
    <row r="34" spans="3:25" ht="13.5" customHeight="1">
      <c r="C34" s="16"/>
      <c r="D34" s="26"/>
      <c r="E34" s="562"/>
      <c r="F34" s="563"/>
      <c r="G34" s="28" t="s">
        <v>123</v>
      </c>
      <c r="H34" s="61"/>
      <c r="I34" s="29"/>
      <c r="J34" s="238">
        <v>954333</v>
      </c>
      <c r="K34" s="239">
        <v>915456</v>
      </c>
      <c r="L34" s="237">
        <v>879090</v>
      </c>
      <c r="M34" s="258">
        <v>839736</v>
      </c>
      <c r="N34" s="258">
        <v>808850</v>
      </c>
      <c r="O34" s="259">
        <v>779799</v>
      </c>
      <c r="P34" s="240">
        <v>758272</v>
      </c>
      <c r="Q34" s="161"/>
      <c r="R34" s="161"/>
      <c r="S34" s="161"/>
      <c r="T34" s="161"/>
      <c r="U34" s="161"/>
      <c r="V34" s="161"/>
      <c r="W34" s="151"/>
      <c r="X34" s="151"/>
      <c r="Y34" s="151"/>
    </row>
    <row r="35" spans="3:25" ht="13.5" customHeight="1">
      <c r="C35" s="16"/>
      <c r="D35" s="26"/>
      <c r="E35" s="562"/>
      <c r="F35" s="563"/>
      <c r="G35" s="157" t="s">
        <v>261</v>
      </c>
      <c r="H35" s="84"/>
      <c r="I35" s="85"/>
      <c r="J35" s="260">
        <v>0</v>
      </c>
      <c r="K35" s="261">
        <v>0</v>
      </c>
      <c r="L35" s="262">
        <v>0</v>
      </c>
      <c r="M35" s="263">
        <v>0</v>
      </c>
      <c r="N35" s="263">
        <v>0</v>
      </c>
      <c r="O35" s="264">
        <v>0</v>
      </c>
      <c r="P35" s="265">
        <v>0</v>
      </c>
      <c r="Q35" s="161"/>
      <c r="R35" s="161"/>
      <c r="S35" s="161"/>
      <c r="T35" s="161"/>
      <c r="U35" s="161"/>
      <c r="V35" s="161"/>
      <c r="W35" s="151"/>
      <c r="X35" s="151"/>
      <c r="Y35" s="151"/>
    </row>
    <row r="36" spans="3:25" ht="13.5" customHeight="1">
      <c r="C36" s="16"/>
      <c r="D36" s="26"/>
      <c r="E36" s="562"/>
      <c r="F36" s="589"/>
      <c r="G36" s="62" t="s">
        <v>124</v>
      </c>
      <c r="H36" s="63"/>
      <c r="I36" s="64"/>
      <c r="J36" s="266">
        <v>32912</v>
      </c>
      <c r="K36" s="267">
        <v>31865</v>
      </c>
      <c r="L36" s="268">
        <v>26645</v>
      </c>
      <c r="M36" s="269">
        <v>25693</v>
      </c>
      <c r="N36" s="269">
        <v>24707</v>
      </c>
      <c r="O36" s="270">
        <v>24126</v>
      </c>
      <c r="P36" s="271">
        <v>23648</v>
      </c>
      <c r="Q36" s="161"/>
      <c r="R36" s="161"/>
      <c r="S36" s="161"/>
      <c r="T36" s="161"/>
      <c r="U36" s="161"/>
      <c r="V36" s="161"/>
      <c r="W36" s="151"/>
      <c r="X36" s="151"/>
      <c r="Y36" s="151"/>
    </row>
    <row r="37" spans="3:25" ht="13.5" customHeight="1">
      <c r="C37" s="16"/>
      <c r="D37" s="26"/>
      <c r="E37" s="562"/>
      <c r="F37" s="30" t="s">
        <v>125</v>
      </c>
      <c r="G37" s="31"/>
      <c r="H37" s="60"/>
      <c r="I37" s="32"/>
      <c r="J37" s="225">
        <v>4578</v>
      </c>
      <c r="K37" s="228">
        <v>4565</v>
      </c>
      <c r="L37" s="227">
        <v>4647</v>
      </c>
      <c r="M37" s="251">
        <v>4842</v>
      </c>
      <c r="N37" s="251">
        <v>5007</v>
      </c>
      <c r="O37" s="252">
        <v>5289</v>
      </c>
      <c r="P37" s="226">
        <v>5710</v>
      </c>
      <c r="Q37" s="161"/>
      <c r="R37" s="161"/>
      <c r="S37" s="161"/>
      <c r="T37" s="161"/>
      <c r="U37" s="161"/>
      <c r="V37" s="161"/>
      <c r="W37" s="151"/>
      <c r="X37" s="151"/>
      <c r="Y37" s="151"/>
    </row>
    <row r="38" spans="3:25" ht="13.5" customHeight="1" thickBot="1">
      <c r="C38" s="16"/>
      <c r="D38" s="33"/>
      <c r="E38" s="587"/>
      <c r="F38" s="34" t="s">
        <v>126</v>
      </c>
      <c r="G38" s="35"/>
      <c r="H38" s="36"/>
      <c r="I38" s="37"/>
      <c r="J38" s="272">
        <v>4601</v>
      </c>
      <c r="K38" s="273">
        <v>4745</v>
      </c>
      <c r="L38" s="274">
        <v>4671</v>
      </c>
      <c r="M38" s="275">
        <v>4720</v>
      </c>
      <c r="N38" s="275">
        <v>4752</v>
      </c>
      <c r="O38" s="286">
        <v>5200</v>
      </c>
      <c r="P38" s="287">
        <v>5207</v>
      </c>
      <c r="Q38" s="161"/>
      <c r="R38" s="161"/>
      <c r="S38" s="161"/>
      <c r="T38" s="161"/>
      <c r="U38" s="161"/>
      <c r="V38" s="161"/>
      <c r="W38" s="151"/>
      <c r="X38" s="151"/>
      <c r="Y38" s="151"/>
    </row>
    <row r="39" spans="3:25" ht="13.5" customHeight="1">
      <c r="C39" s="16"/>
      <c r="D39" s="65"/>
      <c r="E39" s="66" t="s">
        <v>192</v>
      </c>
      <c r="F39" s="66"/>
      <c r="G39" s="66"/>
      <c r="H39" s="67"/>
      <c r="I39" s="68"/>
      <c r="J39" s="278">
        <v>482082</v>
      </c>
      <c r="K39" s="279">
        <v>462728</v>
      </c>
      <c r="L39" s="280">
        <v>442206</v>
      </c>
      <c r="M39" s="281">
        <v>422041</v>
      </c>
      <c r="N39" s="281">
        <v>406776</v>
      </c>
      <c r="O39" s="288">
        <v>392745</v>
      </c>
      <c r="P39" s="289">
        <v>382748</v>
      </c>
      <c r="Q39" s="217"/>
      <c r="R39" s="217"/>
      <c r="S39" s="217"/>
      <c r="T39" s="217"/>
      <c r="U39" s="217"/>
      <c r="V39" s="164"/>
      <c r="W39" s="151"/>
      <c r="X39" s="151"/>
      <c r="Y39" s="151"/>
    </row>
    <row r="40" spans="3:25" ht="13.5" customHeight="1">
      <c r="C40" s="16"/>
      <c r="D40" s="21"/>
      <c r="E40" s="584" t="s">
        <v>104</v>
      </c>
      <c r="F40" s="30" t="s">
        <v>120</v>
      </c>
      <c r="G40" s="31"/>
      <c r="H40" s="60"/>
      <c r="I40" s="32"/>
      <c r="J40" s="225">
        <v>477949</v>
      </c>
      <c r="K40" s="228">
        <v>458460</v>
      </c>
      <c r="L40" s="227">
        <v>437950</v>
      </c>
      <c r="M40" s="251">
        <v>417735</v>
      </c>
      <c r="N40" s="251">
        <v>402428</v>
      </c>
      <c r="O40" s="252">
        <v>388040</v>
      </c>
      <c r="P40" s="226">
        <v>377844</v>
      </c>
      <c r="Q40" s="217"/>
      <c r="R40" s="217"/>
      <c r="S40" s="217"/>
      <c r="T40" s="217"/>
      <c r="U40" s="217"/>
      <c r="V40" s="151"/>
      <c r="W40" s="151"/>
      <c r="X40" s="151"/>
      <c r="Y40" s="151"/>
    </row>
    <row r="41" spans="3:25" ht="13.5" customHeight="1">
      <c r="C41" s="16"/>
      <c r="D41" s="26"/>
      <c r="E41" s="562"/>
      <c r="F41" s="588" t="s">
        <v>121</v>
      </c>
      <c r="G41" s="23" t="s">
        <v>122</v>
      </c>
      <c r="H41" s="24"/>
      <c r="I41" s="25"/>
      <c r="J41" s="253">
        <v>488</v>
      </c>
      <c r="K41" s="254">
        <v>493</v>
      </c>
      <c r="L41" s="255">
        <v>472</v>
      </c>
      <c r="M41" s="256">
        <v>472</v>
      </c>
      <c r="N41" s="256">
        <v>465</v>
      </c>
      <c r="O41" s="284">
        <v>521</v>
      </c>
      <c r="P41" s="285">
        <v>516</v>
      </c>
      <c r="Q41" s="217"/>
      <c r="R41" s="217"/>
      <c r="S41" s="217"/>
      <c r="T41" s="217"/>
      <c r="U41" s="217"/>
      <c r="V41" s="151"/>
      <c r="W41" s="151"/>
      <c r="X41" s="151"/>
      <c r="Y41" s="151"/>
    </row>
    <row r="42" spans="3:25" ht="13.5" customHeight="1">
      <c r="C42" s="16"/>
      <c r="D42" s="26"/>
      <c r="E42" s="562"/>
      <c r="F42" s="563"/>
      <c r="G42" s="28" t="s">
        <v>123</v>
      </c>
      <c r="H42" s="61"/>
      <c r="I42" s="29"/>
      <c r="J42" s="238">
        <v>463892</v>
      </c>
      <c r="K42" s="239">
        <v>444908</v>
      </c>
      <c r="L42" s="237">
        <v>426961</v>
      </c>
      <c r="M42" s="258">
        <v>407208</v>
      </c>
      <c r="N42" s="258">
        <v>392394</v>
      </c>
      <c r="O42" s="259">
        <v>378237</v>
      </c>
      <c r="P42" s="240">
        <v>368225</v>
      </c>
      <c r="Q42" s="217"/>
      <c r="R42" s="217"/>
      <c r="S42" s="217"/>
      <c r="T42" s="217"/>
      <c r="U42" s="217"/>
      <c r="V42" s="151"/>
      <c r="W42" s="151"/>
      <c r="X42" s="151"/>
      <c r="Y42" s="151"/>
    </row>
    <row r="43" spans="3:25" ht="13.5" customHeight="1">
      <c r="C43" s="16"/>
      <c r="D43" s="26"/>
      <c r="E43" s="562"/>
      <c r="F43" s="563"/>
      <c r="G43" s="157" t="s">
        <v>261</v>
      </c>
      <c r="H43" s="84"/>
      <c r="I43" s="85"/>
      <c r="J43" s="260">
        <v>0</v>
      </c>
      <c r="K43" s="261">
        <v>0</v>
      </c>
      <c r="L43" s="262">
        <v>0</v>
      </c>
      <c r="M43" s="263">
        <v>0</v>
      </c>
      <c r="N43" s="263">
        <v>0</v>
      </c>
      <c r="O43" s="264">
        <v>0</v>
      </c>
      <c r="P43" s="265">
        <v>0</v>
      </c>
      <c r="Q43" s="217"/>
      <c r="R43" s="217"/>
      <c r="S43" s="217"/>
      <c r="T43" s="217"/>
      <c r="U43" s="217"/>
      <c r="V43" s="151"/>
      <c r="W43" s="151"/>
      <c r="X43" s="151"/>
      <c r="Y43" s="151"/>
    </row>
    <row r="44" spans="3:25" ht="13.5" customHeight="1">
      <c r="C44" s="16"/>
      <c r="D44" s="26"/>
      <c r="E44" s="562"/>
      <c r="F44" s="589"/>
      <c r="G44" s="62" t="s">
        <v>124</v>
      </c>
      <c r="H44" s="63"/>
      <c r="I44" s="64"/>
      <c r="J44" s="266">
        <v>13569</v>
      </c>
      <c r="K44" s="267">
        <v>13059</v>
      </c>
      <c r="L44" s="268">
        <v>10517</v>
      </c>
      <c r="M44" s="269">
        <v>10055</v>
      </c>
      <c r="N44" s="269">
        <v>9569</v>
      </c>
      <c r="O44" s="270">
        <v>9282</v>
      </c>
      <c r="P44" s="271">
        <v>9103</v>
      </c>
      <c r="Q44" s="217"/>
      <c r="R44" s="217"/>
      <c r="S44" s="217"/>
      <c r="T44" s="217"/>
      <c r="U44" s="217"/>
      <c r="V44" s="151"/>
      <c r="W44" s="151"/>
      <c r="X44" s="151"/>
      <c r="Y44" s="151"/>
    </row>
    <row r="45" spans="3:25" ht="13.5" customHeight="1">
      <c r="C45" s="16"/>
      <c r="D45" s="26"/>
      <c r="E45" s="562"/>
      <c r="F45" s="30" t="s">
        <v>125</v>
      </c>
      <c r="G45" s="31"/>
      <c r="H45" s="60"/>
      <c r="I45" s="32"/>
      <c r="J45" s="225">
        <v>1888</v>
      </c>
      <c r="K45" s="228">
        <v>1938</v>
      </c>
      <c r="L45" s="227">
        <v>1982</v>
      </c>
      <c r="M45" s="251">
        <v>2024</v>
      </c>
      <c r="N45" s="251">
        <v>2095</v>
      </c>
      <c r="O45" s="252">
        <v>2209</v>
      </c>
      <c r="P45" s="226">
        <v>2390</v>
      </c>
      <c r="Q45" s="217"/>
      <c r="R45" s="217"/>
      <c r="S45" s="217"/>
      <c r="T45" s="217"/>
      <c r="U45" s="217"/>
      <c r="V45" s="151"/>
      <c r="W45" s="151"/>
      <c r="X45" s="151"/>
      <c r="Y45" s="151"/>
    </row>
    <row r="46" spans="3:25" ht="13.5" customHeight="1" thickBot="1">
      <c r="C46" s="16"/>
      <c r="D46" s="33"/>
      <c r="E46" s="587"/>
      <c r="F46" s="34" t="s">
        <v>126</v>
      </c>
      <c r="G46" s="35"/>
      <c r="H46" s="36"/>
      <c r="I46" s="37"/>
      <c r="J46" s="272">
        <v>2245</v>
      </c>
      <c r="K46" s="273">
        <v>2330</v>
      </c>
      <c r="L46" s="274">
        <v>2274</v>
      </c>
      <c r="M46" s="275">
        <v>2282</v>
      </c>
      <c r="N46" s="275">
        <v>2253</v>
      </c>
      <c r="O46" s="286">
        <v>2496</v>
      </c>
      <c r="P46" s="287">
        <v>2514</v>
      </c>
      <c r="Q46" s="217"/>
      <c r="R46" s="217"/>
      <c r="S46" s="217"/>
      <c r="T46" s="217"/>
      <c r="U46" s="217"/>
      <c r="V46" s="151"/>
      <c r="W46" s="151"/>
      <c r="X46" s="151"/>
      <c r="Y46" s="151"/>
    </row>
    <row r="47" spans="3:25" ht="13.5" customHeight="1" thickBot="1">
      <c r="C47" s="16"/>
      <c r="D47" s="79" t="s">
        <v>201</v>
      </c>
      <c r="E47" s="80"/>
      <c r="F47" s="80"/>
      <c r="G47" s="80"/>
      <c r="H47" s="80"/>
      <c r="I47" s="80"/>
      <c r="J47" s="80"/>
      <c r="K47" s="80"/>
      <c r="L47" s="80"/>
      <c r="M47" s="80"/>
      <c r="N47" s="80"/>
      <c r="O47" s="80"/>
      <c r="P47" s="117"/>
      <c r="Q47" s="217"/>
      <c r="R47" s="217"/>
      <c r="S47" s="217"/>
      <c r="T47" s="217"/>
      <c r="U47" s="217"/>
      <c r="V47" s="151"/>
      <c r="W47" s="151"/>
      <c r="X47" s="151"/>
      <c r="Y47" s="151"/>
    </row>
    <row r="48" spans="3:25" ht="13.5" customHeight="1">
      <c r="C48" s="16"/>
      <c r="D48" s="65"/>
      <c r="E48" s="66" t="s">
        <v>194</v>
      </c>
      <c r="F48" s="66"/>
      <c r="G48" s="66"/>
      <c r="H48" s="67"/>
      <c r="I48" s="68"/>
      <c r="J48" s="290" t="s">
        <v>103</v>
      </c>
      <c r="K48" s="291" t="s">
        <v>103</v>
      </c>
      <c r="L48" s="292">
        <v>63157.6</v>
      </c>
      <c r="M48" s="293">
        <v>62657.6</v>
      </c>
      <c r="N48" s="293">
        <v>60973.2</v>
      </c>
      <c r="O48" s="293">
        <v>59492.3</v>
      </c>
      <c r="P48" s="294">
        <v>58417.30000000006</v>
      </c>
      <c r="Q48" s="161"/>
      <c r="R48" s="217"/>
      <c r="S48" s="217"/>
      <c r="T48" s="217"/>
      <c r="U48" s="217"/>
      <c r="V48" s="164"/>
      <c r="W48" s="151"/>
      <c r="X48" s="151"/>
      <c r="Y48" s="151"/>
    </row>
    <row r="49" spans="3:25" ht="13.5" customHeight="1">
      <c r="C49" s="16"/>
      <c r="D49" s="21"/>
      <c r="E49" s="584" t="s">
        <v>104</v>
      </c>
      <c r="F49" s="30" t="s">
        <v>120</v>
      </c>
      <c r="G49" s="31"/>
      <c r="H49" s="60"/>
      <c r="I49" s="32"/>
      <c r="J49" s="295" t="s">
        <v>103</v>
      </c>
      <c r="K49" s="296" t="s">
        <v>103</v>
      </c>
      <c r="L49" s="297">
        <v>62189.8</v>
      </c>
      <c r="M49" s="298">
        <v>61630.4</v>
      </c>
      <c r="N49" s="298">
        <v>59932.5</v>
      </c>
      <c r="O49" s="298">
        <v>58368.4</v>
      </c>
      <c r="P49" s="299">
        <v>57268.90000000005</v>
      </c>
      <c r="Q49" s="217"/>
      <c r="R49" s="217"/>
      <c r="S49" s="217"/>
      <c r="T49" s="217"/>
      <c r="U49" s="217"/>
      <c r="V49" s="151"/>
      <c r="W49" s="151"/>
      <c r="X49" s="151"/>
      <c r="Y49" s="151"/>
    </row>
    <row r="50" spans="3:25" ht="13.5" customHeight="1">
      <c r="C50" s="16"/>
      <c r="D50" s="26"/>
      <c r="E50" s="562"/>
      <c r="F50" s="588" t="s">
        <v>121</v>
      </c>
      <c r="G50" s="23" t="s">
        <v>122</v>
      </c>
      <c r="H50" s="24"/>
      <c r="I50" s="25"/>
      <c r="J50" s="300" t="s">
        <v>103</v>
      </c>
      <c r="K50" s="301" t="s">
        <v>103</v>
      </c>
      <c r="L50" s="302">
        <v>371.9</v>
      </c>
      <c r="M50" s="303">
        <v>382.5</v>
      </c>
      <c r="N50" s="303">
        <v>391.6</v>
      </c>
      <c r="O50" s="303">
        <v>396.4</v>
      </c>
      <c r="P50" s="304">
        <v>392.2</v>
      </c>
      <c r="Q50" s="217"/>
      <c r="R50" s="217"/>
      <c r="S50" s="217"/>
      <c r="T50" s="217"/>
      <c r="U50" s="217"/>
      <c r="V50" s="151"/>
      <c r="W50" s="151"/>
      <c r="X50" s="151"/>
      <c r="Y50" s="151"/>
    </row>
    <row r="51" spans="3:25" ht="13.5" customHeight="1">
      <c r="C51" s="16"/>
      <c r="D51" s="26"/>
      <c r="E51" s="562"/>
      <c r="F51" s="563"/>
      <c r="G51" s="28" t="s">
        <v>123</v>
      </c>
      <c r="H51" s="61"/>
      <c r="I51" s="29"/>
      <c r="J51" s="235" t="s">
        <v>103</v>
      </c>
      <c r="K51" s="236" t="s">
        <v>103</v>
      </c>
      <c r="L51" s="305">
        <v>57055.8</v>
      </c>
      <c r="M51" s="306">
        <v>56553.6</v>
      </c>
      <c r="N51" s="306">
        <v>54956.1</v>
      </c>
      <c r="O51" s="306">
        <v>53488.1</v>
      </c>
      <c r="P51" s="307">
        <v>52566.1</v>
      </c>
      <c r="Q51" s="217"/>
      <c r="R51" s="217"/>
      <c r="S51" s="217"/>
      <c r="T51" s="217"/>
      <c r="U51" s="217"/>
      <c r="V51" s="151"/>
      <c r="W51" s="151"/>
      <c r="X51" s="151"/>
      <c r="Y51" s="151"/>
    </row>
    <row r="52" spans="3:25" ht="13.5" customHeight="1">
      <c r="C52" s="16"/>
      <c r="D52" s="26"/>
      <c r="E52" s="562"/>
      <c r="F52" s="563"/>
      <c r="G52" s="157" t="s">
        <v>261</v>
      </c>
      <c r="H52" s="84"/>
      <c r="I52" s="85"/>
      <c r="J52" s="235" t="s">
        <v>103</v>
      </c>
      <c r="K52" s="236" t="s">
        <v>103</v>
      </c>
      <c r="L52" s="308">
        <v>0</v>
      </c>
      <c r="M52" s="309">
        <v>0</v>
      </c>
      <c r="N52" s="309">
        <v>0</v>
      </c>
      <c r="O52" s="309">
        <v>0</v>
      </c>
      <c r="P52" s="310">
        <v>0</v>
      </c>
      <c r="Q52" s="217"/>
      <c r="R52" s="217"/>
      <c r="S52" s="217"/>
      <c r="T52" s="217"/>
      <c r="U52" s="217"/>
      <c r="V52" s="151"/>
      <c r="W52" s="151"/>
      <c r="X52" s="151"/>
      <c r="Y52" s="151"/>
    </row>
    <row r="53" spans="3:25" ht="13.5" customHeight="1">
      <c r="C53" s="16"/>
      <c r="D53" s="26"/>
      <c r="E53" s="562"/>
      <c r="F53" s="589"/>
      <c r="G53" s="62" t="s">
        <v>124</v>
      </c>
      <c r="H53" s="63"/>
      <c r="I53" s="64"/>
      <c r="J53" s="311" t="s">
        <v>103</v>
      </c>
      <c r="K53" s="312" t="s">
        <v>103</v>
      </c>
      <c r="L53" s="313">
        <v>4762.1</v>
      </c>
      <c r="M53" s="314">
        <v>4694.3</v>
      </c>
      <c r="N53" s="314">
        <v>4584.8</v>
      </c>
      <c r="O53" s="314">
        <v>4483.9</v>
      </c>
      <c r="P53" s="315">
        <v>4310.6</v>
      </c>
      <c r="Q53" s="217"/>
      <c r="R53" s="217"/>
      <c r="S53" s="217"/>
      <c r="T53" s="217"/>
      <c r="U53" s="217"/>
      <c r="V53" s="151"/>
      <c r="W53" s="151"/>
      <c r="X53" s="151"/>
      <c r="Y53" s="151"/>
    </row>
    <row r="54" spans="3:25" ht="13.5" customHeight="1">
      <c r="C54" s="16"/>
      <c r="D54" s="26"/>
      <c r="E54" s="562"/>
      <c r="F54" s="30" t="s">
        <v>125</v>
      </c>
      <c r="G54" s="31"/>
      <c r="H54" s="60"/>
      <c r="I54" s="32"/>
      <c r="J54" s="316" t="s">
        <v>103</v>
      </c>
      <c r="K54" s="317" t="s">
        <v>103</v>
      </c>
      <c r="L54" s="297">
        <v>569.6</v>
      </c>
      <c r="M54" s="298">
        <v>601.3</v>
      </c>
      <c r="N54" s="298">
        <v>603.9</v>
      </c>
      <c r="O54" s="298">
        <v>647.9</v>
      </c>
      <c r="P54" s="299">
        <v>693</v>
      </c>
      <c r="Q54" s="217"/>
      <c r="R54" s="217"/>
      <c r="S54" s="217"/>
      <c r="T54" s="217"/>
      <c r="U54" s="217"/>
      <c r="V54" s="151"/>
      <c r="W54" s="151"/>
      <c r="X54" s="151"/>
      <c r="Y54" s="151"/>
    </row>
    <row r="55" spans="3:25" ht="13.5" customHeight="1" thickBot="1">
      <c r="C55" s="16"/>
      <c r="D55" s="33"/>
      <c r="E55" s="587"/>
      <c r="F55" s="34" t="s">
        <v>126</v>
      </c>
      <c r="G55" s="35"/>
      <c r="H55" s="36"/>
      <c r="I55" s="37"/>
      <c r="J55" s="318" t="s">
        <v>103</v>
      </c>
      <c r="K55" s="319" t="s">
        <v>103</v>
      </c>
      <c r="L55" s="320">
        <v>398.2</v>
      </c>
      <c r="M55" s="321">
        <v>425.9</v>
      </c>
      <c r="N55" s="321">
        <v>436.8</v>
      </c>
      <c r="O55" s="321">
        <v>476</v>
      </c>
      <c r="P55" s="322">
        <v>455.4</v>
      </c>
      <c r="Q55" s="217"/>
      <c r="R55" s="217"/>
      <c r="S55" s="217"/>
      <c r="T55" s="217"/>
      <c r="U55" s="217"/>
      <c r="V55" s="151"/>
      <c r="W55" s="151"/>
      <c r="X55" s="151"/>
      <c r="Y55" s="151"/>
    </row>
    <row r="56" spans="3:21" ht="13.5" customHeight="1">
      <c r="C56" s="16"/>
      <c r="D56" s="65"/>
      <c r="E56" s="66" t="s">
        <v>193</v>
      </c>
      <c r="F56" s="66"/>
      <c r="G56" s="66"/>
      <c r="H56" s="67"/>
      <c r="I56" s="68"/>
      <c r="J56" s="323" t="s">
        <v>103</v>
      </c>
      <c r="K56" s="324" t="s">
        <v>103</v>
      </c>
      <c r="L56" s="292">
        <v>52712.7</v>
      </c>
      <c r="M56" s="293">
        <v>52264.4</v>
      </c>
      <c r="N56" s="293">
        <v>50967.3</v>
      </c>
      <c r="O56" s="293">
        <v>49912.6</v>
      </c>
      <c r="P56" s="294">
        <v>48997.6</v>
      </c>
      <c r="Q56" s="217"/>
      <c r="R56" s="217"/>
      <c r="S56" s="217"/>
      <c r="T56" s="217"/>
      <c r="U56" s="217"/>
    </row>
    <row r="57" spans="3:21" ht="13.5" customHeight="1">
      <c r="C57" s="16"/>
      <c r="D57" s="21"/>
      <c r="E57" s="584" t="s">
        <v>104</v>
      </c>
      <c r="F57" s="30" t="s">
        <v>120</v>
      </c>
      <c r="G57" s="31"/>
      <c r="H57" s="60"/>
      <c r="I57" s="32"/>
      <c r="J57" s="295" t="s">
        <v>103</v>
      </c>
      <c r="K57" s="296" t="s">
        <v>103</v>
      </c>
      <c r="L57" s="297">
        <v>51906.7</v>
      </c>
      <c r="M57" s="298">
        <v>51416.8</v>
      </c>
      <c r="N57" s="298">
        <v>50106.5</v>
      </c>
      <c r="O57" s="298">
        <v>48985.1</v>
      </c>
      <c r="P57" s="299">
        <v>48061.7</v>
      </c>
      <c r="Q57" s="217"/>
      <c r="R57" s="217"/>
      <c r="S57" s="217"/>
      <c r="T57" s="217"/>
      <c r="U57" s="217"/>
    </row>
    <row r="58" spans="3:21" ht="13.5" customHeight="1">
      <c r="C58" s="16"/>
      <c r="D58" s="26"/>
      <c r="E58" s="562"/>
      <c r="F58" s="588" t="s">
        <v>121</v>
      </c>
      <c r="G58" s="23" t="s">
        <v>122</v>
      </c>
      <c r="H58" s="24"/>
      <c r="I58" s="25"/>
      <c r="J58" s="300" t="s">
        <v>103</v>
      </c>
      <c r="K58" s="301" t="s">
        <v>103</v>
      </c>
      <c r="L58" s="302">
        <v>238.9</v>
      </c>
      <c r="M58" s="303">
        <v>247.9</v>
      </c>
      <c r="N58" s="303">
        <v>256</v>
      </c>
      <c r="O58" s="303">
        <v>256.7</v>
      </c>
      <c r="P58" s="304">
        <v>257.7</v>
      </c>
      <c r="Q58" s="217"/>
      <c r="R58" s="217"/>
      <c r="S58" s="217"/>
      <c r="T58" s="217"/>
      <c r="U58" s="217"/>
    </row>
    <row r="59" spans="3:21" ht="13.5" customHeight="1">
      <c r="C59" s="16"/>
      <c r="D59" s="26"/>
      <c r="E59" s="562"/>
      <c r="F59" s="563"/>
      <c r="G59" s="28" t="s">
        <v>123</v>
      </c>
      <c r="H59" s="61"/>
      <c r="I59" s="29"/>
      <c r="J59" s="235" t="s">
        <v>103</v>
      </c>
      <c r="K59" s="236" t="s">
        <v>103</v>
      </c>
      <c r="L59" s="305">
        <v>47628.6</v>
      </c>
      <c r="M59" s="306">
        <v>47181.7</v>
      </c>
      <c r="N59" s="306">
        <v>45957.4</v>
      </c>
      <c r="O59" s="306">
        <v>44910.700000000055</v>
      </c>
      <c r="P59" s="307">
        <v>44141.4</v>
      </c>
      <c r="Q59" s="217"/>
      <c r="R59" s="217"/>
      <c r="S59" s="217"/>
      <c r="T59" s="217"/>
      <c r="U59" s="217"/>
    </row>
    <row r="60" spans="3:21" ht="13.5" customHeight="1">
      <c r="C60" s="16"/>
      <c r="D60" s="26"/>
      <c r="E60" s="562"/>
      <c r="F60" s="563"/>
      <c r="G60" s="157" t="s">
        <v>261</v>
      </c>
      <c r="H60" s="84"/>
      <c r="I60" s="85"/>
      <c r="J60" s="235" t="s">
        <v>103</v>
      </c>
      <c r="K60" s="236" t="s">
        <v>103</v>
      </c>
      <c r="L60" s="308">
        <v>0</v>
      </c>
      <c r="M60" s="309">
        <v>0</v>
      </c>
      <c r="N60" s="309">
        <v>0</v>
      </c>
      <c r="O60" s="309">
        <v>0</v>
      </c>
      <c r="P60" s="310">
        <v>0</v>
      </c>
      <c r="Q60" s="217"/>
      <c r="R60" s="217"/>
      <c r="S60" s="217"/>
      <c r="T60" s="217"/>
      <c r="U60" s="217"/>
    </row>
    <row r="61" spans="3:21" ht="13.5" customHeight="1">
      <c r="C61" s="16"/>
      <c r="D61" s="26"/>
      <c r="E61" s="562"/>
      <c r="F61" s="589"/>
      <c r="G61" s="62" t="s">
        <v>124</v>
      </c>
      <c r="H61" s="63"/>
      <c r="I61" s="64"/>
      <c r="J61" s="311" t="s">
        <v>103</v>
      </c>
      <c r="K61" s="312" t="s">
        <v>103</v>
      </c>
      <c r="L61" s="313">
        <v>4039.2</v>
      </c>
      <c r="M61" s="314">
        <v>3987.2</v>
      </c>
      <c r="N61" s="314">
        <v>3893.1</v>
      </c>
      <c r="O61" s="314">
        <v>3817.7</v>
      </c>
      <c r="P61" s="315">
        <v>3662.6</v>
      </c>
      <c r="Q61" s="217"/>
      <c r="R61" s="217"/>
      <c r="S61" s="217"/>
      <c r="T61" s="217"/>
      <c r="U61" s="217"/>
    </row>
    <row r="62" spans="3:21" ht="13.5" customHeight="1">
      <c r="C62" s="16"/>
      <c r="D62" s="26"/>
      <c r="E62" s="562"/>
      <c r="F62" s="30" t="s">
        <v>125</v>
      </c>
      <c r="G62" s="31"/>
      <c r="H62" s="60"/>
      <c r="I62" s="32"/>
      <c r="J62" s="325" t="s">
        <v>103</v>
      </c>
      <c r="K62" s="326" t="s">
        <v>103</v>
      </c>
      <c r="L62" s="297">
        <v>478.8</v>
      </c>
      <c r="M62" s="298">
        <v>492.6</v>
      </c>
      <c r="N62" s="298">
        <v>500.5</v>
      </c>
      <c r="O62" s="298">
        <v>538.9</v>
      </c>
      <c r="P62" s="299">
        <v>566.8</v>
      </c>
      <c r="Q62" s="217"/>
      <c r="R62" s="217"/>
      <c r="S62" s="217"/>
      <c r="T62" s="217"/>
      <c r="U62" s="217"/>
    </row>
    <row r="63" spans="3:21" ht="13.5" customHeight="1" thickBot="1">
      <c r="C63" s="16"/>
      <c r="D63" s="33"/>
      <c r="E63" s="587"/>
      <c r="F63" s="34" t="s">
        <v>126</v>
      </c>
      <c r="G63" s="35"/>
      <c r="H63" s="36"/>
      <c r="I63" s="37"/>
      <c r="J63" s="318" t="s">
        <v>103</v>
      </c>
      <c r="K63" s="319" t="s">
        <v>103</v>
      </c>
      <c r="L63" s="320">
        <v>327.2</v>
      </c>
      <c r="M63" s="321">
        <v>355</v>
      </c>
      <c r="N63" s="321">
        <v>360.3</v>
      </c>
      <c r="O63" s="321">
        <v>388.6</v>
      </c>
      <c r="P63" s="322">
        <v>369.1</v>
      </c>
      <c r="Q63" s="217"/>
      <c r="R63" s="217"/>
      <c r="S63" s="217"/>
      <c r="T63" s="217"/>
      <c r="U63" s="217"/>
    </row>
    <row r="64" spans="4:16" ht="13.5">
      <c r="D64" s="142" t="s">
        <v>39</v>
      </c>
      <c r="E64" s="143"/>
      <c r="F64" s="143"/>
      <c r="G64" s="143"/>
      <c r="H64" s="143"/>
      <c r="I64" s="142"/>
      <c r="J64" s="142"/>
      <c r="K64" s="142"/>
      <c r="L64" s="45"/>
      <c r="M64" s="45"/>
      <c r="N64" s="45"/>
      <c r="O64" s="45"/>
      <c r="P64" s="45" t="s">
        <v>30</v>
      </c>
    </row>
    <row r="65" spans="4:16" ht="12.75" customHeight="1">
      <c r="D65" s="144" t="s">
        <v>100</v>
      </c>
      <c r="E65" s="142" t="s">
        <v>151</v>
      </c>
      <c r="F65" s="143"/>
      <c r="G65" s="143"/>
      <c r="H65" s="143"/>
      <c r="I65" s="142"/>
      <c r="J65" s="142"/>
      <c r="K65" s="142"/>
      <c r="L65" s="45"/>
      <c r="M65" s="45"/>
      <c r="N65" s="45"/>
      <c r="O65" s="45"/>
      <c r="P65" s="45"/>
    </row>
    <row r="66" spans="4:16" ht="12.75" customHeight="1">
      <c r="D66" s="145" t="s">
        <v>117</v>
      </c>
      <c r="E66" s="582" t="s">
        <v>206</v>
      </c>
      <c r="F66" s="590"/>
      <c r="G66" s="590"/>
      <c r="H66" s="590"/>
      <c r="I66" s="590"/>
      <c r="J66" s="590"/>
      <c r="K66" s="590"/>
      <c r="L66" s="590"/>
      <c r="M66" s="590"/>
      <c r="N66" s="590"/>
      <c r="O66" s="590"/>
      <c r="P66" s="590"/>
    </row>
    <row r="67" spans="4:16" ht="12.75" customHeight="1">
      <c r="D67" s="145" t="s">
        <v>167</v>
      </c>
      <c r="E67" s="582" t="s">
        <v>202</v>
      </c>
      <c r="F67" s="582"/>
      <c r="G67" s="582"/>
      <c r="H67" s="582"/>
      <c r="I67" s="582"/>
      <c r="J67" s="582"/>
      <c r="K67" s="582"/>
      <c r="L67" s="582"/>
      <c r="M67" s="582"/>
      <c r="N67" s="582"/>
      <c r="O67" s="582"/>
      <c r="P67" s="582"/>
    </row>
  </sheetData>
  <sheetProtection/>
  <mergeCells count="22">
    <mergeCell ref="J7:J10"/>
    <mergeCell ref="P7:P10"/>
    <mergeCell ref="K7:K10"/>
    <mergeCell ref="L7:L10"/>
    <mergeCell ref="M7:M10"/>
    <mergeCell ref="N7:N10"/>
    <mergeCell ref="O7:O10"/>
    <mergeCell ref="E14:E20"/>
    <mergeCell ref="E23:E29"/>
    <mergeCell ref="E66:P66"/>
    <mergeCell ref="F33:F36"/>
    <mergeCell ref="F41:F44"/>
    <mergeCell ref="F50:F53"/>
    <mergeCell ref="E57:E63"/>
    <mergeCell ref="E67:P67"/>
    <mergeCell ref="D7:I11"/>
    <mergeCell ref="E32:E38"/>
    <mergeCell ref="F58:F61"/>
    <mergeCell ref="E49:E55"/>
    <mergeCell ref="E40:E46"/>
    <mergeCell ref="F15:F18"/>
    <mergeCell ref="F24:F27"/>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7"/>
  <dimension ref="B3:Z66"/>
  <sheetViews>
    <sheetView showGridLines="0" showOutlineSymbols="0" zoomScale="90" zoomScaleNormal="90" workbookViewId="0" topLeftCell="A1">
      <pane xSplit="9" ySplit="11" topLeftCell="J3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2.125" style="48" customWidth="1"/>
    <col min="7" max="7" width="14.75390625" style="48" customWidth="1"/>
    <col min="8" max="8" width="20.25390625" style="48" customWidth="1"/>
    <col min="9" max="9" width="1.12109375" style="48" customWidth="1"/>
    <col min="10" max="15" width="7.375" style="48" customWidth="1"/>
    <col min="16" max="16" width="8.625" style="48" customWidth="1"/>
    <col min="17" max="16384" width="9.125" style="48" customWidth="1"/>
  </cols>
  <sheetData>
    <row r="1" ht="12.75" hidden="1"/>
    <row r="2" ht="12.75" hidden="1"/>
    <row r="3" ht="9" customHeight="1">
      <c r="C3" s="47"/>
    </row>
    <row r="4" spans="4:16" s="49" customFormat="1" ht="15.75">
      <c r="D4" s="11" t="s">
        <v>31</v>
      </c>
      <c r="E4" s="50"/>
      <c r="F4" s="50"/>
      <c r="G4" s="50"/>
      <c r="H4" s="11" t="s">
        <v>178</v>
      </c>
      <c r="I4" s="51"/>
      <c r="J4" s="50"/>
      <c r="K4" s="50"/>
      <c r="L4" s="50"/>
      <c r="M4" s="50"/>
      <c r="N4" s="50"/>
      <c r="O4" s="50"/>
      <c r="P4" s="50"/>
    </row>
    <row r="5" spans="2:16" s="49" customFormat="1" ht="15.75">
      <c r="B5" s="163">
        <v>24</v>
      </c>
      <c r="D5" s="69" t="s">
        <v>240</v>
      </c>
      <c r="E5" s="52"/>
      <c r="F5" s="52"/>
      <c r="G5" s="52"/>
      <c r="H5" s="52"/>
      <c r="I5" s="52"/>
      <c r="J5" s="52"/>
      <c r="K5" s="52"/>
      <c r="L5" s="52"/>
      <c r="M5" s="52"/>
      <c r="N5" s="52"/>
      <c r="O5" s="52"/>
      <c r="P5" s="52"/>
    </row>
    <row r="6" spans="4:16" s="53" customFormat="1" ht="21" customHeight="1" thickBot="1">
      <c r="D6" s="12"/>
      <c r="E6" s="54"/>
      <c r="F6" s="54"/>
      <c r="G6" s="54"/>
      <c r="H6" s="54"/>
      <c r="I6" s="55"/>
      <c r="J6" s="55"/>
      <c r="K6" s="55"/>
      <c r="L6" s="55"/>
      <c r="M6" s="55"/>
      <c r="N6" s="55"/>
      <c r="O6" s="55"/>
      <c r="P6" s="13"/>
    </row>
    <row r="7" spans="3:16" ht="6" customHeight="1">
      <c r="C7" s="16"/>
      <c r="D7" s="564" t="s">
        <v>119</v>
      </c>
      <c r="E7" s="565"/>
      <c r="F7" s="565"/>
      <c r="G7" s="565"/>
      <c r="H7" s="565"/>
      <c r="I7" s="566"/>
      <c r="J7" s="573" t="s">
        <v>24</v>
      </c>
      <c r="K7" s="577" t="s">
        <v>25</v>
      </c>
      <c r="L7" s="579" t="s">
        <v>26</v>
      </c>
      <c r="M7" s="573" t="s">
        <v>27</v>
      </c>
      <c r="N7" s="573" t="s">
        <v>137</v>
      </c>
      <c r="O7" s="573" t="s">
        <v>144</v>
      </c>
      <c r="P7" s="575" t="s">
        <v>237</v>
      </c>
    </row>
    <row r="8" spans="3:16" ht="6" customHeight="1">
      <c r="C8" s="16"/>
      <c r="D8" s="567"/>
      <c r="E8" s="568"/>
      <c r="F8" s="568"/>
      <c r="G8" s="568"/>
      <c r="H8" s="568"/>
      <c r="I8" s="569"/>
      <c r="J8" s="574"/>
      <c r="K8" s="578"/>
      <c r="L8" s="580"/>
      <c r="M8" s="574"/>
      <c r="N8" s="574"/>
      <c r="O8" s="574"/>
      <c r="P8" s="576"/>
    </row>
    <row r="9" spans="3:16" ht="6" customHeight="1">
      <c r="C9" s="16"/>
      <c r="D9" s="567"/>
      <c r="E9" s="568"/>
      <c r="F9" s="568"/>
      <c r="G9" s="568"/>
      <c r="H9" s="568"/>
      <c r="I9" s="569"/>
      <c r="J9" s="574"/>
      <c r="K9" s="578"/>
      <c r="L9" s="580"/>
      <c r="M9" s="574"/>
      <c r="N9" s="574"/>
      <c r="O9" s="574"/>
      <c r="P9" s="576"/>
    </row>
    <row r="10" spans="3:16" ht="6" customHeight="1">
      <c r="C10" s="16"/>
      <c r="D10" s="567"/>
      <c r="E10" s="568"/>
      <c r="F10" s="568"/>
      <c r="G10" s="568"/>
      <c r="H10" s="568"/>
      <c r="I10" s="569"/>
      <c r="J10" s="574"/>
      <c r="K10" s="578"/>
      <c r="L10" s="580"/>
      <c r="M10" s="574"/>
      <c r="N10" s="574"/>
      <c r="O10" s="574"/>
      <c r="P10" s="576"/>
    </row>
    <row r="11" spans="3:16" ht="15" customHeight="1" thickBot="1">
      <c r="C11" s="16"/>
      <c r="D11" s="570"/>
      <c r="E11" s="571"/>
      <c r="F11" s="571"/>
      <c r="G11" s="571"/>
      <c r="H11" s="571"/>
      <c r="I11" s="572"/>
      <c r="J11" s="14" t="s">
        <v>100</v>
      </c>
      <c r="K11" s="15" t="s">
        <v>100</v>
      </c>
      <c r="L11" s="148"/>
      <c r="M11" s="14"/>
      <c r="N11" s="14"/>
      <c r="O11" s="147"/>
      <c r="P11" s="15"/>
    </row>
    <row r="12" spans="3:16" ht="14.25" thickBot="1" thickTop="1">
      <c r="C12" s="16"/>
      <c r="D12" s="76" t="s">
        <v>153</v>
      </c>
      <c r="E12" s="77"/>
      <c r="F12" s="77"/>
      <c r="G12" s="77"/>
      <c r="H12" s="77"/>
      <c r="I12" s="77"/>
      <c r="J12" s="77"/>
      <c r="K12" s="78"/>
      <c r="L12" s="76"/>
      <c r="M12" s="77"/>
      <c r="N12" s="77"/>
      <c r="O12" s="77"/>
      <c r="P12" s="78"/>
    </row>
    <row r="13" spans="3:26" ht="12.75">
      <c r="C13" s="16"/>
      <c r="D13" s="65"/>
      <c r="E13" s="66" t="s">
        <v>128</v>
      </c>
      <c r="F13" s="66"/>
      <c r="G13" s="66"/>
      <c r="H13" s="67"/>
      <c r="I13" s="68"/>
      <c r="J13" s="290" t="s">
        <v>103</v>
      </c>
      <c r="K13" s="291" t="s">
        <v>103</v>
      </c>
      <c r="L13" s="327">
        <v>4435</v>
      </c>
      <c r="M13" s="328">
        <v>4173</v>
      </c>
      <c r="N13" s="328">
        <v>4132</v>
      </c>
      <c r="O13" s="329">
        <v>4108</v>
      </c>
      <c r="P13" s="291">
        <v>4098</v>
      </c>
      <c r="W13" s="151"/>
      <c r="X13" s="151"/>
      <c r="Y13" s="151"/>
      <c r="Z13" s="151"/>
    </row>
    <row r="14" spans="3:26" ht="13.5" customHeight="1">
      <c r="C14" s="16"/>
      <c r="D14" s="21"/>
      <c r="E14" s="584" t="s">
        <v>104</v>
      </c>
      <c r="F14" s="31" t="s">
        <v>120</v>
      </c>
      <c r="G14" s="31"/>
      <c r="H14" s="60"/>
      <c r="I14" s="32"/>
      <c r="J14" s="295" t="s">
        <v>103</v>
      </c>
      <c r="K14" s="296" t="s">
        <v>103</v>
      </c>
      <c r="L14" s="330">
        <v>4319</v>
      </c>
      <c r="M14" s="331">
        <v>4075</v>
      </c>
      <c r="N14" s="331">
        <v>4034</v>
      </c>
      <c r="O14" s="332">
        <v>4001</v>
      </c>
      <c r="P14" s="333">
        <v>3987</v>
      </c>
      <c r="W14" s="151"/>
      <c r="X14" s="151"/>
      <c r="Y14" s="151"/>
      <c r="Z14" s="151"/>
    </row>
    <row r="15" spans="3:26" ht="12.75" customHeight="1">
      <c r="C15" s="16"/>
      <c r="D15" s="26"/>
      <c r="E15" s="562"/>
      <c r="F15" s="595" t="s">
        <v>121</v>
      </c>
      <c r="G15" s="70" t="s">
        <v>122</v>
      </c>
      <c r="H15" s="24"/>
      <c r="I15" s="25"/>
      <c r="J15" s="300" t="s">
        <v>103</v>
      </c>
      <c r="K15" s="301" t="s">
        <v>103</v>
      </c>
      <c r="L15" s="334">
        <v>46</v>
      </c>
      <c r="M15" s="335">
        <v>28</v>
      </c>
      <c r="N15" s="335">
        <v>30</v>
      </c>
      <c r="O15" s="336">
        <v>29</v>
      </c>
      <c r="P15" s="337">
        <v>27</v>
      </c>
      <c r="W15" s="151"/>
      <c r="X15" s="151"/>
      <c r="Y15" s="151"/>
      <c r="Z15" s="151"/>
    </row>
    <row r="16" spans="3:26" ht="12.75" customHeight="1">
      <c r="C16" s="16"/>
      <c r="D16" s="26"/>
      <c r="E16" s="562"/>
      <c r="F16" s="595"/>
      <c r="G16" s="71" t="s">
        <v>123</v>
      </c>
      <c r="H16" s="72"/>
      <c r="I16" s="73"/>
      <c r="J16" s="235" t="s">
        <v>103</v>
      </c>
      <c r="K16" s="236" t="s">
        <v>103</v>
      </c>
      <c r="L16" s="338">
        <v>3780</v>
      </c>
      <c r="M16" s="339">
        <v>3724</v>
      </c>
      <c r="N16" s="339">
        <v>3697</v>
      </c>
      <c r="O16" s="340">
        <v>3671</v>
      </c>
      <c r="P16" s="341">
        <v>3662</v>
      </c>
      <c r="W16" s="151"/>
      <c r="X16" s="151"/>
      <c r="Y16" s="151"/>
      <c r="Z16" s="151"/>
    </row>
    <row r="17" spans="3:26" ht="12.75" customHeight="1">
      <c r="C17" s="16"/>
      <c r="D17" s="26"/>
      <c r="E17" s="562"/>
      <c r="F17" s="595"/>
      <c r="G17" s="213" t="s">
        <v>261</v>
      </c>
      <c r="H17" s="214"/>
      <c r="I17" s="215"/>
      <c r="J17" s="235" t="s">
        <v>103</v>
      </c>
      <c r="K17" s="236" t="s">
        <v>103</v>
      </c>
      <c r="L17" s="342">
        <v>0</v>
      </c>
      <c r="M17" s="343">
        <v>0</v>
      </c>
      <c r="N17" s="343">
        <v>0</v>
      </c>
      <c r="O17" s="344">
        <v>0</v>
      </c>
      <c r="P17" s="345">
        <v>0</v>
      </c>
      <c r="W17" s="151"/>
      <c r="X17" s="151"/>
      <c r="Y17" s="151"/>
      <c r="Z17" s="151"/>
    </row>
    <row r="18" spans="3:26" ht="12.75">
      <c r="C18" s="16"/>
      <c r="D18" s="26"/>
      <c r="E18" s="562"/>
      <c r="F18" s="596"/>
      <c r="G18" s="74" t="s">
        <v>124</v>
      </c>
      <c r="H18" s="63"/>
      <c r="I18" s="64"/>
      <c r="J18" s="311" t="s">
        <v>103</v>
      </c>
      <c r="K18" s="312" t="s">
        <v>103</v>
      </c>
      <c r="L18" s="346">
        <v>493</v>
      </c>
      <c r="M18" s="347">
        <v>323</v>
      </c>
      <c r="N18" s="347">
        <v>307</v>
      </c>
      <c r="O18" s="348">
        <v>301</v>
      </c>
      <c r="P18" s="349">
        <v>298</v>
      </c>
      <c r="W18" s="151"/>
      <c r="X18" s="151"/>
      <c r="Y18" s="151"/>
      <c r="Z18" s="151"/>
    </row>
    <row r="19" spans="3:26" ht="12.75">
      <c r="C19" s="16"/>
      <c r="D19" s="26"/>
      <c r="E19" s="562"/>
      <c r="F19" s="31" t="s">
        <v>125</v>
      </c>
      <c r="G19" s="31"/>
      <c r="H19" s="60"/>
      <c r="I19" s="32"/>
      <c r="J19" s="316" t="s">
        <v>103</v>
      </c>
      <c r="K19" s="317" t="s">
        <v>103</v>
      </c>
      <c r="L19" s="330">
        <v>80</v>
      </c>
      <c r="M19" s="331">
        <v>62</v>
      </c>
      <c r="N19" s="331">
        <v>62</v>
      </c>
      <c r="O19" s="332">
        <v>68</v>
      </c>
      <c r="P19" s="333">
        <v>72</v>
      </c>
      <c r="W19" s="151"/>
      <c r="X19" s="151"/>
      <c r="Y19" s="151"/>
      <c r="Z19" s="151"/>
    </row>
    <row r="20" spans="3:26" ht="13.5" thickBot="1">
      <c r="C20" s="16"/>
      <c r="D20" s="33"/>
      <c r="E20" s="587"/>
      <c r="F20" s="35" t="s">
        <v>126</v>
      </c>
      <c r="G20" s="35"/>
      <c r="H20" s="36"/>
      <c r="I20" s="37"/>
      <c r="J20" s="318" t="s">
        <v>103</v>
      </c>
      <c r="K20" s="319" t="s">
        <v>103</v>
      </c>
      <c r="L20" s="350">
        <v>36</v>
      </c>
      <c r="M20" s="351">
        <v>36</v>
      </c>
      <c r="N20" s="351">
        <v>36</v>
      </c>
      <c r="O20" s="352">
        <v>39</v>
      </c>
      <c r="P20" s="353">
        <v>39</v>
      </c>
      <c r="W20" s="151"/>
      <c r="X20" s="151"/>
      <c r="Y20" s="151"/>
      <c r="Z20" s="151"/>
    </row>
    <row r="21" spans="3:26" ht="13.5" thickBot="1">
      <c r="C21" s="16"/>
      <c r="D21" s="79" t="s">
        <v>129</v>
      </c>
      <c r="E21" s="80"/>
      <c r="F21" s="80"/>
      <c r="G21" s="80"/>
      <c r="H21" s="80"/>
      <c r="I21" s="80"/>
      <c r="J21" s="80"/>
      <c r="K21" s="117"/>
      <c r="L21" s="79"/>
      <c r="M21" s="80"/>
      <c r="N21" s="117"/>
      <c r="O21" s="117"/>
      <c r="P21" s="117"/>
      <c r="W21" s="151"/>
      <c r="X21" s="151"/>
      <c r="Y21" s="151"/>
      <c r="Z21" s="151"/>
    </row>
    <row r="22" spans="3:26" ht="12.75">
      <c r="C22" s="16"/>
      <c r="D22" s="65"/>
      <c r="E22" s="66" t="s">
        <v>128</v>
      </c>
      <c r="F22" s="66"/>
      <c r="G22" s="66"/>
      <c r="H22" s="67"/>
      <c r="I22" s="68"/>
      <c r="J22" s="290" t="s">
        <v>103</v>
      </c>
      <c r="K22" s="291" t="s">
        <v>103</v>
      </c>
      <c r="L22" s="327">
        <v>24890</v>
      </c>
      <c r="M22" s="328">
        <v>24566</v>
      </c>
      <c r="N22" s="328">
        <v>24324</v>
      </c>
      <c r="O22" s="329">
        <v>24325</v>
      </c>
      <c r="P22" s="291">
        <v>24521</v>
      </c>
      <c r="Q22" s="161"/>
      <c r="R22" s="161"/>
      <c r="S22" s="161"/>
      <c r="T22" s="161"/>
      <c r="U22" s="161"/>
      <c r="V22" s="161"/>
      <c r="W22" s="151"/>
      <c r="X22" s="151"/>
      <c r="Y22" s="151"/>
      <c r="Z22" s="151"/>
    </row>
    <row r="23" spans="3:26" ht="13.5" customHeight="1">
      <c r="C23" s="16"/>
      <c r="D23" s="21"/>
      <c r="E23" s="584" t="s">
        <v>104</v>
      </c>
      <c r="F23" s="31" t="s">
        <v>120</v>
      </c>
      <c r="G23" s="31"/>
      <c r="H23" s="60"/>
      <c r="I23" s="32"/>
      <c r="J23" s="295" t="s">
        <v>103</v>
      </c>
      <c r="K23" s="296" t="s">
        <v>103</v>
      </c>
      <c r="L23" s="330">
        <v>24463</v>
      </c>
      <c r="M23" s="331">
        <v>24109</v>
      </c>
      <c r="N23" s="331">
        <v>23853</v>
      </c>
      <c r="O23" s="332">
        <v>23808</v>
      </c>
      <c r="P23" s="333">
        <v>23987</v>
      </c>
      <c r="Q23" s="161"/>
      <c r="R23" s="161"/>
      <c r="S23" s="161"/>
      <c r="T23" s="161"/>
      <c r="U23" s="161"/>
      <c r="V23" s="161"/>
      <c r="W23" s="151"/>
      <c r="X23" s="151"/>
      <c r="Y23" s="151"/>
      <c r="Z23" s="151"/>
    </row>
    <row r="24" spans="3:26" ht="12.75" customHeight="1">
      <c r="C24" s="16"/>
      <c r="D24" s="26"/>
      <c r="E24" s="562"/>
      <c r="F24" s="595" t="s">
        <v>121</v>
      </c>
      <c r="G24" s="70" t="s">
        <v>122</v>
      </c>
      <c r="H24" s="24"/>
      <c r="I24" s="25"/>
      <c r="J24" s="300" t="s">
        <v>103</v>
      </c>
      <c r="K24" s="301" t="s">
        <v>103</v>
      </c>
      <c r="L24" s="334">
        <v>81</v>
      </c>
      <c r="M24" s="335">
        <v>87</v>
      </c>
      <c r="N24" s="335">
        <v>83</v>
      </c>
      <c r="O24" s="336">
        <v>76</v>
      </c>
      <c r="P24" s="337">
        <v>85</v>
      </c>
      <c r="Q24" s="161"/>
      <c r="R24" s="161"/>
      <c r="S24" s="161"/>
      <c r="T24" s="161"/>
      <c r="U24" s="161"/>
      <c r="V24" s="161"/>
      <c r="W24" s="151"/>
      <c r="X24" s="151"/>
      <c r="Y24" s="151"/>
      <c r="Z24" s="151"/>
    </row>
    <row r="25" spans="3:26" ht="12.75" customHeight="1">
      <c r="C25" s="16"/>
      <c r="D25" s="26"/>
      <c r="E25" s="562"/>
      <c r="F25" s="595"/>
      <c r="G25" s="71" t="s">
        <v>123</v>
      </c>
      <c r="H25" s="72"/>
      <c r="I25" s="73"/>
      <c r="J25" s="235" t="s">
        <v>103</v>
      </c>
      <c r="K25" s="236" t="s">
        <v>103</v>
      </c>
      <c r="L25" s="338">
        <v>22859</v>
      </c>
      <c r="M25" s="339">
        <v>22550</v>
      </c>
      <c r="N25" s="339">
        <v>22359</v>
      </c>
      <c r="O25" s="340">
        <v>22341</v>
      </c>
      <c r="P25" s="341">
        <v>22510</v>
      </c>
      <c r="Q25" s="161"/>
      <c r="R25" s="161"/>
      <c r="S25" s="161"/>
      <c r="T25" s="161"/>
      <c r="U25" s="161"/>
      <c r="V25" s="161"/>
      <c r="W25" s="151"/>
      <c r="X25" s="151"/>
      <c r="Y25" s="151"/>
      <c r="Z25" s="151"/>
    </row>
    <row r="26" spans="3:26" ht="12.75" customHeight="1">
      <c r="C26" s="16"/>
      <c r="D26" s="26"/>
      <c r="E26" s="562"/>
      <c r="F26" s="595"/>
      <c r="G26" s="213" t="s">
        <v>261</v>
      </c>
      <c r="H26" s="214"/>
      <c r="I26" s="215"/>
      <c r="J26" s="235" t="s">
        <v>103</v>
      </c>
      <c r="K26" s="236" t="s">
        <v>103</v>
      </c>
      <c r="L26" s="342">
        <v>0</v>
      </c>
      <c r="M26" s="343">
        <v>0</v>
      </c>
      <c r="N26" s="343">
        <v>0</v>
      </c>
      <c r="O26" s="344">
        <v>0</v>
      </c>
      <c r="P26" s="345">
        <v>0</v>
      </c>
      <c r="Q26" s="161"/>
      <c r="R26" s="161"/>
      <c r="S26" s="161"/>
      <c r="T26" s="161"/>
      <c r="U26" s="161"/>
      <c r="V26" s="161"/>
      <c r="W26" s="151"/>
      <c r="X26" s="151"/>
      <c r="Y26" s="151"/>
      <c r="Z26" s="151"/>
    </row>
    <row r="27" spans="3:26" ht="12.75">
      <c r="C27" s="16"/>
      <c r="D27" s="26"/>
      <c r="E27" s="562"/>
      <c r="F27" s="596"/>
      <c r="G27" s="74" t="s">
        <v>124</v>
      </c>
      <c r="H27" s="63"/>
      <c r="I27" s="64"/>
      <c r="J27" s="311" t="s">
        <v>103</v>
      </c>
      <c r="K27" s="312" t="s">
        <v>103</v>
      </c>
      <c r="L27" s="346">
        <v>1523</v>
      </c>
      <c r="M27" s="347">
        <v>1472</v>
      </c>
      <c r="N27" s="347">
        <v>1411</v>
      </c>
      <c r="O27" s="348">
        <v>1391</v>
      </c>
      <c r="P27" s="349">
        <v>1392</v>
      </c>
      <c r="Q27" s="161"/>
      <c r="R27" s="161"/>
      <c r="S27" s="161"/>
      <c r="T27" s="161"/>
      <c r="U27" s="161"/>
      <c r="V27" s="161"/>
      <c r="W27" s="151"/>
      <c r="X27" s="151"/>
      <c r="Y27" s="151"/>
      <c r="Z27" s="151"/>
    </row>
    <row r="28" spans="3:26" ht="12.75">
      <c r="C28" s="16"/>
      <c r="D28" s="26"/>
      <c r="E28" s="562"/>
      <c r="F28" s="31" t="s">
        <v>125</v>
      </c>
      <c r="G28" s="31"/>
      <c r="H28" s="60"/>
      <c r="I28" s="32"/>
      <c r="J28" s="316" t="s">
        <v>103</v>
      </c>
      <c r="K28" s="317" t="s">
        <v>103</v>
      </c>
      <c r="L28" s="330">
        <v>257</v>
      </c>
      <c r="M28" s="331">
        <v>278</v>
      </c>
      <c r="N28" s="331">
        <v>284</v>
      </c>
      <c r="O28" s="332">
        <v>313</v>
      </c>
      <c r="P28" s="333">
        <v>328</v>
      </c>
      <c r="Q28" s="161"/>
      <c r="R28" s="161"/>
      <c r="S28" s="161"/>
      <c r="T28" s="161"/>
      <c r="U28" s="161"/>
      <c r="V28" s="161"/>
      <c r="W28" s="151"/>
      <c r="X28" s="151"/>
      <c r="Y28" s="151"/>
      <c r="Z28" s="151"/>
    </row>
    <row r="29" spans="3:26" ht="13.5" thickBot="1">
      <c r="C29" s="16"/>
      <c r="D29" s="33"/>
      <c r="E29" s="587"/>
      <c r="F29" s="35" t="s">
        <v>126</v>
      </c>
      <c r="G29" s="35"/>
      <c r="H29" s="36"/>
      <c r="I29" s="37"/>
      <c r="J29" s="318" t="s">
        <v>103</v>
      </c>
      <c r="K29" s="319" t="s">
        <v>103</v>
      </c>
      <c r="L29" s="350">
        <v>170</v>
      </c>
      <c r="M29" s="351">
        <v>179</v>
      </c>
      <c r="N29" s="351">
        <v>187</v>
      </c>
      <c r="O29" s="352">
        <v>204</v>
      </c>
      <c r="P29" s="353">
        <v>206</v>
      </c>
      <c r="Q29" s="161"/>
      <c r="R29" s="161"/>
      <c r="S29" s="161"/>
      <c r="T29" s="161"/>
      <c r="U29" s="161"/>
      <c r="V29" s="161"/>
      <c r="W29" s="151"/>
      <c r="X29" s="151"/>
      <c r="Y29" s="151"/>
      <c r="Z29" s="151"/>
    </row>
    <row r="30" spans="3:26" ht="13.5" thickBot="1">
      <c r="C30" s="16"/>
      <c r="D30" s="79" t="s">
        <v>130</v>
      </c>
      <c r="E30" s="80"/>
      <c r="F30" s="80"/>
      <c r="G30" s="80"/>
      <c r="H30" s="80"/>
      <c r="I30" s="80"/>
      <c r="J30" s="80"/>
      <c r="K30" s="117"/>
      <c r="L30" s="79"/>
      <c r="M30" s="80"/>
      <c r="N30" s="117"/>
      <c r="O30" s="117"/>
      <c r="P30" s="117"/>
      <c r="W30" s="151"/>
      <c r="X30" s="151"/>
      <c r="Y30" s="151"/>
      <c r="Z30" s="151"/>
    </row>
    <row r="31" spans="3:26" ht="12.75">
      <c r="C31" s="16"/>
      <c r="D31" s="65"/>
      <c r="E31" s="66" t="s">
        <v>128</v>
      </c>
      <c r="F31" s="66"/>
      <c r="G31" s="66"/>
      <c r="H31" s="67"/>
      <c r="I31" s="68"/>
      <c r="J31" s="290" t="s">
        <v>103</v>
      </c>
      <c r="K31" s="291" t="s">
        <v>103</v>
      </c>
      <c r="L31" s="327">
        <v>473269</v>
      </c>
      <c r="M31" s="328">
        <v>462820</v>
      </c>
      <c r="N31" s="328">
        <v>458046</v>
      </c>
      <c r="O31" s="329">
        <v>458198</v>
      </c>
      <c r="P31" s="291">
        <v>460754</v>
      </c>
      <c r="Q31" s="161"/>
      <c r="R31" s="161"/>
      <c r="S31" s="161"/>
      <c r="T31" s="161"/>
      <c r="U31" s="161"/>
      <c r="V31" s="161"/>
      <c r="W31" s="151"/>
      <c r="X31" s="151"/>
      <c r="Y31" s="151"/>
      <c r="Z31" s="151"/>
    </row>
    <row r="32" spans="3:26" ht="13.5" customHeight="1">
      <c r="C32" s="16"/>
      <c r="D32" s="21"/>
      <c r="E32" s="584" t="s">
        <v>104</v>
      </c>
      <c r="F32" s="31" t="s">
        <v>120</v>
      </c>
      <c r="G32" s="31"/>
      <c r="H32" s="60"/>
      <c r="I32" s="32"/>
      <c r="J32" s="295" t="s">
        <v>103</v>
      </c>
      <c r="K32" s="296" t="s">
        <v>103</v>
      </c>
      <c r="L32" s="330">
        <v>467658</v>
      </c>
      <c r="M32" s="331">
        <v>456985</v>
      </c>
      <c r="N32" s="331">
        <v>451981</v>
      </c>
      <c r="O32" s="332">
        <v>451615</v>
      </c>
      <c r="P32" s="333">
        <v>453823</v>
      </c>
      <c r="Q32" s="161"/>
      <c r="R32" s="161"/>
      <c r="S32" s="161"/>
      <c r="T32" s="161"/>
      <c r="U32" s="161"/>
      <c r="V32" s="161"/>
      <c r="W32" s="151"/>
      <c r="X32" s="151"/>
      <c r="Y32" s="151"/>
      <c r="Z32" s="151"/>
    </row>
    <row r="33" spans="3:26" ht="12.75" customHeight="1">
      <c r="C33" s="16"/>
      <c r="D33" s="26"/>
      <c r="E33" s="562"/>
      <c r="F33" s="595" t="s">
        <v>121</v>
      </c>
      <c r="G33" s="70" t="s">
        <v>122</v>
      </c>
      <c r="H33" s="24"/>
      <c r="I33" s="25"/>
      <c r="J33" s="300" t="s">
        <v>103</v>
      </c>
      <c r="K33" s="301" t="s">
        <v>103</v>
      </c>
      <c r="L33" s="334">
        <v>468</v>
      </c>
      <c r="M33" s="335">
        <v>494</v>
      </c>
      <c r="N33" s="335">
        <v>491</v>
      </c>
      <c r="O33" s="336">
        <v>481</v>
      </c>
      <c r="P33" s="337">
        <v>506</v>
      </c>
      <c r="Q33" s="161"/>
      <c r="R33" s="161"/>
      <c r="S33" s="161"/>
      <c r="T33" s="161"/>
      <c r="U33" s="161"/>
      <c r="V33" s="161"/>
      <c r="W33" s="151"/>
      <c r="X33" s="151"/>
      <c r="Y33" s="151"/>
      <c r="Z33" s="151"/>
    </row>
    <row r="34" spans="3:26" ht="12.75" customHeight="1">
      <c r="C34" s="16"/>
      <c r="D34" s="26"/>
      <c r="E34" s="562"/>
      <c r="F34" s="595"/>
      <c r="G34" s="71" t="s">
        <v>123</v>
      </c>
      <c r="H34" s="72"/>
      <c r="I34" s="73"/>
      <c r="J34" s="235" t="s">
        <v>103</v>
      </c>
      <c r="K34" s="236" t="s">
        <v>103</v>
      </c>
      <c r="L34" s="338">
        <v>455471</v>
      </c>
      <c r="M34" s="339">
        <v>445202</v>
      </c>
      <c r="N34" s="339">
        <v>440661</v>
      </c>
      <c r="O34" s="340">
        <v>440419</v>
      </c>
      <c r="P34" s="341">
        <v>442535</v>
      </c>
      <c r="Q34" s="161"/>
      <c r="R34" s="161"/>
      <c r="S34" s="161"/>
      <c r="T34" s="161"/>
      <c r="U34" s="161"/>
      <c r="V34" s="161"/>
      <c r="W34" s="151"/>
      <c r="X34" s="151"/>
      <c r="Y34" s="151"/>
      <c r="Z34" s="151"/>
    </row>
    <row r="35" spans="3:26" ht="12.75" customHeight="1">
      <c r="C35" s="16"/>
      <c r="D35" s="26"/>
      <c r="E35" s="562"/>
      <c r="F35" s="595"/>
      <c r="G35" s="213" t="s">
        <v>261</v>
      </c>
      <c r="H35" s="214"/>
      <c r="I35" s="215"/>
      <c r="J35" s="235" t="s">
        <v>103</v>
      </c>
      <c r="K35" s="236" t="s">
        <v>103</v>
      </c>
      <c r="L35" s="342">
        <v>0</v>
      </c>
      <c r="M35" s="343">
        <v>0</v>
      </c>
      <c r="N35" s="343">
        <v>0</v>
      </c>
      <c r="O35" s="344">
        <v>0</v>
      </c>
      <c r="P35" s="345">
        <v>0</v>
      </c>
      <c r="Q35" s="161"/>
      <c r="R35" s="161"/>
      <c r="S35" s="161"/>
      <c r="T35" s="161"/>
      <c r="U35" s="161"/>
      <c r="V35" s="161"/>
      <c r="W35" s="151"/>
      <c r="X35" s="151"/>
      <c r="Y35" s="151"/>
      <c r="Z35" s="151"/>
    </row>
    <row r="36" spans="3:26" ht="12.75">
      <c r="C36" s="16"/>
      <c r="D36" s="26"/>
      <c r="E36" s="562"/>
      <c r="F36" s="596"/>
      <c r="G36" s="74" t="s">
        <v>124</v>
      </c>
      <c r="H36" s="63"/>
      <c r="I36" s="64"/>
      <c r="J36" s="311" t="s">
        <v>103</v>
      </c>
      <c r="K36" s="312" t="s">
        <v>103</v>
      </c>
      <c r="L36" s="346">
        <v>11719</v>
      </c>
      <c r="M36" s="347">
        <v>11289</v>
      </c>
      <c r="N36" s="347">
        <v>10829</v>
      </c>
      <c r="O36" s="348">
        <v>10715</v>
      </c>
      <c r="P36" s="349">
        <v>10782</v>
      </c>
      <c r="Q36" s="161"/>
      <c r="R36" s="161"/>
      <c r="S36" s="161"/>
      <c r="T36" s="161"/>
      <c r="U36" s="161"/>
      <c r="V36" s="161"/>
      <c r="W36" s="151"/>
      <c r="X36" s="151"/>
      <c r="Y36" s="151"/>
      <c r="Z36" s="151"/>
    </row>
    <row r="37" spans="3:26" ht="12.75">
      <c r="C37" s="16"/>
      <c r="D37" s="26"/>
      <c r="E37" s="562"/>
      <c r="F37" s="31" t="s">
        <v>125</v>
      </c>
      <c r="G37" s="31"/>
      <c r="H37" s="60"/>
      <c r="I37" s="32"/>
      <c r="J37" s="316" t="s">
        <v>103</v>
      </c>
      <c r="K37" s="317" t="s">
        <v>103</v>
      </c>
      <c r="L37" s="330">
        <v>2911</v>
      </c>
      <c r="M37" s="331">
        <v>3083</v>
      </c>
      <c r="N37" s="331">
        <v>3247</v>
      </c>
      <c r="O37" s="332">
        <v>3524</v>
      </c>
      <c r="P37" s="333">
        <v>3858</v>
      </c>
      <c r="Q37" s="161"/>
      <c r="R37" s="161"/>
      <c r="S37" s="161"/>
      <c r="T37" s="161"/>
      <c r="U37" s="161"/>
      <c r="V37" s="161"/>
      <c r="W37" s="151"/>
      <c r="X37" s="151"/>
      <c r="Y37" s="151"/>
      <c r="Z37" s="151"/>
    </row>
    <row r="38" spans="3:26" ht="13.5" thickBot="1">
      <c r="C38" s="16"/>
      <c r="D38" s="33"/>
      <c r="E38" s="587"/>
      <c r="F38" s="35" t="s">
        <v>126</v>
      </c>
      <c r="G38" s="35"/>
      <c r="H38" s="36"/>
      <c r="I38" s="37"/>
      <c r="J38" s="318" t="s">
        <v>103</v>
      </c>
      <c r="K38" s="319" t="s">
        <v>103</v>
      </c>
      <c r="L38" s="350">
        <v>2700</v>
      </c>
      <c r="M38" s="351">
        <v>2752</v>
      </c>
      <c r="N38" s="351">
        <v>2818</v>
      </c>
      <c r="O38" s="352">
        <v>3059</v>
      </c>
      <c r="P38" s="353">
        <v>3073</v>
      </c>
      <c r="Q38" s="161"/>
      <c r="R38" s="161"/>
      <c r="S38" s="161"/>
      <c r="T38" s="161"/>
      <c r="U38" s="161"/>
      <c r="V38" s="161"/>
      <c r="W38" s="151"/>
      <c r="X38" s="151"/>
      <c r="Y38" s="151"/>
      <c r="Z38" s="151"/>
    </row>
    <row r="39" spans="3:26" ht="12.75">
      <c r="C39" s="16"/>
      <c r="D39" s="65"/>
      <c r="E39" s="66" t="s">
        <v>192</v>
      </c>
      <c r="F39" s="66"/>
      <c r="G39" s="66"/>
      <c r="H39" s="67"/>
      <c r="I39" s="68"/>
      <c r="J39" s="323" t="s">
        <v>103</v>
      </c>
      <c r="K39" s="324" t="s">
        <v>103</v>
      </c>
      <c r="L39" s="327">
        <v>229244</v>
      </c>
      <c r="M39" s="328">
        <v>224264</v>
      </c>
      <c r="N39" s="328">
        <v>221913</v>
      </c>
      <c r="O39" s="329">
        <v>222245</v>
      </c>
      <c r="P39" s="291">
        <v>223589</v>
      </c>
      <c r="Q39" s="217"/>
      <c r="R39" s="217"/>
      <c r="S39" s="217"/>
      <c r="T39" s="217"/>
      <c r="U39" s="217"/>
      <c r="X39" s="151"/>
      <c r="Y39" s="151"/>
      <c r="Z39" s="151"/>
    </row>
    <row r="40" spans="3:26" ht="13.5" customHeight="1">
      <c r="C40" s="16"/>
      <c r="D40" s="21"/>
      <c r="E40" s="584" t="s">
        <v>104</v>
      </c>
      <c r="F40" s="31" t="s">
        <v>120</v>
      </c>
      <c r="G40" s="31"/>
      <c r="H40" s="60"/>
      <c r="I40" s="32"/>
      <c r="J40" s="295" t="s">
        <v>103</v>
      </c>
      <c r="K40" s="296" t="s">
        <v>103</v>
      </c>
      <c r="L40" s="330">
        <v>226661</v>
      </c>
      <c r="M40" s="331">
        <v>221597</v>
      </c>
      <c r="N40" s="331">
        <v>219173</v>
      </c>
      <c r="O40" s="332">
        <v>219239</v>
      </c>
      <c r="P40" s="333">
        <v>220411</v>
      </c>
      <c r="Q40" s="217"/>
      <c r="R40" s="217"/>
      <c r="S40" s="217"/>
      <c r="T40" s="217"/>
      <c r="U40" s="217"/>
      <c r="X40" s="151"/>
      <c r="Y40" s="151"/>
      <c r="Z40" s="151"/>
    </row>
    <row r="41" spans="3:26" ht="12.75" customHeight="1">
      <c r="C41" s="16"/>
      <c r="D41" s="26"/>
      <c r="E41" s="562"/>
      <c r="F41" s="595" t="s">
        <v>121</v>
      </c>
      <c r="G41" s="70" t="s">
        <v>122</v>
      </c>
      <c r="H41" s="24"/>
      <c r="I41" s="25"/>
      <c r="J41" s="300" t="s">
        <v>103</v>
      </c>
      <c r="K41" s="301" t="s">
        <v>103</v>
      </c>
      <c r="L41" s="334">
        <v>155</v>
      </c>
      <c r="M41" s="335">
        <v>169</v>
      </c>
      <c r="N41" s="335">
        <v>162</v>
      </c>
      <c r="O41" s="336">
        <v>167</v>
      </c>
      <c r="P41" s="337">
        <v>169</v>
      </c>
      <c r="Q41" s="217"/>
      <c r="R41" s="217"/>
      <c r="S41" s="217"/>
      <c r="T41" s="217"/>
      <c r="U41" s="217"/>
      <c r="X41" s="151"/>
      <c r="Y41" s="151"/>
      <c r="Z41" s="151"/>
    </row>
    <row r="42" spans="3:26" ht="12.75" customHeight="1">
      <c r="C42" s="16"/>
      <c r="D42" s="26"/>
      <c r="E42" s="562"/>
      <c r="F42" s="595"/>
      <c r="G42" s="71" t="s">
        <v>123</v>
      </c>
      <c r="H42" s="72"/>
      <c r="I42" s="73"/>
      <c r="J42" s="235" t="s">
        <v>103</v>
      </c>
      <c r="K42" s="236" t="s">
        <v>103</v>
      </c>
      <c r="L42" s="338">
        <v>221944</v>
      </c>
      <c r="M42" s="339">
        <v>217057</v>
      </c>
      <c r="N42" s="339">
        <v>214856</v>
      </c>
      <c r="O42" s="340">
        <v>214953</v>
      </c>
      <c r="P42" s="341">
        <v>216093</v>
      </c>
      <c r="Q42" s="217"/>
      <c r="R42" s="217"/>
      <c r="S42" s="217"/>
      <c r="T42" s="217"/>
      <c r="U42" s="217"/>
      <c r="X42" s="151"/>
      <c r="Y42" s="151"/>
      <c r="Z42" s="151"/>
    </row>
    <row r="43" spans="3:26" ht="12.75" customHeight="1">
      <c r="C43" s="16"/>
      <c r="D43" s="26"/>
      <c r="E43" s="562"/>
      <c r="F43" s="595"/>
      <c r="G43" s="213" t="s">
        <v>261</v>
      </c>
      <c r="H43" s="214"/>
      <c r="I43" s="215"/>
      <c r="J43" s="235" t="s">
        <v>103</v>
      </c>
      <c r="K43" s="236" t="s">
        <v>103</v>
      </c>
      <c r="L43" s="342">
        <v>0</v>
      </c>
      <c r="M43" s="343">
        <v>0</v>
      </c>
      <c r="N43" s="343">
        <v>0</v>
      </c>
      <c r="O43" s="344">
        <v>0</v>
      </c>
      <c r="P43" s="345">
        <v>0</v>
      </c>
      <c r="Q43" s="217"/>
      <c r="R43" s="217"/>
      <c r="S43" s="217"/>
      <c r="T43" s="217"/>
      <c r="U43" s="217"/>
      <c r="X43" s="151"/>
      <c r="Y43" s="151"/>
      <c r="Z43" s="151"/>
    </row>
    <row r="44" spans="3:26" ht="12.75">
      <c r="C44" s="16"/>
      <c r="D44" s="26"/>
      <c r="E44" s="562"/>
      <c r="F44" s="596"/>
      <c r="G44" s="74" t="s">
        <v>124</v>
      </c>
      <c r="H44" s="63"/>
      <c r="I44" s="64"/>
      <c r="J44" s="311" t="s">
        <v>103</v>
      </c>
      <c r="K44" s="312" t="s">
        <v>103</v>
      </c>
      <c r="L44" s="346">
        <v>4562</v>
      </c>
      <c r="M44" s="347">
        <v>4371</v>
      </c>
      <c r="N44" s="347">
        <v>4155</v>
      </c>
      <c r="O44" s="348">
        <v>4119</v>
      </c>
      <c r="P44" s="349">
        <v>4149</v>
      </c>
      <c r="Q44" s="217"/>
      <c r="R44" s="217"/>
      <c r="S44" s="217"/>
      <c r="T44" s="217"/>
      <c r="U44" s="217"/>
      <c r="X44" s="151"/>
      <c r="Y44" s="151"/>
      <c r="Z44" s="151"/>
    </row>
    <row r="45" spans="3:26" ht="12.75">
      <c r="C45" s="16"/>
      <c r="D45" s="26"/>
      <c r="E45" s="562"/>
      <c r="F45" s="31" t="s">
        <v>125</v>
      </c>
      <c r="G45" s="31"/>
      <c r="H45" s="60"/>
      <c r="I45" s="32"/>
      <c r="J45" s="325" t="s">
        <v>103</v>
      </c>
      <c r="K45" s="326" t="s">
        <v>103</v>
      </c>
      <c r="L45" s="330">
        <v>1303</v>
      </c>
      <c r="M45" s="331">
        <v>1344</v>
      </c>
      <c r="N45" s="331">
        <v>1405</v>
      </c>
      <c r="O45" s="332">
        <v>1510</v>
      </c>
      <c r="P45" s="333">
        <v>1662</v>
      </c>
      <c r="Q45" s="217"/>
      <c r="R45" s="217"/>
      <c r="S45" s="217"/>
      <c r="T45" s="217"/>
      <c r="U45" s="217"/>
      <c r="X45" s="151"/>
      <c r="Y45" s="151"/>
      <c r="Z45" s="151"/>
    </row>
    <row r="46" spans="3:26" ht="13.5" thickBot="1">
      <c r="C46" s="16"/>
      <c r="D46" s="33"/>
      <c r="E46" s="587"/>
      <c r="F46" s="35" t="s">
        <v>126</v>
      </c>
      <c r="G46" s="35"/>
      <c r="H46" s="36"/>
      <c r="I46" s="37"/>
      <c r="J46" s="318" t="s">
        <v>103</v>
      </c>
      <c r="K46" s="319" t="s">
        <v>103</v>
      </c>
      <c r="L46" s="334">
        <v>1280</v>
      </c>
      <c r="M46" s="335">
        <v>1323</v>
      </c>
      <c r="N46" s="335">
        <v>1335</v>
      </c>
      <c r="O46" s="354">
        <v>1496</v>
      </c>
      <c r="P46" s="353">
        <v>1516</v>
      </c>
      <c r="Q46" s="217"/>
      <c r="R46" s="217"/>
      <c r="S46" s="217"/>
      <c r="T46" s="217"/>
      <c r="U46" s="217"/>
      <c r="X46" s="151"/>
      <c r="Y46" s="151"/>
      <c r="Z46" s="151"/>
    </row>
    <row r="47" spans="3:26" ht="15.75" thickBot="1">
      <c r="C47" s="16"/>
      <c r="D47" s="79" t="s">
        <v>203</v>
      </c>
      <c r="E47" s="80"/>
      <c r="F47" s="80"/>
      <c r="G47" s="80"/>
      <c r="H47" s="80"/>
      <c r="I47" s="80"/>
      <c r="J47" s="80"/>
      <c r="K47" s="117"/>
      <c r="L47" s="79"/>
      <c r="M47" s="80"/>
      <c r="N47" s="117"/>
      <c r="O47" s="117"/>
      <c r="P47" s="117"/>
      <c r="Q47" s="217"/>
      <c r="R47" s="217"/>
      <c r="S47" s="217"/>
      <c r="T47" s="217"/>
      <c r="U47" s="217"/>
      <c r="W47" s="151"/>
      <c r="X47" s="151"/>
      <c r="Y47" s="151"/>
      <c r="Z47" s="151"/>
    </row>
    <row r="48" spans="3:26" ht="12.75">
      <c r="C48" s="16"/>
      <c r="D48" s="65"/>
      <c r="E48" s="66" t="s">
        <v>128</v>
      </c>
      <c r="F48" s="66"/>
      <c r="G48" s="66"/>
      <c r="H48" s="67"/>
      <c r="I48" s="68"/>
      <c r="J48" s="290" t="s">
        <v>103</v>
      </c>
      <c r="K48" s="291" t="s">
        <v>103</v>
      </c>
      <c r="L48" s="355">
        <v>27586</v>
      </c>
      <c r="M48" s="356">
        <v>27727.1</v>
      </c>
      <c r="N48" s="357">
        <v>27520</v>
      </c>
      <c r="O48" s="358">
        <v>27529.2</v>
      </c>
      <c r="P48" s="359">
        <v>27634.9</v>
      </c>
      <c r="Q48" s="217"/>
      <c r="R48" s="217"/>
      <c r="S48" s="217"/>
      <c r="T48" s="217"/>
      <c r="U48" s="217"/>
      <c r="W48" s="151"/>
      <c r="X48" s="151"/>
      <c r="Y48" s="151"/>
      <c r="Z48" s="151"/>
    </row>
    <row r="49" spans="3:26" ht="13.5" customHeight="1">
      <c r="C49" s="16"/>
      <c r="D49" s="21"/>
      <c r="E49" s="584" t="s">
        <v>104</v>
      </c>
      <c r="F49" s="31" t="s">
        <v>120</v>
      </c>
      <c r="G49" s="31"/>
      <c r="H49" s="60"/>
      <c r="I49" s="32"/>
      <c r="J49" s="295" t="s">
        <v>103</v>
      </c>
      <c r="K49" s="296" t="s">
        <v>103</v>
      </c>
      <c r="L49" s="360">
        <v>27069.5</v>
      </c>
      <c r="M49" s="361">
        <v>27171.3</v>
      </c>
      <c r="N49" s="362">
        <v>26946</v>
      </c>
      <c r="O49" s="363">
        <v>26911.8</v>
      </c>
      <c r="P49" s="364">
        <v>27001.1</v>
      </c>
      <c r="Q49" s="217"/>
      <c r="R49" s="217"/>
      <c r="S49" s="217"/>
      <c r="T49" s="217"/>
      <c r="U49" s="217"/>
      <c r="W49" s="151"/>
      <c r="X49" s="151"/>
      <c r="Y49" s="151"/>
      <c r="Z49" s="151"/>
    </row>
    <row r="50" spans="3:26" ht="12.75" customHeight="1">
      <c r="C50" s="16"/>
      <c r="D50" s="26"/>
      <c r="E50" s="562"/>
      <c r="F50" s="595" t="s">
        <v>121</v>
      </c>
      <c r="G50" s="70" t="s">
        <v>122</v>
      </c>
      <c r="H50" s="24"/>
      <c r="I50" s="25"/>
      <c r="J50" s="300" t="s">
        <v>103</v>
      </c>
      <c r="K50" s="301" t="s">
        <v>103</v>
      </c>
      <c r="L50" s="365">
        <v>105.5</v>
      </c>
      <c r="M50" s="366">
        <v>98.8</v>
      </c>
      <c r="N50" s="367">
        <v>93</v>
      </c>
      <c r="O50" s="368">
        <v>93.5</v>
      </c>
      <c r="P50" s="369">
        <v>94.7</v>
      </c>
      <c r="Q50" s="217"/>
      <c r="R50" s="217"/>
      <c r="S50" s="217"/>
      <c r="T50" s="217"/>
      <c r="U50" s="217"/>
      <c r="W50" s="151"/>
      <c r="X50" s="151"/>
      <c r="Y50" s="151"/>
      <c r="Z50" s="151"/>
    </row>
    <row r="51" spans="3:26" ht="12.75" customHeight="1">
      <c r="C51" s="16"/>
      <c r="D51" s="26"/>
      <c r="E51" s="562"/>
      <c r="F51" s="595"/>
      <c r="G51" s="71" t="s">
        <v>123</v>
      </c>
      <c r="H51" s="72"/>
      <c r="I51" s="73"/>
      <c r="J51" s="235" t="s">
        <v>103</v>
      </c>
      <c r="K51" s="236" t="s">
        <v>103</v>
      </c>
      <c r="L51" s="370">
        <v>24968.7</v>
      </c>
      <c r="M51" s="371">
        <v>25103.1</v>
      </c>
      <c r="N51" s="372">
        <v>24967.7</v>
      </c>
      <c r="O51" s="373">
        <v>24999.9</v>
      </c>
      <c r="P51" s="374">
        <v>25126.7</v>
      </c>
      <c r="Q51" s="217"/>
      <c r="R51" s="217"/>
      <c r="S51" s="217"/>
      <c r="T51" s="217"/>
      <c r="U51" s="217"/>
      <c r="W51" s="151"/>
      <c r="X51" s="151"/>
      <c r="Y51" s="151"/>
      <c r="Z51" s="151"/>
    </row>
    <row r="52" spans="3:26" ht="12.75" customHeight="1">
      <c r="C52" s="16"/>
      <c r="D52" s="26"/>
      <c r="E52" s="562"/>
      <c r="F52" s="595"/>
      <c r="G52" s="213" t="s">
        <v>261</v>
      </c>
      <c r="H52" s="214"/>
      <c r="I52" s="215"/>
      <c r="J52" s="235" t="s">
        <v>103</v>
      </c>
      <c r="K52" s="236" t="s">
        <v>103</v>
      </c>
      <c r="L52" s="342">
        <v>0</v>
      </c>
      <c r="M52" s="343">
        <v>0</v>
      </c>
      <c r="N52" s="343">
        <v>0</v>
      </c>
      <c r="O52" s="344">
        <v>0</v>
      </c>
      <c r="P52" s="345">
        <v>0</v>
      </c>
      <c r="Q52" s="217"/>
      <c r="R52" s="217"/>
      <c r="S52" s="217"/>
      <c r="T52" s="217"/>
      <c r="U52" s="217"/>
      <c r="W52" s="151"/>
      <c r="X52" s="151"/>
      <c r="Y52" s="151"/>
      <c r="Z52" s="151"/>
    </row>
    <row r="53" spans="3:26" ht="12.75">
      <c r="C53" s="16"/>
      <c r="D53" s="26"/>
      <c r="E53" s="562"/>
      <c r="F53" s="596"/>
      <c r="G53" s="74" t="s">
        <v>124</v>
      </c>
      <c r="H53" s="63"/>
      <c r="I53" s="64"/>
      <c r="J53" s="311" t="s">
        <v>103</v>
      </c>
      <c r="K53" s="312" t="s">
        <v>103</v>
      </c>
      <c r="L53" s="375">
        <v>1995.3</v>
      </c>
      <c r="M53" s="376">
        <v>1969.4</v>
      </c>
      <c r="N53" s="377">
        <v>1885.3</v>
      </c>
      <c r="O53" s="378">
        <v>1818.4</v>
      </c>
      <c r="P53" s="379">
        <v>1779.7</v>
      </c>
      <c r="Q53" s="217"/>
      <c r="R53" s="217"/>
      <c r="S53" s="217"/>
      <c r="T53" s="217"/>
      <c r="U53" s="217"/>
      <c r="W53" s="151"/>
      <c r="X53" s="151"/>
      <c r="Y53" s="151"/>
      <c r="Z53" s="151"/>
    </row>
    <row r="54" spans="3:26" ht="12.75">
      <c r="C54" s="16"/>
      <c r="D54" s="26"/>
      <c r="E54" s="562"/>
      <c r="F54" s="31" t="s">
        <v>125</v>
      </c>
      <c r="G54" s="31"/>
      <c r="H54" s="60"/>
      <c r="I54" s="32"/>
      <c r="J54" s="316" t="s">
        <v>103</v>
      </c>
      <c r="K54" s="317" t="s">
        <v>103</v>
      </c>
      <c r="L54" s="360">
        <v>319.9</v>
      </c>
      <c r="M54" s="361">
        <v>350.2</v>
      </c>
      <c r="N54" s="362">
        <v>347.8</v>
      </c>
      <c r="O54" s="363">
        <v>373.1</v>
      </c>
      <c r="P54" s="364">
        <v>407.5</v>
      </c>
      <c r="Q54" s="217"/>
      <c r="R54" s="217"/>
      <c r="S54" s="217"/>
      <c r="T54" s="217"/>
      <c r="U54" s="217"/>
      <c r="W54" s="151"/>
      <c r="X54" s="151"/>
      <c r="Y54" s="151"/>
      <c r="Z54" s="151"/>
    </row>
    <row r="55" spans="3:26" ht="13.5" thickBot="1">
      <c r="C55" s="16"/>
      <c r="D55" s="33"/>
      <c r="E55" s="587"/>
      <c r="F55" s="35" t="s">
        <v>126</v>
      </c>
      <c r="G55" s="35"/>
      <c r="H55" s="36"/>
      <c r="I55" s="37"/>
      <c r="J55" s="318" t="s">
        <v>103</v>
      </c>
      <c r="K55" s="319" t="s">
        <v>103</v>
      </c>
      <c r="L55" s="380">
        <v>196.6</v>
      </c>
      <c r="M55" s="381">
        <v>205.6</v>
      </c>
      <c r="N55" s="382">
        <v>226.2</v>
      </c>
      <c r="O55" s="383">
        <v>244.3</v>
      </c>
      <c r="P55" s="384">
        <v>226.3</v>
      </c>
      <c r="Q55" s="217"/>
      <c r="R55" s="217"/>
      <c r="S55" s="217"/>
      <c r="T55" s="217"/>
      <c r="U55" s="217"/>
      <c r="W55" s="151"/>
      <c r="X55" s="151"/>
      <c r="Y55" s="151"/>
      <c r="Z55" s="151"/>
    </row>
    <row r="56" spans="3:26" ht="12.75">
      <c r="C56" s="57"/>
      <c r="D56" s="65"/>
      <c r="E56" s="66" t="s">
        <v>193</v>
      </c>
      <c r="F56" s="66"/>
      <c r="G56" s="66"/>
      <c r="H56" s="67"/>
      <c r="I56" s="68"/>
      <c r="J56" s="323" t="s">
        <v>103</v>
      </c>
      <c r="K56" s="324" t="s">
        <v>103</v>
      </c>
      <c r="L56" s="355">
        <v>26185</v>
      </c>
      <c r="M56" s="356">
        <v>26286.1</v>
      </c>
      <c r="N56" s="357">
        <v>26146.2</v>
      </c>
      <c r="O56" s="358">
        <v>26167.9</v>
      </c>
      <c r="P56" s="359">
        <v>26208.9</v>
      </c>
      <c r="Q56" s="217"/>
      <c r="R56" s="217"/>
      <c r="S56" s="217"/>
      <c r="T56" s="217"/>
      <c r="U56" s="217"/>
      <c r="W56" s="151"/>
      <c r="X56" s="151"/>
      <c r="Y56" s="151"/>
      <c r="Z56" s="151"/>
    </row>
    <row r="57" spans="3:26" ht="12.75">
      <c r="C57" s="57"/>
      <c r="D57" s="21"/>
      <c r="E57" s="584" t="s">
        <v>104</v>
      </c>
      <c r="F57" s="31" t="s">
        <v>120</v>
      </c>
      <c r="G57" s="31"/>
      <c r="H57" s="60"/>
      <c r="I57" s="32"/>
      <c r="J57" s="295" t="s">
        <v>103</v>
      </c>
      <c r="K57" s="296" t="s">
        <v>103</v>
      </c>
      <c r="L57" s="360">
        <v>25710.4</v>
      </c>
      <c r="M57" s="361">
        <v>25786.4</v>
      </c>
      <c r="N57" s="362">
        <v>25628</v>
      </c>
      <c r="O57" s="363">
        <v>25607.7</v>
      </c>
      <c r="P57" s="364">
        <v>25639.7</v>
      </c>
      <c r="Q57" s="217"/>
      <c r="R57" s="217"/>
      <c r="S57" s="217"/>
      <c r="T57" s="217"/>
      <c r="U57" s="217"/>
      <c r="W57" s="151"/>
      <c r="X57" s="151"/>
      <c r="Y57" s="151"/>
      <c r="Z57" s="151"/>
    </row>
    <row r="58" spans="3:26" ht="12.75">
      <c r="C58" s="57"/>
      <c r="D58" s="26"/>
      <c r="E58" s="562"/>
      <c r="F58" s="595" t="s">
        <v>121</v>
      </c>
      <c r="G58" s="70" t="s">
        <v>122</v>
      </c>
      <c r="H58" s="24"/>
      <c r="I58" s="25"/>
      <c r="J58" s="300" t="s">
        <v>103</v>
      </c>
      <c r="K58" s="301" t="s">
        <v>103</v>
      </c>
      <c r="L58" s="365">
        <v>90.5</v>
      </c>
      <c r="M58" s="366">
        <v>92.3</v>
      </c>
      <c r="N58" s="367">
        <v>86.9</v>
      </c>
      <c r="O58" s="368">
        <v>87.4</v>
      </c>
      <c r="P58" s="369">
        <v>86.4</v>
      </c>
      <c r="Q58" s="217"/>
      <c r="R58" s="217"/>
      <c r="S58" s="217"/>
      <c r="T58" s="217"/>
      <c r="U58" s="217"/>
      <c r="W58" s="151"/>
      <c r="X58" s="151"/>
      <c r="Y58" s="151"/>
      <c r="Z58" s="151"/>
    </row>
    <row r="59" spans="3:26" ht="12.75">
      <c r="C59" s="57"/>
      <c r="D59" s="26"/>
      <c r="E59" s="562"/>
      <c r="F59" s="595"/>
      <c r="G59" s="71" t="s">
        <v>123</v>
      </c>
      <c r="H59" s="72"/>
      <c r="I59" s="73"/>
      <c r="J59" s="235" t="s">
        <v>103</v>
      </c>
      <c r="K59" s="236" t="s">
        <v>103</v>
      </c>
      <c r="L59" s="370">
        <v>23704.8</v>
      </c>
      <c r="M59" s="371">
        <v>23799</v>
      </c>
      <c r="N59" s="372">
        <v>23713.6</v>
      </c>
      <c r="O59" s="373">
        <v>23764.6</v>
      </c>
      <c r="P59" s="374">
        <v>23843.7</v>
      </c>
      <c r="Q59" s="217"/>
      <c r="R59" s="217"/>
      <c r="S59" s="217"/>
      <c r="T59" s="217"/>
      <c r="U59" s="217"/>
      <c r="W59" s="151"/>
      <c r="X59" s="151"/>
      <c r="Y59" s="151"/>
      <c r="Z59" s="151"/>
    </row>
    <row r="60" spans="3:26" ht="12.75">
      <c r="C60" s="57"/>
      <c r="D60" s="26"/>
      <c r="E60" s="562"/>
      <c r="F60" s="595"/>
      <c r="G60" s="213" t="s">
        <v>261</v>
      </c>
      <c r="H60" s="214"/>
      <c r="I60" s="215"/>
      <c r="J60" s="235" t="s">
        <v>103</v>
      </c>
      <c r="K60" s="236" t="s">
        <v>103</v>
      </c>
      <c r="L60" s="342">
        <v>0</v>
      </c>
      <c r="M60" s="343">
        <v>0</v>
      </c>
      <c r="N60" s="343">
        <v>0</v>
      </c>
      <c r="O60" s="344">
        <v>0</v>
      </c>
      <c r="P60" s="345">
        <v>0</v>
      </c>
      <c r="Q60" s="217"/>
      <c r="R60" s="217"/>
      <c r="S60" s="217"/>
      <c r="T60" s="217"/>
      <c r="U60" s="217"/>
      <c r="W60" s="151"/>
      <c r="X60" s="151"/>
      <c r="Y60" s="151"/>
      <c r="Z60" s="151"/>
    </row>
    <row r="61" spans="3:26" ht="12.75">
      <c r="C61" s="57"/>
      <c r="D61" s="26"/>
      <c r="E61" s="562"/>
      <c r="F61" s="596"/>
      <c r="G61" s="74" t="s">
        <v>124</v>
      </c>
      <c r="H61" s="63"/>
      <c r="I61" s="64"/>
      <c r="J61" s="311" t="s">
        <v>103</v>
      </c>
      <c r="K61" s="312" t="s">
        <v>103</v>
      </c>
      <c r="L61" s="375">
        <v>1915.1</v>
      </c>
      <c r="M61" s="376">
        <v>1895.1</v>
      </c>
      <c r="N61" s="377">
        <v>1827.5</v>
      </c>
      <c r="O61" s="378">
        <v>1755.7</v>
      </c>
      <c r="P61" s="379">
        <v>1709.6</v>
      </c>
      <c r="Q61" s="217"/>
      <c r="R61" s="217"/>
      <c r="S61" s="217"/>
      <c r="T61" s="217"/>
      <c r="U61" s="217"/>
      <c r="W61" s="151"/>
      <c r="X61" s="151"/>
      <c r="Y61" s="151"/>
      <c r="Z61" s="151"/>
    </row>
    <row r="62" spans="3:26" ht="12.75">
      <c r="C62" s="57"/>
      <c r="D62" s="26"/>
      <c r="E62" s="562"/>
      <c r="F62" s="31" t="s">
        <v>125</v>
      </c>
      <c r="G62" s="31"/>
      <c r="H62" s="60"/>
      <c r="I62" s="32"/>
      <c r="J62" s="325" t="s">
        <v>103</v>
      </c>
      <c r="K62" s="326" t="s">
        <v>103</v>
      </c>
      <c r="L62" s="360">
        <v>293.5</v>
      </c>
      <c r="M62" s="361">
        <v>311.1</v>
      </c>
      <c r="N62" s="362">
        <v>312.6</v>
      </c>
      <c r="O62" s="363">
        <v>334.3</v>
      </c>
      <c r="P62" s="364">
        <v>361.2</v>
      </c>
      <c r="Q62" s="217"/>
      <c r="R62" s="217"/>
      <c r="S62" s="217"/>
      <c r="T62" s="217"/>
      <c r="U62" s="217"/>
      <c r="W62" s="151"/>
      <c r="X62" s="151"/>
      <c r="Y62" s="151"/>
      <c r="Z62" s="151"/>
    </row>
    <row r="63" spans="3:26" ht="13.5" thickBot="1">
      <c r="C63" s="57"/>
      <c r="D63" s="33"/>
      <c r="E63" s="587"/>
      <c r="F63" s="35" t="s">
        <v>126</v>
      </c>
      <c r="G63" s="35"/>
      <c r="H63" s="36"/>
      <c r="I63" s="37"/>
      <c r="J63" s="318" t="s">
        <v>103</v>
      </c>
      <c r="K63" s="319" t="s">
        <v>103</v>
      </c>
      <c r="L63" s="380">
        <v>181.1</v>
      </c>
      <c r="M63" s="381">
        <v>188.6</v>
      </c>
      <c r="N63" s="382">
        <v>205.6</v>
      </c>
      <c r="O63" s="383">
        <v>225.9</v>
      </c>
      <c r="P63" s="384">
        <v>208</v>
      </c>
      <c r="Q63" s="217"/>
      <c r="R63" s="217"/>
      <c r="S63" s="217"/>
      <c r="T63" s="217"/>
      <c r="U63" s="217"/>
      <c r="W63" s="151"/>
      <c r="X63" s="151"/>
      <c r="Y63" s="151"/>
      <c r="Z63" s="151"/>
    </row>
    <row r="64" spans="4:16" ht="13.5">
      <c r="D64" s="58" t="s">
        <v>39</v>
      </c>
      <c r="E64" s="59"/>
      <c r="F64" s="59"/>
      <c r="G64" s="59"/>
      <c r="H64" s="59"/>
      <c r="I64" s="58"/>
      <c r="J64" s="58"/>
      <c r="K64" s="58"/>
      <c r="L64" s="45"/>
      <c r="M64" s="45"/>
      <c r="N64" s="45"/>
      <c r="O64" s="45"/>
      <c r="P64" s="45" t="s">
        <v>30</v>
      </c>
    </row>
    <row r="65" spans="4:16" ht="24" customHeight="1">
      <c r="D65" s="145" t="s">
        <v>100</v>
      </c>
      <c r="E65" s="582" t="s">
        <v>234</v>
      </c>
      <c r="F65" s="582"/>
      <c r="G65" s="582"/>
      <c r="H65" s="582"/>
      <c r="I65" s="582"/>
      <c r="J65" s="582"/>
      <c r="K65" s="582"/>
      <c r="L65" s="582"/>
      <c r="M65" s="582"/>
      <c r="N65" s="582"/>
      <c r="O65" s="582"/>
      <c r="P65" s="582"/>
    </row>
    <row r="66" spans="4:16" ht="12.75" customHeight="1">
      <c r="D66" s="145" t="s">
        <v>117</v>
      </c>
      <c r="E66" s="582" t="s">
        <v>202</v>
      </c>
      <c r="F66" s="582"/>
      <c r="G66" s="582"/>
      <c r="H66" s="582"/>
      <c r="I66" s="582"/>
      <c r="J66" s="582"/>
      <c r="K66" s="582"/>
      <c r="L66" s="582"/>
      <c r="M66" s="582"/>
      <c r="N66" s="582"/>
      <c r="O66" s="582"/>
      <c r="P66" s="582"/>
    </row>
    <row r="67" ht="12.75" customHeight="1"/>
  </sheetData>
  <sheetProtection/>
  <mergeCells count="22">
    <mergeCell ref="F15:F18"/>
    <mergeCell ref="E57:E63"/>
    <mergeCell ref="F58:F61"/>
    <mergeCell ref="E40:E46"/>
    <mergeCell ref="E66:P66"/>
    <mergeCell ref="E65:P65"/>
    <mergeCell ref="P7:P10"/>
    <mergeCell ref="E32:E38"/>
    <mergeCell ref="F33:F36"/>
    <mergeCell ref="D7:I11"/>
    <mergeCell ref="F24:F27"/>
    <mergeCell ref="E14:E20"/>
    <mergeCell ref="E23:E29"/>
    <mergeCell ref="M7:M10"/>
    <mergeCell ref="N7:N10"/>
    <mergeCell ref="K7:K10"/>
    <mergeCell ref="O7:O10"/>
    <mergeCell ref="L7:L10"/>
    <mergeCell ref="E49:E55"/>
    <mergeCell ref="F41:F44"/>
    <mergeCell ref="J7:J10"/>
    <mergeCell ref="F50:F53"/>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8"/>
  <dimension ref="B3:Z66"/>
  <sheetViews>
    <sheetView showGridLines="0" zoomScale="90" zoomScaleNormal="90" workbookViewId="0" topLeftCell="A1">
      <pane xSplit="9" ySplit="11" topLeftCell="J3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2.125" style="48" customWidth="1"/>
    <col min="7" max="7" width="14.75390625" style="48" customWidth="1"/>
    <col min="8" max="8" width="9.00390625" style="48" customWidth="1"/>
    <col min="9" max="9" width="1.12109375" style="48" customWidth="1"/>
    <col min="10" max="15" width="7.375" style="48" customWidth="1"/>
    <col min="16" max="16" width="8.625" style="48" customWidth="1"/>
    <col min="17" max="16384" width="9.125" style="48" customWidth="1"/>
  </cols>
  <sheetData>
    <row r="1" ht="12.75" hidden="1"/>
    <row r="2" ht="12.75" hidden="1"/>
    <row r="3" ht="9" customHeight="1">
      <c r="C3" s="47"/>
    </row>
    <row r="4" spans="4:16" s="49" customFormat="1" ht="15.75">
      <c r="D4" s="11" t="s">
        <v>32</v>
      </c>
      <c r="E4" s="50"/>
      <c r="F4" s="50"/>
      <c r="G4" s="50"/>
      <c r="H4" s="11" t="s">
        <v>177</v>
      </c>
      <c r="I4" s="51"/>
      <c r="J4" s="50"/>
      <c r="K4" s="50"/>
      <c r="L4" s="50"/>
      <c r="M4" s="50"/>
      <c r="N4" s="50"/>
      <c r="O4" s="50"/>
      <c r="P4" s="50"/>
    </row>
    <row r="5" spans="2:16" s="49" customFormat="1" ht="15.75">
      <c r="B5" s="163">
        <v>24</v>
      </c>
      <c r="D5" s="69" t="s">
        <v>240</v>
      </c>
      <c r="E5" s="52"/>
      <c r="F5" s="52"/>
      <c r="G5" s="52"/>
      <c r="H5" s="52"/>
      <c r="I5" s="52"/>
      <c r="J5" s="52"/>
      <c r="K5" s="52"/>
      <c r="L5" s="52"/>
      <c r="M5" s="52"/>
      <c r="N5" s="52"/>
      <c r="O5" s="52"/>
      <c r="P5" s="52"/>
    </row>
    <row r="6" spans="4:16" s="53" customFormat="1" ht="21" customHeight="1" thickBot="1">
      <c r="D6" s="12"/>
      <c r="E6" s="54"/>
      <c r="F6" s="54"/>
      <c r="G6" s="54"/>
      <c r="H6" s="54"/>
      <c r="I6" s="55"/>
      <c r="J6" s="55"/>
      <c r="K6" s="55"/>
      <c r="L6" s="55"/>
      <c r="M6" s="55"/>
      <c r="N6" s="55"/>
      <c r="O6" s="55"/>
      <c r="P6" s="13"/>
    </row>
    <row r="7" spans="3:16" ht="6" customHeight="1">
      <c r="C7" s="16"/>
      <c r="D7" s="564" t="s">
        <v>119</v>
      </c>
      <c r="E7" s="565"/>
      <c r="F7" s="565"/>
      <c r="G7" s="565"/>
      <c r="H7" s="565"/>
      <c r="I7" s="566"/>
      <c r="J7" s="573" t="s">
        <v>24</v>
      </c>
      <c r="K7" s="577" t="s">
        <v>25</v>
      </c>
      <c r="L7" s="579" t="s">
        <v>26</v>
      </c>
      <c r="M7" s="573" t="s">
        <v>27</v>
      </c>
      <c r="N7" s="573" t="s">
        <v>137</v>
      </c>
      <c r="O7" s="573" t="s">
        <v>144</v>
      </c>
      <c r="P7" s="575" t="s">
        <v>237</v>
      </c>
    </row>
    <row r="8" spans="3:16" ht="6" customHeight="1">
      <c r="C8" s="16"/>
      <c r="D8" s="567"/>
      <c r="E8" s="568"/>
      <c r="F8" s="568"/>
      <c r="G8" s="568"/>
      <c r="H8" s="568"/>
      <c r="I8" s="569"/>
      <c r="J8" s="574"/>
      <c r="K8" s="578"/>
      <c r="L8" s="580"/>
      <c r="M8" s="574"/>
      <c r="N8" s="574"/>
      <c r="O8" s="574"/>
      <c r="P8" s="576"/>
    </row>
    <row r="9" spans="3:16" ht="6" customHeight="1">
      <c r="C9" s="16"/>
      <c r="D9" s="567"/>
      <c r="E9" s="568"/>
      <c r="F9" s="568"/>
      <c r="G9" s="568"/>
      <c r="H9" s="568"/>
      <c r="I9" s="569"/>
      <c r="J9" s="574"/>
      <c r="K9" s="578"/>
      <c r="L9" s="580"/>
      <c r="M9" s="574"/>
      <c r="N9" s="574"/>
      <c r="O9" s="574"/>
      <c r="P9" s="576"/>
    </row>
    <row r="10" spans="3:16" ht="6" customHeight="1">
      <c r="C10" s="16"/>
      <c r="D10" s="567"/>
      <c r="E10" s="568"/>
      <c r="F10" s="568"/>
      <c r="G10" s="568"/>
      <c r="H10" s="568"/>
      <c r="I10" s="569"/>
      <c r="J10" s="574"/>
      <c r="K10" s="578"/>
      <c r="L10" s="580"/>
      <c r="M10" s="574"/>
      <c r="N10" s="574"/>
      <c r="O10" s="574"/>
      <c r="P10" s="576"/>
    </row>
    <row r="11" spans="3:16" ht="15" customHeight="1" thickBot="1">
      <c r="C11" s="16"/>
      <c r="D11" s="570"/>
      <c r="E11" s="571"/>
      <c r="F11" s="571"/>
      <c r="G11" s="571"/>
      <c r="H11" s="571"/>
      <c r="I11" s="572"/>
      <c r="J11" s="14" t="s">
        <v>100</v>
      </c>
      <c r="K11" s="15" t="s">
        <v>100</v>
      </c>
      <c r="L11" s="148"/>
      <c r="M11" s="14"/>
      <c r="N11" s="14"/>
      <c r="O11" s="147"/>
      <c r="P11" s="15"/>
    </row>
    <row r="12" spans="3:16" ht="16.5" thickBot="1" thickTop="1">
      <c r="C12" s="16"/>
      <c r="D12" s="76" t="s">
        <v>163</v>
      </c>
      <c r="E12" s="77"/>
      <c r="F12" s="77"/>
      <c r="G12" s="77"/>
      <c r="H12" s="77"/>
      <c r="I12" s="77"/>
      <c r="J12" s="77"/>
      <c r="K12" s="78"/>
      <c r="L12" s="76"/>
      <c r="M12" s="77"/>
      <c r="N12" s="77"/>
      <c r="O12" s="77"/>
      <c r="P12" s="78"/>
    </row>
    <row r="13" spans="3:26" ht="12.75">
      <c r="C13" s="16"/>
      <c r="D13" s="65"/>
      <c r="E13" s="66" t="s">
        <v>128</v>
      </c>
      <c r="F13" s="66"/>
      <c r="G13" s="66"/>
      <c r="H13" s="67"/>
      <c r="I13" s="68"/>
      <c r="J13" s="290" t="s">
        <v>103</v>
      </c>
      <c r="K13" s="291" t="s">
        <v>103</v>
      </c>
      <c r="L13" s="327">
        <v>3052</v>
      </c>
      <c r="M13" s="328">
        <v>2809</v>
      </c>
      <c r="N13" s="328">
        <v>2775</v>
      </c>
      <c r="O13" s="385">
        <v>2760</v>
      </c>
      <c r="P13" s="326">
        <v>2755</v>
      </c>
      <c r="W13" s="151"/>
      <c r="X13" s="151"/>
      <c r="Y13" s="151"/>
      <c r="Z13" s="151"/>
    </row>
    <row r="14" spans="3:26" ht="13.5" customHeight="1">
      <c r="C14" s="16"/>
      <c r="D14" s="21"/>
      <c r="E14" s="584" t="s">
        <v>104</v>
      </c>
      <c r="F14" s="31" t="s">
        <v>120</v>
      </c>
      <c r="G14" s="31"/>
      <c r="H14" s="60"/>
      <c r="I14" s="32"/>
      <c r="J14" s="295" t="s">
        <v>103</v>
      </c>
      <c r="K14" s="296" t="s">
        <v>103</v>
      </c>
      <c r="L14" s="330">
        <v>2961</v>
      </c>
      <c r="M14" s="331">
        <v>2733</v>
      </c>
      <c r="N14" s="331">
        <v>2698</v>
      </c>
      <c r="O14" s="332">
        <v>2678</v>
      </c>
      <c r="P14" s="333">
        <v>2670</v>
      </c>
      <c r="W14" s="151"/>
      <c r="X14" s="151"/>
      <c r="Y14" s="151"/>
      <c r="Z14" s="151"/>
    </row>
    <row r="15" spans="3:26" ht="12.75" customHeight="1">
      <c r="C15" s="16"/>
      <c r="D15" s="26"/>
      <c r="E15" s="562"/>
      <c r="F15" s="595" t="s">
        <v>121</v>
      </c>
      <c r="G15" s="70" t="s">
        <v>122</v>
      </c>
      <c r="H15" s="24"/>
      <c r="I15" s="25"/>
      <c r="J15" s="300" t="s">
        <v>103</v>
      </c>
      <c r="K15" s="301" t="s">
        <v>103</v>
      </c>
      <c r="L15" s="334">
        <v>73</v>
      </c>
      <c r="M15" s="335">
        <v>47</v>
      </c>
      <c r="N15" s="335">
        <v>48</v>
      </c>
      <c r="O15" s="354">
        <v>49</v>
      </c>
      <c r="P15" s="386">
        <v>49</v>
      </c>
      <c r="W15" s="151"/>
      <c r="X15" s="151"/>
      <c r="Y15" s="151"/>
      <c r="Z15" s="151"/>
    </row>
    <row r="16" spans="3:26" ht="12.75">
      <c r="C16" s="16"/>
      <c r="D16" s="26"/>
      <c r="E16" s="562"/>
      <c r="F16" s="596"/>
      <c r="G16" s="27" t="s">
        <v>123</v>
      </c>
      <c r="H16" s="61"/>
      <c r="I16" s="29"/>
      <c r="J16" s="235" t="s">
        <v>103</v>
      </c>
      <c r="K16" s="236" t="s">
        <v>103</v>
      </c>
      <c r="L16" s="338">
        <v>2408</v>
      </c>
      <c r="M16" s="339">
        <v>2365</v>
      </c>
      <c r="N16" s="339">
        <v>2345</v>
      </c>
      <c r="O16" s="340">
        <v>2331</v>
      </c>
      <c r="P16" s="341">
        <v>2326</v>
      </c>
      <c r="W16" s="151"/>
      <c r="X16" s="151"/>
      <c r="Y16" s="151"/>
      <c r="Z16" s="151"/>
    </row>
    <row r="17" spans="3:26" ht="12.75">
      <c r="C17" s="16"/>
      <c r="D17" s="26"/>
      <c r="E17" s="562"/>
      <c r="F17" s="596"/>
      <c r="G17" s="216" t="s">
        <v>261</v>
      </c>
      <c r="H17" s="84"/>
      <c r="I17" s="85"/>
      <c r="J17" s="235" t="s">
        <v>103</v>
      </c>
      <c r="K17" s="236" t="s">
        <v>103</v>
      </c>
      <c r="L17" s="342">
        <v>0</v>
      </c>
      <c r="M17" s="343">
        <v>0</v>
      </c>
      <c r="N17" s="343">
        <v>0</v>
      </c>
      <c r="O17" s="344">
        <v>0</v>
      </c>
      <c r="P17" s="345">
        <v>0</v>
      </c>
      <c r="W17" s="151"/>
      <c r="X17" s="151"/>
      <c r="Y17" s="151"/>
      <c r="Z17" s="151"/>
    </row>
    <row r="18" spans="3:26" ht="12.75">
      <c r="C18" s="16"/>
      <c r="D18" s="26"/>
      <c r="E18" s="562"/>
      <c r="F18" s="596"/>
      <c r="G18" s="74" t="s">
        <v>124</v>
      </c>
      <c r="H18" s="63"/>
      <c r="I18" s="64"/>
      <c r="J18" s="311" t="s">
        <v>103</v>
      </c>
      <c r="K18" s="312" t="s">
        <v>103</v>
      </c>
      <c r="L18" s="346">
        <v>480</v>
      </c>
      <c r="M18" s="347">
        <v>321</v>
      </c>
      <c r="N18" s="347">
        <v>305</v>
      </c>
      <c r="O18" s="348">
        <v>298</v>
      </c>
      <c r="P18" s="349">
        <v>295</v>
      </c>
      <c r="W18" s="151"/>
      <c r="X18" s="151"/>
      <c r="Y18" s="151"/>
      <c r="Z18" s="151"/>
    </row>
    <row r="19" spans="3:26" ht="12.75">
      <c r="C19" s="16"/>
      <c r="D19" s="26"/>
      <c r="E19" s="562"/>
      <c r="F19" s="31" t="s">
        <v>125</v>
      </c>
      <c r="G19" s="31"/>
      <c r="H19" s="60"/>
      <c r="I19" s="32"/>
      <c r="J19" s="316" t="s">
        <v>103</v>
      </c>
      <c r="K19" s="317" t="s">
        <v>103</v>
      </c>
      <c r="L19" s="330">
        <v>59</v>
      </c>
      <c r="M19" s="331">
        <v>45</v>
      </c>
      <c r="N19" s="331">
        <v>44</v>
      </c>
      <c r="O19" s="354">
        <v>46</v>
      </c>
      <c r="P19" s="337">
        <v>48</v>
      </c>
      <c r="W19" s="151"/>
      <c r="X19" s="151"/>
      <c r="Y19" s="151"/>
      <c r="Z19" s="151"/>
    </row>
    <row r="20" spans="3:26" ht="13.5" thickBot="1">
      <c r="C20" s="16"/>
      <c r="D20" s="33"/>
      <c r="E20" s="587"/>
      <c r="F20" s="35" t="s">
        <v>126</v>
      </c>
      <c r="G20" s="35"/>
      <c r="H20" s="36"/>
      <c r="I20" s="37"/>
      <c r="J20" s="318" t="s">
        <v>103</v>
      </c>
      <c r="K20" s="319" t="s">
        <v>103</v>
      </c>
      <c r="L20" s="350">
        <v>32</v>
      </c>
      <c r="M20" s="351">
        <v>31</v>
      </c>
      <c r="N20" s="351">
        <v>33</v>
      </c>
      <c r="O20" s="354">
        <v>36</v>
      </c>
      <c r="P20" s="337">
        <v>37</v>
      </c>
      <c r="W20" s="151"/>
      <c r="X20" s="151"/>
      <c r="Y20" s="151"/>
      <c r="Z20" s="151"/>
    </row>
    <row r="21" spans="3:26" ht="13.5" thickBot="1">
      <c r="C21" s="16"/>
      <c r="D21" s="79" t="s">
        <v>129</v>
      </c>
      <c r="E21" s="80"/>
      <c r="F21" s="80"/>
      <c r="G21" s="80"/>
      <c r="H21" s="80"/>
      <c r="I21" s="80"/>
      <c r="J21" s="80"/>
      <c r="K21" s="117"/>
      <c r="L21" s="79"/>
      <c r="M21" s="80"/>
      <c r="N21" s="117"/>
      <c r="O21" s="117"/>
      <c r="P21" s="117"/>
      <c r="W21" s="151"/>
      <c r="X21" s="151"/>
      <c r="Y21" s="151"/>
      <c r="Z21" s="151"/>
    </row>
    <row r="22" spans="3:26" ht="12.75">
      <c r="C22" s="16"/>
      <c r="D22" s="65"/>
      <c r="E22" s="66" t="s">
        <v>128</v>
      </c>
      <c r="F22" s="66"/>
      <c r="G22" s="66"/>
      <c r="H22" s="67"/>
      <c r="I22" s="68"/>
      <c r="J22" s="290" t="s">
        <v>103</v>
      </c>
      <c r="K22" s="291" t="s">
        <v>103</v>
      </c>
      <c r="L22" s="327">
        <v>20879</v>
      </c>
      <c r="M22" s="328">
        <v>19961</v>
      </c>
      <c r="N22" s="328">
        <v>19109</v>
      </c>
      <c r="O22" s="329">
        <v>18173</v>
      </c>
      <c r="P22" s="291">
        <v>17420</v>
      </c>
      <c r="Q22" s="161"/>
      <c r="R22" s="161"/>
      <c r="S22" s="161"/>
      <c r="T22" s="161"/>
      <c r="U22" s="161"/>
      <c r="V22" s="161"/>
      <c r="W22" s="151"/>
      <c r="X22" s="151"/>
      <c r="Y22" s="151"/>
      <c r="Z22" s="151"/>
    </row>
    <row r="23" spans="3:26" ht="13.5" customHeight="1">
      <c r="C23" s="16"/>
      <c r="D23" s="21"/>
      <c r="E23" s="584" t="s">
        <v>104</v>
      </c>
      <c r="F23" s="31" t="s">
        <v>120</v>
      </c>
      <c r="G23" s="31"/>
      <c r="H23" s="60"/>
      <c r="I23" s="32"/>
      <c r="J23" s="295" t="s">
        <v>103</v>
      </c>
      <c r="K23" s="296" t="s">
        <v>103</v>
      </c>
      <c r="L23" s="330">
        <v>20601</v>
      </c>
      <c r="M23" s="331">
        <v>19676</v>
      </c>
      <c r="N23" s="331">
        <v>18819</v>
      </c>
      <c r="O23" s="332">
        <v>17874</v>
      </c>
      <c r="P23" s="333">
        <v>17103</v>
      </c>
      <c r="Q23" s="161"/>
      <c r="R23" s="161"/>
      <c r="S23" s="161"/>
      <c r="T23" s="161"/>
      <c r="U23" s="161"/>
      <c r="V23" s="161"/>
      <c r="W23" s="151"/>
      <c r="X23" s="151"/>
      <c r="Y23" s="151"/>
      <c r="Z23" s="151"/>
    </row>
    <row r="24" spans="3:26" ht="12.75" customHeight="1">
      <c r="C24" s="16"/>
      <c r="D24" s="26"/>
      <c r="E24" s="562"/>
      <c r="F24" s="595" t="s">
        <v>121</v>
      </c>
      <c r="G24" s="70" t="s">
        <v>122</v>
      </c>
      <c r="H24" s="24"/>
      <c r="I24" s="25"/>
      <c r="J24" s="300" t="s">
        <v>103</v>
      </c>
      <c r="K24" s="301" t="s">
        <v>103</v>
      </c>
      <c r="L24" s="334">
        <v>178</v>
      </c>
      <c r="M24" s="335">
        <v>194</v>
      </c>
      <c r="N24" s="335">
        <v>190</v>
      </c>
      <c r="O24" s="336">
        <v>197</v>
      </c>
      <c r="P24" s="337">
        <v>188</v>
      </c>
      <c r="Q24" s="161"/>
      <c r="R24" s="161"/>
      <c r="S24" s="161"/>
      <c r="T24" s="161"/>
      <c r="U24" s="161"/>
      <c r="V24" s="161"/>
      <c r="W24" s="151"/>
      <c r="X24" s="151"/>
      <c r="Y24" s="151"/>
      <c r="Z24" s="151"/>
    </row>
    <row r="25" spans="3:26" ht="12.75">
      <c r="C25" s="16"/>
      <c r="D25" s="26"/>
      <c r="E25" s="562"/>
      <c r="F25" s="596"/>
      <c r="G25" s="27" t="s">
        <v>123</v>
      </c>
      <c r="H25" s="61"/>
      <c r="I25" s="29"/>
      <c r="J25" s="235" t="s">
        <v>103</v>
      </c>
      <c r="K25" s="236" t="s">
        <v>103</v>
      </c>
      <c r="L25" s="338">
        <v>18813</v>
      </c>
      <c r="M25" s="339">
        <v>17904</v>
      </c>
      <c r="N25" s="339">
        <v>17063</v>
      </c>
      <c r="O25" s="340">
        <v>16146</v>
      </c>
      <c r="P25" s="341">
        <v>15448</v>
      </c>
      <c r="Q25" s="161"/>
      <c r="R25" s="161"/>
      <c r="S25" s="161"/>
      <c r="T25" s="161"/>
      <c r="U25" s="161"/>
      <c r="V25" s="161"/>
      <c r="W25" s="151"/>
      <c r="X25" s="151"/>
      <c r="Y25" s="151"/>
      <c r="Z25" s="151"/>
    </row>
    <row r="26" spans="3:26" ht="12.75">
      <c r="C26" s="16"/>
      <c r="D26" s="26"/>
      <c r="E26" s="562"/>
      <c r="F26" s="596"/>
      <c r="G26" s="216" t="s">
        <v>261</v>
      </c>
      <c r="H26" s="84"/>
      <c r="I26" s="85"/>
      <c r="J26" s="235" t="s">
        <v>103</v>
      </c>
      <c r="K26" s="236" t="s">
        <v>103</v>
      </c>
      <c r="L26" s="342">
        <v>0</v>
      </c>
      <c r="M26" s="343">
        <v>0</v>
      </c>
      <c r="N26" s="343">
        <v>0</v>
      </c>
      <c r="O26" s="344">
        <v>0</v>
      </c>
      <c r="P26" s="345">
        <v>0</v>
      </c>
      <c r="Q26" s="161"/>
      <c r="R26" s="161"/>
      <c r="S26" s="161"/>
      <c r="T26" s="161"/>
      <c r="U26" s="161"/>
      <c r="V26" s="161"/>
      <c r="W26" s="151"/>
      <c r="X26" s="151"/>
      <c r="Y26" s="151"/>
      <c r="Z26" s="151"/>
    </row>
    <row r="27" spans="3:26" ht="12.75">
      <c r="C27" s="16"/>
      <c r="D27" s="26"/>
      <c r="E27" s="562"/>
      <c r="F27" s="596"/>
      <c r="G27" s="74" t="s">
        <v>124</v>
      </c>
      <c r="H27" s="63"/>
      <c r="I27" s="64"/>
      <c r="J27" s="311" t="s">
        <v>103</v>
      </c>
      <c r="K27" s="312" t="s">
        <v>103</v>
      </c>
      <c r="L27" s="346">
        <v>1610</v>
      </c>
      <c r="M27" s="347">
        <v>1578</v>
      </c>
      <c r="N27" s="347">
        <v>1566</v>
      </c>
      <c r="O27" s="348">
        <v>1531</v>
      </c>
      <c r="P27" s="349">
        <v>1467</v>
      </c>
      <c r="Q27" s="161"/>
      <c r="R27" s="161"/>
      <c r="S27" s="161"/>
      <c r="T27" s="161"/>
      <c r="U27" s="161"/>
      <c r="V27" s="161"/>
      <c r="W27" s="151"/>
      <c r="X27" s="151"/>
      <c r="Y27" s="151"/>
      <c r="Z27" s="151"/>
    </row>
    <row r="28" spans="3:26" ht="12.75">
      <c r="C28" s="16"/>
      <c r="D28" s="26"/>
      <c r="E28" s="562"/>
      <c r="F28" s="31" t="s">
        <v>125</v>
      </c>
      <c r="G28" s="31"/>
      <c r="H28" s="60"/>
      <c r="I28" s="32"/>
      <c r="J28" s="316" t="s">
        <v>103</v>
      </c>
      <c r="K28" s="317" t="s">
        <v>103</v>
      </c>
      <c r="L28" s="330">
        <v>167</v>
      </c>
      <c r="M28" s="331">
        <v>169</v>
      </c>
      <c r="N28" s="331">
        <v>170</v>
      </c>
      <c r="O28" s="332">
        <v>169</v>
      </c>
      <c r="P28" s="333">
        <v>186</v>
      </c>
      <c r="Q28" s="161"/>
      <c r="R28" s="161"/>
      <c r="S28" s="161"/>
      <c r="T28" s="161"/>
      <c r="U28" s="161"/>
      <c r="V28" s="161"/>
      <c r="W28" s="151"/>
      <c r="X28" s="151"/>
      <c r="Y28" s="151"/>
      <c r="Z28" s="151"/>
    </row>
    <row r="29" spans="3:26" ht="13.5" thickBot="1">
      <c r="C29" s="16"/>
      <c r="D29" s="33"/>
      <c r="E29" s="587"/>
      <c r="F29" s="35" t="s">
        <v>126</v>
      </c>
      <c r="G29" s="35"/>
      <c r="H29" s="36"/>
      <c r="I29" s="37"/>
      <c r="J29" s="318" t="s">
        <v>103</v>
      </c>
      <c r="K29" s="319" t="s">
        <v>103</v>
      </c>
      <c r="L29" s="350">
        <v>111</v>
      </c>
      <c r="M29" s="351">
        <v>116</v>
      </c>
      <c r="N29" s="351">
        <v>120</v>
      </c>
      <c r="O29" s="352">
        <v>130</v>
      </c>
      <c r="P29" s="353">
        <v>131</v>
      </c>
      <c r="Q29" s="161"/>
      <c r="R29" s="161"/>
      <c r="S29" s="161"/>
      <c r="T29" s="161"/>
      <c r="V29" s="161"/>
      <c r="W29" s="151"/>
      <c r="X29" s="151"/>
      <c r="Y29" s="151"/>
      <c r="Z29" s="151"/>
    </row>
    <row r="30" spans="3:26" ht="13.5" thickBot="1">
      <c r="C30" s="16"/>
      <c r="D30" s="79" t="s">
        <v>130</v>
      </c>
      <c r="E30" s="80"/>
      <c r="F30" s="80"/>
      <c r="G30" s="80"/>
      <c r="H30" s="80"/>
      <c r="I30" s="80"/>
      <c r="J30" s="80"/>
      <c r="K30" s="117"/>
      <c r="L30" s="79"/>
      <c r="M30" s="80"/>
      <c r="N30" s="117"/>
      <c r="O30" s="117"/>
      <c r="P30" s="117"/>
      <c r="W30" s="151"/>
      <c r="X30" s="151"/>
      <c r="Y30" s="151"/>
      <c r="Z30" s="151"/>
    </row>
    <row r="31" spans="3:26" ht="12.75">
      <c r="C31" s="16"/>
      <c r="D31" s="65"/>
      <c r="E31" s="66" t="s">
        <v>128</v>
      </c>
      <c r="F31" s="66"/>
      <c r="G31" s="66"/>
      <c r="H31" s="67"/>
      <c r="I31" s="68"/>
      <c r="J31" s="290" t="s">
        <v>103</v>
      </c>
      <c r="K31" s="291" t="s">
        <v>103</v>
      </c>
      <c r="L31" s="327">
        <v>443306</v>
      </c>
      <c r="M31" s="328">
        <v>413693</v>
      </c>
      <c r="N31" s="328">
        <v>386817</v>
      </c>
      <c r="O31" s="329">
        <v>357817</v>
      </c>
      <c r="P31" s="291">
        <v>333705</v>
      </c>
      <c r="Q31" s="161"/>
      <c r="R31" s="161"/>
      <c r="S31" s="161"/>
      <c r="T31" s="161"/>
      <c r="U31" s="161"/>
      <c r="V31" s="161"/>
      <c r="W31" s="151"/>
      <c r="X31" s="151"/>
      <c r="Y31" s="151"/>
      <c r="Z31" s="151"/>
    </row>
    <row r="32" spans="3:26" ht="13.5" customHeight="1">
      <c r="C32" s="16"/>
      <c r="D32" s="21"/>
      <c r="E32" s="584" t="s">
        <v>104</v>
      </c>
      <c r="F32" s="31" t="s">
        <v>120</v>
      </c>
      <c r="G32" s="31"/>
      <c r="H32" s="60"/>
      <c r="I32" s="32"/>
      <c r="J32" s="295" t="s">
        <v>103</v>
      </c>
      <c r="K32" s="296" t="s">
        <v>103</v>
      </c>
      <c r="L32" s="330">
        <v>439599</v>
      </c>
      <c r="M32" s="331">
        <v>409966</v>
      </c>
      <c r="N32" s="331">
        <v>383123</v>
      </c>
      <c r="O32" s="332">
        <v>353911</v>
      </c>
      <c r="P32" s="333">
        <v>329719</v>
      </c>
      <c r="Q32" s="161"/>
      <c r="R32" s="161"/>
      <c r="S32" s="161"/>
      <c r="T32" s="161"/>
      <c r="U32" s="161"/>
      <c r="V32" s="161"/>
      <c r="W32" s="151"/>
      <c r="X32" s="151"/>
      <c r="Y32" s="151"/>
      <c r="Z32" s="151"/>
    </row>
    <row r="33" spans="3:26" ht="12.75" customHeight="1">
      <c r="C33" s="16"/>
      <c r="D33" s="26"/>
      <c r="E33" s="562"/>
      <c r="F33" s="595" t="s">
        <v>121</v>
      </c>
      <c r="G33" s="70" t="s">
        <v>122</v>
      </c>
      <c r="H33" s="24"/>
      <c r="I33" s="25"/>
      <c r="J33" s="300" t="s">
        <v>103</v>
      </c>
      <c r="K33" s="301" t="s">
        <v>103</v>
      </c>
      <c r="L33" s="334">
        <v>1054</v>
      </c>
      <c r="M33" s="335">
        <v>1028</v>
      </c>
      <c r="N33" s="335">
        <v>1056</v>
      </c>
      <c r="O33" s="336">
        <v>1120</v>
      </c>
      <c r="P33" s="337">
        <v>1116</v>
      </c>
      <c r="Q33" s="161"/>
      <c r="R33" s="161"/>
      <c r="S33" s="161"/>
      <c r="T33" s="161"/>
      <c r="U33" s="161"/>
      <c r="V33" s="161"/>
      <c r="W33" s="151"/>
      <c r="X33" s="151"/>
      <c r="Y33" s="151"/>
      <c r="Z33" s="151"/>
    </row>
    <row r="34" spans="3:26" ht="12.75">
      <c r="C34" s="16"/>
      <c r="D34" s="26"/>
      <c r="E34" s="562"/>
      <c r="F34" s="596"/>
      <c r="G34" s="27" t="s">
        <v>123</v>
      </c>
      <c r="H34" s="61"/>
      <c r="I34" s="29"/>
      <c r="J34" s="235" t="s">
        <v>103</v>
      </c>
      <c r="K34" s="236" t="s">
        <v>103</v>
      </c>
      <c r="L34" s="338">
        <v>423619</v>
      </c>
      <c r="M34" s="339">
        <v>394534</v>
      </c>
      <c r="N34" s="339">
        <v>368189</v>
      </c>
      <c r="O34" s="340">
        <v>339380</v>
      </c>
      <c r="P34" s="341">
        <v>315737</v>
      </c>
      <c r="Q34" s="161"/>
      <c r="R34" s="161"/>
      <c r="S34" s="161"/>
      <c r="T34" s="161"/>
      <c r="U34" s="161"/>
      <c r="V34" s="161"/>
      <c r="W34" s="151"/>
      <c r="X34" s="151"/>
      <c r="Y34" s="151"/>
      <c r="Z34" s="151"/>
    </row>
    <row r="35" spans="3:26" ht="12.75">
      <c r="C35" s="16"/>
      <c r="D35" s="26"/>
      <c r="E35" s="562"/>
      <c r="F35" s="596"/>
      <c r="G35" s="216" t="s">
        <v>261</v>
      </c>
      <c r="H35" s="84"/>
      <c r="I35" s="85"/>
      <c r="J35" s="235" t="s">
        <v>103</v>
      </c>
      <c r="K35" s="236" t="s">
        <v>103</v>
      </c>
      <c r="L35" s="342">
        <v>0</v>
      </c>
      <c r="M35" s="343">
        <v>0</v>
      </c>
      <c r="N35" s="343">
        <v>0</v>
      </c>
      <c r="O35" s="344">
        <v>0</v>
      </c>
      <c r="P35" s="345">
        <v>0</v>
      </c>
      <c r="Q35" s="161"/>
      <c r="R35" s="161"/>
      <c r="S35" s="161"/>
      <c r="T35" s="161"/>
      <c r="U35" s="161"/>
      <c r="V35" s="161"/>
      <c r="W35" s="151"/>
      <c r="X35" s="151"/>
      <c r="Y35" s="151"/>
      <c r="Z35" s="151"/>
    </row>
    <row r="36" spans="3:26" ht="12.75">
      <c r="C36" s="16"/>
      <c r="D36" s="26"/>
      <c r="E36" s="562"/>
      <c r="F36" s="596"/>
      <c r="G36" s="74" t="s">
        <v>124</v>
      </c>
      <c r="H36" s="63"/>
      <c r="I36" s="64"/>
      <c r="J36" s="311" t="s">
        <v>103</v>
      </c>
      <c r="K36" s="312" t="s">
        <v>103</v>
      </c>
      <c r="L36" s="346">
        <v>14926</v>
      </c>
      <c r="M36" s="347">
        <v>14404</v>
      </c>
      <c r="N36" s="347">
        <v>13878</v>
      </c>
      <c r="O36" s="348">
        <v>13411</v>
      </c>
      <c r="P36" s="349">
        <v>12866</v>
      </c>
      <c r="Q36" s="161"/>
      <c r="R36" s="161"/>
      <c r="S36" s="161"/>
      <c r="T36" s="161"/>
      <c r="U36" s="161"/>
      <c r="V36" s="161"/>
      <c r="W36" s="151"/>
      <c r="X36" s="151"/>
      <c r="Y36" s="151"/>
      <c r="Z36" s="151"/>
    </row>
    <row r="37" spans="3:26" ht="12.75">
      <c r="C37" s="16"/>
      <c r="D37" s="26"/>
      <c r="E37" s="562"/>
      <c r="F37" s="31" t="s">
        <v>125</v>
      </c>
      <c r="G37" s="31"/>
      <c r="H37" s="60"/>
      <c r="I37" s="32"/>
      <c r="J37" s="316" t="s">
        <v>103</v>
      </c>
      <c r="K37" s="317" t="s">
        <v>103</v>
      </c>
      <c r="L37" s="330">
        <v>1736</v>
      </c>
      <c r="M37" s="331">
        <v>1759</v>
      </c>
      <c r="N37" s="331">
        <v>1760</v>
      </c>
      <c r="O37" s="332">
        <v>1765</v>
      </c>
      <c r="P37" s="333">
        <v>1852</v>
      </c>
      <c r="Q37" s="161"/>
      <c r="R37" s="161"/>
      <c r="S37" s="161"/>
      <c r="T37" s="161"/>
      <c r="U37" s="161"/>
      <c r="V37" s="161"/>
      <c r="W37" s="151"/>
      <c r="X37" s="151"/>
      <c r="Y37" s="151"/>
      <c r="Z37" s="151"/>
    </row>
    <row r="38" spans="3:26" ht="13.5" thickBot="1">
      <c r="C38" s="16"/>
      <c r="D38" s="33"/>
      <c r="E38" s="587"/>
      <c r="F38" s="35" t="s">
        <v>126</v>
      </c>
      <c r="G38" s="35"/>
      <c r="H38" s="36"/>
      <c r="I38" s="37"/>
      <c r="J38" s="318" t="s">
        <v>103</v>
      </c>
      <c r="K38" s="319" t="s">
        <v>103</v>
      </c>
      <c r="L38" s="350">
        <v>1971</v>
      </c>
      <c r="M38" s="351">
        <v>1968</v>
      </c>
      <c r="N38" s="351">
        <v>1934</v>
      </c>
      <c r="O38" s="352">
        <v>2141</v>
      </c>
      <c r="P38" s="353">
        <v>2134</v>
      </c>
      <c r="Q38" s="161"/>
      <c r="R38" s="161"/>
      <c r="S38" s="161"/>
      <c r="T38" s="161"/>
      <c r="U38" s="161"/>
      <c r="V38" s="161"/>
      <c r="W38" s="151"/>
      <c r="X38" s="151"/>
      <c r="Y38" s="151"/>
      <c r="Z38" s="151"/>
    </row>
    <row r="39" spans="3:26" ht="12.75">
      <c r="C39" s="16"/>
      <c r="D39" s="65"/>
      <c r="E39" s="66" t="s">
        <v>192</v>
      </c>
      <c r="F39" s="66"/>
      <c r="G39" s="66"/>
      <c r="H39" s="67"/>
      <c r="I39" s="68"/>
      <c r="J39" s="323" t="s">
        <v>103</v>
      </c>
      <c r="K39" s="324" t="s">
        <v>103</v>
      </c>
      <c r="L39" s="327">
        <v>212962</v>
      </c>
      <c r="M39" s="328">
        <v>197777</v>
      </c>
      <c r="N39" s="328">
        <v>184863</v>
      </c>
      <c r="O39" s="329">
        <v>170500</v>
      </c>
      <c r="P39" s="291">
        <v>159159</v>
      </c>
      <c r="Q39" s="217"/>
      <c r="R39" s="217"/>
      <c r="S39" s="217"/>
      <c r="T39" s="217"/>
      <c r="U39" s="217"/>
      <c r="W39" s="151"/>
      <c r="X39" s="151"/>
      <c r="Y39" s="151"/>
      <c r="Z39" s="151"/>
    </row>
    <row r="40" spans="3:26" ht="13.5" customHeight="1">
      <c r="C40" s="16"/>
      <c r="D40" s="21"/>
      <c r="E40" s="584" t="s">
        <v>104</v>
      </c>
      <c r="F40" s="31" t="s">
        <v>120</v>
      </c>
      <c r="G40" s="31"/>
      <c r="H40" s="60"/>
      <c r="I40" s="32"/>
      <c r="J40" s="295" t="s">
        <v>103</v>
      </c>
      <c r="K40" s="296" t="s">
        <v>103</v>
      </c>
      <c r="L40" s="330">
        <v>211289</v>
      </c>
      <c r="M40" s="331">
        <v>196138</v>
      </c>
      <c r="N40" s="331">
        <v>183255</v>
      </c>
      <c r="O40" s="332">
        <v>168801</v>
      </c>
      <c r="P40" s="333">
        <v>157433</v>
      </c>
      <c r="Q40" s="217"/>
      <c r="R40" s="217"/>
      <c r="S40" s="217"/>
      <c r="T40" s="217"/>
      <c r="U40" s="217"/>
      <c r="W40" s="151"/>
      <c r="X40" s="151"/>
      <c r="Y40" s="151"/>
      <c r="Z40" s="151"/>
    </row>
    <row r="41" spans="3:26" ht="12.75" customHeight="1">
      <c r="C41" s="16"/>
      <c r="D41" s="26"/>
      <c r="E41" s="562"/>
      <c r="F41" s="595" t="s">
        <v>121</v>
      </c>
      <c r="G41" s="70" t="s">
        <v>122</v>
      </c>
      <c r="H41" s="24"/>
      <c r="I41" s="25"/>
      <c r="J41" s="300" t="s">
        <v>103</v>
      </c>
      <c r="K41" s="301" t="s">
        <v>103</v>
      </c>
      <c r="L41" s="334">
        <v>317</v>
      </c>
      <c r="M41" s="335">
        <v>303</v>
      </c>
      <c r="N41" s="335">
        <v>303</v>
      </c>
      <c r="O41" s="336">
        <v>354</v>
      </c>
      <c r="P41" s="337">
        <v>347</v>
      </c>
      <c r="Q41" s="217"/>
      <c r="R41" s="217"/>
      <c r="S41" s="217"/>
      <c r="T41" s="217"/>
      <c r="U41" s="217"/>
      <c r="W41" s="151"/>
      <c r="X41" s="151"/>
      <c r="Y41" s="151"/>
      <c r="Z41" s="151"/>
    </row>
    <row r="42" spans="3:26" ht="12.75">
      <c r="C42" s="16"/>
      <c r="D42" s="26"/>
      <c r="E42" s="562"/>
      <c r="F42" s="596"/>
      <c r="G42" s="27" t="s">
        <v>123</v>
      </c>
      <c r="H42" s="61"/>
      <c r="I42" s="29"/>
      <c r="J42" s="235" t="s">
        <v>103</v>
      </c>
      <c r="K42" s="236" t="s">
        <v>103</v>
      </c>
      <c r="L42" s="338">
        <v>205017</v>
      </c>
      <c r="M42" s="339">
        <v>190151</v>
      </c>
      <c r="N42" s="339">
        <v>177538</v>
      </c>
      <c r="O42" s="340">
        <v>163284</v>
      </c>
      <c r="P42" s="341">
        <v>152132</v>
      </c>
      <c r="Q42" s="217"/>
      <c r="R42" s="217"/>
      <c r="S42" s="217"/>
      <c r="T42" s="217"/>
      <c r="U42" s="217"/>
      <c r="W42" s="151"/>
      <c r="X42" s="151"/>
      <c r="Y42" s="151"/>
      <c r="Z42" s="151"/>
    </row>
    <row r="43" spans="3:26" ht="12.75">
      <c r="C43" s="16"/>
      <c r="D43" s="26"/>
      <c r="E43" s="562"/>
      <c r="F43" s="596"/>
      <c r="G43" s="216" t="s">
        <v>261</v>
      </c>
      <c r="H43" s="84"/>
      <c r="I43" s="85"/>
      <c r="J43" s="235" t="s">
        <v>103</v>
      </c>
      <c r="K43" s="236" t="s">
        <v>103</v>
      </c>
      <c r="L43" s="342">
        <v>0</v>
      </c>
      <c r="M43" s="343">
        <v>0</v>
      </c>
      <c r="N43" s="343">
        <v>0</v>
      </c>
      <c r="O43" s="344">
        <v>0</v>
      </c>
      <c r="P43" s="345">
        <v>0</v>
      </c>
      <c r="Q43" s="217"/>
      <c r="R43" s="217"/>
      <c r="S43" s="217"/>
      <c r="T43" s="217"/>
      <c r="U43" s="217"/>
      <c r="W43" s="151"/>
      <c r="X43" s="151"/>
      <c r="Y43" s="151"/>
      <c r="Z43" s="151"/>
    </row>
    <row r="44" spans="3:26" ht="12.75">
      <c r="C44" s="16"/>
      <c r="D44" s="26"/>
      <c r="E44" s="562"/>
      <c r="F44" s="596"/>
      <c r="G44" s="74" t="s">
        <v>124</v>
      </c>
      <c r="H44" s="63"/>
      <c r="I44" s="64"/>
      <c r="J44" s="311" t="s">
        <v>103</v>
      </c>
      <c r="K44" s="312" t="s">
        <v>103</v>
      </c>
      <c r="L44" s="346">
        <v>5955</v>
      </c>
      <c r="M44" s="347">
        <v>5684</v>
      </c>
      <c r="N44" s="347">
        <v>5414</v>
      </c>
      <c r="O44" s="348">
        <v>5163</v>
      </c>
      <c r="P44" s="349">
        <v>4954</v>
      </c>
      <c r="Q44" s="217"/>
      <c r="R44" s="217"/>
      <c r="S44" s="217"/>
      <c r="T44" s="217"/>
      <c r="U44" s="217"/>
      <c r="W44" s="151"/>
      <c r="X44" s="151"/>
      <c r="Y44" s="151"/>
      <c r="Z44" s="151"/>
    </row>
    <row r="45" spans="3:26" ht="12.75">
      <c r="C45" s="16"/>
      <c r="D45" s="26"/>
      <c r="E45" s="562"/>
      <c r="F45" s="31" t="s">
        <v>125</v>
      </c>
      <c r="G45" s="31"/>
      <c r="H45" s="60"/>
      <c r="I45" s="32"/>
      <c r="J45" s="325" t="s">
        <v>103</v>
      </c>
      <c r="K45" s="326" t="s">
        <v>103</v>
      </c>
      <c r="L45" s="330">
        <v>679</v>
      </c>
      <c r="M45" s="331">
        <v>680</v>
      </c>
      <c r="N45" s="331">
        <v>690</v>
      </c>
      <c r="O45" s="332">
        <v>699</v>
      </c>
      <c r="P45" s="333">
        <v>728</v>
      </c>
      <c r="Q45" s="217"/>
      <c r="R45" s="217"/>
      <c r="S45" s="217"/>
      <c r="T45" s="217"/>
      <c r="U45" s="217"/>
      <c r="W45" s="151"/>
      <c r="X45" s="151"/>
      <c r="Y45" s="151"/>
      <c r="Z45" s="151"/>
    </row>
    <row r="46" spans="3:26" ht="13.5" thickBot="1">
      <c r="C46" s="16"/>
      <c r="D46" s="33"/>
      <c r="E46" s="587"/>
      <c r="F46" s="35" t="s">
        <v>126</v>
      </c>
      <c r="G46" s="35"/>
      <c r="H46" s="36"/>
      <c r="I46" s="37"/>
      <c r="J46" s="318" t="s">
        <v>103</v>
      </c>
      <c r="K46" s="319" t="s">
        <v>103</v>
      </c>
      <c r="L46" s="350">
        <v>994</v>
      </c>
      <c r="M46" s="351">
        <v>959</v>
      </c>
      <c r="N46" s="351">
        <v>918</v>
      </c>
      <c r="O46" s="352">
        <v>1000</v>
      </c>
      <c r="P46" s="353">
        <v>998</v>
      </c>
      <c r="Q46" s="217"/>
      <c r="R46" s="217"/>
      <c r="S46" s="217"/>
      <c r="T46" s="217"/>
      <c r="U46" s="217"/>
      <c r="W46" s="151"/>
      <c r="X46" s="151"/>
      <c r="Y46" s="151"/>
      <c r="Z46" s="151"/>
    </row>
    <row r="47" spans="3:26" ht="15.75" thickBot="1">
      <c r="C47" s="16"/>
      <c r="D47" s="79" t="s">
        <v>203</v>
      </c>
      <c r="E47" s="80"/>
      <c r="F47" s="80"/>
      <c r="G47" s="80"/>
      <c r="H47" s="80"/>
      <c r="I47" s="80"/>
      <c r="J47" s="80"/>
      <c r="K47" s="117"/>
      <c r="L47" s="79"/>
      <c r="M47" s="80"/>
      <c r="N47" s="117"/>
      <c r="O47" s="117"/>
      <c r="P47" s="117"/>
      <c r="Q47" s="217"/>
      <c r="R47" s="217"/>
      <c r="S47" s="217"/>
      <c r="T47" s="217"/>
      <c r="U47" s="217"/>
      <c r="W47" s="151"/>
      <c r="X47" s="151"/>
      <c r="Y47" s="151"/>
      <c r="Z47" s="151"/>
    </row>
    <row r="48" spans="3:26" ht="12.75">
      <c r="C48" s="16"/>
      <c r="D48" s="65"/>
      <c r="E48" s="66" t="s">
        <v>128</v>
      </c>
      <c r="F48" s="66"/>
      <c r="G48" s="66"/>
      <c r="H48" s="67"/>
      <c r="I48" s="68"/>
      <c r="J48" s="290" t="s">
        <v>103</v>
      </c>
      <c r="K48" s="291" t="s">
        <v>103</v>
      </c>
      <c r="L48" s="387">
        <v>35571.6</v>
      </c>
      <c r="M48" s="357">
        <v>34930.5</v>
      </c>
      <c r="N48" s="388">
        <v>33453.2</v>
      </c>
      <c r="O48" s="389">
        <v>31963.1</v>
      </c>
      <c r="P48" s="359">
        <v>30782.40000000006</v>
      </c>
      <c r="Q48" s="217"/>
      <c r="R48" s="217"/>
      <c r="S48" s="217"/>
      <c r="T48" s="217"/>
      <c r="U48" s="217"/>
      <c r="W48" s="151"/>
      <c r="X48" s="151"/>
      <c r="Y48" s="151"/>
      <c r="Z48" s="151"/>
    </row>
    <row r="49" spans="3:26" ht="13.5" customHeight="1">
      <c r="C49" s="16"/>
      <c r="D49" s="21"/>
      <c r="E49" s="584" t="s">
        <v>104</v>
      </c>
      <c r="F49" s="31" t="s">
        <v>120</v>
      </c>
      <c r="G49" s="31"/>
      <c r="H49" s="60"/>
      <c r="I49" s="32"/>
      <c r="J49" s="295" t="s">
        <v>103</v>
      </c>
      <c r="K49" s="296" t="s">
        <v>103</v>
      </c>
      <c r="L49" s="390">
        <v>35120.3</v>
      </c>
      <c r="M49" s="362">
        <v>34459.1</v>
      </c>
      <c r="N49" s="391">
        <v>32986.5</v>
      </c>
      <c r="O49" s="392">
        <v>31456.6</v>
      </c>
      <c r="P49" s="364">
        <v>30267.80000000005</v>
      </c>
      <c r="Q49" s="217"/>
      <c r="R49" s="217"/>
      <c r="S49" s="217"/>
      <c r="T49" s="217"/>
      <c r="U49" s="217"/>
      <c r="W49" s="151"/>
      <c r="X49" s="151"/>
      <c r="Y49" s="151"/>
      <c r="Z49" s="151"/>
    </row>
    <row r="50" spans="3:26" ht="12.75" customHeight="1">
      <c r="C50" s="16"/>
      <c r="D50" s="26"/>
      <c r="E50" s="562"/>
      <c r="F50" s="595" t="s">
        <v>121</v>
      </c>
      <c r="G50" s="70" t="s">
        <v>122</v>
      </c>
      <c r="H50" s="24"/>
      <c r="I50" s="25"/>
      <c r="J50" s="300" t="s">
        <v>103</v>
      </c>
      <c r="K50" s="301" t="s">
        <v>103</v>
      </c>
      <c r="L50" s="393">
        <v>266.4</v>
      </c>
      <c r="M50" s="367">
        <v>283.7</v>
      </c>
      <c r="N50" s="394">
        <v>298.6</v>
      </c>
      <c r="O50" s="395">
        <v>302.9</v>
      </c>
      <c r="P50" s="369">
        <v>297.5</v>
      </c>
      <c r="Q50" s="217"/>
      <c r="R50" s="217"/>
      <c r="S50" s="217"/>
      <c r="T50" s="217"/>
      <c r="U50" s="217"/>
      <c r="W50" s="151"/>
      <c r="X50" s="151"/>
      <c r="Y50" s="151"/>
      <c r="Z50" s="151"/>
    </row>
    <row r="51" spans="3:26" ht="12.75">
      <c r="C51" s="16"/>
      <c r="D51" s="26"/>
      <c r="E51" s="562"/>
      <c r="F51" s="596"/>
      <c r="G51" s="27" t="s">
        <v>123</v>
      </c>
      <c r="H51" s="61"/>
      <c r="I51" s="29"/>
      <c r="J51" s="235" t="s">
        <v>103</v>
      </c>
      <c r="K51" s="236" t="s">
        <v>103</v>
      </c>
      <c r="L51" s="396">
        <v>32087.1</v>
      </c>
      <c r="M51" s="372">
        <v>31450.5</v>
      </c>
      <c r="N51" s="397">
        <v>29988.4</v>
      </c>
      <c r="O51" s="398">
        <v>28488.2</v>
      </c>
      <c r="P51" s="374">
        <v>27439.4</v>
      </c>
      <c r="Q51" s="217"/>
      <c r="R51" s="217"/>
      <c r="S51" s="217"/>
      <c r="T51" s="217"/>
      <c r="U51" s="217"/>
      <c r="W51" s="151"/>
      <c r="X51" s="151"/>
      <c r="Y51" s="151"/>
      <c r="Z51" s="151"/>
    </row>
    <row r="52" spans="3:26" ht="12.75">
      <c r="C52" s="16"/>
      <c r="D52" s="26"/>
      <c r="E52" s="562"/>
      <c r="F52" s="596"/>
      <c r="G52" s="216" t="s">
        <v>261</v>
      </c>
      <c r="H52" s="84"/>
      <c r="I52" s="85"/>
      <c r="J52" s="235" t="s">
        <v>103</v>
      </c>
      <c r="K52" s="236" t="s">
        <v>103</v>
      </c>
      <c r="L52" s="342">
        <v>0</v>
      </c>
      <c r="M52" s="343">
        <v>0</v>
      </c>
      <c r="N52" s="343">
        <v>0</v>
      </c>
      <c r="O52" s="344">
        <v>0</v>
      </c>
      <c r="P52" s="345">
        <v>0</v>
      </c>
      <c r="Q52" s="217"/>
      <c r="R52" s="217"/>
      <c r="S52" s="217"/>
      <c r="T52" s="217"/>
      <c r="U52" s="217"/>
      <c r="W52" s="151"/>
      <c r="X52" s="151"/>
      <c r="Y52" s="151"/>
      <c r="Z52" s="151"/>
    </row>
    <row r="53" spans="3:26" ht="12.75">
      <c r="C53" s="16"/>
      <c r="D53" s="26"/>
      <c r="E53" s="562"/>
      <c r="F53" s="596"/>
      <c r="G53" s="74" t="s">
        <v>124</v>
      </c>
      <c r="H53" s="63"/>
      <c r="I53" s="64"/>
      <c r="J53" s="311" t="s">
        <v>103</v>
      </c>
      <c r="K53" s="312" t="s">
        <v>103</v>
      </c>
      <c r="L53" s="399">
        <v>2766.8</v>
      </c>
      <c r="M53" s="377">
        <v>2724.9</v>
      </c>
      <c r="N53" s="400">
        <v>2699.5</v>
      </c>
      <c r="O53" s="401">
        <v>2665.5</v>
      </c>
      <c r="P53" s="379">
        <v>2530.9</v>
      </c>
      <c r="Q53" s="217"/>
      <c r="R53" s="217"/>
      <c r="S53" s="217"/>
      <c r="T53" s="217"/>
      <c r="U53" s="217"/>
      <c r="W53" s="151"/>
      <c r="X53" s="151"/>
      <c r="Y53" s="151"/>
      <c r="Z53" s="151"/>
    </row>
    <row r="54" spans="3:26" ht="12.75">
      <c r="C54" s="16"/>
      <c r="D54" s="26"/>
      <c r="E54" s="562"/>
      <c r="F54" s="31" t="s">
        <v>125</v>
      </c>
      <c r="G54" s="31"/>
      <c r="H54" s="60"/>
      <c r="I54" s="32"/>
      <c r="J54" s="316" t="s">
        <v>103</v>
      </c>
      <c r="K54" s="317" t="s">
        <v>103</v>
      </c>
      <c r="L54" s="390">
        <v>249.7</v>
      </c>
      <c r="M54" s="362">
        <v>251.1</v>
      </c>
      <c r="N54" s="391">
        <v>256.1</v>
      </c>
      <c r="O54" s="392">
        <v>274.8</v>
      </c>
      <c r="P54" s="364">
        <v>285.5</v>
      </c>
      <c r="Q54" s="217"/>
      <c r="R54" s="217"/>
      <c r="S54" s="217"/>
      <c r="T54" s="217"/>
      <c r="U54" s="217"/>
      <c r="W54" s="151"/>
      <c r="X54" s="151"/>
      <c r="Y54" s="151"/>
      <c r="Z54" s="151"/>
    </row>
    <row r="55" spans="3:21" ht="13.5" thickBot="1">
      <c r="C55" s="16"/>
      <c r="D55" s="33"/>
      <c r="E55" s="587"/>
      <c r="F55" s="35" t="s">
        <v>126</v>
      </c>
      <c r="G55" s="35"/>
      <c r="H55" s="36"/>
      <c r="I55" s="37"/>
      <c r="J55" s="318" t="s">
        <v>103</v>
      </c>
      <c r="K55" s="319" t="s">
        <v>103</v>
      </c>
      <c r="L55" s="402">
        <v>201.6</v>
      </c>
      <c r="M55" s="403">
        <v>220.3</v>
      </c>
      <c r="N55" s="404">
        <v>210.6</v>
      </c>
      <c r="O55" s="405">
        <v>231.7</v>
      </c>
      <c r="P55" s="384">
        <v>229.1</v>
      </c>
      <c r="Q55" s="217"/>
      <c r="R55" s="217"/>
      <c r="S55" s="217"/>
      <c r="T55" s="217"/>
      <c r="U55" s="217"/>
    </row>
    <row r="56" spans="3:21" ht="12.75">
      <c r="C56" s="57"/>
      <c r="D56" s="65"/>
      <c r="E56" s="66" t="s">
        <v>193</v>
      </c>
      <c r="F56" s="66"/>
      <c r="G56" s="66"/>
      <c r="H56" s="67"/>
      <c r="I56" s="68"/>
      <c r="J56" s="323" t="s">
        <v>103</v>
      </c>
      <c r="K56" s="324" t="s">
        <v>103</v>
      </c>
      <c r="L56" s="355">
        <v>26527.7</v>
      </c>
      <c r="M56" s="356">
        <v>25978.3</v>
      </c>
      <c r="N56" s="357">
        <v>24821.1</v>
      </c>
      <c r="O56" s="358">
        <v>23744.7</v>
      </c>
      <c r="P56" s="359">
        <v>22788.7</v>
      </c>
      <c r="Q56" s="217"/>
      <c r="R56" s="217"/>
      <c r="S56" s="217"/>
      <c r="T56" s="217"/>
      <c r="U56" s="217"/>
    </row>
    <row r="57" spans="3:21" ht="12.75">
      <c r="C57" s="57"/>
      <c r="D57" s="21"/>
      <c r="E57" s="584" t="s">
        <v>104</v>
      </c>
      <c r="F57" s="31" t="s">
        <v>120</v>
      </c>
      <c r="G57" s="31"/>
      <c r="H57" s="60"/>
      <c r="I57" s="32"/>
      <c r="J57" s="295" t="s">
        <v>103</v>
      </c>
      <c r="K57" s="296" t="s">
        <v>103</v>
      </c>
      <c r="L57" s="360">
        <v>26196.3</v>
      </c>
      <c r="M57" s="361">
        <v>25630.4</v>
      </c>
      <c r="N57" s="362">
        <v>24478.5</v>
      </c>
      <c r="O57" s="363">
        <v>23377.4</v>
      </c>
      <c r="P57" s="364">
        <v>22422</v>
      </c>
      <c r="Q57" s="217"/>
      <c r="R57" s="217"/>
      <c r="S57" s="217"/>
      <c r="T57" s="217"/>
      <c r="U57" s="217"/>
    </row>
    <row r="58" spans="3:21" ht="12.75">
      <c r="C58" s="57"/>
      <c r="D58" s="26"/>
      <c r="E58" s="562"/>
      <c r="F58" s="595" t="s">
        <v>121</v>
      </c>
      <c r="G58" s="70" t="s">
        <v>122</v>
      </c>
      <c r="H58" s="24"/>
      <c r="I58" s="25"/>
      <c r="J58" s="300" t="s">
        <v>103</v>
      </c>
      <c r="K58" s="301" t="s">
        <v>103</v>
      </c>
      <c r="L58" s="365">
        <v>148.4</v>
      </c>
      <c r="M58" s="366">
        <v>155.6</v>
      </c>
      <c r="N58" s="367">
        <v>169.1</v>
      </c>
      <c r="O58" s="368">
        <v>169.3</v>
      </c>
      <c r="P58" s="369">
        <v>171.3</v>
      </c>
      <c r="Q58" s="217"/>
      <c r="R58" s="217"/>
      <c r="S58" s="217"/>
      <c r="T58" s="217"/>
      <c r="U58" s="217"/>
    </row>
    <row r="59" spans="3:21" ht="12.75">
      <c r="C59" s="57"/>
      <c r="D59" s="26"/>
      <c r="E59" s="562"/>
      <c r="F59" s="595"/>
      <c r="G59" s="71" t="s">
        <v>123</v>
      </c>
      <c r="H59" s="72"/>
      <c r="I59" s="73"/>
      <c r="J59" s="235" t="s">
        <v>103</v>
      </c>
      <c r="K59" s="236" t="s">
        <v>103</v>
      </c>
      <c r="L59" s="370">
        <v>23923.8</v>
      </c>
      <c r="M59" s="371">
        <v>23382.7</v>
      </c>
      <c r="N59" s="372">
        <v>22243.8</v>
      </c>
      <c r="O59" s="373">
        <v>21146.1</v>
      </c>
      <c r="P59" s="374">
        <v>20297.7</v>
      </c>
      <c r="Q59" s="217"/>
      <c r="R59" s="217"/>
      <c r="S59" s="217"/>
      <c r="T59" s="217"/>
      <c r="U59" s="217"/>
    </row>
    <row r="60" spans="3:21" ht="12.75">
      <c r="C60" s="57"/>
      <c r="D60" s="26"/>
      <c r="E60" s="562"/>
      <c r="F60" s="595"/>
      <c r="G60" s="213" t="s">
        <v>261</v>
      </c>
      <c r="H60" s="214"/>
      <c r="I60" s="215"/>
      <c r="J60" s="235" t="s">
        <v>103</v>
      </c>
      <c r="K60" s="236" t="s">
        <v>103</v>
      </c>
      <c r="L60" s="342">
        <v>0</v>
      </c>
      <c r="M60" s="343">
        <v>0</v>
      </c>
      <c r="N60" s="343">
        <v>0</v>
      </c>
      <c r="O60" s="344">
        <v>0</v>
      </c>
      <c r="P60" s="345">
        <v>0</v>
      </c>
      <c r="Q60" s="217"/>
      <c r="R60" s="217"/>
      <c r="S60" s="217"/>
      <c r="T60" s="217"/>
      <c r="U60" s="217"/>
    </row>
    <row r="61" spans="3:21" ht="12.75">
      <c r="C61" s="57"/>
      <c r="D61" s="26"/>
      <c r="E61" s="562"/>
      <c r="F61" s="596"/>
      <c r="G61" s="74" t="s">
        <v>124</v>
      </c>
      <c r="H61" s="63"/>
      <c r="I61" s="64"/>
      <c r="J61" s="311" t="s">
        <v>103</v>
      </c>
      <c r="K61" s="312" t="s">
        <v>103</v>
      </c>
      <c r="L61" s="375">
        <v>2124.1</v>
      </c>
      <c r="M61" s="376">
        <v>2092.1</v>
      </c>
      <c r="N61" s="377">
        <v>2065.6</v>
      </c>
      <c r="O61" s="378">
        <v>2062</v>
      </c>
      <c r="P61" s="379">
        <v>1953</v>
      </c>
      <c r="Q61" s="217"/>
      <c r="R61" s="217"/>
      <c r="S61" s="217"/>
      <c r="T61" s="217"/>
      <c r="U61" s="217"/>
    </row>
    <row r="62" spans="3:21" ht="12.75">
      <c r="C62" s="57"/>
      <c r="D62" s="26"/>
      <c r="E62" s="562"/>
      <c r="F62" s="31" t="s">
        <v>125</v>
      </c>
      <c r="G62" s="31"/>
      <c r="H62" s="60"/>
      <c r="I62" s="32"/>
      <c r="J62" s="325" t="s">
        <v>103</v>
      </c>
      <c r="K62" s="326" t="s">
        <v>103</v>
      </c>
      <c r="L62" s="360">
        <v>185.3</v>
      </c>
      <c r="M62" s="361">
        <v>181.5</v>
      </c>
      <c r="N62" s="362">
        <v>187.9</v>
      </c>
      <c r="O62" s="363">
        <v>204.6</v>
      </c>
      <c r="P62" s="364">
        <v>205.6</v>
      </c>
      <c r="Q62" s="217"/>
      <c r="R62" s="217"/>
      <c r="S62" s="217"/>
      <c r="T62" s="217"/>
      <c r="U62" s="217"/>
    </row>
    <row r="63" spans="3:21" ht="13.5" thickBot="1">
      <c r="C63" s="57"/>
      <c r="D63" s="33"/>
      <c r="E63" s="587"/>
      <c r="F63" s="35" t="s">
        <v>126</v>
      </c>
      <c r="G63" s="35"/>
      <c r="H63" s="36"/>
      <c r="I63" s="37"/>
      <c r="J63" s="318" t="s">
        <v>103</v>
      </c>
      <c r="K63" s="319" t="s">
        <v>103</v>
      </c>
      <c r="L63" s="380">
        <v>146.1</v>
      </c>
      <c r="M63" s="381">
        <v>166.4</v>
      </c>
      <c r="N63" s="382">
        <v>154.7</v>
      </c>
      <c r="O63" s="383">
        <v>162.7</v>
      </c>
      <c r="P63" s="384">
        <v>161.1</v>
      </c>
      <c r="Q63" s="217"/>
      <c r="R63" s="217"/>
      <c r="S63" s="217"/>
      <c r="T63" s="217"/>
      <c r="U63" s="217"/>
    </row>
    <row r="64" spans="4:16" ht="13.5">
      <c r="D64" s="58" t="s">
        <v>39</v>
      </c>
      <c r="E64" s="59"/>
      <c r="F64" s="59"/>
      <c r="G64" s="59"/>
      <c r="H64" s="59"/>
      <c r="I64" s="58"/>
      <c r="J64" s="58"/>
      <c r="K64" s="58"/>
      <c r="L64" s="45"/>
      <c r="M64" s="45"/>
      <c r="N64" s="45"/>
      <c r="O64" s="45"/>
      <c r="P64" s="45" t="s">
        <v>30</v>
      </c>
    </row>
    <row r="65" spans="4:16" ht="24" customHeight="1">
      <c r="D65" s="145" t="s">
        <v>100</v>
      </c>
      <c r="E65" s="582" t="s">
        <v>196</v>
      </c>
      <c r="F65" s="582"/>
      <c r="G65" s="582"/>
      <c r="H65" s="582"/>
      <c r="I65" s="582"/>
      <c r="J65" s="582"/>
      <c r="K65" s="582"/>
      <c r="L65" s="582"/>
      <c r="M65" s="582"/>
      <c r="N65" s="582"/>
      <c r="O65" s="582"/>
      <c r="P65" s="582"/>
    </row>
    <row r="66" spans="4:16" ht="24" customHeight="1">
      <c r="D66" s="145" t="s">
        <v>117</v>
      </c>
      <c r="E66" s="582" t="s">
        <v>202</v>
      </c>
      <c r="F66" s="582"/>
      <c r="G66" s="582"/>
      <c r="H66" s="582"/>
      <c r="I66" s="582"/>
      <c r="J66" s="582"/>
      <c r="K66" s="582"/>
      <c r="L66" s="582"/>
      <c r="M66" s="582"/>
      <c r="N66" s="582"/>
      <c r="O66" s="582"/>
      <c r="P66" s="582"/>
    </row>
  </sheetData>
  <sheetProtection/>
  <mergeCells count="22">
    <mergeCell ref="E49:E55"/>
    <mergeCell ref="E57:E63"/>
    <mergeCell ref="F58:F61"/>
    <mergeCell ref="F50:F53"/>
    <mergeCell ref="E65:P65"/>
    <mergeCell ref="E66:P66"/>
    <mergeCell ref="D7:I11"/>
    <mergeCell ref="F15:F18"/>
    <mergeCell ref="F41:F44"/>
    <mergeCell ref="F33:F36"/>
    <mergeCell ref="F24:F27"/>
    <mergeCell ref="E14:E20"/>
    <mergeCell ref="E32:E38"/>
    <mergeCell ref="E23:E29"/>
    <mergeCell ref="E40:E46"/>
    <mergeCell ref="N7:N10"/>
    <mergeCell ref="P7:P10"/>
    <mergeCell ref="J7:J10"/>
    <mergeCell ref="K7:K10"/>
    <mergeCell ref="L7:L10"/>
    <mergeCell ref="M7:M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9"/>
  <dimension ref="B3:Q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5" width="2.125" style="48" customWidth="1"/>
    <col min="6" max="6" width="1.75390625" style="48" customWidth="1"/>
    <col min="7" max="7" width="15.25390625" style="48" customWidth="1"/>
    <col min="8" max="8" width="15.125" style="48" customWidth="1"/>
    <col min="9" max="9" width="1.12109375" style="48" customWidth="1"/>
    <col min="10" max="16" width="6.625" style="48" customWidth="1"/>
    <col min="17" max="18" width="1.75390625" style="48" customWidth="1"/>
    <col min="19" max="16384" width="9.125" style="48" customWidth="1"/>
  </cols>
  <sheetData>
    <row r="1" ht="12.75" hidden="1"/>
    <row r="2" ht="12.75" hidden="1"/>
    <row r="3" ht="9" customHeight="1">
      <c r="C3" s="47"/>
    </row>
    <row r="4" spans="4:16" s="49" customFormat="1" ht="15.75">
      <c r="D4" s="11" t="s">
        <v>33</v>
      </c>
      <c r="E4" s="50"/>
      <c r="F4" s="50"/>
      <c r="G4" s="50"/>
      <c r="H4" s="11" t="s">
        <v>180</v>
      </c>
      <c r="I4" s="51"/>
      <c r="J4" s="50"/>
      <c r="K4" s="50"/>
      <c r="L4" s="50"/>
      <c r="M4" s="50"/>
      <c r="N4" s="50"/>
      <c r="O4" s="50"/>
      <c r="P4" s="50"/>
    </row>
    <row r="5" spans="2:16" s="49" customFormat="1" ht="15.75">
      <c r="B5" s="163">
        <v>0</v>
      </c>
      <c r="D5" s="69" t="s">
        <v>241</v>
      </c>
      <c r="E5" s="52"/>
      <c r="F5" s="52"/>
      <c r="G5" s="52"/>
      <c r="H5" s="52"/>
      <c r="I5" s="52"/>
      <c r="J5" s="52"/>
      <c r="K5" s="52"/>
      <c r="L5" s="52"/>
      <c r="M5" s="52"/>
      <c r="N5" s="52"/>
      <c r="O5" s="52"/>
      <c r="P5" s="52"/>
    </row>
    <row r="6" spans="4:17" s="53" customFormat="1" ht="21" customHeight="1" thickBot="1">
      <c r="D6" s="12"/>
      <c r="E6" s="54"/>
      <c r="F6" s="54"/>
      <c r="G6" s="54"/>
      <c r="H6" s="54"/>
      <c r="I6" s="55"/>
      <c r="J6" s="55"/>
      <c r="K6" s="55"/>
      <c r="L6" s="55"/>
      <c r="M6" s="55"/>
      <c r="N6" s="55"/>
      <c r="O6" s="55"/>
      <c r="P6" s="13"/>
      <c r="Q6" s="10" t="s">
        <v>23</v>
      </c>
    </row>
    <row r="7" spans="3:17" ht="6" customHeight="1">
      <c r="C7" s="16"/>
      <c r="D7" s="564" t="s">
        <v>131</v>
      </c>
      <c r="E7" s="565"/>
      <c r="F7" s="565"/>
      <c r="G7" s="565"/>
      <c r="H7" s="565"/>
      <c r="I7" s="566"/>
      <c r="J7" s="573" t="s">
        <v>24</v>
      </c>
      <c r="K7" s="577" t="s">
        <v>25</v>
      </c>
      <c r="L7" s="579" t="s">
        <v>26</v>
      </c>
      <c r="M7" s="573" t="s">
        <v>27</v>
      </c>
      <c r="N7" s="573" t="s">
        <v>137</v>
      </c>
      <c r="O7" s="573" t="s">
        <v>144</v>
      </c>
      <c r="P7" s="575" t="s">
        <v>237</v>
      </c>
      <c r="Q7" s="56"/>
    </row>
    <row r="8" spans="3:17" ht="6" customHeight="1">
      <c r="C8" s="16"/>
      <c r="D8" s="567"/>
      <c r="E8" s="568"/>
      <c r="F8" s="568"/>
      <c r="G8" s="568"/>
      <c r="H8" s="568"/>
      <c r="I8" s="569"/>
      <c r="J8" s="574"/>
      <c r="K8" s="578"/>
      <c r="L8" s="580"/>
      <c r="M8" s="574"/>
      <c r="N8" s="574"/>
      <c r="O8" s="574"/>
      <c r="P8" s="576"/>
      <c r="Q8" s="56"/>
    </row>
    <row r="9" spans="3:17" ht="6" customHeight="1">
      <c r="C9" s="16"/>
      <c r="D9" s="567"/>
      <c r="E9" s="568"/>
      <c r="F9" s="568"/>
      <c r="G9" s="568"/>
      <c r="H9" s="568"/>
      <c r="I9" s="569"/>
      <c r="J9" s="574"/>
      <c r="K9" s="578"/>
      <c r="L9" s="580"/>
      <c r="M9" s="574"/>
      <c r="N9" s="574"/>
      <c r="O9" s="574"/>
      <c r="P9" s="576"/>
      <c r="Q9" s="56"/>
    </row>
    <row r="10" spans="3:17" ht="6" customHeight="1">
      <c r="C10" s="16"/>
      <c r="D10" s="567"/>
      <c r="E10" s="568"/>
      <c r="F10" s="568"/>
      <c r="G10" s="568"/>
      <c r="H10" s="568"/>
      <c r="I10" s="569"/>
      <c r="J10" s="574"/>
      <c r="K10" s="578"/>
      <c r="L10" s="580"/>
      <c r="M10" s="574"/>
      <c r="N10" s="574"/>
      <c r="O10" s="574"/>
      <c r="P10" s="576"/>
      <c r="Q10" s="56"/>
    </row>
    <row r="11" spans="3:17" ht="15" customHeight="1" thickBot="1">
      <c r="C11" s="16"/>
      <c r="D11" s="570"/>
      <c r="E11" s="571"/>
      <c r="F11" s="571"/>
      <c r="G11" s="571"/>
      <c r="H11" s="571"/>
      <c r="I11" s="572"/>
      <c r="J11" s="14" t="s">
        <v>204</v>
      </c>
      <c r="K11" s="15" t="s">
        <v>204</v>
      </c>
      <c r="L11" s="148"/>
      <c r="M11" s="14"/>
      <c r="N11" s="14"/>
      <c r="O11" s="147"/>
      <c r="P11" s="15"/>
      <c r="Q11" s="56"/>
    </row>
    <row r="12" spans="3:17" ht="13.5" thickTop="1">
      <c r="C12" s="16"/>
      <c r="D12" s="17"/>
      <c r="E12" s="18" t="s">
        <v>154</v>
      </c>
      <c r="F12" s="18"/>
      <c r="G12" s="18"/>
      <c r="H12" s="19"/>
      <c r="I12" s="20"/>
      <c r="J12" s="221">
        <v>4838</v>
      </c>
      <c r="K12" s="222">
        <v>4768</v>
      </c>
      <c r="L12" s="223">
        <v>4474</v>
      </c>
      <c r="M12" s="406">
        <v>4197</v>
      </c>
      <c r="N12" s="221">
        <v>4155</v>
      </c>
      <c r="O12" s="224">
        <v>4133</v>
      </c>
      <c r="P12" s="222">
        <v>4125</v>
      </c>
      <c r="Q12" s="56"/>
    </row>
    <row r="13" spans="3:17" ht="13.5" customHeight="1">
      <c r="C13" s="16"/>
      <c r="D13" s="21"/>
      <c r="E13" s="599" t="s">
        <v>132</v>
      </c>
      <c r="F13" s="23" t="s">
        <v>133</v>
      </c>
      <c r="G13" s="23"/>
      <c r="H13" s="24"/>
      <c r="I13" s="25"/>
      <c r="J13" s="300" t="s">
        <v>103</v>
      </c>
      <c r="K13" s="301" t="s">
        <v>103</v>
      </c>
      <c r="L13" s="255">
        <v>1352</v>
      </c>
      <c r="M13" s="407">
        <v>1260</v>
      </c>
      <c r="N13" s="253">
        <v>1269</v>
      </c>
      <c r="O13" s="254">
        <v>1292</v>
      </c>
      <c r="P13" s="285">
        <v>1291</v>
      </c>
      <c r="Q13" s="56"/>
    </row>
    <row r="14" spans="3:17" ht="12.75">
      <c r="C14" s="16"/>
      <c r="D14" s="26"/>
      <c r="E14" s="600"/>
      <c r="F14" s="28" t="s">
        <v>215</v>
      </c>
      <c r="G14" s="28"/>
      <c r="H14" s="61"/>
      <c r="I14" s="29"/>
      <c r="J14" s="235" t="s">
        <v>103</v>
      </c>
      <c r="K14" s="236" t="s">
        <v>103</v>
      </c>
      <c r="L14" s="237">
        <v>353</v>
      </c>
      <c r="M14" s="408">
        <v>345</v>
      </c>
      <c r="N14" s="238">
        <v>334</v>
      </c>
      <c r="O14" s="239">
        <v>496</v>
      </c>
      <c r="P14" s="240">
        <v>511</v>
      </c>
      <c r="Q14" s="56"/>
    </row>
    <row r="15" spans="3:17" ht="12.75">
      <c r="C15" s="16"/>
      <c r="D15" s="26"/>
      <c r="E15" s="600"/>
      <c r="F15" s="28" t="s">
        <v>216</v>
      </c>
      <c r="G15" s="28"/>
      <c r="H15" s="61"/>
      <c r="I15" s="29"/>
      <c r="J15" s="235" t="s">
        <v>103</v>
      </c>
      <c r="K15" s="236" t="s">
        <v>103</v>
      </c>
      <c r="L15" s="237">
        <v>331</v>
      </c>
      <c r="M15" s="408">
        <v>329</v>
      </c>
      <c r="N15" s="238">
        <v>327</v>
      </c>
      <c r="O15" s="239">
        <v>393</v>
      </c>
      <c r="P15" s="240">
        <v>396</v>
      </c>
      <c r="Q15" s="56"/>
    </row>
    <row r="16" spans="3:17" ht="12.75">
      <c r="C16" s="16"/>
      <c r="D16" s="26"/>
      <c r="E16" s="600"/>
      <c r="F16" s="28" t="s">
        <v>217</v>
      </c>
      <c r="G16" s="28"/>
      <c r="H16" s="61"/>
      <c r="I16" s="29"/>
      <c r="J16" s="235" t="s">
        <v>103</v>
      </c>
      <c r="K16" s="236" t="s">
        <v>103</v>
      </c>
      <c r="L16" s="237">
        <v>402</v>
      </c>
      <c r="M16" s="408">
        <v>377</v>
      </c>
      <c r="N16" s="238">
        <v>373</v>
      </c>
      <c r="O16" s="239">
        <v>376</v>
      </c>
      <c r="P16" s="240">
        <v>379</v>
      </c>
      <c r="Q16" s="56"/>
    </row>
    <row r="17" spans="3:17" ht="12.75">
      <c r="C17" s="16"/>
      <c r="D17" s="26"/>
      <c r="E17" s="600"/>
      <c r="F17" s="28" t="s">
        <v>218</v>
      </c>
      <c r="G17" s="28"/>
      <c r="H17" s="61"/>
      <c r="I17" s="29"/>
      <c r="J17" s="235" t="s">
        <v>103</v>
      </c>
      <c r="K17" s="236" t="s">
        <v>103</v>
      </c>
      <c r="L17" s="237">
        <v>283</v>
      </c>
      <c r="M17" s="408">
        <v>252</v>
      </c>
      <c r="N17" s="238">
        <v>246</v>
      </c>
      <c r="O17" s="239">
        <v>221</v>
      </c>
      <c r="P17" s="240">
        <v>223</v>
      </c>
      <c r="Q17" s="56"/>
    </row>
    <row r="18" spans="3:17" ht="12.75">
      <c r="C18" s="16"/>
      <c r="D18" s="26"/>
      <c r="E18" s="600"/>
      <c r="F18" s="28" t="s">
        <v>219</v>
      </c>
      <c r="G18" s="28"/>
      <c r="H18" s="61"/>
      <c r="I18" s="29"/>
      <c r="J18" s="235" t="s">
        <v>103</v>
      </c>
      <c r="K18" s="236" t="s">
        <v>103</v>
      </c>
      <c r="L18" s="237">
        <v>218</v>
      </c>
      <c r="M18" s="408">
        <v>244</v>
      </c>
      <c r="N18" s="238">
        <v>235</v>
      </c>
      <c r="O18" s="239">
        <v>231</v>
      </c>
      <c r="P18" s="240">
        <v>255</v>
      </c>
      <c r="Q18" s="56"/>
    </row>
    <row r="19" spans="3:17" ht="12.75">
      <c r="C19" s="16"/>
      <c r="D19" s="26"/>
      <c r="E19" s="600"/>
      <c r="F19" s="28" t="s">
        <v>220</v>
      </c>
      <c r="G19" s="28"/>
      <c r="H19" s="61"/>
      <c r="I19" s="29"/>
      <c r="J19" s="235" t="s">
        <v>103</v>
      </c>
      <c r="K19" s="236" t="s">
        <v>103</v>
      </c>
      <c r="L19" s="237">
        <v>260</v>
      </c>
      <c r="M19" s="408">
        <v>262</v>
      </c>
      <c r="N19" s="238">
        <v>238</v>
      </c>
      <c r="O19" s="239">
        <v>220</v>
      </c>
      <c r="P19" s="240">
        <v>218</v>
      </c>
      <c r="Q19" s="56"/>
    </row>
    <row r="20" spans="3:17" ht="12.75">
      <c r="C20" s="16"/>
      <c r="D20" s="26"/>
      <c r="E20" s="600"/>
      <c r="F20" s="28" t="s">
        <v>221</v>
      </c>
      <c r="G20" s="28"/>
      <c r="H20" s="61"/>
      <c r="I20" s="29"/>
      <c r="J20" s="235" t="s">
        <v>103</v>
      </c>
      <c r="K20" s="236" t="s">
        <v>103</v>
      </c>
      <c r="L20" s="237">
        <v>232</v>
      </c>
      <c r="M20" s="408">
        <v>205</v>
      </c>
      <c r="N20" s="238">
        <v>213</v>
      </c>
      <c r="O20" s="239">
        <v>216</v>
      </c>
      <c r="P20" s="240">
        <v>205</v>
      </c>
      <c r="Q20" s="56"/>
    </row>
    <row r="21" spans="3:17" ht="12.75">
      <c r="C21" s="16"/>
      <c r="D21" s="26"/>
      <c r="E21" s="600"/>
      <c r="F21" s="28" t="s">
        <v>222</v>
      </c>
      <c r="G21" s="28"/>
      <c r="H21" s="61"/>
      <c r="I21" s="29"/>
      <c r="J21" s="235" t="s">
        <v>103</v>
      </c>
      <c r="K21" s="236" t="s">
        <v>103</v>
      </c>
      <c r="L21" s="237">
        <v>247</v>
      </c>
      <c r="M21" s="408">
        <v>241</v>
      </c>
      <c r="N21" s="238">
        <v>235</v>
      </c>
      <c r="O21" s="239">
        <v>185</v>
      </c>
      <c r="P21" s="240">
        <v>179</v>
      </c>
      <c r="Q21" s="56"/>
    </row>
    <row r="22" spans="3:17" ht="12.75">
      <c r="C22" s="16"/>
      <c r="D22" s="26"/>
      <c r="E22" s="600"/>
      <c r="F22" s="28" t="s">
        <v>223</v>
      </c>
      <c r="G22" s="28"/>
      <c r="H22" s="61"/>
      <c r="I22" s="29"/>
      <c r="J22" s="235" t="s">
        <v>103</v>
      </c>
      <c r="K22" s="236" t="s">
        <v>103</v>
      </c>
      <c r="L22" s="237">
        <v>208</v>
      </c>
      <c r="M22" s="408">
        <v>180</v>
      </c>
      <c r="N22" s="238">
        <v>189</v>
      </c>
      <c r="O22" s="239">
        <v>141</v>
      </c>
      <c r="P22" s="240">
        <v>153</v>
      </c>
      <c r="Q22" s="56"/>
    </row>
    <row r="23" spans="3:17" ht="12.75">
      <c r="C23" s="16"/>
      <c r="D23" s="26"/>
      <c r="E23" s="600"/>
      <c r="F23" s="28" t="s">
        <v>224</v>
      </c>
      <c r="G23" s="28"/>
      <c r="H23" s="61"/>
      <c r="I23" s="29"/>
      <c r="J23" s="235" t="s">
        <v>103</v>
      </c>
      <c r="K23" s="236" t="s">
        <v>103</v>
      </c>
      <c r="L23" s="237">
        <v>178</v>
      </c>
      <c r="M23" s="408">
        <v>157</v>
      </c>
      <c r="N23" s="238">
        <v>160</v>
      </c>
      <c r="O23" s="239">
        <v>128</v>
      </c>
      <c r="P23" s="240">
        <v>104</v>
      </c>
      <c r="Q23" s="56"/>
    </row>
    <row r="24" spans="3:17" ht="12.75">
      <c r="C24" s="16"/>
      <c r="D24" s="26"/>
      <c r="E24" s="600"/>
      <c r="F24" s="28" t="s">
        <v>225</v>
      </c>
      <c r="G24" s="28"/>
      <c r="H24" s="61"/>
      <c r="I24" s="29"/>
      <c r="J24" s="235" t="s">
        <v>103</v>
      </c>
      <c r="K24" s="236" t="s">
        <v>103</v>
      </c>
      <c r="L24" s="237">
        <v>112</v>
      </c>
      <c r="M24" s="408">
        <v>101</v>
      </c>
      <c r="N24" s="238">
        <v>106</v>
      </c>
      <c r="O24" s="239">
        <v>95</v>
      </c>
      <c r="P24" s="240">
        <v>84</v>
      </c>
      <c r="Q24" s="56"/>
    </row>
    <row r="25" spans="3:17" ht="12.75">
      <c r="C25" s="16"/>
      <c r="D25" s="26"/>
      <c r="E25" s="600"/>
      <c r="F25" s="28" t="s">
        <v>226</v>
      </c>
      <c r="G25" s="28"/>
      <c r="H25" s="61"/>
      <c r="I25" s="29"/>
      <c r="J25" s="235" t="s">
        <v>103</v>
      </c>
      <c r="K25" s="236" t="s">
        <v>103</v>
      </c>
      <c r="L25" s="237">
        <v>96</v>
      </c>
      <c r="M25" s="408">
        <v>102</v>
      </c>
      <c r="N25" s="238">
        <v>100</v>
      </c>
      <c r="O25" s="239">
        <v>56</v>
      </c>
      <c r="P25" s="240">
        <v>52</v>
      </c>
      <c r="Q25" s="56"/>
    </row>
    <row r="26" spans="3:17" ht="12.75">
      <c r="C26" s="16"/>
      <c r="D26" s="26"/>
      <c r="E26" s="600"/>
      <c r="F26" s="28" t="s">
        <v>227</v>
      </c>
      <c r="G26" s="28"/>
      <c r="H26" s="61"/>
      <c r="I26" s="29"/>
      <c r="J26" s="235" t="s">
        <v>103</v>
      </c>
      <c r="K26" s="236" t="s">
        <v>103</v>
      </c>
      <c r="L26" s="237">
        <v>82</v>
      </c>
      <c r="M26" s="408">
        <v>57</v>
      </c>
      <c r="N26" s="238">
        <v>53</v>
      </c>
      <c r="O26" s="239">
        <v>40</v>
      </c>
      <c r="P26" s="240">
        <v>41</v>
      </c>
      <c r="Q26" s="56"/>
    </row>
    <row r="27" spans="3:17" ht="12.75">
      <c r="C27" s="16"/>
      <c r="D27" s="26"/>
      <c r="E27" s="600"/>
      <c r="F27" s="28" t="s">
        <v>228</v>
      </c>
      <c r="G27" s="28"/>
      <c r="H27" s="61"/>
      <c r="I27" s="29"/>
      <c r="J27" s="235" t="s">
        <v>103</v>
      </c>
      <c r="K27" s="236" t="s">
        <v>103</v>
      </c>
      <c r="L27" s="237">
        <v>54</v>
      </c>
      <c r="M27" s="408">
        <v>39</v>
      </c>
      <c r="N27" s="238">
        <v>34</v>
      </c>
      <c r="O27" s="239">
        <v>21</v>
      </c>
      <c r="P27" s="240">
        <v>14</v>
      </c>
      <c r="Q27" s="56"/>
    </row>
    <row r="28" spans="3:17" ht="12.75">
      <c r="C28" s="16"/>
      <c r="D28" s="26"/>
      <c r="E28" s="600"/>
      <c r="F28" s="28" t="s">
        <v>229</v>
      </c>
      <c r="G28" s="28"/>
      <c r="H28" s="61"/>
      <c r="I28" s="29"/>
      <c r="J28" s="235" t="s">
        <v>103</v>
      </c>
      <c r="K28" s="236" t="s">
        <v>103</v>
      </c>
      <c r="L28" s="237">
        <v>33</v>
      </c>
      <c r="M28" s="408">
        <v>28</v>
      </c>
      <c r="N28" s="238">
        <v>26</v>
      </c>
      <c r="O28" s="239">
        <v>10</v>
      </c>
      <c r="P28" s="240">
        <v>7</v>
      </c>
      <c r="Q28" s="56"/>
    </row>
    <row r="29" spans="3:17" ht="12.75">
      <c r="C29" s="16"/>
      <c r="D29" s="26"/>
      <c r="E29" s="600"/>
      <c r="F29" s="28" t="s">
        <v>230</v>
      </c>
      <c r="G29" s="28"/>
      <c r="H29" s="61"/>
      <c r="I29" s="29"/>
      <c r="J29" s="235" t="s">
        <v>103</v>
      </c>
      <c r="K29" s="236" t="s">
        <v>103</v>
      </c>
      <c r="L29" s="237">
        <v>15</v>
      </c>
      <c r="M29" s="408">
        <v>3</v>
      </c>
      <c r="N29" s="238">
        <v>5</v>
      </c>
      <c r="O29" s="239">
        <v>2</v>
      </c>
      <c r="P29" s="240">
        <v>7</v>
      </c>
      <c r="Q29" s="56"/>
    </row>
    <row r="30" spans="3:17" ht="12.75">
      <c r="C30" s="16"/>
      <c r="D30" s="26"/>
      <c r="E30" s="600"/>
      <c r="F30" s="28" t="s">
        <v>231</v>
      </c>
      <c r="G30" s="28"/>
      <c r="H30" s="61"/>
      <c r="I30" s="29"/>
      <c r="J30" s="235" t="s">
        <v>103</v>
      </c>
      <c r="K30" s="236" t="s">
        <v>103</v>
      </c>
      <c r="L30" s="237">
        <v>9</v>
      </c>
      <c r="M30" s="408">
        <v>5</v>
      </c>
      <c r="N30" s="238">
        <v>4</v>
      </c>
      <c r="O30" s="239">
        <v>4</v>
      </c>
      <c r="P30" s="240">
        <v>4</v>
      </c>
      <c r="Q30" s="56"/>
    </row>
    <row r="31" spans="3:17" ht="12.75">
      <c r="C31" s="16"/>
      <c r="D31" s="26"/>
      <c r="E31" s="600"/>
      <c r="F31" s="28" t="s">
        <v>232</v>
      </c>
      <c r="G31" s="28"/>
      <c r="H31" s="61"/>
      <c r="I31" s="29"/>
      <c r="J31" s="235" t="s">
        <v>103</v>
      </c>
      <c r="K31" s="236" t="s">
        <v>103</v>
      </c>
      <c r="L31" s="237">
        <v>2</v>
      </c>
      <c r="M31" s="408">
        <v>7</v>
      </c>
      <c r="N31" s="238">
        <v>5</v>
      </c>
      <c r="O31" s="239">
        <v>4</v>
      </c>
      <c r="P31" s="240">
        <v>1</v>
      </c>
      <c r="Q31" s="56"/>
    </row>
    <row r="32" spans="3:17" ht="12.75">
      <c r="C32" s="16"/>
      <c r="D32" s="26"/>
      <c r="E32" s="600"/>
      <c r="F32" s="28" t="s">
        <v>233</v>
      </c>
      <c r="G32" s="28"/>
      <c r="H32" s="61"/>
      <c r="I32" s="29"/>
      <c r="J32" s="235" t="s">
        <v>103</v>
      </c>
      <c r="K32" s="236" t="s">
        <v>103</v>
      </c>
      <c r="L32" s="237">
        <v>3</v>
      </c>
      <c r="M32" s="408">
        <v>1</v>
      </c>
      <c r="N32" s="238">
        <v>1</v>
      </c>
      <c r="O32" s="239">
        <v>0</v>
      </c>
      <c r="P32" s="240">
        <v>0</v>
      </c>
      <c r="Q32" s="56"/>
    </row>
    <row r="33" spans="3:17" ht="13.5" thickBot="1">
      <c r="C33" s="16"/>
      <c r="D33" s="33"/>
      <c r="E33" s="601"/>
      <c r="F33" s="86" t="s">
        <v>48</v>
      </c>
      <c r="G33" s="86"/>
      <c r="H33" s="87"/>
      <c r="I33" s="88"/>
      <c r="J33" s="235" t="s">
        <v>103</v>
      </c>
      <c r="K33" s="236" t="s">
        <v>103</v>
      </c>
      <c r="L33" s="409">
        <v>4</v>
      </c>
      <c r="M33" s="410">
        <v>2</v>
      </c>
      <c r="N33" s="411">
        <v>2</v>
      </c>
      <c r="O33" s="412">
        <v>2</v>
      </c>
      <c r="P33" s="413">
        <v>1</v>
      </c>
      <c r="Q33" s="56"/>
    </row>
    <row r="34" spans="4:17" ht="13.5">
      <c r="D34" s="58" t="s">
        <v>39</v>
      </c>
      <c r="E34" s="59"/>
      <c r="F34" s="59"/>
      <c r="G34" s="59"/>
      <c r="H34" s="59"/>
      <c r="I34" s="58"/>
      <c r="J34" s="58"/>
      <c r="K34" s="58"/>
      <c r="L34" s="45"/>
      <c r="M34" s="45"/>
      <c r="N34" s="45"/>
      <c r="O34" s="45"/>
      <c r="P34" s="45" t="s">
        <v>30</v>
      </c>
      <c r="Q34" s="48" t="s">
        <v>23</v>
      </c>
    </row>
    <row r="35" spans="4:16" ht="12.75" customHeight="1">
      <c r="D35" s="145" t="s">
        <v>100</v>
      </c>
      <c r="E35" s="582" t="s">
        <v>151</v>
      </c>
      <c r="F35" s="583"/>
      <c r="G35" s="583"/>
      <c r="H35" s="583"/>
      <c r="I35" s="583"/>
      <c r="J35" s="583"/>
      <c r="K35" s="583"/>
      <c r="L35" s="583"/>
      <c r="M35" s="583"/>
      <c r="N35" s="583"/>
      <c r="O35" s="583"/>
      <c r="P35" s="583"/>
    </row>
    <row r="36" spans="4:16" ht="36.75" customHeight="1">
      <c r="D36" s="145" t="s">
        <v>117</v>
      </c>
      <c r="E36" s="598" t="s">
        <v>213</v>
      </c>
      <c r="F36" s="597"/>
      <c r="G36" s="597"/>
      <c r="H36" s="597"/>
      <c r="I36" s="597"/>
      <c r="J36" s="597"/>
      <c r="K36" s="597"/>
      <c r="L36" s="597"/>
      <c r="M36" s="597"/>
      <c r="N36" s="597"/>
      <c r="O36" s="597"/>
      <c r="P36" s="597"/>
    </row>
  </sheetData>
  <sheetProtection/>
  <mergeCells count="11">
    <mergeCell ref="M7:M10"/>
    <mergeCell ref="N7:N10"/>
    <mergeCell ref="O7:O10"/>
    <mergeCell ref="E36:P36"/>
    <mergeCell ref="E35:P35"/>
    <mergeCell ref="E13:E33"/>
    <mergeCell ref="D7:I11"/>
    <mergeCell ref="J7:J10"/>
    <mergeCell ref="P7:P10"/>
    <mergeCell ref="K7:K10"/>
    <mergeCell ref="L7:L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10"/>
  <dimension ref="B3:P22"/>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5" width="2.125" style="48" customWidth="1"/>
    <col min="6" max="6" width="1.75390625" style="48" customWidth="1"/>
    <col min="7" max="7" width="15.25390625" style="48" customWidth="1"/>
    <col min="8" max="8" width="6.00390625" style="48" customWidth="1"/>
    <col min="9" max="9" width="1.12109375" style="48" customWidth="1"/>
    <col min="10" max="16" width="9.00390625" style="48" customWidth="1"/>
    <col min="17" max="16384" width="9.125" style="48" customWidth="1"/>
  </cols>
  <sheetData>
    <row r="1" ht="12.75" hidden="1"/>
    <row r="2" ht="12.75" hidden="1"/>
    <row r="3" ht="9" customHeight="1">
      <c r="C3" s="47"/>
    </row>
    <row r="4" spans="4:16" s="49" customFormat="1" ht="15.75">
      <c r="D4" s="11" t="s">
        <v>34</v>
      </c>
      <c r="E4" s="50"/>
      <c r="F4" s="50"/>
      <c r="G4" s="50"/>
      <c r="H4" s="11" t="s">
        <v>49</v>
      </c>
      <c r="I4" s="51"/>
      <c r="J4" s="50"/>
      <c r="K4" s="50"/>
      <c r="L4" s="50"/>
      <c r="M4" s="50"/>
      <c r="N4" s="50"/>
      <c r="O4" s="50"/>
      <c r="P4" s="50"/>
    </row>
    <row r="5" spans="2:16" s="49" customFormat="1" ht="15.75">
      <c r="B5" s="163">
        <v>12</v>
      </c>
      <c r="D5" s="69" t="s">
        <v>242</v>
      </c>
      <c r="E5" s="52"/>
      <c r="F5" s="52"/>
      <c r="G5" s="52"/>
      <c r="H5" s="52"/>
      <c r="I5" s="52"/>
      <c r="J5" s="52"/>
      <c r="K5" s="52"/>
      <c r="L5" s="52"/>
      <c r="M5" s="52"/>
      <c r="N5" s="52"/>
      <c r="O5" s="52"/>
      <c r="P5" s="52"/>
    </row>
    <row r="6" spans="4:16" s="53" customFormat="1" ht="21" customHeight="1" thickBot="1">
      <c r="D6" s="12"/>
      <c r="E6" s="54"/>
      <c r="F6" s="54"/>
      <c r="G6" s="54"/>
      <c r="H6" s="54"/>
      <c r="I6" s="55"/>
      <c r="J6" s="55"/>
      <c r="K6" s="55"/>
      <c r="L6" s="55"/>
      <c r="M6" s="55"/>
      <c r="N6" s="55"/>
      <c r="O6" s="55"/>
      <c r="P6" s="13"/>
    </row>
    <row r="7" spans="3:16" ht="6" customHeight="1">
      <c r="C7" s="16"/>
      <c r="D7" s="564"/>
      <c r="E7" s="565"/>
      <c r="F7" s="565"/>
      <c r="G7" s="565"/>
      <c r="H7" s="565"/>
      <c r="I7" s="566"/>
      <c r="J7" s="573" t="s">
        <v>24</v>
      </c>
      <c r="K7" s="577" t="s">
        <v>25</v>
      </c>
      <c r="L7" s="579" t="s">
        <v>26</v>
      </c>
      <c r="M7" s="573" t="s">
        <v>27</v>
      </c>
      <c r="N7" s="573" t="s">
        <v>137</v>
      </c>
      <c r="O7" s="573" t="s">
        <v>144</v>
      </c>
      <c r="P7" s="575" t="s">
        <v>237</v>
      </c>
    </row>
    <row r="8" spans="3:16" ht="6" customHeight="1">
      <c r="C8" s="16"/>
      <c r="D8" s="567"/>
      <c r="E8" s="568"/>
      <c r="F8" s="568"/>
      <c r="G8" s="568"/>
      <c r="H8" s="568"/>
      <c r="I8" s="569"/>
      <c r="J8" s="574"/>
      <c r="K8" s="578"/>
      <c r="L8" s="580"/>
      <c r="M8" s="574"/>
      <c r="N8" s="574"/>
      <c r="O8" s="574"/>
      <c r="P8" s="576"/>
    </row>
    <row r="9" spans="3:16" ht="6" customHeight="1">
      <c r="C9" s="16"/>
      <c r="D9" s="567"/>
      <c r="E9" s="568"/>
      <c r="F9" s="568"/>
      <c r="G9" s="568"/>
      <c r="H9" s="568"/>
      <c r="I9" s="569"/>
      <c r="J9" s="574"/>
      <c r="K9" s="578"/>
      <c r="L9" s="580"/>
      <c r="M9" s="574"/>
      <c r="N9" s="574"/>
      <c r="O9" s="574"/>
      <c r="P9" s="576"/>
    </row>
    <row r="10" spans="3:16" ht="6" customHeight="1">
      <c r="C10" s="16"/>
      <c r="D10" s="567"/>
      <c r="E10" s="568"/>
      <c r="F10" s="568"/>
      <c r="G10" s="568"/>
      <c r="H10" s="568"/>
      <c r="I10" s="569"/>
      <c r="J10" s="574"/>
      <c r="K10" s="578"/>
      <c r="L10" s="580"/>
      <c r="M10" s="574"/>
      <c r="N10" s="574"/>
      <c r="O10" s="574"/>
      <c r="P10" s="576"/>
    </row>
    <row r="11" spans="3:16" ht="15" customHeight="1" thickBot="1">
      <c r="C11" s="16"/>
      <c r="D11" s="570"/>
      <c r="E11" s="571"/>
      <c r="F11" s="571"/>
      <c r="G11" s="571"/>
      <c r="H11" s="571"/>
      <c r="I11" s="572"/>
      <c r="J11" s="14" t="s">
        <v>100</v>
      </c>
      <c r="K11" s="15" t="s">
        <v>100</v>
      </c>
      <c r="L11" s="148"/>
      <c r="M11" s="14"/>
      <c r="N11" s="14"/>
      <c r="O11" s="147"/>
      <c r="P11" s="15"/>
    </row>
    <row r="12" spans="3:16" ht="14.25" thickBot="1" thickTop="1">
      <c r="C12" s="16"/>
      <c r="D12" s="76" t="s">
        <v>50</v>
      </c>
      <c r="E12" s="77"/>
      <c r="F12" s="77"/>
      <c r="G12" s="77"/>
      <c r="H12" s="77"/>
      <c r="I12" s="77"/>
      <c r="J12" s="77"/>
      <c r="K12" s="78"/>
      <c r="L12" s="76"/>
      <c r="M12" s="77"/>
      <c r="N12" s="77"/>
      <c r="O12" s="77"/>
      <c r="P12" s="78"/>
    </row>
    <row r="13" spans="3:16" ht="12.75">
      <c r="C13" s="16"/>
      <c r="D13" s="65"/>
      <c r="E13" s="66" t="s">
        <v>128</v>
      </c>
      <c r="F13" s="66"/>
      <c r="G13" s="66"/>
      <c r="H13" s="67"/>
      <c r="I13" s="68"/>
      <c r="J13" s="290" t="s">
        <v>103</v>
      </c>
      <c r="K13" s="291" t="s">
        <v>103</v>
      </c>
      <c r="L13" s="327">
        <v>91839</v>
      </c>
      <c r="M13" s="328">
        <v>91712</v>
      </c>
      <c r="N13" s="328">
        <v>91436</v>
      </c>
      <c r="O13" s="329">
        <v>92595</v>
      </c>
      <c r="P13" s="291">
        <v>93789</v>
      </c>
    </row>
    <row r="14" spans="3:16" ht="13.5" customHeight="1">
      <c r="C14" s="16"/>
      <c r="D14" s="21"/>
      <c r="E14" s="599" t="s">
        <v>104</v>
      </c>
      <c r="F14" s="23" t="s">
        <v>51</v>
      </c>
      <c r="G14" s="23"/>
      <c r="H14" s="24"/>
      <c r="I14" s="25"/>
      <c r="J14" s="229" t="s">
        <v>103</v>
      </c>
      <c r="K14" s="230" t="s">
        <v>103</v>
      </c>
      <c r="L14" s="334">
        <v>839</v>
      </c>
      <c r="M14" s="335">
        <v>1277</v>
      </c>
      <c r="N14" s="335">
        <v>1046</v>
      </c>
      <c r="O14" s="336">
        <v>1216</v>
      </c>
      <c r="P14" s="337">
        <v>1060</v>
      </c>
    </row>
    <row r="15" spans="3:16" ht="12.75">
      <c r="C15" s="16"/>
      <c r="D15" s="26"/>
      <c r="E15" s="600"/>
      <c r="F15" s="28" t="s">
        <v>52</v>
      </c>
      <c r="G15" s="28"/>
      <c r="H15" s="61"/>
      <c r="I15" s="29"/>
      <c r="J15" s="229" t="s">
        <v>103</v>
      </c>
      <c r="K15" s="230" t="s">
        <v>103</v>
      </c>
      <c r="L15" s="338">
        <v>67828</v>
      </c>
      <c r="M15" s="339">
        <v>68700</v>
      </c>
      <c r="N15" s="339">
        <v>69235</v>
      </c>
      <c r="O15" s="340">
        <v>70227</v>
      </c>
      <c r="P15" s="341">
        <v>71361</v>
      </c>
    </row>
    <row r="16" spans="3:16" ht="13.5" thickBot="1">
      <c r="C16" s="16"/>
      <c r="D16" s="33"/>
      <c r="E16" s="601"/>
      <c r="F16" s="86" t="s">
        <v>53</v>
      </c>
      <c r="G16" s="86"/>
      <c r="H16" s="87"/>
      <c r="I16" s="88"/>
      <c r="J16" s="235" t="s">
        <v>103</v>
      </c>
      <c r="K16" s="236" t="s">
        <v>103</v>
      </c>
      <c r="L16" s="414">
        <v>23172</v>
      </c>
      <c r="M16" s="415">
        <v>21735</v>
      </c>
      <c r="N16" s="415">
        <v>21155</v>
      </c>
      <c r="O16" s="416">
        <v>21152</v>
      </c>
      <c r="P16" s="417">
        <v>21368</v>
      </c>
    </row>
    <row r="17" spans="3:16" ht="13.5" thickBot="1">
      <c r="C17" s="16"/>
      <c r="D17" s="79" t="s">
        <v>54</v>
      </c>
      <c r="E17" s="80"/>
      <c r="F17" s="80"/>
      <c r="G17" s="80"/>
      <c r="H17" s="80"/>
      <c r="I17" s="80"/>
      <c r="J17" s="80"/>
      <c r="K17" s="117"/>
      <c r="L17" s="79"/>
      <c r="M17" s="80"/>
      <c r="N17" s="117"/>
      <c r="O17" s="117"/>
      <c r="P17" s="117"/>
    </row>
    <row r="18" spans="3:16" ht="12.75">
      <c r="C18" s="16"/>
      <c r="D18" s="38"/>
      <c r="E18" s="39" t="s">
        <v>262</v>
      </c>
      <c r="F18" s="39"/>
      <c r="G18" s="39"/>
      <c r="H18" s="40"/>
      <c r="I18" s="41"/>
      <c r="J18" s="229" t="s">
        <v>103</v>
      </c>
      <c r="K18" s="230" t="s">
        <v>103</v>
      </c>
      <c r="L18" s="418">
        <v>0.009359556452962372</v>
      </c>
      <c r="M18" s="419">
        <v>0.0139323783235323</v>
      </c>
      <c r="N18" s="419">
        <v>0.011175691268857644</v>
      </c>
      <c r="O18" s="420">
        <v>0.01282903412987287</v>
      </c>
      <c r="P18" s="421">
        <v>0.010729722343128422</v>
      </c>
    </row>
    <row r="19" spans="3:16" ht="12.75">
      <c r="C19" s="16"/>
      <c r="D19" s="89"/>
      <c r="E19" s="28" t="s">
        <v>298</v>
      </c>
      <c r="F19" s="28"/>
      <c r="G19" s="28"/>
      <c r="H19" s="61"/>
      <c r="I19" s="29"/>
      <c r="J19" s="229" t="s">
        <v>103</v>
      </c>
      <c r="K19" s="230" t="s">
        <v>103</v>
      </c>
      <c r="L19" s="422">
        <v>0.7660977896246767</v>
      </c>
      <c r="M19" s="423">
        <v>0.7657070251111779</v>
      </c>
      <c r="N19" s="423">
        <v>0.7524480236488322</v>
      </c>
      <c r="O19" s="424">
        <v>0.7478993386511038</v>
      </c>
      <c r="P19" s="425">
        <v>0.7512079583135954</v>
      </c>
    </row>
    <row r="20" spans="3:16" ht="13.5" thickBot="1">
      <c r="C20" s="16"/>
      <c r="D20" s="89"/>
      <c r="E20" s="28" t="s">
        <v>263</v>
      </c>
      <c r="F20" s="28"/>
      <c r="G20" s="28"/>
      <c r="H20" s="61"/>
      <c r="I20" s="29"/>
      <c r="J20" s="235" t="s">
        <v>103</v>
      </c>
      <c r="K20" s="236" t="s">
        <v>103</v>
      </c>
      <c r="L20" s="426">
        <v>0.25812344743848237</v>
      </c>
      <c r="M20" s="427">
        <v>0.24528557402579815</v>
      </c>
      <c r="N20" s="427">
        <v>0.23486244643293291</v>
      </c>
      <c r="O20" s="428">
        <v>0.22919307826501534</v>
      </c>
      <c r="P20" s="429">
        <v>0.2269738589167543</v>
      </c>
    </row>
    <row r="21" spans="4:16" ht="13.5">
      <c r="D21" s="58" t="s">
        <v>39</v>
      </c>
      <c r="E21" s="59"/>
      <c r="F21" s="59"/>
      <c r="G21" s="59"/>
      <c r="H21" s="59"/>
      <c r="I21" s="58"/>
      <c r="J21" s="58"/>
      <c r="K21" s="58"/>
      <c r="L21" s="58"/>
      <c r="M21" s="58"/>
      <c r="N21" s="58"/>
      <c r="O21" s="58"/>
      <c r="P21" s="83" t="s">
        <v>28</v>
      </c>
    </row>
    <row r="22" spans="4:16" ht="15" customHeight="1">
      <c r="D22" s="145" t="s">
        <v>100</v>
      </c>
      <c r="E22" s="582" t="s">
        <v>205</v>
      </c>
      <c r="F22" s="583"/>
      <c r="G22" s="583"/>
      <c r="H22" s="583"/>
      <c r="I22" s="583"/>
      <c r="J22" s="583"/>
      <c r="K22" s="583"/>
      <c r="L22" s="583"/>
      <c r="M22" s="583"/>
      <c r="N22" s="583"/>
      <c r="O22" s="583"/>
      <c r="P22" s="583"/>
    </row>
  </sheetData>
  <sheetProtection/>
  <mergeCells count="10">
    <mergeCell ref="E22:P22"/>
    <mergeCell ref="J7:J10"/>
    <mergeCell ref="E14:E16"/>
    <mergeCell ref="D7:I11"/>
    <mergeCell ref="P7:P10"/>
    <mergeCell ref="K7:K10"/>
    <mergeCell ref="L7:L10"/>
    <mergeCell ref="M7:M10"/>
    <mergeCell ref="N7:N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11"/>
  <dimension ref="B3:Q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8" hidden="1" customWidth="1"/>
    <col min="3" max="3" width="1.75390625" style="48" customWidth="1"/>
    <col min="4" max="4" width="1.12109375" style="48" customWidth="1"/>
    <col min="5" max="6" width="1.75390625" style="48" customWidth="1"/>
    <col min="7" max="7" width="15.75390625" style="48" customWidth="1"/>
    <col min="8" max="8" width="5.75390625" style="48" customWidth="1"/>
    <col min="9" max="9" width="1.12109375" style="48" customWidth="1"/>
    <col min="10" max="15" width="6.25390625" style="48" customWidth="1"/>
    <col min="16" max="16" width="7.625" style="48" customWidth="1"/>
    <col min="17" max="26" width="1.75390625" style="48" customWidth="1"/>
    <col min="27" max="16384" width="9.125" style="48" customWidth="1"/>
  </cols>
  <sheetData>
    <row r="1" ht="12.75" hidden="1"/>
    <row r="2" ht="12.75" hidden="1"/>
    <row r="3" ht="9" customHeight="1">
      <c r="C3" s="47"/>
    </row>
    <row r="4" spans="4:16" s="49" customFormat="1" ht="15.75">
      <c r="D4" s="11" t="s">
        <v>35</v>
      </c>
      <c r="E4" s="50"/>
      <c r="F4" s="50"/>
      <c r="G4" s="50"/>
      <c r="H4" s="11" t="s">
        <v>180</v>
      </c>
      <c r="I4" s="51"/>
      <c r="J4" s="50"/>
      <c r="K4" s="50"/>
      <c r="L4" s="50"/>
      <c r="M4" s="50"/>
      <c r="N4" s="50"/>
      <c r="O4" s="50"/>
      <c r="P4" s="50"/>
    </row>
    <row r="5" spans="2:16" s="49" customFormat="1" ht="15.75">
      <c r="B5" s="163">
        <v>0</v>
      </c>
      <c r="D5" s="69" t="s">
        <v>243</v>
      </c>
      <c r="E5" s="52"/>
      <c r="F5" s="52"/>
      <c r="G5" s="52"/>
      <c r="H5" s="52"/>
      <c r="I5" s="52"/>
      <c r="J5" s="52"/>
      <c r="K5" s="52"/>
      <c r="L5" s="52"/>
      <c r="M5" s="52"/>
      <c r="N5" s="52"/>
      <c r="O5" s="52"/>
      <c r="P5" s="52"/>
    </row>
    <row r="6" spans="4:17" s="53" customFormat="1" ht="21" customHeight="1" thickBot="1">
      <c r="D6" s="12"/>
      <c r="E6" s="54"/>
      <c r="F6" s="54"/>
      <c r="G6" s="54"/>
      <c r="H6" s="54"/>
      <c r="I6" s="55"/>
      <c r="J6" s="55"/>
      <c r="K6" s="55"/>
      <c r="L6" s="55"/>
      <c r="M6" s="55"/>
      <c r="N6" s="55"/>
      <c r="O6" s="55"/>
      <c r="P6" s="13"/>
      <c r="Q6" s="10" t="s">
        <v>23</v>
      </c>
    </row>
    <row r="7" spans="3:17" ht="6" customHeight="1">
      <c r="C7" s="16"/>
      <c r="D7" s="564" t="s">
        <v>55</v>
      </c>
      <c r="E7" s="565"/>
      <c r="F7" s="565"/>
      <c r="G7" s="565"/>
      <c r="H7" s="565"/>
      <c r="I7" s="566"/>
      <c r="J7" s="573" t="s">
        <v>24</v>
      </c>
      <c r="K7" s="577" t="s">
        <v>25</v>
      </c>
      <c r="L7" s="579" t="s">
        <v>26</v>
      </c>
      <c r="M7" s="573" t="s">
        <v>27</v>
      </c>
      <c r="N7" s="573" t="s">
        <v>137</v>
      </c>
      <c r="O7" s="573" t="s">
        <v>144</v>
      </c>
      <c r="P7" s="575" t="s">
        <v>237</v>
      </c>
      <c r="Q7" s="56"/>
    </row>
    <row r="8" spans="3:17" ht="6" customHeight="1">
      <c r="C8" s="16"/>
      <c r="D8" s="567"/>
      <c r="E8" s="568"/>
      <c r="F8" s="568"/>
      <c r="G8" s="568"/>
      <c r="H8" s="568"/>
      <c r="I8" s="569"/>
      <c r="J8" s="574"/>
      <c r="K8" s="578"/>
      <c r="L8" s="580"/>
      <c r="M8" s="574"/>
      <c r="N8" s="574"/>
      <c r="O8" s="574"/>
      <c r="P8" s="576"/>
      <c r="Q8" s="56"/>
    </row>
    <row r="9" spans="3:17" ht="6" customHeight="1">
      <c r="C9" s="16"/>
      <c r="D9" s="567"/>
      <c r="E9" s="568"/>
      <c r="F9" s="568"/>
      <c r="G9" s="568"/>
      <c r="H9" s="568"/>
      <c r="I9" s="569"/>
      <c r="J9" s="574"/>
      <c r="K9" s="578"/>
      <c r="L9" s="580"/>
      <c r="M9" s="574"/>
      <c r="N9" s="574"/>
      <c r="O9" s="574"/>
      <c r="P9" s="576"/>
      <c r="Q9" s="56"/>
    </row>
    <row r="10" spans="3:17" ht="6" customHeight="1">
      <c r="C10" s="16"/>
      <c r="D10" s="567"/>
      <c r="E10" s="568"/>
      <c r="F10" s="568"/>
      <c r="G10" s="568"/>
      <c r="H10" s="568"/>
      <c r="I10" s="569"/>
      <c r="J10" s="574"/>
      <c r="K10" s="578"/>
      <c r="L10" s="580"/>
      <c r="M10" s="574"/>
      <c r="N10" s="574"/>
      <c r="O10" s="574"/>
      <c r="P10" s="576"/>
      <c r="Q10" s="56"/>
    </row>
    <row r="11" spans="3:17" ht="15" customHeight="1" thickBot="1">
      <c r="C11" s="16"/>
      <c r="D11" s="570"/>
      <c r="E11" s="571"/>
      <c r="F11" s="571"/>
      <c r="G11" s="571"/>
      <c r="H11" s="571"/>
      <c r="I11" s="572"/>
      <c r="J11" s="14" t="s">
        <v>100</v>
      </c>
      <c r="K11" s="15" t="s">
        <v>100</v>
      </c>
      <c r="L11" s="148"/>
      <c r="M11" s="14"/>
      <c r="N11" s="14"/>
      <c r="O11" s="147"/>
      <c r="P11" s="15"/>
      <c r="Q11" s="56"/>
    </row>
    <row r="12" spans="3:17" ht="14.25" thickBot="1" thickTop="1">
      <c r="C12" s="16"/>
      <c r="D12" s="90"/>
      <c r="E12" s="91" t="s">
        <v>56</v>
      </c>
      <c r="F12" s="91"/>
      <c r="G12" s="91"/>
      <c r="H12" s="92" t="s">
        <v>57</v>
      </c>
      <c r="I12" s="93"/>
      <c r="J12" s="430">
        <v>4838</v>
      </c>
      <c r="K12" s="431">
        <v>4765</v>
      </c>
      <c r="L12" s="432">
        <v>4474</v>
      </c>
      <c r="M12" s="430">
        <v>4197</v>
      </c>
      <c r="N12" s="430">
        <v>4155</v>
      </c>
      <c r="O12" s="433">
        <v>4133</v>
      </c>
      <c r="P12" s="431">
        <v>4125</v>
      </c>
      <c r="Q12" s="56"/>
    </row>
    <row r="13" spans="3:17" ht="13.5" thickTop="1">
      <c r="C13" s="16"/>
      <c r="D13" s="94"/>
      <c r="E13" s="95" t="s">
        <v>58</v>
      </c>
      <c r="F13" s="95"/>
      <c r="G13" s="95"/>
      <c r="H13" s="96" t="s">
        <v>59</v>
      </c>
      <c r="I13" s="97"/>
      <c r="J13" s="221">
        <v>310</v>
      </c>
      <c r="K13" s="222">
        <v>303</v>
      </c>
      <c r="L13" s="223">
        <v>277</v>
      </c>
      <c r="M13" s="221">
        <v>255</v>
      </c>
      <c r="N13" s="221">
        <v>253</v>
      </c>
      <c r="O13" s="434">
        <v>251</v>
      </c>
      <c r="P13" s="435">
        <v>251</v>
      </c>
      <c r="Q13" s="56"/>
    </row>
    <row r="14" spans="3:17" ht="13.5" thickBot="1">
      <c r="C14" s="16"/>
      <c r="D14" s="98"/>
      <c r="E14" s="99"/>
      <c r="F14" s="99" t="s">
        <v>60</v>
      </c>
      <c r="G14" s="99"/>
      <c r="H14" s="100" t="s">
        <v>61</v>
      </c>
      <c r="I14" s="101"/>
      <c r="J14" s="225">
        <v>310</v>
      </c>
      <c r="K14" s="226">
        <v>303</v>
      </c>
      <c r="L14" s="227">
        <v>277</v>
      </c>
      <c r="M14" s="225">
        <v>255</v>
      </c>
      <c r="N14" s="225">
        <v>253</v>
      </c>
      <c r="O14" s="228">
        <v>251</v>
      </c>
      <c r="P14" s="226">
        <v>251</v>
      </c>
      <c r="Q14" s="56"/>
    </row>
    <row r="15" spans="3:17" ht="12.75">
      <c r="C15" s="16"/>
      <c r="D15" s="102"/>
      <c r="E15" s="103" t="s">
        <v>62</v>
      </c>
      <c r="F15" s="103"/>
      <c r="G15" s="103"/>
      <c r="H15" s="104" t="s">
        <v>63</v>
      </c>
      <c r="I15" s="105"/>
      <c r="J15" s="278">
        <v>591</v>
      </c>
      <c r="K15" s="289">
        <v>582</v>
      </c>
      <c r="L15" s="280">
        <v>555</v>
      </c>
      <c r="M15" s="278">
        <v>525</v>
      </c>
      <c r="N15" s="278">
        <v>524</v>
      </c>
      <c r="O15" s="279">
        <v>522</v>
      </c>
      <c r="P15" s="289">
        <v>522</v>
      </c>
      <c r="Q15" s="56"/>
    </row>
    <row r="16" spans="3:17" ht="13.5" thickBot="1">
      <c r="C16" s="16"/>
      <c r="D16" s="98"/>
      <c r="E16" s="99"/>
      <c r="F16" s="99" t="s">
        <v>64</v>
      </c>
      <c r="G16" s="99"/>
      <c r="H16" s="100" t="s">
        <v>65</v>
      </c>
      <c r="I16" s="101"/>
      <c r="J16" s="272">
        <v>591</v>
      </c>
      <c r="K16" s="287">
        <v>582</v>
      </c>
      <c r="L16" s="274">
        <v>555</v>
      </c>
      <c r="M16" s="272">
        <v>525</v>
      </c>
      <c r="N16" s="272">
        <v>524</v>
      </c>
      <c r="O16" s="436">
        <v>522</v>
      </c>
      <c r="P16" s="226">
        <v>522</v>
      </c>
      <c r="Q16" s="56"/>
    </row>
    <row r="17" spans="3:17" ht="12.75">
      <c r="C17" s="16"/>
      <c r="D17" s="102"/>
      <c r="E17" s="103" t="s">
        <v>66</v>
      </c>
      <c r="F17" s="103"/>
      <c r="G17" s="103"/>
      <c r="H17" s="104" t="s">
        <v>67</v>
      </c>
      <c r="I17" s="105"/>
      <c r="J17" s="278">
        <v>556</v>
      </c>
      <c r="K17" s="289">
        <v>552</v>
      </c>
      <c r="L17" s="280">
        <v>513</v>
      </c>
      <c r="M17" s="278">
        <v>488</v>
      </c>
      <c r="N17" s="278">
        <v>479</v>
      </c>
      <c r="O17" s="279">
        <v>476</v>
      </c>
      <c r="P17" s="289">
        <v>475</v>
      </c>
      <c r="Q17" s="56"/>
    </row>
    <row r="18" spans="3:17" ht="12.75">
      <c r="C18" s="16"/>
      <c r="D18" s="98"/>
      <c r="E18" s="99"/>
      <c r="F18" s="99" t="s">
        <v>68</v>
      </c>
      <c r="G18" s="99"/>
      <c r="H18" s="100" t="s">
        <v>69</v>
      </c>
      <c r="I18" s="101"/>
      <c r="J18" s="225">
        <v>305</v>
      </c>
      <c r="K18" s="226">
        <v>304</v>
      </c>
      <c r="L18" s="227">
        <v>276</v>
      </c>
      <c r="M18" s="225">
        <v>261</v>
      </c>
      <c r="N18" s="225">
        <v>255</v>
      </c>
      <c r="O18" s="228">
        <v>254</v>
      </c>
      <c r="P18" s="226">
        <v>254</v>
      </c>
      <c r="Q18" s="56"/>
    </row>
    <row r="19" spans="3:17" ht="13.5" thickBot="1">
      <c r="C19" s="16"/>
      <c r="D19" s="98"/>
      <c r="E19" s="99"/>
      <c r="F19" s="99" t="s">
        <v>70</v>
      </c>
      <c r="G19" s="99"/>
      <c r="H19" s="100" t="s">
        <v>71</v>
      </c>
      <c r="I19" s="101"/>
      <c r="J19" s="272">
        <v>251</v>
      </c>
      <c r="K19" s="287">
        <v>248</v>
      </c>
      <c r="L19" s="274">
        <v>237</v>
      </c>
      <c r="M19" s="272">
        <v>227</v>
      </c>
      <c r="N19" s="272">
        <v>224</v>
      </c>
      <c r="O19" s="436">
        <v>222</v>
      </c>
      <c r="P19" s="226">
        <v>221</v>
      </c>
      <c r="Q19" s="56"/>
    </row>
    <row r="20" spans="3:17" ht="12.75">
      <c r="C20" s="16"/>
      <c r="D20" s="102"/>
      <c r="E20" s="103" t="s">
        <v>72</v>
      </c>
      <c r="F20" s="103"/>
      <c r="G20" s="103"/>
      <c r="H20" s="104" t="s">
        <v>73</v>
      </c>
      <c r="I20" s="105"/>
      <c r="J20" s="278">
        <v>490</v>
      </c>
      <c r="K20" s="289">
        <v>476</v>
      </c>
      <c r="L20" s="280">
        <v>439</v>
      </c>
      <c r="M20" s="278">
        <v>407</v>
      </c>
      <c r="N20" s="278">
        <v>400</v>
      </c>
      <c r="O20" s="279">
        <v>396</v>
      </c>
      <c r="P20" s="289">
        <v>395</v>
      </c>
      <c r="Q20" s="56"/>
    </row>
    <row r="21" spans="3:17" ht="12.75">
      <c r="C21" s="16"/>
      <c r="D21" s="98"/>
      <c r="E21" s="99"/>
      <c r="F21" s="99" t="s">
        <v>74</v>
      </c>
      <c r="G21" s="99"/>
      <c r="H21" s="100" t="s">
        <v>75</v>
      </c>
      <c r="I21" s="101"/>
      <c r="J21" s="225">
        <v>143</v>
      </c>
      <c r="K21" s="226">
        <v>140</v>
      </c>
      <c r="L21" s="227">
        <v>128</v>
      </c>
      <c r="M21" s="225">
        <v>119</v>
      </c>
      <c r="N21" s="225">
        <v>115</v>
      </c>
      <c r="O21" s="228">
        <v>112</v>
      </c>
      <c r="P21" s="226">
        <v>112</v>
      </c>
      <c r="Q21" s="56"/>
    </row>
    <row r="22" spans="3:17" ht="13.5" thickBot="1">
      <c r="C22" s="16"/>
      <c r="D22" s="98"/>
      <c r="E22" s="99"/>
      <c r="F22" s="99" t="s">
        <v>76</v>
      </c>
      <c r="G22" s="99"/>
      <c r="H22" s="100" t="s">
        <v>77</v>
      </c>
      <c r="I22" s="101"/>
      <c r="J22" s="272">
        <v>347</v>
      </c>
      <c r="K22" s="287">
        <v>336</v>
      </c>
      <c r="L22" s="274">
        <v>311</v>
      </c>
      <c r="M22" s="272">
        <v>288</v>
      </c>
      <c r="N22" s="272">
        <v>285</v>
      </c>
      <c r="O22" s="436">
        <v>284</v>
      </c>
      <c r="P22" s="226">
        <v>283</v>
      </c>
      <c r="Q22" s="56"/>
    </row>
    <row r="23" spans="3:17" ht="12.75">
      <c r="C23" s="16"/>
      <c r="D23" s="102"/>
      <c r="E23" s="103" t="s">
        <v>78</v>
      </c>
      <c r="F23" s="103"/>
      <c r="G23" s="103"/>
      <c r="H23" s="104" t="s">
        <v>79</v>
      </c>
      <c r="I23" s="105"/>
      <c r="J23" s="278">
        <v>873</v>
      </c>
      <c r="K23" s="289">
        <v>865</v>
      </c>
      <c r="L23" s="280">
        <v>807</v>
      </c>
      <c r="M23" s="278">
        <v>745</v>
      </c>
      <c r="N23" s="278">
        <v>732</v>
      </c>
      <c r="O23" s="279">
        <v>727</v>
      </c>
      <c r="P23" s="289">
        <v>727</v>
      </c>
      <c r="Q23" s="56"/>
    </row>
    <row r="24" spans="3:17" ht="12.75">
      <c r="C24" s="16"/>
      <c r="D24" s="98"/>
      <c r="E24" s="99"/>
      <c r="F24" s="99" t="s">
        <v>80</v>
      </c>
      <c r="G24" s="99"/>
      <c r="H24" s="100" t="s">
        <v>81</v>
      </c>
      <c r="I24" s="101"/>
      <c r="J24" s="225">
        <v>247</v>
      </c>
      <c r="K24" s="226">
        <v>242</v>
      </c>
      <c r="L24" s="227">
        <v>226</v>
      </c>
      <c r="M24" s="225">
        <v>209</v>
      </c>
      <c r="N24" s="225">
        <v>206</v>
      </c>
      <c r="O24" s="228">
        <v>207</v>
      </c>
      <c r="P24" s="226">
        <v>207</v>
      </c>
      <c r="Q24" s="56"/>
    </row>
    <row r="25" spans="3:17" ht="12.75">
      <c r="C25" s="16"/>
      <c r="D25" s="98"/>
      <c r="E25" s="99"/>
      <c r="F25" s="99" t="s">
        <v>82</v>
      </c>
      <c r="G25" s="99"/>
      <c r="H25" s="100" t="s">
        <v>83</v>
      </c>
      <c r="I25" s="101"/>
      <c r="J25" s="225">
        <v>333</v>
      </c>
      <c r="K25" s="226">
        <v>330</v>
      </c>
      <c r="L25" s="227">
        <v>307</v>
      </c>
      <c r="M25" s="225">
        <v>276</v>
      </c>
      <c r="N25" s="225">
        <v>272</v>
      </c>
      <c r="O25" s="228">
        <v>268</v>
      </c>
      <c r="P25" s="226">
        <v>268</v>
      </c>
      <c r="Q25" s="56"/>
    </row>
    <row r="26" spans="3:17" ht="13.5" thickBot="1">
      <c r="C26" s="16"/>
      <c r="D26" s="98"/>
      <c r="E26" s="99"/>
      <c r="F26" s="99" t="s">
        <v>84</v>
      </c>
      <c r="G26" s="99"/>
      <c r="H26" s="100" t="s">
        <v>85</v>
      </c>
      <c r="I26" s="101"/>
      <c r="J26" s="272">
        <v>293</v>
      </c>
      <c r="K26" s="287">
        <v>293</v>
      </c>
      <c r="L26" s="274">
        <v>274</v>
      </c>
      <c r="M26" s="272">
        <v>260</v>
      </c>
      <c r="N26" s="272">
        <v>254</v>
      </c>
      <c r="O26" s="436">
        <v>252</v>
      </c>
      <c r="P26" s="226">
        <v>252</v>
      </c>
      <c r="Q26" s="56"/>
    </row>
    <row r="27" spans="3:17" ht="12.75">
      <c r="C27" s="16"/>
      <c r="D27" s="102"/>
      <c r="E27" s="103" t="s">
        <v>86</v>
      </c>
      <c r="F27" s="103"/>
      <c r="G27" s="103"/>
      <c r="H27" s="104" t="s">
        <v>87</v>
      </c>
      <c r="I27" s="105"/>
      <c r="J27" s="278">
        <v>840</v>
      </c>
      <c r="K27" s="289">
        <v>828</v>
      </c>
      <c r="L27" s="280">
        <v>787</v>
      </c>
      <c r="M27" s="278">
        <v>749</v>
      </c>
      <c r="N27" s="278">
        <v>742</v>
      </c>
      <c r="O27" s="279">
        <v>741</v>
      </c>
      <c r="P27" s="289">
        <v>740</v>
      </c>
      <c r="Q27" s="56"/>
    </row>
    <row r="28" spans="3:17" ht="12.75">
      <c r="C28" s="16"/>
      <c r="D28" s="98"/>
      <c r="E28" s="99"/>
      <c r="F28" s="99" t="s">
        <v>88</v>
      </c>
      <c r="G28" s="99"/>
      <c r="H28" s="100" t="s">
        <v>174</v>
      </c>
      <c r="I28" s="101"/>
      <c r="J28" s="225">
        <v>311</v>
      </c>
      <c r="K28" s="226">
        <v>305</v>
      </c>
      <c r="L28" s="227">
        <v>284</v>
      </c>
      <c r="M28" s="225">
        <v>270</v>
      </c>
      <c r="N28" s="225">
        <v>268</v>
      </c>
      <c r="O28" s="228">
        <v>266</v>
      </c>
      <c r="P28" s="226">
        <v>265</v>
      </c>
      <c r="Q28" s="56"/>
    </row>
    <row r="29" spans="3:17" ht="13.5" thickBot="1">
      <c r="C29" s="16"/>
      <c r="D29" s="98"/>
      <c r="E29" s="99"/>
      <c r="F29" s="99" t="s">
        <v>89</v>
      </c>
      <c r="G29" s="99"/>
      <c r="H29" s="100" t="s">
        <v>175</v>
      </c>
      <c r="I29" s="101"/>
      <c r="J29" s="272">
        <v>529</v>
      </c>
      <c r="K29" s="287">
        <v>523</v>
      </c>
      <c r="L29" s="274">
        <v>503</v>
      </c>
      <c r="M29" s="272">
        <v>479</v>
      </c>
      <c r="N29" s="272">
        <v>474</v>
      </c>
      <c r="O29" s="436">
        <v>475</v>
      </c>
      <c r="P29" s="226">
        <v>475</v>
      </c>
      <c r="Q29" s="56"/>
    </row>
    <row r="30" spans="3:17" ht="12.75">
      <c r="C30" s="16"/>
      <c r="D30" s="102"/>
      <c r="E30" s="103" t="s">
        <v>90</v>
      </c>
      <c r="F30" s="103"/>
      <c r="G30" s="103"/>
      <c r="H30" s="104" t="s">
        <v>91</v>
      </c>
      <c r="I30" s="105"/>
      <c r="J30" s="278">
        <v>639</v>
      </c>
      <c r="K30" s="289">
        <v>628</v>
      </c>
      <c r="L30" s="280">
        <v>599</v>
      </c>
      <c r="M30" s="278">
        <v>566</v>
      </c>
      <c r="N30" s="278">
        <v>565</v>
      </c>
      <c r="O30" s="279">
        <v>562</v>
      </c>
      <c r="P30" s="289">
        <v>560</v>
      </c>
      <c r="Q30" s="56"/>
    </row>
    <row r="31" spans="3:17" ht="12.75">
      <c r="C31" s="16"/>
      <c r="D31" s="98"/>
      <c r="E31" s="99"/>
      <c r="F31" s="99" t="s">
        <v>92</v>
      </c>
      <c r="G31" s="99"/>
      <c r="H31" s="100" t="s">
        <v>93</v>
      </c>
      <c r="I31" s="101"/>
      <c r="J31" s="225">
        <v>357</v>
      </c>
      <c r="K31" s="226">
        <v>346</v>
      </c>
      <c r="L31" s="227">
        <v>334</v>
      </c>
      <c r="M31" s="225">
        <v>310</v>
      </c>
      <c r="N31" s="225">
        <v>309</v>
      </c>
      <c r="O31" s="228">
        <v>306</v>
      </c>
      <c r="P31" s="226">
        <v>304</v>
      </c>
      <c r="Q31" s="56"/>
    </row>
    <row r="32" spans="3:17" ht="13.5" thickBot="1">
      <c r="C32" s="16"/>
      <c r="D32" s="98"/>
      <c r="E32" s="99"/>
      <c r="F32" s="99" t="s">
        <v>94</v>
      </c>
      <c r="G32" s="99"/>
      <c r="H32" s="100" t="s">
        <v>95</v>
      </c>
      <c r="I32" s="101"/>
      <c r="J32" s="272">
        <v>282</v>
      </c>
      <c r="K32" s="287">
        <v>282</v>
      </c>
      <c r="L32" s="274">
        <v>265</v>
      </c>
      <c r="M32" s="272">
        <v>256</v>
      </c>
      <c r="N32" s="272">
        <v>256</v>
      </c>
      <c r="O32" s="436">
        <v>256</v>
      </c>
      <c r="P32" s="226">
        <v>256</v>
      </c>
      <c r="Q32" s="56"/>
    </row>
    <row r="33" spans="3:17" ht="12.75">
      <c r="C33" s="16"/>
      <c r="D33" s="102"/>
      <c r="E33" s="103" t="s">
        <v>96</v>
      </c>
      <c r="F33" s="103"/>
      <c r="G33" s="103"/>
      <c r="H33" s="104" t="s">
        <v>97</v>
      </c>
      <c r="I33" s="105"/>
      <c r="J33" s="278">
        <v>539</v>
      </c>
      <c r="K33" s="289">
        <v>531</v>
      </c>
      <c r="L33" s="280">
        <v>497</v>
      </c>
      <c r="M33" s="278">
        <v>464</v>
      </c>
      <c r="N33" s="278">
        <v>460</v>
      </c>
      <c r="O33" s="279">
        <v>458</v>
      </c>
      <c r="P33" s="289">
        <v>455</v>
      </c>
      <c r="Q33" s="56"/>
    </row>
    <row r="34" spans="3:17" ht="13.5" thickBot="1">
      <c r="C34" s="16"/>
      <c r="D34" s="98"/>
      <c r="E34" s="99"/>
      <c r="F34" s="99" t="s">
        <v>98</v>
      </c>
      <c r="G34" s="99"/>
      <c r="H34" s="100" t="s">
        <v>99</v>
      </c>
      <c r="I34" s="101"/>
      <c r="J34" s="272">
        <v>539</v>
      </c>
      <c r="K34" s="287">
        <v>531</v>
      </c>
      <c r="L34" s="274">
        <v>497</v>
      </c>
      <c r="M34" s="272">
        <v>464</v>
      </c>
      <c r="N34" s="272">
        <v>460</v>
      </c>
      <c r="O34" s="273">
        <v>458</v>
      </c>
      <c r="P34" s="287">
        <v>455</v>
      </c>
      <c r="Q34" s="56"/>
    </row>
    <row r="35" spans="4:17" ht="13.5">
      <c r="D35" s="58" t="s">
        <v>39</v>
      </c>
      <c r="E35" s="59"/>
      <c r="F35" s="59"/>
      <c r="G35" s="59"/>
      <c r="H35" s="59"/>
      <c r="I35" s="58"/>
      <c r="J35" s="58"/>
      <c r="K35" s="58"/>
      <c r="L35" s="45"/>
      <c r="M35" s="45"/>
      <c r="N35" s="45"/>
      <c r="O35" s="45"/>
      <c r="P35" s="45" t="s">
        <v>30</v>
      </c>
      <c r="Q35" s="48" t="s">
        <v>23</v>
      </c>
    </row>
    <row r="36" spans="4:16" ht="23.25" customHeight="1">
      <c r="D36" s="145" t="s">
        <v>100</v>
      </c>
      <c r="E36" s="602" t="s">
        <v>206</v>
      </c>
      <c r="F36" s="602"/>
      <c r="G36" s="602"/>
      <c r="H36" s="602"/>
      <c r="I36" s="602"/>
      <c r="J36" s="602"/>
      <c r="K36" s="602"/>
      <c r="L36" s="602"/>
      <c r="M36" s="602"/>
      <c r="N36" s="602"/>
      <c r="O36" s="602"/>
      <c r="P36" s="602"/>
    </row>
  </sheetData>
  <sheetProtection/>
  <mergeCells count="9">
    <mergeCell ref="N7:N10"/>
    <mergeCell ref="P7:P10"/>
    <mergeCell ref="E36:P36"/>
    <mergeCell ref="J7:J10"/>
    <mergeCell ref="K7:K10"/>
    <mergeCell ref="D7:I11"/>
    <mergeCell ref="L7:L10"/>
    <mergeCell ref="M7:M10"/>
    <mergeCell ref="O7:O10"/>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2010-05-31T09:57:00Z</cp:lastPrinted>
  <dcterms:created xsi:type="dcterms:W3CDTF">2000-10-16T14:33:05Z</dcterms:created>
  <dcterms:modified xsi:type="dcterms:W3CDTF">2010-05-31T09:57:04Z</dcterms:modified>
  <cp:category/>
  <cp:version/>
  <cp:contentType/>
  <cp:contentStatus/>
</cp:coreProperties>
</file>