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75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'B8.1.1'!$K$13:$R$38</definedName>
    <definedName name="data_10">'B8.3.1'!$K$12:$R$18</definedName>
    <definedName name="data_11">'B8.3.2'!$K$13:$R$14</definedName>
    <definedName name="data_12">#REF!</definedName>
    <definedName name="data_13" localSheetId="14">'GB1'!$K$32:$S$40</definedName>
    <definedName name="data_13" localSheetId="15">'GB2'!#REF!</definedName>
    <definedName name="data_13" localSheetId="16">'GB3'!$K$32:$R$35</definedName>
    <definedName name="data_13" localSheetId="17">'GB4'!$K$31:$S$31</definedName>
    <definedName name="data_13" localSheetId="18">'GB5'!#REF!</definedName>
    <definedName name="data_13">'B8.4.1'!$K$12:$R$20</definedName>
    <definedName name="data_14">#REF!</definedName>
    <definedName name="data_15" localSheetId="13">'B8.5.2'!$K$12:$R$29</definedName>
    <definedName name="data_15">'B8.5.1'!$K$12:$R$29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'B8.1.2'!$K$13:$R$35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'B8.1.3'!$K$12:$R$63</definedName>
    <definedName name="data_5">'B8.2.1'!$K$12:$R$19</definedName>
    <definedName name="data_6">'B8.2.2'!$K$12:$R$22</definedName>
    <definedName name="data_7">'B8.2.3'!$K$12:$R$30</definedName>
    <definedName name="data_8">'B8.2.4'!$K$12:$R$20</definedName>
    <definedName name="data_9">'B8.2.5'!$K$13:$R$16</definedName>
    <definedName name="Datova_oblast" localSheetId="1">'B8.1.1'!$J$13:$R$38</definedName>
    <definedName name="Datova_oblast" localSheetId="2">'B8.1.2'!$J$13:$R$35</definedName>
    <definedName name="Datova_oblast" localSheetId="3">'B8.1.3'!$J$14:$R$63</definedName>
    <definedName name="Datova_oblast" localSheetId="4">'B8.2.1'!$J$13:$R$19</definedName>
    <definedName name="Datova_oblast" localSheetId="5">'B8.2.2'!$J$13:$R$22</definedName>
    <definedName name="Datova_oblast" localSheetId="6">'B8.2.3'!$J$13:$R$30</definedName>
    <definedName name="Datova_oblast" localSheetId="7">'B8.2.4'!$J$13:$R$20</definedName>
    <definedName name="Datova_oblast" localSheetId="8">'B8.2.5'!$J$13:$R$16</definedName>
    <definedName name="Datova_oblast" localSheetId="9">'B8.3.1'!$J$13:$R$18</definedName>
    <definedName name="Datova_oblast" localSheetId="10">'B8.3.2'!$J$13:$R$14</definedName>
    <definedName name="Datova_oblast" localSheetId="11">'B8.4.1'!$J$13:$R$20</definedName>
    <definedName name="Datova_oblast" localSheetId="12">'B8.5.1'!$J$13:$R$29</definedName>
    <definedName name="Datova_oblast" localSheetId="13">'B8.5.2'!$J$13:$R$29</definedName>
    <definedName name="Datova_oblast" localSheetId="14">'GB1'!$J$33:$S$40</definedName>
    <definedName name="Datova_oblast" localSheetId="15">'GB2'!#REF!</definedName>
    <definedName name="Datova_oblast" localSheetId="16">'GB3'!$J$33:$R$35</definedName>
    <definedName name="Datova_oblast" localSheetId="17">'GB4'!$J$31:$S$31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'B8.1.1'!$R$12:$R$38</definedName>
    <definedName name="Novy_rok" localSheetId="2">'B8.1.2'!$R$12:$R$35</definedName>
    <definedName name="Novy_rok" localSheetId="3">'B8.1.3'!$R$12:$R$63</definedName>
    <definedName name="Novy_rok" localSheetId="4">'B8.2.1'!$R$12:$R$19</definedName>
    <definedName name="Novy_rok" localSheetId="5">'B8.2.2'!$R$12:$R$22</definedName>
    <definedName name="Novy_rok" localSheetId="6">'B8.2.3'!$R$12:$R$30</definedName>
    <definedName name="Novy_rok" localSheetId="7">'B8.2.4'!$R$12:$R$20</definedName>
    <definedName name="Novy_rok" localSheetId="8">'B8.2.5'!$R$13:$R$16</definedName>
    <definedName name="Novy_rok" localSheetId="9">'B8.3.1'!$R$12:$R$18</definedName>
    <definedName name="Novy_rok" localSheetId="10">'B8.3.2'!$R$13:$R$14</definedName>
    <definedName name="Novy_rok" localSheetId="11">'B8.4.1'!$R$12:$R$20</definedName>
    <definedName name="Novy_rok" localSheetId="12">'B8.5.1'!$R$12:$R$29</definedName>
    <definedName name="Novy_rok" localSheetId="13">'B8.5.2'!$R$12:$R$29</definedName>
    <definedName name="Novy_rok" localSheetId="14">'GB1'!$S$32:$S$40</definedName>
    <definedName name="Novy_rok" localSheetId="15">'GB2'!#REF!</definedName>
    <definedName name="Novy_rok" localSheetId="16">'GB3'!$R$32:$R$35</definedName>
    <definedName name="Novy_rok" localSheetId="17">'GB4'!$S$31:$S$31</definedName>
    <definedName name="Novy_rok" localSheetId="18">'GB5'!#REF!</definedName>
    <definedName name="_xlnm.Print_Area" localSheetId="1">'B8.1.1'!$D$4:$R$42</definedName>
    <definedName name="_xlnm.Print_Area" localSheetId="2">'B8.1.2'!$D$4:$R$37</definedName>
    <definedName name="_xlnm.Print_Area" localSheetId="3">'B8.1.3'!$D$4:$R$64</definedName>
    <definedName name="_xlnm.Print_Area" localSheetId="4">'B8.2.1'!$D$4:$R$22</definedName>
    <definedName name="_xlnm.Print_Area" localSheetId="5">'B8.2.2'!$D$4:$R$25</definedName>
    <definedName name="_xlnm.Print_Area" localSheetId="6">'B8.2.3'!$D$4:$R$31</definedName>
    <definedName name="_xlnm.Print_Area" localSheetId="7">'B8.2.4'!$D$4:$R$22</definedName>
    <definedName name="_xlnm.Print_Area" localSheetId="8">'B8.2.5'!$D$4:$R$18</definedName>
    <definedName name="_xlnm.Print_Area" localSheetId="9">'B8.3.1'!$D$4:$R$21</definedName>
    <definedName name="_xlnm.Print_Area" localSheetId="10">'B8.3.2'!$D$4:$R$16</definedName>
    <definedName name="_xlnm.Print_Area" localSheetId="11">'B8.4.1'!$D$4:$R$24</definedName>
    <definedName name="_xlnm.Print_Area" localSheetId="12">'B8.5.1'!$D$4:$R$30</definedName>
    <definedName name="_xlnm.Print_Area" localSheetId="13">'B8.5.2'!$D$4:$R$30</definedName>
    <definedName name="_xlnm.Print_Area" localSheetId="14">'GB1'!$D$4:$S$42</definedName>
    <definedName name="_xlnm.Print_Area" localSheetId="15">'GB2'!$D$4:$S$31</definedName>
    <definedName name="_xlnm.Print_Area" localSheetId="16">'GB3'!$D$4:$R$36</definedName>
    <definedName name="_xlnm.Print_Area" localSheetId="17">'GB4'!$D$4:$S$32</definedName>
    <definedName name="_xlnm.Print_Area" localSheetId="18">'GB5'!$D$4:$S$32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<sst xmlns="http://schemas.openxmlformats.org/spreadsheetml/2006/main" count="583" uniqueCount="230">
  <si>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</si>
  <si>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</si>
  <si>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</si>
  <si>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</si>
  <si>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</si>
  <si>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</si>
  <si>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</si>
  <si>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</si>
  <si>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</si>
  <si>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</si>
  <si>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</si>
  <si>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</si>
  <si>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</si>
  <si>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</si>
  <si>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</si>
  <si>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</si>
  <si>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</si>
  <si>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</si>
  <si>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</si>
  <si>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</si>
  <si>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</si>
  <si>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</si>
  <si>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</si>
  <si>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</si>
  <si>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</si>
  <si>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</si>
  <si>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</si>
  <si>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</si>
  <si>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</si>
  <si>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</si>
  <si>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</si>
  <si>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</si>
  <si>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</si>
  <si>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</si>
  <si>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</si>
  <si>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</si>
  <si>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</si>
  <si>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</si>
  <si>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</si>
  <si>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</si>
  <si>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</si>
  <si>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</si>
  <si>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</si>
  <si>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</si>
  <si>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</si>
  <si>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</si>
  <si>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</si>
  <si>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</si>
  <si>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</si>
  <si>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</si>
  <si>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</si>
  <si>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</si>
  <si>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</si>
  <si>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</si>
  <si>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</si>
  <si>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</si>
  <si>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</si>
  <si>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</si>
  <si>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</si>
  <si>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</si>
  <si>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</si>
  <si>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</si>
  <si>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</si>
  <si>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 xml:space="preserve"> dobrovolní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</si>
  <si>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</si>
  <si>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</si>
  <si>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</si>
  <si>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</si>
  <si>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</si>
  <si>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</si>
  <si>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</si>
  <si>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</si>
  <si>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</si>
  <si>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</si>
  <si>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</si>
  <si>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</si>
  <si>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</si>
  <si>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</si>
  <si>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</si>
  <si>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</si>
  <si>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</si>
  <si>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</si>
  <si>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</si>
  <si>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</si>
  <si>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</si>
  <si>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</si>
  <si>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</si>
  <si>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</si>
  <si>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</si>
  <si>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</si>
  <si>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</si>
  <si>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</si>
  <si>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</si>
  <si>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</si>
  <si>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</si>
  <si>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</si>
  <si>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</si>
  <si>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</si>
  <si>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</si>
  <si>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</si>
  <si>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</si>
  <si>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</si>
  <si>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</si>
  <si>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</si>
  <si>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</si>
  <si>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</si>
  <si>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</si>
  <si>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</si>
  <si>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</si>
  <si>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</si>
  <si>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</si>
  <si>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</si>
  <si>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</si>
  <si>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</si>
  <si>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</si>
  <si>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</si>
  <si>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</si>
  <si>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</si>
  <si>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</si>
  <si>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</si>
  <si>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</si>
  <si>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</si>
  <si>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</si>
  <si>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</si>
  <si>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</si>
  <si>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</si>
  <si>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</si>
  <si>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</si>
  <si>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</si>
  <si>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</si>
  <si>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</si>
  <si>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</si>
  <si>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</si>
  <si>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</si>
  <si>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</si>
  <si>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</si>
  <si>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jazykových škol nezařazených ve školském rejstříku s 1letým kurzem</t>
  </si>
  <si>
    <t>Počet jazykových škol zařazených ve školském rejstříku s 1letým kurzem</t>
  </si>
  <si>
    <t>Ve školním roce 2003/04 a 2004/05 se data o pedagogických pracovnících vykazovala v jiném členění.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</si>
  <si>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</si>
  <si>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</si>
  <si>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</si>
  <si>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</si>
  <si>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</si>
  <si>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</si>
  <si>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</si>
  <si>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</si>
  <si>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</si>
  <si>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</si>
  <si>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</si>
  <si>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</si>
  <si>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</si>
  <si>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</si>
  <si>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</si>
  <si>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</si>
  <si>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</si>
  <si>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</si>
  <si>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</si>
  <si>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</si>
  <si>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</si>
  <si>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</si>
  <si>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</si>
  <si>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</si>
  <si>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</si>
  <si>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</si>
  <si>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</si>
  <si>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</si>
  <si>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</si>
  <si>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3]</t>
  </si>
  <si>
    <t>Od školního roku 2005/06 se nesleduje.</t>
  </si>
  <si>
    <t>Podíl  na počtu žáků 2. stupně ZŠ, nižších ročníků víceletých středních škol a konzervatoří</t>
  </si>
  <si>
    <t>Ve školním roce 2003/04 a 2004/05 podíl počtu zapsaných žáků ve školních družinách na počtu žáků 1. stupně ZŠ a podíl počtu zapsaných žáků ve školních klubech na počtu žáků 2. stupně ZŠ, nižších ročníků víceletých středních škol a konzervatoří, neboť systém ročníků na základních školách speciálních (do šk. roku 2004/05 v pomocných školách) byl jiný a jednoznačně nelze žáky k tomuto stupni přiřadit.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</si>
  <si>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</si>
  <si>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</si>
  <si>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</si>
  <si>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</si>
  <si>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</si>
  <si>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</si>
  <si>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</si>
  <si>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</si>
  <si>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</si>
  <si>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r>
      <t>Náhradní stravování – stravující se dospělí</t>
    </r>
    <r>
      <rPr>
        <vertAlign val="superscript"/>
        <sz val="10"/>
        <rFont val="Arial Narrow"/>
        <family val="2"/>
      </rPr>
      <t>3)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</si>
  <si>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</si>
  <si>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</si>
  <si>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</si>
  <si>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</si>
  <si>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</si>
  <si>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r>
      <t>Účastníci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</si>
  <si>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</si>
  <si>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</si>
  <si>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</si>
  <si>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</si>
  <si>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</si>
  <si>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</si>
  <si>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</si>
  <si>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</si>
  <si>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</si>
  <si>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</si>
  <si>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</si>
  <si>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</si>
  <si>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</si>
  <si>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</si>
  <si>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</si>
  <si>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</si>
  <si>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</si>
  <si>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</si>
  <si>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</si>
  <si>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</si>
  <si>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v letech 2003 až 2011</t>
  </si>
  <si>
    <t>zaměstnanců v letech 2003 až 2011</t>
  </si>
  <si>
    <t>2011/12</t>
  </si>
  <si>
    <t>ve školním roce 2003/04 až 2011/12</t>
  </si>
  <si>
    <t>– počty dětí – ve školním roce 2003/04 až 2011/12</t>
  </si>
  <si>
    <t>– počty zařízení a dětí/dívek – ve školním roce 2003/04 až 2011/12</t>
  </si>
  <si>
    <t>školy, žáci ve školním roce 2003/04 až 2011/12</t>
  </si>
  <si>
    <t>ve školním roce  2003/04 až 2011/12</t>
  </si>
  <si>
    <t>a učitelé ve školním roce 2003/04 až 2011/12</t>
  </si>
  <si>
    <t>pracovníci ve školním roce 2003/04 až 2011/12</t>
  </si>
  <si>
    <t>– přepočtené počty zaměstnanců a pedag. pracovníků, průměrné nominální a reálné mzdy v letech 2003 až 2011</t>
  </si>
  <si>
    <t>Školní družiny a školní kluby – poměrové ukazatele ve školním roce 2003/04 až 2011/12</t>
  </si>
  <si>
    <t>skupině žáků ve školním roce 2005/06 až 2011/12</t>
  </si>
  <si>
    <t>Střediska pro volný čas dětí a mládeže – poměrové ukazatele ve školním roce 2003/04 až 2011/12</t>
  </si>
  <si>
    <t>Základní umělecké školy – poměrové ukazatele ve školním roce 2003/04 až 2011/12</t>
  </si>
  <si>
    <t>index sp.c</t>
  </si>
  <si>
    <t>Reálná mzda (ve stálých cenách roku 2005) – zaměstnanci celkem</t>
  </si>
  <si>
    <t>index spotřebitelských cen (rok 2005 = 100)</t>
  </si>
  <si>
    <t>Průměrná reálná měsíční mzda ve stálých cenách roku 2005.</t>
  </si>
  <si>
    <t>Obsah</t>
  </si>
  <si>
    <t>Zdroj: databáze MŠMT</t>
  </si>
  <si>
    <t>Zdroj: databáze MŠMT, ČSÚ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</si>
</sst>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6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.9"/>
      <name val="Arial Narrow"/>
      <family val="2"/>
    </font>
    <font>
      <b/>
      <sz val="10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35" borderId="12" xfId="0" applyNumberFormat="1" applyFont="1" applyFill="1" applyBorder="1" applyAlignment="1" applyProtection="1">
      <alignment horizontal="center" vertical="top"/>
      <protection/>
    </xf>
    <xf numFmtId="0" fontId="13" fillId="35" borderId="13" xfId="0" applyNumberFormat="1" applyFont="1" applyFill="1" applyBorder="1" applyAlignment="1" applyProtection="1">
      <alignment horizontal="center" vertical="top"/>
      <protection/>
    </xf>
    <xf numFmtId="49" fontId="7" fillId="35" borderId="14" xfId="0" applyNumberFormat="1" applyFont="1" applyFill="1" applyBorder="1" applyAlignment="1" applyProtection="1">
      <alignment horizontal="centerContinuous" vertical="center"/>
      <protection/>
    </xf>
    <xf numFmtId="49" fontId="7" fillId="35" borderId="15" xfId="0" applyNumberFormat="1" applyFont="1" applyFill="1" applyBorder="1" applyAlignment="1" applyProtection="1">
      <alignment horizontal="centerContinuous" vertical="center"/>
      <protection/>
    </xf>
    <xf numFmtId="49" fontId="7" fillId="35" borderId="16" xfId="0" applyNumberFormat="1" applyFont="1" applyFill="1" applyBorder="1" applyAlignment="1" applyProtection="1">
      <alignment horizontal="centerContinuous" vertical="center"/>
      <protection/>
    </xf>
    <xf numFmtId="49" fontId="7" fillId="35" borderId="17" xfId="0" applyNumberFormat="1" applyFont="1" applyFill="1" applyBorder="1" applyAlignment="1" applyProtection="1">
      <alignment horizontal="centerContinuous" vertical="center"/>
      <protection/>
    </xf>
    <xf numFmtId="0" fontId="8" fillId="34" borderId="18" xfId="0" applyFont="1" applyFill="1" applyBorder="1" applyAlignment="1" applyProtection="1">
      <alignment vertical="center"/>
      <protection/>
    </xf>
    <xf numFmtId="49" fontId="7" fillId="35" borderId="19" xfId="0" applyNumberFormat="1" applyFont="1" applyFill="1" applyBorder="1" applyAlignment="1" applyProtection="1">
      <alignment vertical="center"/>
      <protection/>
    </xf>
    <xf numFmtId="49" fontId="7" fillId="35" borderId="20" xfId="0" applyNumberFormat="1" applyFont="1" applyFill="1" applyBorder="1" applyAlignment="1" applyProtection="1">
      <alignment horizontal="left" vertical="center"/>
      <protection/>
    </xf>
    <xf numFmtId="49" fontId="7" fillId="35" borderId="20" xfId="0" applyNumberFormat="1" applyFont="1" applyFill="1" applyBorder="1" applyAlignment="1" applyProtection="1">
      <alignment horizontal="right" vertical="center"/>
      <protection/>
    </xf>
    <xf numFmtId="49" fontId="7" fillId="35" borderId="21" xfId="0" applyNumberFormat="1" applyFont="1" applyFill="1" applyBorder="1" applyAlignment="1" applyProtection="1">
      <alignment horizontal="left" vertical="center"/>
      <protection/>
    </xf>
    <xf numFmtId="194" fontId="7" fillId="36" borderId="22" xfId="0" applyNumberFormat="1" applyFont="1" applyFill="1" applyBorder="1" applyAlignment="1" applyProtection="1">
      <alignment horizontal="right" vertical="center"/>
      <protection/>
    </xf>
    <xf numFmtId="194" fontId="7" fillId="36" borderId="23" xfId="0" applyNumberFormat="1" applyFont="1" applyFill="1" applyBorder="1" applyAlignment="1" applyProtection="1">
      <alignment horizontal="right" vertical="center"/>
      <protection/>
    </xf>
    <xf numFmtId="49" fontId="8" fillId="35" borderId="24" xfId="0" applyNumberFormat="1" applyFont="1" applyFill="1" applyBorder="1" applyAlignment="1" applyProtection="1">
      <alignment vertical="center"/>
      <protection/>
    </xf>
    <xf numFmtId="49" fontId="8" fillId="35" borderId="25" xfId="0" applyNumberFormat="1" applyFont="1" applyFill="1" applyBorder="1" applyAlignment="1" applyProtection="1">
      <alignment horizontal="left" vertical="center"/>
      <protection/>
    </xf>
    <xf numFmtId="49" fontId="8" fillId="35" borderId="25" xfId="0" applyNumberFormat="1" applyFont="1" applyFill="1" applyBorder="1" applyAlignment="1" applyProtection="1">
      <alignment horizontal="right" vertical="center"/>
      <protection/>
    </xf>
    <xf numFmtId="49" fontId="8" fillId="35" borderId="26" xfId="0" applyNumberFormat="1" applyFont="1" applyFill="1" applyBorder="1" applyAlignment="1" applyProtection="1">
      <alignment horizontal="left" vertical="center"/>
      <protection/>
    </xf>
    <xf numFmtId="194" fontId="8" fillId="36" borderId="27" xfId="0" applyNumberFormat="1" applyFont="1" applyFill="1" applyBorder="1" applyAlignment="1" applyProtection="1">
      <alignment horizontal="right" vertical="center"/>
      <protection/>
    </xf>
    <xf numFmtId="194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0" xfId="0" applyNumberFormat="1" applyFont="1" applyFill="1" applyBorder="1" applyAlignment="1" applyProtection="1">
      <alignment horizontal="righ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194" fontId="8" fillId="36" borderId="32" xfId="0" applyNumberFormat="1" applyFont="1" applyFill="1" applyBorder="1" applyAlignment="1" applyProtection="1">
      <alignment horizontal="right" vertical="center"/>
      <protection/>
    </xf>
    <xf numFmtId="194" fontId="8" fillId="36" borderId="33" xfId="0" applyNumberFormat="1" applyFont="1" applyFill="1" applyBorder="1" applyAlignment="1" applyProtection="1">
      <alignment horizontal="right" vertical="center"/>
      <protection/>
    </xf>
    <xf numFmtId="195" fontId="8" fillId="36" borderId="27" xfId="0" applyNumberFormat="1" applyFont="1" applyFill="1" applyBorder="1" applyAlignment="1" applyProtection="1">
      <alignment horizontal="right" vertical="center"/>
      <protection/>
    </xf>
    <xf numFmtId="195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34" xfId="0" applyNumberFormat="1" applyFont="1" applyFill="1" applyBorder="1" applyAlignment="1" applyProtection="1">
      <alignment vertical="center"/>
      <protection/>
    </xf>
    <xf numFmtId="49" fontId="8" fillId="35" borderId="35" xfId="0" applyNumberFormat="1" applyFont="1" applyFill="1" applyBorder="1" applyAlignment="1" applyProtection="1">
      <alignment horizontal="left" vertical="center"/>
      <protection/>
    </xf>
    <xf numFmtId="49" fontId="8" fillId="35" borderId="35" xfId="0" applyNumberFormat="1" applyFont="1" applyFill="1" applyBorder="1" applyAlignment="1" applyProtection="1">
      <alignment horizontal="right" vertical="center"/>
      <protection/>
    </xf>
    <xf numFmtId="49" fontId="8" fillId="35" borderId="36" xfId="0" applyNumberFormat="1" applyFont="1" applyFill="1" applyBorder="1" applyAlignment="1" applyProtection="1">
      <alignment horizontal="left" vertical="center"/>
      <protection/>
    </xf>
    <xf numFmtId="195" fontId="8" fillId="36" borderId="37" xfId="0" applyNumberFormat="1" applyFont="1" applyFill="1" applyBorder="1" applyAlignment="1" applyProtection="1">
      <alignment horizontal="right" vertical="center"/>
      <protection/>
    </xf>
    <xf numFmtId="195" fontId="8" fillId="36" borderId="38" xfId="0" applyNumberFormat="1" applyFont="1" applyFill="1" applyBorder="1" applyAlignment="1" applyProtection="1">
      <alignment horizontal="right" vertical="center"/>
      <protection/>
    </xf>
    <xf numFmtId="49" fontId="7" fillId="35" borderId="39" xfId="0" applyNumberFormat="1" applyFont="1" applyFill="1" applyBorder="1" applyAlignment="1" applyProtection="1">
      <alignment horizontal="centerContinuous" vertical="center"/>
      <protection/>
    </xf>
    <xf numFmtId="49" fontId="7" fillId="35" borderId="40" xfId="0" applyNumberFormat="1" applyFont="1" applyFill="1" applyBorder="1" applyAlignment="1" applyProtection="1">
      <alignment horizontal="centerContinuous" vertical="center"/>
      <protection/>
    </xf>
    <xf numFmtId="49" fontId="7" fillId="35" borderId="41" xfId="0" applyNumberFormat="1" applyFont="1" applyFill="1" applyBorder="1" applyAlignment="1" applyProtection="1">
      <alignment horizontal="centerContinuous" vertical="center"/>
      <protection/>
    </xf>
    <xf numFmtId="49" fontId="7" fillId="35" borderId="42" xfId="0" applyNumberFormat="1" applyFont="1" applyFill="1" applyBorder="1" applyAlignment="1" applyProtection="1">
      <alignment horizontal="centerContinuous" vertical="center"/>
      <protection/>
    </xf>
    <xf numFmtId="49" fontId="8" fillId="35" borderId="43" xfId="0" applyNumberFormat="1" applyFont="1" applyFill="1" applyBorder="1" applyAlignment="1" applyProtection="1">
      <alignment vertical="center"/>
      <protection/>
    </xf>
    <xf numFmtId="196" fontId="8" fillId="36" borderId="44" xfId="0" applyNumberFormat="1" applyFont="1" applyFill="1" applyBorder="1" applyAlignment="1" applyProtection="1">
      <alignment horizontal="right" vertical="center"/>
      <protection/>
    </xf>
    <xf numFmtId="196" fontId="8" fillId="36" borderId="45" xfId="0" applyNumberFormat="1" applyFont="1" applyFill="1" applyBorder="1" applyAlignment="1" applyProtection="1">
      <alignment horizontal="right" vertical="center"/>
      <protection/>
    </xf>
    <xf numFmtId="49" fontId="8" fillId="35" borderId="46" xfId="0" applyNumberFormat="1" applyFont="1" applyFill="1" applyBorder="1" applyAlignment="1" applyProtection="1">
      <alignment vertical="center"/>
      <protection/>
    </xf>
    <xf numFmtId="195" fontId="8" fillId="36" borderId="32" xfId="0" applyNumberFormat="1" applyFont="1" applyFill="1" applyBorder="1" applyAlignment="1" applyProtection="1">
      <alignment horizontal="right" vertical="center"/>
      <protection/>
    </xf>
    <xf numFmtId="195" fontId="8" fillId="36" borderId="33" xfId="0" applyNumberFormat="1" applyFont="1" applyFill="1" applyBorder="1" applyAlignment="1" applyProtection="1">
      <alignment horizontal="right" vertical="center"/>
      <protection/>
    </xf>
    <xf numFmtId="196" fontId="8" fillId="36" borderId="27" xfId="0" applyNumberFormat="1" applyFont="1" applyFill="1" applyBorder="1" applyAlignment="1" applyProtection="1">
      <alignment horizontal="right" vertical="center"/>
      <protection/>
    </xf>
    <xf numFmtId="49" fontId="8" fillId="35" borderId="47" xfId="0" applyNumberFormat="1" applyFont="1" applyFill="1" applyBorder="1" applyAlignment="1" applyProtection="1">
      <alignment vertical="center"/>
      <protection/>
    </xf>
    <xf numFmtId="49" fontId="8" fillId="35" borderId="48" xfId="0" applyNumberFormat="1" applyFont="1" applyFill="1" applyBorder="1" applyAlignment="1" applyProtection="1">
      <alignment horizontal="left" vertical="center"/>
      <protection/>
    </xf>
    <xf numFmtId="49" fontId="8" fillId="35" borderId="48" xfId="0" applyNumberFormat="1" applyFont="1" applyFill="1" applyBorder="1" applyAlignment="1" applyProtection="1">
      <alignment horizontal="right" vertical="center"/>
      <protection/>
    </xf>
    <xf numFmtId="49" fontId="8" fillId="35" borderId="49" xfId="0" applyNumberFormat="1" applyFont="1" applyFill="1" applyBorder="1" applyAlignment="1" applyProtection="1">
      <alignment horizontal="left" vertical="center"/>
      <protection/>
    </xf>
    <xf numFmtId="194" fontId="8" fillId="36" borderId="37" xfId="0" applyNumberFormat="1" applyFont="1" applyFill="1" applyBorder="1" applyAlignment="1" applyProtection="1">
      <alignment horizontal="right" vertical="center"/>
      <protection/>
    </xf>
    <xf numFmtId="194" fontId="8" fillId="36" borderId="38" xfId="0" applyNumberFormat="1" applyFont="1" applyFill="1" applyBorder="1" applyAlignment="1" applyProtection="1">
      <alignment horizontal="right" vertical="center"/>
      <protection/>
    </xf>
    <xf numFmtId="0" fontId="17" fillId="0" borderId="50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4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51" xfId="0" applyFont="1" applyFill="1" applyBorder="1" applyAlignment="1" applyProtection="1">
      <alignment vertical="center"/>
      <protection/>
    </xf>
    <xf numFmtId="0" fontId="16" fillId="0" borderId="50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/>
      <protection/>
    </xf>
    <xf numFmtId="49" fontId="8" fillId="35" borderId="52" xfId="0" applyNumberFormat="1" applyFont="1" applyFill="1" applyBorder="1" applyAlignment="1" applyProtection="1">
      <alignment vertical="center"/>
      <protection/>
    </xf>
    <xf numFmtId="49" fontId="8" fillId="35" borderId="53" xfId="0" applyNumberFormat="1" applyFont="1" applyFill="1" applyBorder="1" applyAlignment="1" applyProtection="1">
      <alignment horizontal="left" vertical="center"/>
      <protection/>
    </xf>
    <xf numFmtId="49" fontId="8" fillId="35" borderId="53" xfId="0" applyNumberFormat="1" applyFont="1" applyFill="1" applyBorder="1" applyAlignment="1" applyProtection="1">
      <alignment horizontal="right"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194" fontId="8" fillId="36" borderId="44" xfId="0" applyNumberFormat="1" applyFont="1" applyFill="1" applyBorder="1" applyAlignment="1" applyProtection="1">
      <alignment horizontal="right" vertical="center"/>
      <protection/>
    </xf>
    <xf numFmtId="194" fontId="8" fillId="36" borderId="45" xfId="0" applyNumberFormat="1" applyFont="1" applyFill="1" applyBorder="1" applyAlignment="1" applyProtection="1">
      <alignment horizontal="right" vertical="center"/>
      <protection/>
    </xf>
    <xf numFmtId="194" fontId="8" fillId="36" borderId="55" xfId="0" applyNumberFormat="1" applyFont="1" applyFill="1" applyBorder="1" applyAlignment="1" applyProtection="1">
      <alignment horizontal="right" vertical="center"/>
      <protection/>
    </xf>
    <xf numFmtId="194" fontId="8" fillId="36" borderId="56" xfId="0" applyNumberFormat="1" applyFont="1" applyFill="1" applyBorder="1" applyAlignment="1" applyProtection="1">
      <alignment horizontal="right" vertical="center"/>
      <protection/>
    </xf>
    <xf numFmtId="49" fontId="8" fillId="35" borderId="57" xfId="0" applyNumberFormat="1" applyFont="1" applyFill="1" applyBorder="1" applyAlignment="1" applyProtection="1">
      <alignment vertical="center"/>
      <protection/>
    </xf>
    <xf numFmtId="49" fontId="8" fillId="35" borderId="58" xfId="0" applyNumberFormat="1" applyFont="1" applyFill="1" applyBorder="1" applyAlignment="1" applyProtection="1">
      <alignment horizontal="left" vertical="center"/>
      <protection/>
    </xf>
    <xf numFmtId="49" fontId="8" fillId="35" borderId="58" xfId="0" applyNumberFormat="1" applyFont="1" applyFill="1" applyBorder="1" applyAlignment="1" applyProtection="1">
      <alignment horizontal="right" vertical="center"/>
      <protection/>
    </xf>
    <xf numFmtId="49" fontId="8" fillId="35" borderId="59" xfId="0" applyNumberFormat="1" applyFont="1" applyFill="1" applyBorder="1" applyAlignment="1" applyProtection="1">
      <alignment horizontal="left" vertical="center"/>
      <protection/>
    </xf>
    <xf numFmtId="49" fontId="8" fillId="35" borderId="60" xfId="0" applyNumberFormat="1" applyFont="1" applyFill="1" applyBorder="1" applyAlignment="1" applyProtection="1">
      <alignment vertical="center"/>
      <protection/>
    </xf>
    <xf numFmtId="0" fontId="17" fillId="0" borderId="5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vertical="top"/>
      <protection/>
    </xf>
    <xf numFmtId="197" fontId="8" fillId="36" borderId="44" xfId="0" applyNumberFormat="1" applyFont="1" applyFill="1" applyBorder="1" applyAlignment="1" applyProtection="1">
      <alignment horizontal="right" vertical="center"/>
      <protection/>
    </xf>
    <xf numFmtId="197" fontId="8" fillId="36" borderId="45" xfId="0" applyNumberFormat="1" applyFont="1" applyFill="1" applyBorder="1" applyAlignment="1" applyProtection="1">
      <alignment horizontal="right" vertical="center"/>
      <protection/>
    </xf>
    <xf numFmtId="197" fontId="8" fillId="36" borderId="55" xfId="0" applyNumberFormat="1" applyFont="1" applyFill="1" applyBorder="1" applyAlignment="1" applyProtection="1">
      <alignment horizontal="right" vertical="center"/>
      <protection/>
    </xf>
    <xf numFmtId="197" fontId="8" fillId="36" borderId="56" xfId="0" applyNumberFormat="1" applyFont="1" applyFill="1" applyBorder="1" applyAlignment="1" applyProtection="1">
      <alignment horizontal="right" vertical="center"/>
      <protection/>
    </xf>
    <xf numFmtId="197" fontId="8" fillId="36" borderId="37" xfId="0" applyNumberFormat="1" applyFont="1" applyFill="1" applyBorder="1" applyAlignment="1" applyProtection="1">
      <alignment horizontal="right" vertical="center"/>
      <protection/>
    </xf>
    <xf numFmtId="197" fontId="8" fillId="36" borderId="38" xfId="0" applyNumberFormat="1" applyFont="1" applyFill="1" applyBorder="1" applyAlignment="1" applyProtection="1">
      <alignment horizontal="right" vertical="center"/>
      <protection/>
    </xf>
    <xf numFmtId="49" fontId="7" fillId="35" borderId="40" xfId="0" applyNumberFormat="1" applyFont="1" applyFill="1" applyBorder="1" applyAlignment="1" applyProtection="1">
      <alignment horizontal="centerContinuous" vertical="center"/>
      <protection/>
    </xf>
    <xf numFmtId="49" fontId="7" fillId="35" borderId="61" xfId="0" applyNumberFormat="1" applyFont="1" applyFill="1" applyBorder="1" applyAlignment="1" applyProtection="1">
      <alignment horizontal="centerContinuous" vertical="center"/>
      <protection/>
    </xf>
    <xf numFmtId="194" fontId="7" fillId="35" borderId="41" xfId="0" applyNumberFormat="1" applyFont="1" applyFill="1" applyBorder="1" applyAlignment="1" applyProtection="1">
      <alignment horizontal="centerContinuous" vertical="center"/>
      <protection/>
    </xf>
    <xf numFmtId="194" fontId="7" fillId="35" borderId="42" xfId="0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49" fontId="7" fillId="35" borderId="16" xfId="0" applyNumberFormat="1" applyFont="1" applyFill="1" applyBorder="1" applyAlignment="1" applyProtection="1">
      <alignment horizontal="centerContinuous" vertical="center"/>
      <protection/>
    </xf>
    <xf numFmtId="49" fontId="7" fillId="35" borderId="17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49" fontId="7" fillId="35" borderId="39" xfId="0" applyNumberFormat="1" applyFont="1" applyFill="1" applyBorder="1" applyAlignment="1" applyProtection="1">
      <alignment vertical="center"/>
      <protection/>
    </xf>
    <xf numFmtId="49" fontId="7" fillId="35" borderId="40" xfId="0" applyNumberFormat="1" applyFont="1" applyFill="1" applyBorder="1" applyAlignment="1" applyProtection="1">
      <alignment horizontal="left" vertical="center"/>
      <protection/>
    </xf>
    <xf numFmtId="49" fontId="7" fillId="35" borderId="40" xfId="0" applyNumberFormat="1" applyFont="1" applyFill="1" applyBorder="1" applyAlignment="1" applyProtection="1">
      <alignment horizontal="right" vertical="center"/>
      <protection/>
    </xf>
    <xf numFmtId="49" fontId="7" fillId="35" borderId="62" xfId="0" applyNumberFormat="1" applyFont="1" applyFill="1" applyBorder="1" applyAlignment="1" applyProtection="1">
      <alignment horizontal="left" vertical="center"/>
      <protection/>
    </xf>
    <xf numFmtId="194" fontId="7" fillId="36" borderId="41" xfId="0" applyNumberFormat="1" applyFont="1" applyFill="1" applyBorder="1" applyAlignment="1" applyProtection="1">
      <alignment horizontal="right" vertical="center"/>
      <protection/>
    </xf>
    <xf numFmtId="194" fontId="7" fillId="36" borderId="42" xfId="0" applyNumberFormat="1" applyFont="1" applyFill="1" applyBorder="1" applyAlignment="1" applyProtection="1">
      <alignment horizontal="right" vertical="center"/>
      <protection/>
    </xf>
    <xf numFmtId="49" fontId="8" fillId="35" borderId="63" xfId="0" applyNumberFormat="1" applyFont="1" applyFill="1" applyBorder="1" applyAlignment="1" applyProtection="1">
      <alignment horizontal="left" vertical="center"/>
      <protection/>
    </xf>
    <xf numFmtId="49" fontId="8" fillId="35" borderId="64" xfId="0" applyNumberFormat="1" applyFont="1" applyFill="1" applyBorder="1" applyAlignment="1" applyProtection="1">
      <alignment horizontal="left" vertical="center"/>
      <protection/>
    </xf>
    <xf numFmtId="49" fontId="8" fillId="35" borderId="11" xfId="0" applyNumberFormat="1" applyFont="1" applyFill="1" applyBorder="1" applyAlignment="1" applyProtection="1">
      <alignment horizontal="right" vertical="center"/>
      <protection/>
    </xf>
    <xf numFmtId="49" fontId="8" fillId="35" borderId="65" xfId="0" applyNumberFormat="1" applyFont="1" applyFill="1" applyBorder="1" applyAlignment="1" applyProtection="1">
      <alignment horizontal="left" vertical="center"/>
      <protection/>
    </xf>
    <xf numFmtId="194" fontId="7" fillId="36" borderId="66" xfId="0" applyNumberFormat="1" applyFont="1" applyFill="1" applyBorder="1" applyAlignment="1" applyProtection="1">
      <alignment horizontal="right" vertical="center"/>
      <protection/>
    </xf>
    <xf numFmtId="194" fontId="8" fillId="36" borderId="67" xfId="0" applyNumberFormat="1" applyFont="1" applyFill="1" applyBorder="1" applyAlignment="1" applyProtection="1">
      <alignment horizontal="right" vertical="center"/>
      <protection/>
    </xf>
    <xf numFmtId="49" fontId="8" fillId="35" borderId="51" xfId="0" applyNumberFormat="1" applyFont="1" applyFill="1" applyBorder="1" applyAlignment="1" applyProtection="1">
      <alignment vertical="center"/>
      <protection/>
    </xf>
    <xf numFmtId="194" fontId="8" fillId="36" borderId="68" xfId="0" applyNumberFormat="1" applyFont="1" applyFill="1" applyBorder="1" applyAlignment="1" applyProtection="1">
      <alignment horizontal="right" vertical="center"/>
      <protection/>
    </xf>
    <xf numFmtId="49" fontId="7" fillId="35" borderId="52" xfId="0" applyNumberFormat="1" applyFont="1" applyFill="1" applyBorder="1" applyAlignment="1" applyProtection="1">
      <alignment vertical="center"/>
      <protection/>
    </xf>
    <xf numFmtId="49" fontId="7" fillId="35" borderId="53" xfId="0" applyNumberFormat="1" applyFont="1" applyFill="1" applyBorder="1" applyAlignment="1" applyProtection="1">
      <alignment horizontal="left" vertical="center"/>
      <protection/>
    </xf>
    <xf numFmtId="49" fontId="7" fillId="35" borderId="53" xfId="0" applyNumberFormat="1" applyFont="1" applyFill="1" applyBorder="1" applyAlignment="1" applyProtection="1">
      <alignment horizontal="right" vertical="center"/>
      <protection/>
    </xf>
    <xf numFmtId="49" fontId="7" fillId="35" borderId="54" xfId="0" applyNumberFormat="1" applyFont="1" applyFill="1" applyBorder="1" applyAlignment="1" applyProtection="1">
      <alignment horizontal="left" vertical="center"/>
      <protection/>
    </xf>
    <xf numFmtId="194" fontId="7" fillId="36" borderId="44" xfId="0" applyNumberFormat="1" applyFont="1" applyFill="1" applyBorder="1" applyAlignment="1" applyProtection="1">
      <alignment horizontal="right" vertical="center"/>
      <protection/>
    </xf>
    <xf numFmtId="194" fontId="7" fillId="36" borderId="45" xfId="0" applyNumberFormat="1" applyFont="1" applyFill="1" applyBorder="1" applyAlignment="1" applyProtection="1">
      <alignment horizontal="right" vertical="center"/>
      <protection/>
    </xf>
    <xf numFmtId="49" fontId="7" fillId="35" borderId="60" xfId="0" applyNumberFormat="1" applyFont="1" applyFill="1" applyBorder="1" applyAlignment="1" applyProtection="1">
      <alignment vertical="center"/>
      <protection/>
    </xf>
    <xf numFmtId="49" fontId="7" fillId="35" borderId="35" xfId="0" applyNumberFormat="1" applyFont="1" applyFill="1" applyBorder="1" applyAlignment="1" applyProtection="1">
      <alignment horizontal="left" vertical="center"/>
      <protection/>
    </xf>
    <xf numFmtId="49" fontId="7" fillId="35" borderId="35" xfId="0" applyNumberFormat="1" applyFont="1" applyFill="1" applyBorder="1" applyAlignment="1" applyProtection="1">
      <alignment horizontal="right" vertical="center"/>
      <protection/>
    </xf>
    <xf numFmtId="49" fontId="7" fillId="35" borderId="36" xfId="0" applyNumberFormat="1" applyFont="1" applyFill="1" applyBorder="1" applyAlignment="1" applyProtection="1">
      <alignment horizontal="left" vertical="center"/>
      <protection/>
    </xf>
    <xf numFmtId="194" fontId="7" fillId="36" borderId="37" xfId="0" applyNumberFormat="1" applyFont="1" applyFill="1" applyBorder="1" applyAlignment="1" applyProtection="1">
      <alignment horizontal="right" vertical="center"/>
      <protection/>
    </xf>
    <xf numFmtId="194" fontId="7" fillId="36" borderId="38" xfId="0" applyNumberFormat="1" applyFont="1" applyFill="1" applyBorder="1" applyAlignment="1" applyProtection="1">
      <alignment horizontal="right" vertical="center"/>
      <protection/>
    </xf>
    <xf numFmtId="49" fontId="8" fillId="35" borderId="19" xfId="0" applyNumberFormat="1" applyFont="1" applyFill="1" applyBorder="1" applyAlignment="1" applyProtection="1">
      <alignment vertical="center"/>
      <protection/>
    </xf>
    <xf numFmtId="49" fontId="8" fillId="35" borderId="20" xfId="0" applyNumberFormat="1" applyFont="1" applyFill="1" applyBorder="1" applyAlignment="1" applyProtection="1">
      <alignment horizontal="left" vertical="center"/>
      <protection/>
    </xf>
    <xf numFmtId="49" fontId="8" fillId="35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horizontal="left" vertical="center"/>
      <protection/>
    </xf>
    <xf numFmtId="49" fontId="8" fillId="35" borderId="69" xfId="0" applyNumberFormat="1" applyFont="1" applyFill="1" applyBorder="1" applyAlignment="1" applyProtection="1">
      <alignment vertical="center"/>
      <protection/>
    </xf>
    <xf numFmtId="49" fontId="8" fillId="35" borderId="70" xfId="0" applyNumberFormat="1" applyFont="1" applyFill="1" applyBorder="1" applyAlignment="1" applyProtection="1">
      <alignment horizontal="left" vertical="center"/>
      <protection/>
    </xf>
    <xf numFmtId="49" fontId="8" fillId="35" borderId="70" xfId="0" applyNumberFormat="1" applyFont="1" applyFill="1" applyBorder="1" applyAlignment="1" applyProtection="1">
      <alignment horizontal="right" vertical="center"/>
      <protection/>
    </xf>
    <xf numFmtId="49" fontId="8" fillId="35" borderId="71" xfId="0" applyNumberFormat="1" applyFont="1" applyFill="1" applyBorder="1" applyAlignment="1" applyProtection="1">
      <alignment horizontal="left" vertical="center"/>
      <protection/>
    </xf>
    <xf numFmtId="194" fontId="8" fillId="36" borderId="72" xfId="0" applyNumberFormat="1" applyFont="1" applyFill="1" applyBorder="1" applyAlignment="1" applyProtection="1">
      <alignment horizontal="right" vertical="center"/>
      <protection/>
    </xf>
    <xf numFmtId="194" fontId="8" fillId="36" borderId="73" xfId="0" applyNumberFormat="1" applyFont="1" applyFill="1" applyBorder="1" applyAlignment="1" applyProtection="1">
      <alignment horizontal="right" vertical="center"/>
      <protection/>
    </xf>
    <xf numFmtId="49" fontId="8" fillId="35" borderId="74" xfId="0" applyNumberFormat="1" applyFont="1" applyFill="1" applyBorder="1" applyAlignment="1" applyProtection="1">
      <alignment horizontal="left" vertical="center"/>
      <protection/>
    </xf>
    <xf numFmtId="49" fontId="8" fillId="35" borderId="74" xfId="0" applyNumberFormat="1" applyFont="1" applyFill="1" applyBorder="1" applyAlignment="1" applyProtection="1">
      <alignment horizontal="right" vertical="center"/>
      <protection/>
    </xf>
    <xf numFmtId="49" fontId="8" fillId="35" borderId="75" xfId="0" applyNumberFormat="1" applyFont="1" applyFill="1" applyBorder="1" applyAlignment="1" applyProtection="1">
      <alignment horizontal="left" vertical="center"/>
      <protection/>
    </xf>
    <xf numFmtId="49" fontId="8" fillId="35" borderId="76" xfId="0" applyNumberFormat="1" applyFont="1" applyFill="1" applyBorder="1" applyAlignment="1" applyProtection="1">
      <alignment vertical="center"/>
      <protection/>
    </xf>
    <xf numFmtId="49" fontId="8" fillId="35" borderId="77" xfId="0" applyNumberFormat="1" applyFont="1" applyFill="1" applyBorder="1" applyAlignment="1" applyProtection="1">
      <alignment horizontal="left" vertical="center"/>
      <protection/>
    </xf>
    <xf numFmtId="49" fontId="8" fillId="35" borderId="77" xfId="0" applyNumberFormat="1" applyFont="1" applyFill="1" applyBorder="1" applyAlignment="1" applyProtection="1">
      <alignment horizontal="right" vertical="center"/>
      <protection/>
    </xf>
    <xf numFmtId="49" fontId="8" fillId="35" borderId="78" xfId="0" applyNumberFormat="1" applyFont="1" applyFill="1" applyBorder="1" applyAlignment="1" applyProtection="1">
      <alignment horizontal="left" vertical="center"/>
      <protection/>
    </xf>
    <xf numFmtId="194" fontId="8" fillId="36" borderId="79" xfId="0" applyNumberFormat="1" applyFont="1" applyFill="1" applyBorder="1" applyAlignment="1" applyProtection="1">
      <alignment horizontal="right" vertical="center"/>
      <protection/>
    </xf>
    <xf numFmtId="194" fontId="8" fillId="36" borderId="8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7" fillId="36" borderId="81" xfId="0" applyNumberFormat="1" applyFont="1" applyFill="1" applyBorder="1" applyAlignment="1" applyProtection="1">
      <alignment horizontal="right" vertical="center"/>
      <protection/>
    </xf>
    <xf numFmtId="194" fontId="8" fillId="36" borderId="63" xfId="0" applyNumberFormat="1" applyFont="1" applyFill="1" applyBorder="1" applyAlignment="1" applyProtection="1">
      <alignment horizontal="right" vertical="center"/>
      <protection/>
    </xf>
    <xf numFmtId="194" fontId="8" fillId="36" borderId="82" xfId="0" applyNumberFormat="1" applyFont="1" applyFill="1" applyBorder="1" applyAlignment="1" applyProtection="1">
      <alignment horizontal="right" vertical="center"/>
      <protection/>
    </xf>
    <xf numFmtId="194" fontId="8" fillId="36" borderId="64" xfId="0" applyNumberFormat="1" applyFont="1" applyFill="1" applyBorder="1" applyAlignment="1" applyProtection="1">
      <alignment horizontal="right" vertical="center"/>
      <protection/>
    </xf>
    <xf numFmtId="194" fontId="7" fillId="36" borderId="83" xfId="0" applyNumberFormat="1" applyFont="1" applyFill="1" applyBorder="1" applyAlignment="1" applyProtection="1">
      <alignment horizontal="right" vertical="center"/>
      <protection/>
    </xf>
    <xf numFmtId="194" fontId="8" fillId="36" borderId="84" xfId="0" applyNumberFormat="1" applyFont="1" applyFill="1" applyBorder="1" applyAlignment="1" applyProtection="1">
      <alignment horizontal="right" vertical="center"/>
      <protection/>
    </xf>
    <xf numFmtId="0" fontId="13" fillId="35" borderId="85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8" fillId="35" borderId="86" xfId="0" applyNumberFormat="1" applyFont="1" applyFill="1" applyBorder="1" applyAlignment="1" applyProtection="1">
      <alignment vertical="center"/>
      <protection/>
    </xf>
    <xf numFmtId="49" fontId="8" fillId="35" borderId="87" xfId="0" applyNumberFormat="1" applyFont="1" applyFill="1" applyBorder="1" applyAlignment="1" applyProtection="1">
      <alignment horizontal="left" vertical="center"/>
      <protection/>
    </xf>
    <xf numFmtId="49" fontId="8" fillId="35" borderId="87" xfId="0" applyNumberFormat="1" applyFont="1" applyFill="1" applyBorder="1" applyAlignment="1" applyProtection="1">
      <alignment horizontal="right" vertical="center"/>
      <protection/>
    </xf>
    <xf numFmtId="49" fontId="8" fillId="35" borderId="88" xfId="0" applyNumberFormat="1" applyFont="1" applyFill="1" applyBorder="1" applyAlignment="1" applyProtection="1">
      <alignment horizontal="left" vertical="center"/>
      <protection/>
    </xf>
    <xf numFmtId="194" fontId="8" fillId="36" borderId="89" xfId="0" applyNumberFormat="1" applyFont="1" applyFill="1" applyBorder="1" applyAlignment="1" applyProtection="1">
      <alignment horizontal="right" vertical="center"/>
      <protection/>
    </xf>
    <xf numFmtId="194" fontId="8" fillId="36" borderId="90" xfId="0" applyNumberFormat="1" applyFont="1" applyFill="1" applyBorder="1" applyAlignment="1" applyProtection="1">
      <alignment horizontal="right" vertical="center"/>
      <protection/>
    </xf>
    <xf numFmtId="49" fontId="8" fillId="35" borderId="91" xfId="0" applyNumberFormat="1" applyFont="1" applyFill="1" applyBorder="1" applyAlignment="1" applyProtection="1">
      <alignment vertical="center"/>
      <protection/>
    </xf>
    <xf numFmtId="194" fontId="8" fillId="36" borderId="92" xfId="0" applyNumberFormat="1" applyFont="1" applyFill="1" applyBorder="1" applyAlignment="1" applyProtection="1">
      <alignment horizontal="right" vertical="center"/>
      <protection/>
    </xf>
    <xf numFmtId="194" fontId="8" fillId="36" borderId="93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Alignment="1" applyProtection="1">
      <alignment vertical="center"/>
      <protection/>
    </xf>
    <xf numFmtId="49" fontId="7" fillId="35" borderId="94" xfId="0" applyNumberFormat="1" applyFont="1" applyFill="1" applyBorder="1" applyAlignment="1" applyProtection="1">
      <alignment horizontal="centerContinuous" vertical="center"/>
      <protection/>
    </xf>
    <xf numFmtId="49" fontId="7" fillId="35" borderId="95" xfId="0" applyNumberFormat="1" applyFont="1" applyFill="1" applyBorder="1" applyAlignment="1" applyProtection="1">
      <alignment horizontal="centerContinuous" vertical="center"/>
      <protection/>
    </xf>
    <xf numFmtId="49" fontId="7" fillId="35" borderId="96" xfId="0" applyNumberFormat="1" applyFont="1" applyFill="1" applyBorder="1" applyAlignment="1" applyProtection="1">
      <alignment horizontal="centerContinuous" vertical="center"/>
      <protection/>
    </xf>
    <xf numFmtId="49" fontId="7" fillId="35" borderId="97" xfId="0" applyNumberFormat="1" applyFont="1" applyFill="1" applyBorder="1" applyAlignment="1" applyProtection="1">
      <alignment horizontal="centerContinuous" vertical="center"/>
      <protection/>
    </xf>
    <xf numFmtId="194" fontId="7" fillId="36" borderId="95" xfId="0" applyNumberFormat="1" applyFont="1" applyFill="1" applyBorder="1" applyAlignment="1" applyProtection="1">
      <alignment horizontal="right" vertical="center"/>
      <protection/>
    </xf>
    <xf numFmtId="194" fontId="7" fillId="36" borderId="97" xfId="0" applyNumberFormat="1" applyFont="1" applyFill="1" applyBorder="1" applyAlignment="1" applyProtection="1">
      <alignment horizontal="right" vertical="center"/>
      <protection/>
    </xf>
    <xf numFmtId="194" fontId="8" fillId="36" borderId="98" xfId="0" applyNumberFormat="1" applyFont="1" applyFill="1" applyBorder="1" applyAlignment="1" applyProtection="1">
      <alignment horizontal="right" vertical="center"/>
      <protection/>
    </xf>
    <xf numFmtId="194" fontId="8" fillId="36" borderId="99" xfId="0" applyNumberFormat="1" applyFont="1" applyFill="1" applyBorder="1" applyAlignment="1" applyProtection="1">
      <alignment horizontal="right" vertical="center"/>
      <protection/>
    </xf>
    <xf numFmtId="195" fontId="8" fillId="36" borderId="64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vertical="center"/>
      <protection hidden="1"/>
    </xf>
    <xf numFmtId="49" fontId="7" fillId="35" borderId="51" xfId="0" applyNumberFormat="1" applyFont="1" applyFill="1" applyBorder="1" applyAlignment="1" applyProtection="1">
      <alignment vertical="center"/>
      <protection/>
    </xf>
    <xf numFmtId="49" fontId="7" fillId="35" borderId="0" xfId="0" applyNumberFormat="1" applyFont="1" applyFill="1" applyBorder="1" applyAlignment="1" applyProtection="1">
      <alignment horizontal="left" vertical="center"/>
      <protection/>
    </xf>
    <xf numFmtId="49" fontId="7" fillId="35" borderId="0" xfId="0" applyNumberFormat="1" applyFont="1" applyFill="1" applyBorder="1" applyAlignment="1" applyProtection="1">
      <alignment horizontal="right" vertical="center"/>
      <protection/>
    </xf>
    <xf numFmtId="49" fontId="7" fillId="35" borderId="100" xfId="0" applyNumberFormat="1" applyFont="1" applyFill="1" applyBorder="1" applyAlignment="1" applyProtection="1">
      <alignment horizontal="left" vertical="center"/>
      <protection/>
    </xf>
    <xf numFmtId="194" fontId="7" fillId="36" borderId="101" xfId="0" applyNumberFormat="1" applyFont="1" applyFill="1" applyBorder="1" applyAlignment="1" applyProtection="1">
      <alignment horizontal="right" vertical="center"/>
      <protection/>
    </xf>
    <xf numFmtId="194" fontId="7" fillId="36" borderId="10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194" fontId="8" fillId="36" borderId="103" xfId="0" applyNumberFormat="1" applyFont="1" applyFill="1" applyBorder="1" applyAlignment="1" applyProtection="1">
      <alignment horizontal="right" vertical="center"/>
      <protection/>
    </xf>
    <xf numFmtId="194" fontId="8" fillId="34" borderId="0" xfId="0" applyNumberFormat="1" applyFont="1" applyFill="1" applyAlignment="1" applyProtection="1">
      <alignment vertical="center"/>
      <protection/>
    </xf>
    <xf numFmtId="175" fontId="8" fillId="34" borderId="0" xfId="0" applyNumberFormat="1" applyFont="1" applyFill="1" applyAlignment="1" applyProtection="1">
      <alignment vertical="center"/>
      <protection/>
    </xf>
    <xf numFmtId="0" fontId="8" fillId="34" borderId="0" xfId="0" applyNumberFormat="1" applyFont="1" applyFill="1" applyAlignment="1" applyProtection="1">
      <alignment vertical="center"/>
      <protection/>
    </xf>
    <xf numFmtId="0" fontId="9" fillId="37" borderId="0" xfId="0" applyNumberFormat="1" applyFont="1" applyFill="1" applyAlignment="1" applyProtection="1">
      <alignment vertical="center"/>
      <protection/>
    </xf>
    <xf numFmtId="49" fontId="9" fillId="37" borderId="0" xfId="0" applyNumberFormat="1" applyFont="1" applyFill="1" applyAlignment="1" applyProtection="1">
      <alignment vertical="center"/>
      <protection/>
    </xf>
    <xf numFmtId="0" fontId="9" fillId="37" borderId="0" xfId="0" applyFont="1" applyFill="1" applyAlignment="1" applyProtection="1">
      <alignment vertical="center"/>
      <protection/>
    </xf>
    <xf numFmtId="0" fontId="9" fillId="37" borderId="0" xfId="0" applyNumberFormat="1" applyFont="1" applyFill="1" applyAlignment="1" applyProtection="1" quotePrefix="1">
      <alignment vertical="top"/>
      <protection/>
    </xf>
    <xf numFmtId="49" fontId="9" fillId="37" borderId="0" xfId="0" applyNumberFormat="1" applyFont="1" applyFill="1" applyAlignment="1" applyProtection="1">
      <alignment vertical="top"/>
      <protection/>
    </xf>
    <xf numFmtId="0" fontId="8" fillId="37" borderId="11" xfId="0" applyNumberFormat="1" applyFont="1" applyFill="1" applyBorder="1" applyAlignment="1" applyProtection="1">
      <alignment vertical="center"/>
      <protection/>
    </xf>
    <xf numFmtId="49" fontId="8" fillId="37" borderId="11" xfId="0" applyNumberFormat="1" applyFont="1" applyFill="1" applyBorder="1" applyAlignment="1" applyProtection="1">
      <alignment vertical="center"/>
      <protection/>
    </xf>
    <xf numFmtId="49" fontId="11" fillId="37" borderId="11" xfId="0" applyNumberFormat="1" applyFont="1" applyFill="1" applyBorder="1" applyAlignment="1" applyProtection="1">
      <alignment vertical="center"/>
      <protection/>
    </xf>
    <xf numFmtId="49" fontId="12" fillId="37" borderId="11" xfId="0" applyNumberFormat="1" applyFont="1" applyFill="1" applyBorder="1" applyAlignment="1" applyProtection="1">
      <alignment horizontal="right" vertical="center"/>
      <protection/>
    </xf>
    <xf numFmtId="0" fontId="0" fillId="34" borderId="0" xfId="0" applyNumberFormat="1" applyFill="1" applyBorder="1" applyAlignment="1">
      <alignment/>
    </xf>
    <xf numFmtId="0" fontId="18" fillId="0" borderId="0" xfId="0" applyFont="1" applyFill="1" applyAlignment="1" applyProtection="1">
      <alignment horizontal="center" vertical="top"/>
      <protection locked="0"/>
    </xf>
    <xf numFmtId="0" fontId="13" fillId="35" borderId="104" xfId="0" applyNumberFormat="1" applyFont="1" applyFill="1" applyBorder="1" applyAlignment="1" applyProtection="1">
      <alignment horizontal="center" vertical="top"/>
      <protection/>
    </xf>
    <xf numFmtId="194" fontId="8" fillId="36" borderId="10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8" fillId="36" borderId="106" xfId="0" applyNumberFormat="1" applyFont="1" applyFill="1" applyBorder="1" applyAlignment="1" applyProtection="1">
      <alignment horizontal="right" vertical="center"/>
      <protection/>
    </xf>
    <xf numFmtId="195" fontId="8" fillId="36" borderId="63" xfId="0" applyNumberFormat="1" applyFont="1" applyFill="1" applyBorder="1" applyAlignment="1" applyProtection="1">
      <alignment horizontal="right" vertical="center"/>
      <protection/>
    </xf>
    <xf numFmtId="196" fontId="8" fillId="36" borderId="99" xfId="0" applyNumberFormat="1" applyFont="1" applyFill="1" applyBorder="1" applyAlignment="1" applyProtection="1">
      <alignment horizontal="right" vertical="center"/>
      <protection/>
    </xf>
    <xf numFmtId="195" fontId="8" fillId="36" borderId="106" xfId="0" applyNumberFormat="1" applyFont="1" applyFill="1" applyBorder="1" applyAlignment="1" applyProtection="1">
      <alignment horizontal="right" vertical="center"/>
      <protection/>
    </xf>
    <xf numFmtId="196" fontId="8" fillId="36" borderId="63" xfId="0" applyNumberFormat="1" applyFont="1" applyFill="1" applyBorder="1" applyAlignment="1" applyProtection="1">
      <alignment horizontal="right" vertical="center"/>
      <protection/>
    </xf>
    <xf numFmtId="49" fontId="7" fillId="35" borderId="94" xfId="0" applyNumberFormat="1" applyFont="1" applyFill="1" applyBorder="1" applyAlignment="1" applyProtection="1">
      <alignment horizontal="centerContinuous" vertical="center"/>
      <protection/>
    </xf>
    <xf numFmtId="194" fontId="7" fillId="36" borderId="64" xfId="0" applyNumberFormat="1" applyFont="1" applyFill="1" applyBorder="1" applyAlignment="1" applyProtection="1">
      <alignment horizontal="right" vertical="center"/>
      <protection/>
    </xf>
    <xf numFmtId="194" fontId="7" fillId="36" borderId="20" xfId="0" applyNumberFormat="1" applyFont="1" applyFill="1" applyBorder="1" applyAlignment="1" applyProtection="1">
      <alignment horizontal="right" vertical="center"/>
      <protection/>
    </xf>
    <xf numFmtId="194" fontId="8" fillId="36" borderId="25" xfId="0" applyNumberFormat="1" applyFont="1" applyFill="1" applyBorder="1" applyAlignment="1" applyProtection="1">
      <alignment horizontal="right" vertical="center"/>
      <protection/>
    </xf>
    <xf numFmtId="194" fontId="8" fillId="36" borderId="107" xfId="0" applyNumberFormat="1" applyFont="1" applyFill="1" applyBorder="1" applyAlignment="1" applyProtection="1">
      <alignment horizontal="right" vertical="center"/>
      <protection/>
    </xf>
    <xf numFmtId="194" fontId="8" fillId="36" borderId="108" xfId="0" applyNumberFormat="1" applyFont="1" applyFill="1" applyBorder="1" applyAlignment="1" applyProtection="1">
      <alignment horizontal="right" vertical="center"/>
      <protection/>
    </xf>
    <xf numFmtId="194" fontId="7" fillId="36" borderId="109" xfId="0" applyNumberFormat="1" applyFont="1" applyFill="1" applyBorder="1" applyAlignment="1" applyProtection="1">
      <alignment horizontal="right" vertical="center"/>
      <protection/>
    </xf>
    <xf numFmtId="194" fontId="7" fillId="36" borderId="99" xfId="0" applyNumberFormat="1" applyFont="1" applyFill="1" applyBorder="1" applyAlignment="1" applyProtection="1">
      <alignment horizontal="right" vertical="center"/>
      <protection/>
    </xf>
    <xf numFmtId="197" fontId="8" fillId="36" borderId="99" xfId="0" applyNumberFormat="1" applyFont="1" applyFill="1" applyBorder="1" applyAlignment="1" applyProtection="1">
      <alignment horizontal="right" vertical="center"/>
      <protection/>
    </xf>
    <xf numFmtId="197" fontId="8" fillId="36" borderId="82" xfId="0" applyNumberFormat="1" applyFont="1" applyFill="1" applyBorder="1" applyAlignment="1" applyProtection="1">
      <alignment horizontal="right" vertical="center"/>
      <protection/>
    </xf>
    <xf numFmtId="197" fontId="8" fillId="36" borderId="64" xfId="0" applyNumberFormat="1" applyFont="1" applyFill="1" applyBorder="1" applyAlignment="1" applyProtection="1">
      <alignment horizontal="right" vertical="center"/>
      <protection/>
    </xf>
    <xf numFmtId="49" fontId="7" fillId="35" borderId="0" xfId="0" applyNumberFormat="1" applyFont="1" applyFill="1" applyBorder="1" applyAlignment="1" applyProtection="1">
      <alignment horizontal="centerContinuous" vertical="center"/>
      <protection/>
    </xf>
    <xf numFmtId="49" fontId="7" fillId="35" borderId="110" xfId="0" applyNumberFormat="1" applyFont="1" applyFill="1" applyBorder="1" applyAlignment="1" applyProtection="1">
      <alignment horizontal="centerContinuous" vertical="center"/>
      <protection/>
    </xf>
    <xf numFmtId="49" fontId="7" fillId="35" borderId="111" xfId="0" applyNumberFormat="1" applyFont="1" applyFill="1" applyBorder="1" applyAlignment="1" applyProtection="1">
      <alignment horizontal="centerContinuous" vertical="center"/>
      <protection/>
    </xf>
    <xf numFmtId="49" fontId="7" fillId="35" borderId="112" xfId="0" applyNumberFormat="1" applyFont="1" applyFill="1" applyBorder="1" applyAlignment="1" applyProtection="1">
      <alignment horizontal="centerContinuous" vertical="center"/>
      <protection/>
    </xf>
    <xf numFmtId="49" fontId="7" fillId="35" borderId="86" xfId="0" applyNumberFormat="1" applyFont="1" applyFill="1" applyBorder="1" applyAlignment="1" applyProtection="1">
      <alignment horizontal="centerContinuous" vertical="center"/>
      <protection/>
    </xf>
    <xf numFmtId="10" fontId="8" fillId="34" borderId="0" xfId="0" applyNumberFormat="1" applyFont="1" applyFill="1" applyAlignment="1" applyProtection="1">
      <alignment vertical="center"/>
      <protection/>
    </xf>
    <xf numFmtId="200" fontId="8" fillId="34" borderId="0" xfId="0" applyNumberFormat="1" applyFont="1" applyFill="1" applyAlignment="1" applyProtection="1">
      <alignment vertical="center"/>
      <protection/>
    </xf>
    <xf numFmtId="195" fontId="8" fillId="36" borderId="113" xfId="0" applyNumberFormat="1" applyFont="1" applyFill="1" applyBorder="1" applyAlignment="1" applyProtection="1">
      <alignment horizontal="right" vertical="center"/>
      <protection/>
    </xf>
    <xf numFmtId="195" fontId="8" fillId="36" borderId="114" xfId="0" applyNumberFormat="1" applyFont="1" applyFill="1" applyBorder="1" applyAlignment="1" applyProtection="1">
      <alignment horizontal="right" vertical="center"/>
      <protection/>
    </xf>
    <xf numFmtId="194" fontId="7" fillId="36" borderId="22" xfId="0" applyNumberFormat="1" applyFont="1" applyFill="1" applyBorder="1" applyAlignment="1" applyProtection="1">
      <alignment horizontal="right" vertical="center"/>
      <protection/>
    </xf>
    <xf numFmtId="194" fontId="7" fillId="36" borderId="81" xfId="0" applyNumberFormat="1" applyFont="1" applyFill="1" applyBorder="1" applyAlignment="1" applyProtection="1">
      <alignment horizontal="right" vertical="center"/>
      <protection/>
    </xf>
    <xf numFmtId="194" fontId="7" fillId="36" borderId="23" xfId="0" applyNumberFormat="1" applyFont="1" applyFill="1" applyBorder="1" applyAlignment="1" applyProtection="1">
      <alignment horizontal="right" vertical="center"/>
      <protection/>
    </xf>
    <xf numFmtId="194" fontId="7" fillId="36" borderId="44" xfId="0" applyNumberFormat="1" applyFont="1" applyFill="1" applyBorder="1" applyAlignment="1" applyProtection="1">
      <alignment horizontal="right" vertical="center"/>
      <protection/>
    </xf>
    <xf numFmtId="194" fontId="7" fillId="36" borderId="99" xfId="0" applyNumberFormat="1" applyFont="1" applyFill="1" applyBorder="1" applyAlignment="1" applyProtection="1">
      <alignment horizontal="right" vertical="center"/>
      <protection/>
    </xf>
    <xf numFmtId="194" fontId="7" fillId="36" borderId="45" xfId="0" applyNumberFormat="1" applyFont="1" applyFill="1" applyBorder="1" applyAlignment="1" applyProtection="1">
      <alignment horizontal="right" vertical="center"/>
      <protection/>
    </xf>
    <xf numFmtId="194" fontId="7" fillId="36" borderId="32" xfId="0" applyNumberFormat="1" applyFont="1" applyFill="1" applyBorder="1" applyAlignment="1" applyProtection="1">
      <alignment horizontal="right" vertical="center"/>
      <protection/>
    </xf>
    <xf numFmtId="194" fontId="7" fillId="36" borderId="106" xfId="0" applyNumberFormat="1" applyFont="1" applyFill="1" applyBorder="1" applyAlignment="1" applyProtection="1">
      <alignment horizontal="right" vertical="center"/>
      <protection/>
    </xf>
    <xf numFmtId="194" fontId="7" fillId="36" borderId="33" xfId="0" applyNumberFormat="1" applyFont="1" applyFill="1" applyBorder="1" applyAlignment="1" applyProtection="1">
      <alignment horizontal="right" vertical="center"/>
      <protection/>
    </xf>
    <xf numFmtId="194" fontId="8" fillId="36" borderId="115" xfId="0" applyNumberFormat="1" applyFont="1" applyFill="1" applyBorder="1" applyAlignment="1" applyProtection="1">
      <alignment horizontal="right" vertical="center"/>
      <protection/>
    </xf>
    <xf numFmtId="195" fontId="7" fillId="36" borderId="37" xfId="0" applyNumberFormat="1" applyFont="1" applyFill="1" applyBorder="1" applyAlignment="1" applyProtection="1">
      <alignment horizontal="right" vertical="center"/>
      <protection/>
    </xf>
    <xf numFmtId="194" fontId="7" fillId="36" borderId="63" xfId="0" applyNumberFormat="1" applyFont="1" applyFill="1" applyBorder="1" applyAlignment="1" applyProtection="1">
      <alignment horizontal="right" vertical="center"/>
      <protection/>
    </xf>
    <xf numFmtId="194" fontId="7" fillId="36" borderId="28" xfId="0" applyNumberFormat="1" applyFont="1" applyFill="1" applyBorder="1" applyAlignment="1" applyProtection="1">
      <alignment horizontal="right" vertical="center"/>
      <protection/>
    </xf>
    <xf numFmtId="194" fontId="7" fillId="36" borderId="38" xfId="0" applyNumberFormat="1" applyFont="1" applyFill="1" applyBorder="1" applyAlignment="1" applyProtection="1">
      <alignment horizontal="right" vertical="center"/>
      <protection/>
    </xf>
    <xf numFmtId="194" fontId="8" fillId="36" borderId="116" xfId="0" applyNumberFormat="1" applyFont="1" applyFill="1" applyBorder="1" applyAlignment="1" applyProtection="1">
      <alignment horizontal="right" vertical="center"/>
      <protection/>
    </xf>
    <xf numFmtId="194" fontId="8" fillId="36" borderId="117" xfId="0" applyNumberFormat="1" applyFont="1" applyFill="1" applyBorder="1" applyAlignment="1" applyProtection="1">
      <alignment horizontal="right" vertical="center"/>
      <protection/>
    </xf>
    <xf numFmtId="194" fontId="8" fillId="36" borderId="58" xfId="0" applyNumberFormat="1" applyFont="1" applyFill="1" applyBorder="1" applyAlignment="1" applyProtection="1">
      <alignment horizontal="right" vertical="center"/>
      <protection/>
    </xf>
    <xf numFmtId="194" fontId="8" fillId="36" borderId="118" xfId="0" applyNumberFormat="1" applyFont="1" applyFill="1" applyBorder="1" applyAlignment="1" applyProtection="1">
      <alignment horizontal="right" vertical="center"/>
      <protection/>
    </xf>
    <xf numFmtId="194" fontId="7" fillId="36" borderId="68" xfId="0" applyNumberFormat="1" applyFont="1" applyFill="1" applyBorder="1" applyAlignment="1" applyProtection="1">
      <alignment horizontal="right" vertical="center"/>
      <protection/>
    </xf>
    <xf numFmtId="194" fontId="7" fillId="36" borderId="119" xfId="0" applyNumberFormat="1" applyFont="1" applyFill="1" applyBorder="1" applyAlignment="1" applyProtection="1">
      <alignment horizontal="right" vertical="center"/>
      <protection/>
    </xf>
    <xf numFmtId="194" fontId="7" fillId="36" borderId="35" xfId="0" applyNumberFormat="1" applyFont="1" applyFill="1" applyBorder="1" applyAlignment="1" applyProtection="1">
      <alignment horizontal="right" vertical="center"/>
      <protection/>
    </xf>
    <xf numFmtId="194" fontId="7" fillId="36" borderId="37" xfId="0" applyNumberFormat="1" applyFont="1" applyFill="1" applyBorder="1" applyAlignment="1" applyProtection="1">
      <alignment horizontal="right" vertical="center"/>
      <protection/>
    </xf>
    <xf numFmtId="194" fontId="7" fillId="36" borderId="64" xfId="0" applyNumberFormat="1" applyFont="1" applyFill="1" applyBorder="1" applyAlignment="1" applyProtection="1">
      <alignment horizontal="right" vertical="center"/>
      <protection/>
    </xf>
    <xf numFmtId="195" fontId="8" fillId="36" borderId="35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75" fontId="8" fillId="0" borderId="0" xfId="49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33" borderId="0" xfId="0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Border="1" applyAlignment="1" applyProtection="1">
      <alignment horizontal="right" vertical="center"/>
      <protection hidden="1"/>
    </xf>
    <xf numFmtId="2" fontId="8" fillId="34" borderId="0" xfId="0" applyNumberFormat="1" applyFont="1" applyFill="1" applyAlignment="1" applyProtection="1">
      <alignment vertical="center"/>
      <protection/>
    </xf>
    <xf numFmtId="196" fontId="8" fillId="36" borderId="44" xfId="0" applyNumberFormat="1" applyFont="1" applyFill="1" applyBorder="1" applyAlignment="1" applyProtection="1">
      <alignment horizontal="right" vertical="center"/>
      <protection locked="0"/>
    </xf>
    <xf numFmtId="196" fontId="8" fillId="36" borderId="99" xfId="0" applyNumberFormat="1" applyFont="1" applyFill="1" applyBorder="1" applyAlignment="1" applyProtection="1">
      <alignment horizontal="right" vertical="center"/>
      <protection locked="0"/>
    </xf>
    <xf numFmtId="196" fontId="8" fillId="36" borderId="45" xfId="0" applyNumberFormat="1" applyFont="1" applyFill="1" applyBorder="1" applyAlignment="1" applyProtection="1">
      <alignment horizontal="right" vertical="center"/>
      <protection locked="0"/>
    </xf>
    <xf numFmtId="195" fontId="8" fillId="36" borderId="37" xfId="0" applyNumberFormat="1" applyFont="1" applyFill="1" applyBorder="1" applyAlignment="1" applyProtection="1">
      <alignment horizontal="right" vertical="center"/>
      <protection locked="0"/>
    </xf>
    <xf numFmtId="195" fontId="8" fillId="36" borderId="64" xfId="0" applyNumberFormat="1" applyFont="1" applyFill="1" applyBorder="1" applyAlignment="1" applyProtection="1">
      <alignment horizontal="right" vertical="center"/>
      <protection locked="0"/>
    </xf>
    <xf numFmtId="195" fontId="8" fillId="36" borderId="38" xfId="0" applyNumberFormat="1" applyFont="1" applyFill="1" applyBorder="1" applyAlignment="1" applyProtection="1">
      <alignment horizontal="right" vertical="center"/>
      <protection locked="0"/>
    </xf>
    <xf numFmtId="196" fontId="8" fillId="36" borderId="120" xfId="0" applyNumberFormat="1" applyFont="1" applyFill="1" applyBorder="1" applyAlignment="1" applyProtection="1">
      <alignment horizontal="right" vertical="center"/>
      <protection/>
    </xf>
    <xf numFmtId="0" fontId="7" fillId="35" borderId="101" xfId="0" applyNumberFormat="1" applyFont="1" applyFill="1" applyBorder="1" applyAlignment="1" applyProtection="1">
      <alignment horizontal="center"/>
      <protection/>
    </xf>
    <xf numFmtId="0" fontId="7" fillId="35" borderId="110" xfId="0" applyNumberFormat="1" applyFont="1" applyFill="1" applyBorder="1" applyAlignment="1" applyProtection="1">
      <alignment horizontal="center"/>
      <protection/>
    </xf>
    <xf numFmtId="0" fontId="7" fillId="35" borderId="102" xfId="0" applyNumberFormat="1" applyFont="1" applyFill="1" applyBorder="1" applyAlignment="1" applyProtection="1">
      <alignment horizontal="center"/>
      <protection/>
    </xf>
    <xf numFmtId="0" fontId="7" fillId="35" borderId="112" xfId="0" applyNumberFormat="1" applyFont="1" applyFill="1" applyBorder="1" applyAlignment="1" applyProtection="1">
      <alignment horizontal="center"/>
      <protection/>
    </xf>
    <xf numFmtId="49" fontId="7" fillId="35" borderId="121" xfId="0" applyNumberFormat="1" applyFont="1" applyFill="1" applyBorder="1" applyAlignment="1" applyProtection="1">
      <alignment horizontal="center" vertical="center" wrapText="1"/>
      <protection/>
    </xf>
    <xf numFmtId="49" fontId="7" fillId="35" borderId="50" xfId="0" applyNumberFormat="1" applyFont="1" applyFill="1" applyBorder="1" applyAlignment="1" applyProtection="1">
      <alignment horizontal="center" vertical="center" wrapText="1"/>
      <protection/>
    </xf>
    <xf numFmtId="49" fontId="7" fillId="35" borderId="122" xfId="0" applyNumberFormat="1" applyFont="1" applyFill="1" applyBorder="1" applyAlignment="1" applyProtection="1">
      <alignment horizontal="center" vertical="center" wrapText="1"/>
      <protection/>
    </xf>
    <xf numFmtId="49" fontId="7" fillId="35" borderId="51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100" xfId="0" applyNumberFormat="1" applyFont="1" applyFill="1" applyBorder="1" applyAlignment="1" applyProtection="1">
      <alignment horizontal="center" vertical="center" wrapText="1"/>
      <protection/>
    </xf>
    <xf numFmtId="49" fontId="7" fillId="35" borderId="123" xfId="0" applyNumberFormat="1" applyFont="1" applyFill="1" applyBorder="1" applyAlignment="1" applyProtection="1">
      <alignment horizontal="center" vertical="center" wrapText="1"/>
      <protection/>
    </xf>
    <xf numFmtId="49" fontId="7" fillId="35" borderId="124" xfId="0" applyNumberFormat="1" applyFont="1" applyFill="1" applyBorder="1" applyAlignment="1" applyProtection="1">
      <alignment horizontal="center" vertical="center" wrapText="1"/>
      <protection/>
    </xf>
    <xf numFmtId="49" fontId="7" fillId="35" borderId="125" xfId="0" applyNumberFormat="1" applyFont="1" applyFill="1" applyBorder="1" applyAlignment="1" applyProtection="1">
      <alignment horizontal="center" vertical="center" wrapText="1"/>
      <protection/>
    </xf>
    <xf numFmtId="49" fontId="10" fillId="35" borderId="12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27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28" xfId="0" applyFill="1" applyBorder="1" applyAlignment="1" applyProtection="1">
      <alignment horizontal="center" vertical="center" textRotation="90" shrinkToFit="1"/>
      <protection/>
    </xf>
    <xf numFmtId="0" fontId="14" fillId="35" borderId="128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49" fontId="8" fillId="35" borderId="30" xfId="0" applyNumberFormat="1" applyFont="1" applyFill="1" applyBorder="1" applyAlignment="1" applyProtection="1">
      <alignment horizontal="left" vertical="center" wrapText="1"/>
      <protection/>
    </xf>
    <xf numFmtId="49" fontId="8" fillId="35" borderId="31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35" borderId="128" xfId="0" applyNumberFormat="1" applyFont="1" applyFill="1" applyBorder="1" applyAlignment="1" applyProtection="1">
      <alignment horizontal="center" vertical="center" textRotation="90" shrinkToFi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7" fillId="35" borderId="109" xfId="0" applyNumberFormat="1" applyFont="1" applyFill="1" applyBorder="1" applyAlignment="1" applyProtection="1">
      <alignment horizontal="center"/>
      <protection/>
    </xf>
    <xf numFmtId="0" fontId="7" fillId="35" borderId="111" xfId="0" applyNumberFormat="1" applyFont="1" applyFill="1" applyBorder="1" applyAlignment="1" applyProtection="1">
      <alignment horizontal="center"/>
      <protection/>
    </xf>
    <xf numFmtId="49" fontId="8" fillId="35" borderId="35" xfId="0" applyNumberFormat="1" applyFont="1" applyFill="1" applyBorder="1" applyAlignment="1" applyProtection="1">
      <alignment horizontal="left" vertical="center" wrapText="1"/>
      <protection/>
    </xf>
    <xf numFmtId="0" fontId="7" fillId="35" borderId="129" xfId="0" applyNumberFormat="1" applyFont="1" applyFill="1" applyBorder="1" applyAlignment="1" applyProtection="1">
      <alignment horizontal="center"/>
      <protection/>
    </xf>
    <xf numFmtId="0" fontId="7" fillId="35" borderId="130" xfId="0" applyNumberFormat="1" applyFont="1" applyFill="1" applyBorder="1" applyAlignment="1" applyProtection="1">
      <alignment horizontal="center"/>
      <protection/>
    </xf>
    <xf numFmtId="0" fontId="14" fillId="35" borderId="131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49" fontId="10" fillId="35" borderId="131" xfId="0" applyNumberFormat="1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.0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35"/>
          <c:w val="0.88225"/>
          <c:h val="0.77775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'GB1'!$K$17:$S$17</c:f>
              <c:numCache/>
            </c:numRef>
          </c:cat>
          <c:val>
            <c:numRef>
              <c:f>'GB1'!$K$19:$S$19</c:f>
              <c:numCache/>
            </c:numRef>
          </c:val>
        </c:ser>
        <c:axId val="13348924"/>
        <c:axId val="53031453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'GB1'!$K$17:$S$17</c:f>
              <c:numCache/>
            </c:numRef>
          </c:cat>
          <c:val>
            <c:numRef>
              <c:f>'GB1'!$K$18:$S$18</c:f>
              <c:numCache/>
            </c:numRef>
          </c:val>
        </c:ser>
        <c:axId val="13348924"/>
        <c:axId val="53031453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'GB1'!$K$17:$S$17</c:f>
              <c:numCache/>
            </c:numRef>
          </c:cat>
          <c:val>
            <c:numRef>
              <c:f>'GB1'!$K$20:$S$20</c:f>
              <c:numCache/>
            </c:numRef>
          </c:val>
          <c:smooth val="0"/>
        </c:ser>
        <c:axId val="7521030"/>
        <c:axId val="580407"/>
      </c:lineChart>
      <c:catAx>
        <c:axId val="1334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1453"/>
        <c:crossesAt val="4000"/>
        <c:auto val="0"/>
        <c:lblOffset val="100"/>
        <c:tickLblSkip val="1"/>
        <c:noMultiLvlLbl val="0"/>
      </c:catAx>
      <c:valAx>
        <c:axId val="53031453"/>
        <c:scaling>
          <c:orientation val="minMax"/>
          <c:max val="24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At val="1"/>
        <c:crossBetween val="between"/>
        <c:dispUnits/>
        <c:majorUnit val="4000"/>
      </c:valAx>
      <c:catAx>
        <c:axId val="7521030"/>
        <c:scaling>
          <c:orientation val="minMax"/>
        </c:scaling>
        <c:axPos val="b"/>
        <c:delete val="1"/>
        <c:majorTickMark val="out"/>
        <c:minorTickMark val="none"/>
        <c:tickLblPos val="nextTo"/>
        <c:crossAx val="580407"/>
        <c:crossesAt val="10"/>
        <c:auto val="0"/>
        <c:lblOffset val="100"/>
        <c:tickLblSkip val="1"/>
        <c:noMultiLvlLbl val="0"/>
      </c:catAx>
      <c:valAx>
        <c:axId val="580407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21030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5"/>
          <c:y val="0.922"/>
          <c:w val="0.3957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35"/>
          <c:w val="0.884"/>
          <c:h val="0.79475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'GB1'!$K$11:$S$11</c:f>
              <c:numCache/>
            </c:numRef>
          </c:cat>
          <c:val>
            <c:numRef>
              <c:f>'GB1'!$K$13:$S$13</c:f>
              <c:numCache/>
            </c:numRef>
          </c:val>
        </c:ser>
        <c:axId val="5223664"/>
        <c:axId val="47012977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'GB1'!$K$11:$S$11</c:f>
              <c:numCache/>
            </c:numRef>
          </c:cat>
          <c:val>
            <c:numRef>
              <c:f>'GB1'!$K$12:$S$12</c:f>
              <c:numCache/>
            </c:numRef>
          </c:val>
        </c:ser>
        <c:axId val="5223664"/>
        <c:axId val="47012977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'GB1'!$K$11:$S$11</c:f>
              <c:numCache/>
            </c:numRef>
          </c:cat>
          <c:val>
            <c:numRef>
              <c:f>'GB1'!$K$14:$S$14</c:f>
              <c:numCache/>
            </c:numRef>
          </c:val>
          <c:smooth val="0"/>
        </c:ser>
        <c:axId val="20463610"/>
        <c:axId val="49954763"/>
      </c:lineChart>
      <c:catAx>
        <c:axId val="52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977"/>
        <c:crossesAt val="4000"/>
        <c:auto val="0"/>
        <c:lblOffset val="100"/>
        <c:tickLblSkip val="1"/>
        <c:noMultiLvlLbl val="0"/>
      </c:catAx>
      <c:valAx>
        <c:axId val="47012977"/>
        <c:scaling>
          <c:orientation val="minMax"/>
          <c:max val="24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664"/>
        <c:crossesAt val="1"/>
        <c:crossBetween val="between"/>
        <c:dispUnits/>
        <c:majorUnit val="4000"/>
      </c:valAx>
      <c:catAx>
        <c:axId val="20463610"/>
        <c:scaling>
          <c:orientation val="minMax"/>
        </c:scaling>
        <c:axPos val="b"/>
        <c:delete val="1"/>
        <c:majorTickMark val="out"/>
        <c:minorTickMark val="none"/>
        <c:tickLblPos val="nextTo"/>
        <c:crossAx val="49954763"/>
        <c:crossesAt val="10"/>
        <c:auto val="0"/>
        <c:lblOffset val="100"/>
        <c:tickLblSkip val="1"/>
        <c:noMultiLvlLbl val="0"/>
      </c:catAx>
      <c:valAx>
        <c:axId val="49954763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610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25"/>
          <c:y val="0.93775"/>
          <c:w val="0.39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925"/>
          <c:w val="0.89575"/>
          <c:h val="0.87525"/>
        </c:manualLayout>
      </c:layout>
      <c:lineChart>
        <c:grouping val="standar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  <c:smooth val="0"/>
        </c:ser>
        <c:ser>
          <c:idx val="0"/>
          <c:order val="1"/>
          <c:tx>
            <c:strRef>
              <c:f>'GB2'!$J$12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  <c:smooth val="0"/>
        </c:ser>
        <c:marker val="1"/>
        <c:axId val="46939684"/>
        <c:axId val="19803973"/>
      </c:lineChart>
      <c:catAx>
        <c:axId val="4693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973"/>
        <c:crosses val="autoZero"/>
        <c:auto val="0"/>
        <c:lblOffset val="100"/>
        <c:tickLblSkip val="1"/>
        <c:noMultiLvlLbl val="0"/>
      </c:catAx>
      <c:valAx>
        <c:axId val="1980397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5"/>
          <c:y val="0.94325"/>
          <c:w val="0.918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1"/>
          <c:w val="0.89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'GB3'!$J$11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'GB3'!$K$11:$Q$11</c:f>
              <c:numCache/>
            </c:numRef>
          </c:val>
        </c:ser>
        <c:ser>
          <c:idx val="0"/>
          <c:order val="1"/>
          <c:tx>
            <c:strRef>
              <c:f>'GB3'!$J$12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'GB3'!$K$12:$Q$12</c:f>
              <c:numCache/>
            </c:numRef>
          </c:val>
        </c:ser>
        <c:gapWidth val="50"/>
        <c:axId val="44018030"/>
        <c:axId val="60617951"/>
      </c:barChart>
      <c:lineChart>
        <c:grouping val="standard"/>
        <c:varyColors val="0"/>
        <c:ser>
          <c:idx val="2"/>
          <c:order val="2"/>
          <c:tx>
            <c:strRef>
              <c:f>'GB3'!$J$13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'GB3'!$K$13:$Q$13</c:f>
              <c:numCache/>
            </c:numRef>
          </c:val>
          <c:smooth val="0"/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'GB3'!$K$14:$Q$14</c:f>
              <c:numCache/>
            </c:numRef>
          </c:val>
          <c:smooth val="0"/>
        </c:ser>
        <c:axId val="8690648"/>
        <c:axId val="11106969"/>
      </c:lineChart>
      <c:catAx>
        <c:axId val="4401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951"/>
        <c:crosses val="autoZero"/>
        <c:auto val="0"/>
        <c:lblOffset val="100"/>
        <c:tickLblSkip val="1"/>
        <c:noMultiLvlLbl val="0"/>
      </c:catAx>
      <c:valAx>
        <c:axId val="60617951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8030"/>
        <c:crossesAt val="1"/>
        <c:crossBetween val="between"/>
        <c:dispUnits/>
      </c:valAx>
      <c:catAx>
        <c:axId val="869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90648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87575"/>
          <c:w val="0.68225"/>
          <c:h val="0.1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1575"/>
          <c:w val="0.910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'GB4'!$J$10:$R$10</c:f>
              <c:strCache/>
            </c:strRef>
          </c:cat>
          <c:val>
            <c:numRef>
              <c:f>'GB4'!$J$11:$R$11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'GB4'!$J$10:$R$10</c:f>
              <c:strCache/>
            </c:strRef>
          </c:cat>
          <c:val>
            <c:numRef>
              <c:f>'GB4'!$J$12:$R$12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'GB4'!$J$10:$R$10</c:f>
              <c:strCache/>
            </c:strRef>
          </c:cat>
          <c:val>
            <c:numRef>
              <c:f>'GB4'!$J$13:$R$13</c:f>
              <c:numCache/>
            </c:numRef>
          </c:val>
          <c:smooth val="0"/>
        </c:ser>
        <c:marker val="1"/>
        <c:axId val="32853858"/>
        <c:axId val="27249267"/>
      </c:lineChart>
      <c:catAx>
        <c:axId val="32853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9267"/>
        <c:crosses val="autoZero"/>
        <c:auto val="0"/>
        <c:lblOffset val="100"/>
        <c:tickLblSkip val="1"/>
        <c:noMultiLvlLbl val="0"/>
      </c:catAx>
      <c:valAx>
        <c:axId val="2724926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3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91075"/>
          <c:w val="0.801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725"/>
          <c:w val="0.9375"/>
          <c:h val="0.8022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'GB5'!$K$10:$S$10</c:f>
              <c:strCache/>
            </c:strRef>
          </c:cat>
          <c:val>
            <c:numRef>
              <c:f>'GB5'!$K$11:$S$11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'GB5'!$K$10:$S$10</c:f>
              <c:strCache/>
            </c:strRef>
          </c:cat>
          <c:val>
            <c:numRef>
              <c:f>'GB5'!$K$12:$S$12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'GB5'!$K$10:$S$10</c:f>
              <c:strCache/>
            </c:strRef>
          </c:cat>
          <c:val>
            <c:numRef>
              <c:f>'GB5'!$K$13:$S$13</c:f>
              <c:numCache/>
            </c:numRef>
          </c:val>
          <c:smooth val="0"/>
        </c:ser>
        <c:marker val="1"/>
        <c:axId val="43916812"/>
        <c:axId val="59706989"/>
      </c:lineChart>
      <c:catAx>
        <c:axId val="4391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6989"/>
        <c:crosses val="autoZero"/>
        <c:auto val="0"/>
        <c:lblOffset val="100"/>
        <c:tickLblSkip val="1"/>
        <c:noMultiLvlLbl val="0"/>
      </c:catAx>
      <c:valAx>
        <c:axId val="5970698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6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2675"/>
          <c:w val="0.924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 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 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 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 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 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 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 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 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 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 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 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47625</xdr:rowOff>
    </xdr:from>
    <xdr:to>
      <xdr:col>18</xdr:col>
      <xdr:colOff>438150</xdr:colOff>
      <xdr:row>36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33350" y="561975"/>
          <a:ext cx="7734300" cy="5448300"/>
          <a:chOff x="11" y="60"/>
          <a:chExt cx="667" cy="570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1" y="353"/>
          <a:ext cx="666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2" y="60"/>
          <a:ext cx="666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3</xdr:col>
      <xdr:colOff>9525</xdr:colOff>
      <xdr:row>5</xdr:row>
      <xdr:rowOff>57150</xdr:rowOff>
    </xdr:from>
    <xdr:to>
      <xdr:col>18</xdr:col>
      <xdr:colOff>495300</xdr:colOff>
      <xdr:row>36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71500"/>
          <a:ext cx="77819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161925</xdr:rowOff>
    </xdr:from>
    <xdr:to>
      <xdr:col>18</xdr:col>
      <xdr:colOff>523875</xdr:colOff>
      <xdr:row>27</xdr:row>
      <xdr:rowOff>38100</xdr:rowOff>
    </xdr:to>
    <xdr:graphicFrame>
      <xdr:nvGraphicFramePr>
        <xdr:cNvPr id="1" name="graf 1"/>
        <xdr:cNvGraphicFramePr/>
      </xdr:nvGraphicFramePr>
      <xdr:xfrm>
        <a:off x="123825" y="476250"/>
        <a:ext cx="71818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4</xdr:row>
      <xdr:rowOff>161925</xdr:rowOff>
    </xdr:from>
    <xdr:to>
      <xdr:col>19</xdr:col>
      <xdr:colOff>66675</xdr:colOff>
      <xdr:row>27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0"/>
          <a:ext cx="725805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171450</xdr:rowOff>
    </xdr:from>
    <xdr:to>
      <xdr:col>18</xdr:col>
      <xdr:colOff>19050</xdr:colOff>
      <xdr:row>33</xdr:row>
      <xdr:rowOff>38100</xdr:rowOff>
    </xdr:to>
    <xdr:graphicFrame>
      <xdr:nvGraphicFramePr>
        <xdr:cNvPr id="1" name="graf 1"/>
        <xdr:cNvGraphicFramePr/>
      </xdr:nvGraphicFramePr>
      <xdr:xfrm>
        <a:off x="142875" y="685800"/>
        <a:ext cx="103536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</xdr:row>
      <xdr:rowOff>200025</xdr:rowOff>
    </xdr:from>
    <xdr:to>
      <xdr:col>18</xdr:col>
      <xdr:colOff>85725</xdr:colOff>
      <xdr:row>33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14375"/>
          <a:ext cx="1036320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95250</xdr:rowOff>
    </xdr:from>
    <xdr:to>
      <xdr:col>18</xdr:col>
      <xdr:colOff>819150</xdr:colOff>
      <xdr:row>28</xdr:row>
      <xdr:rowOff>0</xdr:rowOff>
    </xdr:to>
    <xdr:graphicFrame>
      <xdr:nvGraphicFramePr>
        <xdr:cNvPr id="1" name="graf 1"/>
        <xdr:cNvGraphicFramePr/>
      </xdr:nvGraphicFramePr>
      <xdr:xfrm>
        <a:off x="219075" y="409575"/>
        <a:ext cx="9915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104775</xdr:rowOff>
    </xdr:from>
    <xdr:to>
      <xdr:col>19</xdr:col>
      <xdr:colOff>47625</xdr:colOff>
      <xdr:row>28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9100"/>
          <a:ext cx="100965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152400</xdr:rowOff>
    </xdr:from>
    <xdr:to>
      <xdr:col>18</xdr:col>
      <xdr:colOff>895350</xdr:colOff>
      <xdr:row>28</xdr:row>
      <xdr:rowOff>28575</xdr:rowOff>
    </xdr:to>
    <xdr:graphicFrame>
      <xdr:nvGraphicFramePr>
        <xdr:cNvPr id="1" name="graf 1"/>
        <xdr:cNvGraphicFramePr/>
      </xdr:nvGraphicFramePr>
      <xdr:xfrm>
        <a:off x="161925" y="466725"/>
        <a:ext cx="10496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</xdr:row>
      <xdr:rowOff>9525</xdr:rowOff>
    </xdr:from>
    <xdr:to>
      <xdr:col>19</xdr:col>
      <xdr:colOff>28575</xdr:colOff>
      <xdr:row>28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23875"/>
          <a:ext cx="104965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4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3739.225</v>
          </cell>
          <cell r="Q32">
            <v>3775.237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0.00017373355441301338</v>
          </cell>
          <cell r="Q33">
            <v>0.0001995198420655445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6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8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9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151.5849897</v>
          </cell>
          <cell r="O31">
            <v>149.79972682000005</v>
          </cell>
          <cell r="P31">
            <v>159.32468885</v>
          </cell>
          <cell r="Q31">
            <v>157.70931176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0.004689653780409895</v>
          </cell>
          <cell r="O32">
            <v>0.004555836145282497</v>
          </cell>
          <cell r="P32">
            <v>0.0044305988927089</v>
          </cell>
          <cell r="Q32">
            <v>0.004424111627991801</v>
          </cell>
        </row>
        <row r="33">
          <cell r="K33">
            <v>2811.155</v>
          </cell>
          <cell r="L33">
            <v>2982.007</v>
          </cell>
          <cell r="M33">
            <v>3225.628</v>
          </cell>
          <cell r="N33">
            <v>3539.112</v>
          </cell>
          <cell r="O33">
            <v>3687.256</v>
          </cell>
          <cell r="P33">
            <v>3629.171</v>
          </cell>
          <cell r="Q33">
            <v>3667.619</v>
          </cell>
        </row>
        <row r="34">
          <cell r="K34">
            <v>0.00027341264000028454</v>
          </cell>
          <cell r="L34">
            <v>0.000240768147090198</v>
          </cell>
          <cell r="M34">
            <v>0.00022479107634234324</v>
          </cell>
          <cell r="N34">
            <v>0.00020086426199566443</v>
          </cell>
          <cell r="O34">
            <v>0.00018416609524858103</v>
          </cell>
          <cell r="P34">
            <v>0.00019444296342817165</v>
          </cell>
          <cell r="Q34">
            <v>0.00019023884432925012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1">
        <row r="20">
          <cell r="K20">
            <v>109.67853776879998</v>
          </cell>
          <cell r="L20">
            <v>111.76242998640717</v>
          </cell>
          <cell r="M20">
            <v>114.55649073606735</v>
          </cell>
          <cell r="N20">
            <v>117.76407247667723</v>
          </cell>
          <cell r="O20">
            <v>125.18320904270789</v>
          </cell>
          <cell r="P20">
            <v>126.4598</v>
          </cell>
          <cell r="Q20">
            <v>128.35667906300452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2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3">
        <row r="13">
          <cell r="K13">
            <v>38406</v>
          </cell>
          <cell r="L13">
            <v>44342</v>
          </cell>
          <cell r="M13">
            <v>53467</v>
          </cell>
          <cell r="N13">
            <v>63800</v>
          </cell>
          <cell r="O13">
            <v>73242</v>
          </cell>
          <cell r="P13">
            <v>81732</v>
          </cell>
          <cell r="Q13">
            <v>87941</v>
          </cell>
        </row>
        <row r="14">
          <cell r="K14">
            <v>30817</v>
          </cell>
          <cell r="L14">
            <v>34490</v>
          </cell>
          <cell r="M14">
            <v>40818</v>
          </cell>
          <cell r="N14">
            <v>47981</v>
          </cell>
          <cell r="O14">
            <v>53952</v>
          </cell>
          <cell r="P14">
            <v>58692</v>
          </cell>
          <cell r="Q14">
            <v>61910</v>
          </cell>
        </row>
        <row r="15">
          <cell r="K15">
            <v>7994</v>
          </cell>
          <cell r="L15">
            <v>12673</v>
          </cell>
          <cell r="M15">
            <v>17872</v>
          </cell>
          <cell r="N15">
            <v>23871</v>
          </cell>
          <cell r="O15">
            <v>28122</v>
          </cell>
          <cell r="P15">
            <v>32242</v>
          </cell>
          <cell r="Q15">
            <v>33827</v>
          </cell>
        </row>
        <row r="16">
          <cell r="K16">
            <v>18671</v>
          </cell>
          <cell r="L16">
            <v>17636</v>
          </cell>
          <cell r="M16">
            <v>17901</v>
          </cell>
          <cell r="N16">
            <v>16495</v>
          </cell>
          <cell r="O16">
            <v>14622</v>
          </cell>
          <cell r="P16">
            <v>10546</v>
          </cell>
          <cell r="Q16">
            <v>8938</v>
          </cell>
        </row>
        <row r="17">
          <cell r="K17">
            <v>3822</v>
          </cell>
          <cell r="L17">
            <v>3734</v>
          </cell>
          <cell r="M17">
            <v>4648</v>
          </cell>
          <cell r="N17">
            <v>7179</v>
          </cell>
          <cell r="O17">
            <v>10760</v>
          </cell>
          <cell r="P17">
            <v>15422</v>
          </cell>
          <cell r="Q17">
            <v>18745</v>
          </cell>
        </row>
        <row r="18">
          <cell r="K18">
            <v>370</v>
          </cell>
          <cell r="L18">
            <v>496</v>
          </cell>
          <cell r="M18">
            <v>455</v>
          </cell>
          <cell r="N18">
            <v>495</v>
          </cell>
          <cell r="O18">
            <v>513</v>
          </cell>
          <cell r="P18">
            <v>548</v>
          </cell>
          <cell r="Q18">
            <v>476</v>
          </cell>
        </row>
        <row r="19">
          <cell r="K19">
            <v>7626</v>
          </cell>
          <cell r="L19">
            <v>9913</v>
          </cell>
          <cell r="M19">
            <v>12726</v>
          </cell>
          <cell r="N19">
            <v>15873</v>
          </cell>
          <cell r="O19">
            <v>19347</v>
          </cell>
          <cell r="P19">
            <v>23119</v>
          </cell>
          <cell r="Q19">
            <v>26129</v>
          </cell>
        </row>
        <row r="20">
          <cell r="K20">
            <v>4002</v>
          </cell>
          <cell r="L20">
            <v>5595</v>
          </cell>
          <cell r="M20">
            <v>7215</v>
          </cell>
          <cell r="N20">
            <v>9146</v>
          </cell>
          <cell r="O20">
            <v>11019</v>
          </cell>
          <cell r="P20">
            <v>13097</v>
          </cell>
          <cell r="Q20">
            <v>15384</v>
          </cell>
        </row>
        <row r="21">
          <cell r="K21">
            <v>1301</v>
          </cell>
          <cell r="L21">
            <v>1425</v>
          </cell>
          <cell r="M21">
            <v>1501</v>
          </cell>
          <cell r="N21">
            <v>1407</v>
          </cell>
          <cell r="O21">
            <v>1145</v>
          </cell>
          <cell r="P21">
            <v>1166</v>
          </cell>
          <cell r="Q21">
            <v>730</v>
          </cell>
        </row>
        <row r="22">
          <cell r="K22">
            <v>927</v>
          </cell>
          <cell r="L22">
            <v>1428</v>
          </cell>
          <cell r="M22">
            <v>2438</v>
          </cell>
          <cell r="N22">
            <v>3563</v>
          </cell>
          <cell r="O22">
            <v>5325</v>
          </cell>
          <cell r="P22">
            <v>7041</v>
          </cell>
          <cell r="Q22">
            <v>8307</v>
          </cell>
        </row>
        <row r="23">
          <cell r="K23">
            <v>1398</v>
          </cell>
          <cell r="L23">
            <v>1466</v>
          </cell>
          <cell r="M23">
            <v>1622</v>
          </cell>
          <cell r="N23">
            <v>1772</v>
          </cell>
          <cell r="O23">
            <v>1865</v>
          </cell>
          <cell r="P23">
            <v>1825</v>
          </cell>
          <cell r="Q23">
            <v>1713</v>
          </cell>
        </row>
        <row r="25">
          <cell r="K25">
            <v>37254</v>
          </cell>
          <cell r="L25">
            <v>42401</v>
          </cell>
          <cell r="M25">
            <v>50393</v>
          </cell>
          <cell r="N25">
            <v>59645</v>
          </cell>
          <cell r="O25">
            <v>68383</v>
          </cell>
          <cell r="P25">
            <v>76039</v>
          </cell>
          <cell r="Q25">
            <v>81252</v>
          </cell>
        </row>
        <row r="26">
          <cell r="K26">
            <v>29819</v>
          </cell>
          <cell r="L26">
            <v>32879</v>
          </cell>
          <cell r="M26">
            <v>38598</v>
          </cell>
          <cell r="N26">
            <v>45151</v>
          </cell>
          <cell r="O26">
            <v>50500</v>
          </cell>
          <cell r="P26">
            <v>54797</v>
          </cell>
          <cell r="Q26">
            <v>57242</v>
          </cell>
        </row>
        <row r="27">
          <cell r="K27">
            <v>7615</v>
          </cell>
          <cell r="L27">
            <v>12046</v>
          </cell>
          <cell r="M27">
            <v>17081</v>
          </cell>
          <cell r="N27">
            <v>22592</v>
          </cell>
          <cell r="O27">
            <v>26292</v>
          </cell>
          <cell r="P27">
            <v>30193</v>
          </cell>
          <cell r="Q27">
            <v>31627</v>
          </cell>
        </row>
        <row r="28">
          <cell r="K28">
            <v>18188</v>
          </cell>
          <cell r="L28">
            <v>16849</v>
          </cell>
          <cell r="M28">
            <v>16752</v>
          </cell>
          <cell r="N28">
            <v>15362</v>
          </cell>
          <cell r="O28">
            <v>13608</v>
          </cell>
          <cell r="P28">
            <v>9746</v>
          </cell>
          <cell r="Q28">
            <v>8007</v>
          </cell>
        </row>
        <row r="29">
          <cell r="K29">
            <v>3722</v>
          </cell>
          <cell r="L29">
            <v>3585</v>
          </cell>
          <cell r="M29">
            <v>4401</v>
          </cell>
          <cell r="N29">
            <v>6798</v>
          </cell>
          <cell r="O29">
            <v>10224</v>
          </cell>
          <cell r="P29">
            <v>14450</v>
          </cell>
          <cell r="Q29">
            <v>17270</v>
          </cell>
        </row>
        <row r="30">
          <cell r="K30">
            <v>334</v>
          </cell>
          <cell r="L30">
            <v>445</v>
          </cell>
          <cell r="M30">
            <v>418</v>
          </cell>
          <cell r="N30">
            <v>456</v>
          </cell>
          <cell r="O30">
            <v>439</v>
          </cell>
          <cell r="P30">
            <v>469</v>
          </cell>
          <cell r="Q30">
            <v>412</v>
          </cell>
        </row>
        <row r="31">
          <cell r="K31">
            <v>7472</v>
          </cell>
          <cell r="L31">
            <v>9583</v>
          </cell>
          <cell r="M31">
            <v>11871</v>
          </cell>
          <cell r="N31">
            <v>14547</v>
          </cell>
          <cell r="O31">
            <v>17940</v>
          </cell>
          <cell r="P31">
            <v>21319</v>
          </cell>
          <cell r="Q31">
            <v>24103</v>
          </cell>
        </row>
        <row r="32">
          <cell r="K32">
            <v>3966</v>
          </cell>
          <cell r="L32">
            <v>5400</v>
          </cell>
          <cell r="M32">
            <v>6635</v>
          </cell>
          <cell r="N32">
            <v>8200</v>
          </cell>
          <cell r="O32">
            <v>10215</v>
          </cell>
          <cell r="P32">
            <v>12211</v>
          </cell>
          <cell r="Q32">
            <v>14377</v>
          </cell>
        </row>
        <row r="33">
          <cell r="K33">
            <v>1285</v>
          </cell>
          <cell r="L33">
            <v>1402</v>
          </cell>
          <cell r="M33">
            <v>1483</v>
          </cell>
          <cell r="N33">
            <v>1393</v>
          </cell>
          <cell r="O33">
            <v>1130</v>
          </cell>
          <cell r="P33">
            <v>1151</v>
          </cell>
          <cell r="Q33">
            <v>723</v>
          </cell>
        </row>
        <row r="34">
          <cell r="K34">
            <v>922</v>
          </cell>
          <cell r="L34">
            <v>1399</v>
          </cell>
          <cell r="M34">
            <v>2287</v>
          </cell>
          <cell r="N34">
            <v>3293</v>
          </cell>
          <cell r="O34">
            <v>4873</v>
          </cell>
          <cell r="P34">
            <v>6295</v>
          </cell>
          <cell r="Q34">
            <v>7451</v>
          </cell>
        </row>
        <row r="35">
          <cell r="K35">
            <v>1301</v>
          </cell>
          <cell r="L35">
            <v>1382</v>
          </cell>
          <cell r="M35">
            <v>1516</v>
          </cell>
          <cell r="N35">
            <v>1676</v>
          </cell>
          <cell r="O35">
            <v>1729</v>
          </cell>
          <cell r="P35">
            <v>1672</v>
          </cell>
          <cell r="Q35">
            <v>1557</v>
          </cell>
        </row>
        <row r="37">
          <cell r="K37">
            <v>1152</v>
          </cell>
          <cell r="L37">
            <v>1941</v>
          </cell>
          <cell r="M37">
            <v>3074</v>
          </cell>
          <cell r="N37">
            <v>4155</v>
          </cell>
          <cell r="O37">
            <v>4859</v>
          </cell>
          <cell r="P37">
            <v>5693</v>
          </cell>
          <cell r="Q37">
            <v>6689</v>
          </cell>
        </row>
        <row r="38">
          <cell r="K38">
            <v>998</v>
          </cell>
          <cell r="L38">
            <v>1611</v>
          </cell>
          <cell r="M38">
            <v>2220</v>
          </cell>
          <cell r="N38">
            <v>2830</v>
          </cell>
          <cell r="O38">
            <v>3452</v>
          </cell>
          <cell r="P38">
            <v>3895</v>
          </cell>
          <cell r="Q38">
            <v>4668</v>
          </cell>
        </row>
        <row r="39">
          <cell r="K39">
            <v>379</v>
          </cell>
          <cell r="L39">
            <v>627</v>
          </cell>
          <cell r="M39">
            <v>791</v>
          </cell>
          <cell r="N39">
            <v>1279</v>
          </cell>
          <cell r="O39">
            <v>1830</v>
          </cell>
          <cell r="P39">
            <v>2049</v>
          </cell>
          <cell r="Q39">
            <v>2200</v>
          </cell>
        </row>
        <row r="40">
          <cell r="K40">
            <v>483</v>
          </cell>
          <cell r="L40">
            <v>787</v>
          </cell>
          <cell r="M40">
            <v>1149</v>
          </cell>
          <cell r="N40">
            <v>1133</v>
          </cell>
          <cell r="O40">
            <v>1014</v>
          </cell>
          <cell r="P40">
            <v>800</v>
          </cell>
          <cell r="Q40">
            <v>931</v>
          </cell>
        </row>
        <row r="41">
          <cell r="K41">
            <v>100</v>
          </cell>
          <cell r="L41">
            <v>149</v>
          </cell>
          <cell r="M41">
            <v>247</v>
          </cell>
          <cell r="N41">
            <v>381</v>
          </cell>
          <cell r="O41">
            <v>536</v>
          </cell>
          <cell r="P41">
            <v>972</v>
          </cell>
          <cell r="Q41">
            <v>1475</v>
          </cell>
        </row>
        <row r="42">
          <cell r="K42">
            <v>36</v>
          </cell>
          <cell r="L42">
            <v>51</v>
          </cell>
          <cell r="M42">
            <v>37</v>
          </cell>
          <cell r="N42">
            <v>39</v>
          </cell>
          <cell r="O42">
            <v>74</v>
          </cell>
          <cell r="P42">
            <v>79</v>
          </cell>
          <cell r="Q42">
            <v>64</v>
          </cell>
        </row>
        <row r="43">
          <cell r="K43">
            <v>154</v>
          </cell>
          <cell r="L43">
            <v>330</v>
          </cell>
          <cell r="M43">
            <v>855</v>
          </cell>
          <cell r="N43">
            <v>1326</v>
          </cell>
          <cell r="O43">
            <v>1407</v>
          </cell>
          <cell r="P43">
            <v>1800</v>
          </cell>
          <cell r="Q43">
            <v>2026</v>
          </cell>
        </row>
        <row r="44">
          <cell r="K44">
            <v>36</v>
          </cell>
          <cell r="L44">
            <v>195</v>
          </cell>
          <cell r="M44">
            <v>580</v>
          </cell>
          <cell r="N44">
            <v>946</v>
          </cell>
          <cell r="O44">
            <v>804</v>
          </cell>
          <cell r="P44">
            <v>886</v>
          </cell>
          <cell r="Q44">
            <v>1007</v>
          </cell>
        </row>
        <row r="45">
          <cell r="K45">
            <v>16</v>
          </cell>
          <cell r="L45">
            <v>23</v>
          </cell>
          <cell r="M45">
            <v>18</v>
          </cell>
          <cell r="N45">
            <v>14</v>
          </cell>
          <cell r="O45">
            <v>15</v>
          </cell>
          <cell r="P45">
            <v>15</v>
          </cell>
          <cell r="Q45">
            <v>7</v>
          </cell>
        </row>
        <row r="46">
          <cell r="K46">
            <v>5</v>
          </cell>
          <cell r="L46">
            <v>29</v>
          </cell>
          <cell r="M46">
            <v>151</v>
          </cell>
          <cell r="N46">
            <v>270</v>
          </cell>
          <cell r="O46">
            <v>452</v>
          </cell>
          <cell r="P46">
            <v>746</v>
          </cell>
          <cell r="Q46">
            <v>856</v>
          </cell>
        </row>
        <row r="47">
          <cell r="K47">
            <v>97</v>
          </cell>
          <cell r="L47">
            <v>84</v>
          </cell>
          <cell r="M47">
            <v>106</v>
          </cell>
          <cell r="N47">
            <v>96</v>
          </cell>
          <cell r="O47">
            <v>136</v>
          </cell>
          <cell r="P47">
            <v>153</v>
          </cell>
          <cell r="Q47">
            <v>156</v>
          </cell>
        </row>
      </sheetData>
      <sheetData sheetId="38">
        <row r="13">
          <cell r="K13">
            <v>21513</v>
          </cell>
          <cell r="L13">
            <v>23284</v>
          </cell>
          <cell r="M13">
            <v>24654</v>
          </cell>
          <cell r="N13">
            <v>26548</v>
          </cell>
          <cell r="O13">
            <v>28095</v>
          </cell>
          <cell r="P13">
            <v>29881</v>
          </cell>
          <cell r="Q13">
            <v>32085</v>
          </cell>
        </row>
        <row r="14">
          <cell r="K14">
            <v>69903</v>
          </cell>
          <cell r="L14">
            <v>74423</v>
          </cell>
          <cell r="M14">
            <v>79486</v>
          </cell>
          <cell r="N14">
            <v>82274</v>
          </cell>
          <cell r="O14">
            <v>83926</v>
          </cell>
          <cell r="P14">
            <v>86034</v>
          </cell>
          <cell r="Q14">
            <v>86649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12800</v>
          </cell>
          <cell r="O15">
            <v>13820</v>
          </cell>
          <cell r="P15">
            <v>14553</v>
          </cell>
          <cell r="Q15">
            <v>15070</v>
          </cell>
        </row>
        <row r="16">
          <cell r="K16">
            <v>20085</v>
          </cell>
          <cell r="L16">
            <v>22036</v>
          </cell>
          <cell r="M16">
            <v>24112</v>
          </cell>
          <cell r="N16">
            <v>25395</v>
          </cell>
          <cell r="O16">
            <v>26694</v>
          </cell>
          <cell r="P16">
            <v>27668</v>
          </cell>
          <cell r="Q16">
            <v>28771</v>
          </cell>
        </row>
        <row r="17">
          <cell r="K17">
            <v>38192</v>
          </cell>
          <cell r="L17">
            <v>42384</v>
          </cell>
          <cell r="M17">
            <v>47716</v>
          </cell>
          <cell r="N17">
            <v>53741</v>
          </cell>
          <cell r="O17">
            <v>60174</v>
          </cell>
          <cell r="P17">
            <v>65973</v>
          </cell>
          <cell r="Q17">
            <v>67390</v>
          </cell>
        </row>
        <row r="18">
          <cell r="K18">
            <v>55076</v>
          </cell>
          <cell r="L18">
            <v>62123</v>
          </cell>
          <cell r="M18">
            <v>70654</v>
          </cell>
          <cell r="N18">
            <v>81123</v>
          </cell>
          <cell r="O18">
            <v>90295</v>
          </cell>
          <cell r="P18">
            <v>97724</v>
          </cell>
          <cell r="Q18">
            <v>99051</v>
          </cell>
        </row>
        <row r="19">
          <cell r="K19">
            <v>12578</v>
          </cell>
          <cell r="L19">
            <v>13322</v>
          </cell>
          <cell r="M19">
            <v>14040</v>
          </cell>
          <cell r="N19">
            <v>15077</v>
          </cell>
          <cell r="O19">
            <v>16134</v>
          </cell>
          <cell r="P19">
            <v>16962</v>
          </cell>
          <cell r="Q19">
            <v>16188</v>
          </cell>
        </row>
        <row r="20">
          <cell r="K20">
            <v>36455</v>
          </cell>
          <cell r="L20">
            <v>39644</v>
          </cell>
          <cell r="M20">
            <v>42170</v>
          </cell>
          <cell r="N20">
            <v>45660</v>
          </cell>
          <cell r="O20">
            <v>47563</v>
          </cell>
          <cell r="P20">
            <v>48349</v>
          </cell>
          <cell r="Q20">
            <v>48440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8185</v>
          </cell>
          <cell r="O21">
            <v>9044</v>
          </cell>
          <cell r="P21">
            <v>9789</v>
          </cell>
          <cell r="Q21">
            <v>10242</v>
          </cell>
        </row>
        <row r="23">
          <cell r="K23">
            <v>18543</v>
          </cell>
          <cell r="L23">
            <v>19887</v>
          </cell>
          <cell r="M23">
            <v>20821</v>
          </cell>
          <cell r="N23">
            <v>22340</v>
          </cell>
          <cell r="O23">
            <v>23706</v>
          </cell>
          <cell r="P23">
            <v>25444</v>
          </cell>
          <cell r="Q23">
            <v>27736</v>
          </cell>
        </row>
        <row r="24">
          <cell r="K24">
            <v>58637</v>
          </cell>
          <cell r="L24">
            <v>61444</v>
          </cell>
          <cell r="M24">
            <v>64466</v>
          </cell>
          <cell r="N24">
            <v>65405</v>
          </cell>
          <cell r="O24">
            <v>65245</v>
          </cell>
          <cell r="P24">
            <v>67089</v>
          </cell>
          <cell r="Q24">
            <v>67791</v>
          </cell>
        </row>
        <row r="25">
          <cell r="K25">
            <v>8386</v>
          </cell>
          <cell r="L25">
            <v>9146</v>
          </cell>
          <cell r="M25">
            <v>9666</v>
          </cell>
          <cell r="N25">
            <v>10125</v>
          </cell>
          <cell r="O25">
            <v>10609</v>
          </cell>
          <cell r="P25">
            <v>10890</v>
          </cell>
          <cell r="Q25">
            <v>11172</v>
          </cell>
        </row>
        <row r="26">
          <cell r="K26">
            <v>16844</v>
          </cell>
          <cell r="L26">
            <v>18711</v>
          </cell>
          <cell r="M26">
            <v>20566</v>
          </cell>
          <cell r="N26">
            <v>21538</v>
          </cell>
          <cell r="O26">
            <v>22288</v>
          </cell>
          <cell r="P26">
            <v>22779</v>
          </cell>
          <cell r="Q26">
            <v>23624</v>
          </cell>
        </row>
        <row r="27">
          <cell r="K27">
            <v>28670</v>
          </cell>
          <cell r="L27">
            <v>31517</v>
          </cell>
          <cell r="M27">
            <v>34932</v>
          </cell>
          <cell r="N27">
            <v>38251</v>
          </cell>
          <cell r="O27">
            <v>42059</v>
          </cell>
          <cell r="P27">
            <v>45592</v>
          </cell>
          <cell r="Q27">
            <v>47204</v>
          </cell>
        </row>
        <row r="28">
          <cell r="K28">
            <v>40505</v>
          </cell>
          <cell r="L28">
            <v>44028</v>
          </cell>
          <cell r="M28">
            <v>47882</v>
          </cell>
          <cell r="N28">
            <v>53457</v>
          </cell>
          <cell r="O28">
            <v>58061</v>
          </cell>
          <cell r="P28">
            <v>62561</v>
          </cell>
          <cell r="Q28">
            <v>63849</v>
          </cell>
        </row>
        <row r="29">
          <cell r="K29">
            <v>10846</v>
          </cell>
          <cell r="L29">
            <v>11127</v>
          </cell>
          <cell r="M29">
            <v>11578</v>
          </cell>
          <cell r="N29">
            <v>11828</v>
          </cell>
          <cell r="O29">
            <v>12309</v>
          </cell>
          <cell r="P29">
            <v>12665</v>
          </cell>
          <cell r="Q29">
            <v>11958</v>
          </cell>
        </row>
        <row r="30">
          <cell r="K30">
            <v>24226</v>
          </cell>
          <cell r="L30">
            <v>25511</v>
          </cell>
          <cell r="M30">
            <v>26018</v>
          </cell>
          <cell r="N30">
            <v>26405</v>
          </cell>
          <cell r="O30">
            <v>26586</v>
          </cell>
          <cell r="P30">
            <v>26175</v>
          </cell>
          <cell r="Q30">
            <v>25876</v>
          </cell>
        </row>
        <row r="31">
          <cell r="K31">
            <v>5066</v>
          </cell>
          <cell r="L31">
            <v>5574</v>
          </cell>
          <cell r="M31">
            <v>6243</v>
          </cell>
          <cell r="N31">
            <v>6800</v>
          </cell>
          <cell r="O31">
            <v>7523</v>
          </cell>
          <cell r="P31">
            <v>8229</v>
          </cell>
          <cell r="Q31">
            <v>8647</v>
          </cell>
        </row>
        <row r="33">
          <cell r="K33">
            <v>2997</v>
          </cell>
          <cell r="L33">
            <v>3425</v>
          </cell>
          <cell r="M33">
            <v>3860</v>
          </cell>
          <cell r="N33">
            <v>4238</v>
          </cell>
          <cell r="O33">
            <v>4428</v>
          </cell>
          <cell r="P33">
            <v>4473</v>
          </cell>
          <cell r="Q33">
            <v>4391</v>
          </cell>
        </row>
        <row r="34">
          <cell r="K34">
            <v>11440</v>
          </cell>
          <cell r="L34">
            <v>13121</v>
          </cell>
          <cell r="M34">
            <v>15146</v>
          </cell>
          <cell r="N34">
            <v>17047</v>
          </cell>
          <cell r="O34">
            <v>18876</v>
          </cell>
          <cell r="P34">
            <v>19181</v>
          </cell>
          <cell r="Q34">
            <v>19126</v>
          </cell>
        </row>
        <row r="35">
          <cell r="K35">
            <v>1894</v>
          </cell>
          <cell r="L35">
            <v>2155</v>
          </cell>
          <cell r="M35">
            <v>2521</v>
          </cell>
          <cell r="N35">
            <v>2709</v>
          </cell>
          <cell r="O35">
            <v>3261</v>
          </cell>
          <cell r="P35">
            <v>3726</v>
          </cell>
          <cell r="Q35">
            <v>3953</v>
          </cell>
        </row>
        <row r="36">
          <cell r="K36">
            <v>3250</v>
          </cell>
          <cell r="L36">
            <v>3334</v>
          </cell>
          <cell r="M36">
            <v>3556</v>
          </cell>
          <cell r="N36">
            <v>3869</v>
          </cell>
          <cell r="O36">
            <v>4420</v>
          </cell>
          <cell r="P36">
            <v>4901</v>
          </cell>
          <cell r="Q36">
            <v>5163</v>
          </cell>
        </row>
        <row r="37">
          <cell r="K37">
            <v>9812</v>
          </cell>
          <cell r="L37">
            <v>11189</v>
          </cell>
          <cell r="M37">
            <v>13193</v>
          </cell>
          <cell r="N37">
            <v>15956</v>
          </cell>
          <cell r="O37">
            <v>18642</v>
          </cell>
          <cell r="P37">
            <v>20967</v>
          </cell>
          <cell r="Q37">
            <v>20732</v>
          </cell>
        </row>
        <row r="38">
          <cell r="K38">
            <v>14678</v>
          </cell>
          <cell r="L38">
            <v>18212</v>
          </cell>
          <cell r="M38">
            <v>22911</v>
          </cell>
          <cell r="N38">
            <v>27867</v>
          </cell>
          <cell r="O38">
            <v>32454</v>
          </cell>
          <cell r="P38">
            <v>35409</v>
          </cell>
          <cell r="Q38">
            <v>35445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3297</v>
          </cell>
          <cell r="O39">
            <v>3875</v>
          </cell>
          <cell r="P39">
            <v>4355</v>
          </cell>
          <cell r="Q39">
            <v>4299</v>
          </cell>
        </row>
        <row r="40">
          <cell r="K40">
            <v>12309</v>
          </cell>
          <cell r="L40">
            <v>14249</v>
          </cell>
          <cell r="M40">
            <v>16310</v>
          </cell>
          <cell r="N40">
            <v>19452</v>
          </cell>
          <cell r="O40">
            <v>21204</v>
          </cell>
          <cell r="P40">
            <v>22457</v>
          </cell>
          <cell r="Q40">
            <v>22874</v>
          </cell>
        </row>
        <row r="41">
          <cell r="K41">
            <v>1035</v>
          </cell>
          <cell r="L41">
            <v>1155</v>
          </cell>
          <cell r="M41">
            <v>1230</v>
          </cell>
          <cell r="N41">
            <v>1415</v>
          </cell>
          <cell r="O41">
            <v>1564</v>
          </cell>
          <cell r="P41">
            <v>1606</v>
          </cell>
          <cell r="Q41">
            <v>1646</v>
          </cell>
        </row>
      </sheetData>
      <sheetData sheetId="41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121.34803966999999</v>
          </cell>
          <cell r="L20">
            <v>128.55417448</v>
          </cell>
          <cell r="M20">
            <v>141.24843943999997</v>
          </cell>
          <cell r="N20">
            <v>151.5849897</v>
          </cell>
          <cell r="O20">
            <v>149.79972682000005</v>
          </cell>
          <cell r="P20">
            <v>162.80350399000002</v>
          </cell>
          <cell r="Q20">
            <v>161.91067406</v>
          </cell>
        </row>
        <row r="21">
          <cell r="K21">
            <v>0.17110817650178525</v>
          </cell>
          <cell r="L21">
            <v>0.1914826065320006</v>
          </cell>
          <cell r="M21">
            <v>0.19592109972836388</v>
          </cell>
          <cell r="N21">
            <v>0.19685507779534453</v>
          </cell>
          <cell r="O21">
            <v>0.20274936626883755</v>
          </cell>
          <cell r="P21">
            <v>0.20264135716652884</v>
          </cell>
          <cell r="Q21">
            <v>0.2007046922549264</v>
          </cell>
        </row>
        <row r="22">
          <cell r="K22">
            <v>2811.155</v>
          </cell>
          <cell r="L22">
            <v>2982.007</v>
          </cell>
          <cell r="M22">
            <v>3225.628</v>
          </cell>
          <cell r="N22">
            <v>3539.112</v>
          </cell>
          <cell r="O22">
            <v>3687.256</v>
          </cell>
          <cell r="P22">
            <v>3629.171</v>
          </cell>
          <cell r="Q22">
            <v>3667.619</v>
          </cell>
        </row>
        <row r="23">
          <cell r="K23">
            <v>0.007386160418048808</v>
          </cell>
          <cell r="L23">
            <v>0.008254805709711613</v>
          </cell>
          <cell r="M23">
            <v>0.008579274978391805</v>
          </cell>
          <cell r="N23">
            <v>0.00843157123594845</v>
          </cell>
          <cell r="O23">
            <v>0.00823696528800821</v>
          </cell>
          <cell r="P23">
            <v>0.009090429467225436</v>
          </cell>
          <cell r="Q23">
            <v>0.008860307466506198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2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3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4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18177.667577978445</v>
          </cell>
          <cell r="L19">
            <v>19975.07964263276</v>
          </cell>
          <cell r="M19">
            <v>21021.942838214007</v>
          </cell>
          <cell r="N19">
            <v>22219.849780740456</v>
          </cell>
          <cell r="O19">
            <v>21966.66586725897</v>
          </cell>
          <cell r="P19">
            <v>22520.56700736027</v>
          </cell>
          <cell r="Q19">
            <v>22224.266629951468</v>
          </cell>
        </row>
        <row r="20">
          <cell r="K20">
            <v>18881.542753290647</v>
          </cell>
          <cell r="L20">
            <v>20741.355231449772</v>
          </cell>
          <cell r="M20">
            <v>21617.282304025066</v>
          </cell>
          <cell r="N20">
            <v>22715.756543913634</v>
          </cell>
          <cell r="O20">
            <v>22423.00356786585</v>
          </cell>
          <cell r="P20">
            <v>22906.708364388644</v>
          </cell>
          <cell r="Q20">
            <v>22587.962912353276</v>
          </cell>
        </row>
        <row r="21">
          <cell r="K21">
            <v>11878.349461097618</v>
          </cell>
          <cell r="L21">
            <v>12262.033901000908</v>
          </cell>
          <cell r="M21">
            <v>11879.72843141161</v>
          </cell>
          <cell r="N21">
            <v>13101.61891951865</v>
          </cell>
          <cell r="O21">
            <v>13153.018377629774</v>
          </cell>
          <cell r="P21">
            <v>13825.908693902995</v>
          </cell>
          <cell r="Q21">
            <v>13412.386921389887</v>
          </cell>
        </row>
        <row r="22">
          <cell r="K22">
            <v>10934.682613366882</v>
          </cell>
          <cell r="L22">
            <v>11221.026473192123</v>
          </cell>
          <cell r="M22">
            <v>11521.826406510532</v>
          </cell>
          <cell r="N22">
            <v>12005.359276956036</v>
          </cell>
          <cell r="O22">
            <v>11900.872227527325</v>
          </cell>
          <cell r="P22">
            <v>12423.40672445888</v>
          </cell>
          <cell r="Q22">
            <v>12542.194241668829</v>
          </cell>
        </row>
        <row r="23">
          <cell r="K23">
            <v>24126.871618020046</v>
          </cell>
          <cell r="L23">
            <v>27256.743849126236</v>
          </cell>
          <cell r="M23">
            <v>27980.081961351778</v>
          </cell>
          <cell r="N23">
            <v>29269.53804763033</v>
          </cell>
          <cell r="O23">
            <v>28381.489402078445</v>
          </cell>
          <cell r="P23">
            <v>29170.604149095776</v>
          </cell>
          <cell r="Q23">
            <v>28542.28753956603</v>
          </cell>
        </row>
        <row r="25">
          <cell r="K25">
            <v>109.67853776879998</v>
          </cell>
          <cell r="L25">
            <v>111.76242998640717</v>
          </cell>
          <cell r="M25">
            <v>114.55649073606735</v>
          </cell>
          <cell r="N25">
            <v>117.76407247667723</v>
          </cell>
          <cell r="O25">
            <v>125.18320904270789</v>
          </cell>
          <cell r="P25">
            <v>126.4598</v>
          </cell>
          <cell r="Q25">
            <v>128.35667906300452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5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zoomScalePageLayoutView="0" workbookViewId="0" topLeftCell="B2">
      <pane ySplit="3" topLeftCell="A5" activePane="bottomLeft" state="frozen"/>
      <selection pane="topLeft" activeCell="J92" sqref="J9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130</v>
      </c>
      <c r="D3" s="5"/>
      <c r="E3" s="5"/>
      <c r="F3" s="5"/>
      <c r="G3" s="5"/>
    </row>
    <row r="4" spans="2:7" s="4" customFormat="1" ht="36" customHeight="1">
      <c r="B4" s="3"/>
      <c r="C4" s="7" t="s">
        <v>122</v>
      </c>
      <c r="D4" s="7"/>
      <c r="E4" s="7"/>
      <c r="F4" s="7"/>
      <c r="G4" s="7"/>
    </row>
    <row r="5" spans="4:8" s="4" customFormat="1" ht="18" customHeight="1">
      <c r="D5" s="4" t="s">
        <v>121</v>
      </c>
      <c r="G5" s="3"/>
      <c r="H5" s="3"/>
    </row>
    <row r="6" spans="3:9" s="4" customFormat="1" ht="18" customHeight="1">
      <c r="C6" s="8" t="s">
        <v>108</v>
      </c>
      <c r="D6" s="9"/>
      <c r="E6" s="9" t="s">
        <v>227</v>
      </c>
      <c r="G6" s="6"/>
      <c r="H6" s="3"/>
      <c r="I6" s="283"/>
    </row>
    <row r="7" spans="3:9" s="4" customFormat="1" ht="18" customHeight="1">
      <c r="C7" s="10"/>
      <c r="D7" s="14" t="s">
        <v>19</v>
      </c>
      <c r="E7" s="12"/>
      <c r="G7" s="3"/>
      <c r="H7" s="3"/>
      <c r="I7" s="284"/>
    </row>
    <row r="8" spans="3:8" s="4" customFormat="1" ht="18" customHeight="1">
      <c r="C8" s="8" t="s">
        <v>109</v>
      </c>
      <c r="D8" s="9"/>
      <c r="E8" s="11" t="str">
        <f>'B8.1.1'!H4&amp;" "&amp;'B8.1.1'!D5</f>
        <v>Školská zařízení a ZUŠ – výdaje  v letech 2003 až 2011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110</v>
      </c>
      <c r="D10" s="9"/>
      <c r="E10" s="11" t="str">
        <f>'B8.1.2'!H4&amp;" "&amp;'B8.1.2'!D5</f>
        <v>Školská zařízení celkem a jazykové školy a ZUŠ – přepočtené počty  zaměstnanců v letech 2003 až 2011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111</v>
      </c>
      <c r="D12" s="9"/>
      <c r="E12" s="11" t="str">
        <f>'B8.1.3'!H4&amp;" "&amp;'B8.1.3'!D5</f>
        <v>Školská zařízení celkem a jazykové školy a ZUŠ – průměrné měsíční mzdy  zaměstnanců v letech 2003 až 2011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112</v>
      </c>
      <c r="D14" s="9"/>
      <c r="E14" s="11" t="str">
        <f>'B8.2.1'!H4&amp;" "&amp;'B8.2.1'!D5</f>
        <v>Školní družiny a školní kluby – zařízení a zapsaní účastníci  ve školním roce 2003/04 až 2011/12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113</v>
      </c>
      <c r="D16" s="9"/>
      <c r="E16" s="11" t="str">
        <f>'B8.2.2'!H4&amp;" "&amp;'B8.2.2'!D5</f>
        <v>Střediska volného času – střediska, účastníci a pedagogičtí  pracovníci ve školním roce 2003/04 až 2011/12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114</v>
      </c>
      <c r="D18" s="9"/>
      <c r="E18" s="11" t="str">
        <f>'B8.2.3'!H4&amp;" "&amp;'B8.2.3'!D5</f>
        <v>Základní umělecké školy – školy, žáci/dívky a učitelé ve školním roce 2003/04 až 2011/12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115</v>
      </c>
      <c r="D20" s="9"/>
      <c r="E20" s="11" t="str">
        <f>'B8.2.4'!H4&amp;" "&amp;'B8.2.4'!D5</f>
        <v>Jazykové školy s právem státní jazykové zkoušky – školy, žáci, učitelé   ve školním roce  2003/04 až 2011/12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116</v>
      </c>
      <c r="D22" s="9"/>
      <c r="E22" s="11" t="str">
        <f>'B8.2.5'!H4&amp;" "&amp;'B8.2.5'!D5</f>
        <v>Jazykové školy – jednoleté jazykové kurzy školy, žáci ve školním roce 2003/04 až 2011/12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117</v>
      </c>
      <c r="D24" s="9"/>
      <c r="E24" s="11" t="str">
        <f>'B8.3.1'!H4&amp;" "&amp;'B8.3.1'!D5</f>
        <v>Ubytovací zařízení – domovy mládeže, ubytovaní a pracovníci ve školním roce 2003/04 až 2011/12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118</v>
      </c>
      <c r="D26" s="9"/>
      <c r="E26" s="11" t="str">
        <f>'B8.3.2'!H4&amp;" "&amp;'B8.3.2'!D5</f>
        <v>Ubytovací zařízení – internáty a ubytovaní žáci ve školním roce 2003/04 až 2011/12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119</v>
      </c>
      <c r="D28" s="9"/>
      <c r="E28" s="11" t="str">
        <f>'B8.4.1'!H4&amp;" "&amp;'B8.4.1'!D5</f>
        <v>Stravovací zařízení – školní jídelny, strávníci a pracovníci ve školním roce 2003/04 až 2011/12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120</v>
      </c>
      <c r="D30" s="9"/>
      <c r="E30" s="11" t="str">
        <f>'B8.5.1'!H4&amp;" "&amp;'B8.5.1'!D5</f>
        <v>Zařízení pro výkon ústavní a ochranné výchovy  – počty zařízení a dětí/dívek – ve školním roce 2003/04 až 2011/12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176</v>
      </c>
      <c r="D32" s="9"/>
      <c r="E32" s="11" t="str">
        <f>'B8.5.2'!$H$4&amp;" "&amp;'B8.5.2'!$D$5</f>
        <v>Zařízení pro výkon ústavní a ochranné výchovy  – počty dětí – ve školním roce 2003/04 až 2011/12</v>
      </c>
      <c r="G32" s="6"/>
      <c r="H32" s="3"/>
    </row>
    <row r="33" spans="4:7" ht="18" customHeight="1">
      <c r="D33" s="269" t="s">
        <v>189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190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2003 až 2011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191</v>
      </c>
      <c r="D37" s="9"/>
      <c r="E37" s="11" t="str">
        <f>'GB2'!$H$4&amp;" "&amp;'GB2'!$D$5</f>
        <v>Školní družiny a školní kluby – poměrové ukazatele ve školním roce 2003/04 až 2011/12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192</v>
      </c>
      <c r="D39" s="9"/>
      <c r="E39" s="11" t="str">
        <f>'GB3'!$H$4&amp;" "&amp;'GB3'!$D$5</f>
        <v>Školní družiny a školní kluby – počty zapsaných žáků a jejich podíly na příslušné skupině žáků ve školním roce 2005/06 až 2011/12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193</v>
      </c>
      <c r="D41" s="9"/>
      <c r="E41" s="11" t="str">
        <f>'GB4'!$H$4&amp;" "&amp;'GB4'!$D$5</f>
        <v>Střediska pro volný čas dětí a mládeže – poměrové ukazatele ve školním roce 2003/04 až 2011/12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194</v>
      </c>
      <c r="D43" s="9"/>
      <c r="E43" s="11" t="str">
        <f>'GB5'!$H$4&amp;" "&amp;'GB5'!$D$5</f>
        <v>Základní umělecké školy – poměrové ukazatele ve školním roce 2003/04 až 2011/12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U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625" style="72" customWidth="1"/>
    <col min="9" max="9" width="1.12109375" style="72" customWidth="1"/>
    <col min="10" max="18" width="6.75390625" style="72" customWidth="1"/>
    <col min="19" max="29" width="7.1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104</v>
      </c>
      <c r="E4" s="74"/>
      <c r="F4" s="74"/>
      <c r="G4" s="74"/>
      <c r="H4" s="16" t="s">
        <v>151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/>
    </row>
    <row r="7" spans="3:18" ht="6" customHeight="1">
      <c r="C7" s="25"/>
      <c r="D7" s="297"/>
      <c r="E7" s="298"/>
      <c r="F7" s="298"/>
      <c r="G7" s="298"/>
      <c r="H7" s="298"/>
      <c r="I7" s="299"/>
      <c r="J7" s="293" t="s">
        <v>95</v>
      </c>
      <c r="K7" s="293" t="s">
        <v>96</v>
      </c>
      <c r="L7" s="293" t="s">
        <v>97</v>
      </c>
      <c r="M7" s="316" t="s">
        <v>98</v>
      </c>
      <c r="N7" s="316" t="s">
        <v>125</v>
      </c>
      <c r="O7" s="316" t="s">
        <v>131</v>
      </c>
      <c r="P7" s="316" t="s">
        <v>184</v>
      </c>
      <c r="Q7" s="316" t="s">
        <v>188</v>
      </c>
      <c r="R7" s="295" t="s">
        <v>210</v>
      </c>
    </row>
    <row r="8" spans="3:18" ht="6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317"/>
      <c r="N8" s="317"/>
      <c r="O8" s="317"/>
      <c r="P8" s="317"/>
      <c r="Q8" s="317"/>
      <c r="R8" s="296"/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317"/>
      <c r="P10" s="317"/>
      <c r="Q10" s="317"/>
      <c r="R10" s="296"/>
    </row>
    <row r="11" spans="3:18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64"/>
      <c r="O11" s="164"/>
      <c r="P11" s="164"/>
      <c r="Q11" s="164"/>
      <c r="R11" s="20"/>
    </row>
    <row r="12" spans="3:18" ht="16.5" thickBot="1" thickTop="1">
      <c r="C12" s="25"/>
      <c r="D12" s="21" t="s">
        <v>162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</row>
    <row r="13" spans="3:18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6">
        <v>474</v>
      </c>
      <c r="P13" s="186">
        <v>463</v>
      </c>
      <c r="Q13" s="186">
        <v>451</v>
      </c>
      <c r="R13" s="117">
        <v>434</v>
      </c>
    </row>
    <row r="14" spans="3:18" ht="13.5" thickBot="1">
      <c r="C14" s="25"/>
      <c r="D14" s="52" t="s">
        <v>76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</row>
    <row r="15" spans="3:20" ht="12.75">
      <c r="C15" s="25"/>
      <c r="D15" s="138"/>
      <c r="E15" s="139" t="s">
        <v>148</v>
      </c>
      <c r="F15" s="139"/>
      <c r="G15" s="139"/>
      <c r="H15" s="140"/>
      <c r="I15" s="141"/>
      <c r="J15" s="245">
        <v>56860</v>
      </c>
      <c r="K15" s="245">
        <v>56243</v>
      </c>
      <c r="L15" s="245">
        <v>53694</v>
      </c>
      <c r="M15" s="245">
        <v>52128</v>
      </c>
      <c r="N15" s="245">
        <v>48916</v>
      </c>
      <c r="O15" s="246">
        <v>46159</v>
      </c>
      <c r="P15" s="246">
        <v>44204</v>
      </c>
      <c r="Q15" s="246">
        <v>42042</v>
      </c>
      <c r="R15" s="247">
        <v>39339</v>
      </c>
      <c r="T15" s="203"/>
    </row>
    <row r="16" spans="3:18" ht="15.75" thickBot="1">
      <c r="C16" s="25"/>
      <c r="D16" s="142"/>
      <c r="E16" s="143" t="s">
        <v>163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202">
        <v>2369</v>
      </c>
      <c r="P16" s="202">
        <v>1961</v>
      </c>
      <c r="Q16" s="202">
        <v>1980</v>
      </c>
      <c r="R16" s="147">
        <v>1824</v>
      </c>
    </row>
    <row r="17" spans="3:18" ht="13.5" thickBot="1">
      <c r="C17" s="25"/>
      <c r="D17" s="52" t="s">
        <v>186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</row>
    <row r="18" spans="3:18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7">
        <v>2503</v>
      </c>
      <c r="P18" s="227">
        <v>2347</v>
      </c>
      <c r="Q18" s="227">
        <v>2221</v>
      </c>
      <c r="R18" s="31">
        <v>2146</v>
      </c>
    </row>
    <row r="19" spans="4:18" ht="13.5">
      <c r="D19" s="81" t="s">
        <v>91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69" t="s">
        <v>228</v>
      </c>
    </row>
    <row r="20" spans="4:19" ht="26.25" customHeight="1">
      <c r="D20" s="70" t="s">
        <v>37</v>
      </c>
      <c r="E20" s="323" t="s">
        <v>165</v>
      </c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72" t="s">
        <v>26</v>
      </c>
    </row>
    <row r="21" spans="4:21" ht="12.75">
      <c r="D21" s="70" t="s">
        <v>126</v>
      </c>
      <c r="E21" s="168" t="s">
        <v>164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219"/>
      <c r="S21" s="72" t="s">
        <v>26</v>
      </c>
      <c r="U21" s="72" t="s">
        <v>26</v>
      </c>
    </row>
  </sheetData>
  <sheetProtection/>
  <mergeCells count="11">
    <mergeCell ref="P7:P10"/>
    <mergeCell ref="Q7:Q10"/>
    <mergeCell ref="D7:I11"/>
    <mergeCell ref="E20:R20"/>
    <mergeCell ref="J7:J10"/>
    <mergeCell ref="R7:R10"/>
    <mergeCell ref="K7:K10"/>
    <mergeCell ref="L7:L10"/>
    <mergeCell ref="M7:M10"/>
    <mergeCell ref="N7:N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R16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2.625" style="72" customWidth="1"/>
    <col min="9" max="9" width="8.00390625" style="72" customWidth="1"/>
    <col min="10" max="18" width="5.75390625" style="72" customWidth="1"/>
    <col min="19" max="29" width="14.00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105</v>
      </c>
      <c r="E4" s="74"/>
      <c r="F4" s="74"/>
      <c r="G4" s="74"/>
      <c r="H4" s="16" t="s">
        <v>152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4:18" s="73" customFormat="1" ht="15.75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4:18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184</v>
      </c>
      <c r="Q7" s="79" t="s">
        <v>188</v>
      </c>
      <c r="R7" s="18" t="s">
        <v>210</v>
      </c>
    </row>
    <row r="8" spans="3:18" ht="6" customHeight="1">
      <c r="C8" s="25"/>
      <c r="D8" s="297"/>
      <c r="E8" s="298"/>
      <c r="F8" s="298"/>
      <c r="G8" s="298"/>
      <c r="H8" s="298"/>
      <c r="I8" s="299"/>
      <c r="J8" s="293" t="s">
        <v>95</v>
      </c>
      <c r="K8" s="293" t="s">
        <v>96</v>
      </c>
      <c r="L8" s="293" t="s">
        <v>97</v>
      </c>
      <c r="M8" s="295" t="s">
        <v>98</v>
      </c>
      <c r="N8" s="319" t="s">
        <v>125</v>
      </c>
      <c r="O8" s="316" t="s">
        <v>131</v>
      </c>
      <c r="P8" s="316" t="s">
        <v>184</v>
      </c>
      <c r="Q8" s="316" t="s">
        <v>188</v>
      </c>
      <c r="R8" s="295" t="s">
        <v>210</v>
      </c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296"/>
      <c r="N9" s="320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296"/>
      <c r="N10" s="320"/>
      <c r="O10" s="317"/>
      <c r="P10" s="317"/>
      <c r="Q10" s="317"/>
      <c r="R10" s="296"/>
    </row>
    <row r="11" spans="3:18" ht="6" customHeight="1">
      <c r="C11" s="25"/>
      <c r="D11" s="300"/>
      <c r="E11" s="301"/>
      <c r="F11" s="301"/>
      <c r="G11" s="301"/>
      <c r="H11" s="301"/>
      <c r="I11" s="302"/>
      <c r="J11" s="294"/>
      <c r="K11" s="294"/>
      <c r="L11" s="294"/>
      <c r="M11" s="296"/>
      <c r="N11" s="320"/>
      <c r="O11" s="317"/>
      <c r="P11" s="317"/>
      <c r="Q11" s="317"/>
      <c r="R11" s="296"/>
    </row>
    <row r="12" spans="3:18" ht="15" customHeight="1" thickBot="1">
      <c r="C12" s="25"/>
      <c r="D12" s="303"/>
      <c r="E12" s="304"/>
      <c r="F12" s="304"/>
      <c r="G12" s="304"/>
      <c r="H12" s="304"/>
      <c r="I12" s="305"/>
      <c r="J12" s="19"/>
      <c r="K12" s="19"/>
      <c r="L12" s="19"/>
      <c r="M12" s="20"/>
      <c r="N12" s="217"/>
      <c r="O12" s="164"/>
      <c r="P12" s="164"/>
      <c r="Q12" s="164"/>
      <c r="R12" s="20"/>
    </row>
    <row r="13" spans="3:18" ht="15.75" thickTop="1">
      <c r="C13" s="25"/>
      <c r="D13" s="151"/>
      <c r="E13" s="152" t="s">
        <v>166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54">
        <v>88</v>
      </c>
      <c r="O13" s="188">
        <v>87</v>
      </c>
      <c r="P13" s="188">
        <v>88</v>
      </c>
      <c r="Q13" s="188">
        <v>88</v>
      </c>
      <c r="R13" s="156">
        <v>85</v>
      </c>
    </row>
    <row r="14" spans="3:18" ht="13.5" thickBot="1">
      <c r="C14" s="25"/>
      <c r="D14" s="95"/>
      <c r="E14" s="47" t="s">
        <v>77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68">
        <v>2814</v>
      </c>
    </row>
    <row r="15" spans="4:18" ht="13.5">
      <c r="D15" s="81" t="s">
        <v>91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69" t="s">
        <v>228</v>
      </c>
    </row>
    <row r="16" spans="4:18" ht="25.5" customHeight="1">
      <c r="D16" s="70" t="s">
        <v>37</v>
      </c>
      <c r="E16" s="323" t="s">
        <v>165</v>
      </c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</row>
  </sheetData>
  <sheetProtection/>
  <mergeCells count="11">
    <mergeCell ref="O8:O11"/>
    <mergeCell ref="Q8:Q11"/>
    <mergeCell ref="P8:P11"/>
    <mergeCell ref="E16:R16"/>
    <mergeCell ref="R8:R11"/>
    <mergeCell ref="J8:J11"/>
    <mergeCell ref="K8:K11"/>
    <mergeCell ref="D8:I12"/>
    <mergeCell ref="L8:L11"/>
    <mergeCell ref="M8:M11"/>
    <mergeCell ref="N8:N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R2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27" width="7.75390625" style="72" customWidth="1"/>
    <col min="28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106</v>
      </c>
      <c r="E4" s="74"/>
      <c r="F4" s="74"/>
      <c r="G4" s="74"/>
      <c r="H4" s="16" t="s">
        <v>78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/>
    </row>
    <row r="7" spans="3:18" ht="6" customHeight="1">
      <c r="C7" s="25"/>
      <c r="D7" s="297"/>
      <c r="E7" s="298"/>
      <c r="F7" s="298"/>
      <c r="G7" s="298"/>
      <c r="H7" s="298"/>
      <c r="I7" s="299"/>
      <c r="J7" s="293" t="s">
        <v>95</v>
      </c>
      <c r="K7" s="293" t="s">
        <v>96</v>
      </c>
      <c r="L7" s="293" t="s">
        <v>97</v>
      </c>
      <c r="M7" s="316" t="s">
        <v>98</v>
      </c>
      <c r="N7" s="316" t="s">
        <v>125</v>
      </c>
      <c r="O7" s="316" t="s">
        <v>131</v>
      </c>
      <c r="P7" s="316" t="s">
        <v>184</v>
      </c>
      <c r="Q7" s="316" t="s">
        <v>188</v>
      </c>
      <c r="R7" s="295" t="s">
        <v>210</v>
      </c>
    </row>
    <row r="8" spans="3:18" ht="6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317"/>
      <c r="N8" s="317"/>
      <c r="O8" s="317"/>
      <c r="P8" s="317"/>
      <c r="Q8" s="317"/>
      <c r="R8" s="296"/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317"/>
      <c r="P10" s="317"/>
      <c r="Q10" s="317"/>
      <c r="R10" s="296"/>
    </row>
    <row r="11" spans="3:18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64"/>
      <c r="O11" s="164"/>
      <c r="P11" s="164"/>
      <c r="Q11" s="164"/>
      <c r="R11" s="20"/>
    </row>
    <row r="12" spans="3:18" ht="14.25" customHeight="1" thickBot="1" thickTop="1">
      <c r="C12" s="25"/>
      <c r="D12" s="21" t="s">
        <v>146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110"/>
    </row>
    <row r="13" spans="3:18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6">
        <v>7962</v>
      </c>
      <c r="P13" s="186">
        <v>8036</v>
      </c>
      <c r="Q13" s="186">
        <v>8087</v>
      </c>
      <c r="R13" s="117">
        <v>8154</v>
      </c>
    </row>
    <row r="14" spans="3:18" ht="14.25" customHeight="1" thickBot="1">
      <c r="C14" s="25"/>
      <c r="D14" s="52" t="s">
        <v>133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</row>
    <row r="15" spans="3:18" ht="14.25" customHeight="1">
      <c r="C15" s="25"/>
      <c r="D15" s="83"/>
      <c r="E15" s="84" t="s">
        <v>79</v>
      </c>
      <c r="F15" s="84"/>
      <c r="G15" s="84"/>
      <c r="H15" s="85"/>
      <c r="I15" s="86"/>
      <c r="J15" s="248">
        <v>1322019</v>
      </c>
      <c r="K15" s="248">
        <v>1298056</v>
      </c>
      <c r="L15" s="248">
        <v>1279431</v>
      </c>
      <c r="M15" s="248">
        <v>1262691</v>
      </c>
      <c r="N15" s="248">
        <v>1262230</v>
      </c>
      <c r="O15" s="249">
        <v>1262449</v>
      </c>
      <c r="P15" s="249">
        <v>1262640</v>
      </c>
      <c r="Q15" s="249">
        <v>1274171</v>
      </c>
      <c r="R15" s="250">
        <v>1285951</v>
      </c>
    </row>
    <row r="16" spans="3:18" ht="14.25" customHeight="1">
      <c r="C16" s="25"/>
      <c r="D16" s="59"/>
      <c r="E16" s="39" t="s">
        <v>80</v>
      </c>
      <c r="F16" s="39"/>
      <c r="G16" s="39"/>
      <c r="H16" s="40"/>
      <c r="I16" s="41"/>
      <c r="J16" s="251">
        <v>358733</v>
      </c>
      <c r="K16" s="251">
        <v>352790</v>
      </c>
      <c r="L16" s="251">
        <v>339402</v>
      </c>
      <c r="M16" s="251">
        <v>336059</v>
      </c>
      <c r="N16" s="251">
        <v>341104</v>
      </c>
      <c r="O16" s="252">
        <v>345365</v>
      </c>
      <c r="P16" s="252">
        <v>349054</v>
      </c>
      <c r="Q16" s="252">
        <v>350127</v>
      </c>
      <c r="R16" s="253">
        <v>343137</v>
      </c>
    </row>
    <row r="17" spans="3:18" ht="14.25" customHeight="1">
      <c r="C17" s="25"/>
      <c r="D17" s="56"/>
      <c r="E17" s="33" t="s">
        <v>180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37">
        <v>3900</v>
      </c>
    </row>
    <row r="18" spans="3:18" ht="14.25" customHeight="1" thickBot="1">
      <c r="C18" s="25"/>
      <c r="D18" s="95"/>
      <c r="E18" s="47" t="s">
        <v>181</v>
      </c>
      <c r="F18" s="47"/>
      <c r="G18" s="47"/>
      <c r="H18" s="48"/>
      <c r="I18" s="49"/>
      <c r="J18" s="67">
        <v>3050</v>
      </c>
      <c r="K18" s="67">
        <v>2890</v>
      </c>
      <c r="L18" s="266" t="s">
        <v>26</v>
      </c>
      <c r="M18" s="266" t="s">
        <v>26</v>
      </c>
      <c r="N18" s="266" t="s">
        <v>26</v>
      </c>
      <c r="O18" s="267" t="s">
        <v>26</v>
      </c>
      <c r="P18" s="267" t="s">
        <v>26</v>
      </c>
      <c r="Q18" s="267" t="s">
        <v>26</v>
      </c>
      <c r="R18" s="258" t="s">
        <v>26</v>
      </c>
    </row>
    <row r="19" spans="3:18" ht="14.25" customHeight="1" thickBot="1">
      <c r="C19" s="25"/>
      <c r="D19" s="52" t="s">
        <v>81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</row>
    <row r="20" spans="3:18" ht="14.25" customHeight="1" thickBot="1">
      <c r="C20" s="25"/>
      <c r="D20" s="112"/>
      <c r="E20" s="113" t="s">
        <v>25</v>
      </c>
      <c r="F20" s="113"/>
      <c r="G20" s="113"/>
      <c r="H20" s="114"/>
      <c r="I20" s="115"/>
      <c r="J20" s="116">
        <v>33756</v>
      </c>
      <c r="K20" s="116">
        <v>33354</v>
      </c>
      <c r="L20" s="116">
        <v>32865</v>
      </c>
      <c r="M20" s="116">
        <v>32799</v>
      </c>
      <c r="N20" s="116">
        <v>32686</v>
      </c>
      <c r="O20" s="186">
        <v>32823</v>
      </c>
      <c r="P20" s="186">
        <v>32892</v>
      </c>
      <c r="Q20" s="186">
        <v>32996</v>
      </c>
      <c r="R20" s="117">
        <v>32775</v>
      </c>
    </row>
    <row r="21" spans="3:18" ht="13.5">
      <c r="C21" s="108"/>
      <c r="D21" s="81" t="s">
        <v>91</v>
      </c>
      <c r="E21" s="82"/>
      <c r="F21" s="82"/>
      <c r="G21" s="82"/>
      <c r="H21" s="82"/>
      <c r="I21" s="81"/>
      <c r="J21" s="81"/>
      <c r="K21" s="81"/>
      <c r="L21" s="157"/>
      <c r="M21" s="157"/>
      <c r="N21" s="157"/>
      <c r="O21" s="157"/>
      <c r="P21" s="157"/>
      <c r="Q21" s="157"/>
      <c r="R21" s="157" t="s">
        <v>228</v>
      </c>
    </row>
    <row r="22" spans="3:18" ht="13.5">
      <c r="C22" s="108"/>
      <c r="D22" s="111" t="s">
        <v>64</v>
      </c>
      <c r="E22" s="97" t="s">
        <v>134</v>
      </c>
      <c r="F22" s="97"/>
      <c r="G22" s="97"/>
      <c r="H22" s="97"/>
      <c r="I22" s="97"/>
      <c r="J22" s="97"/>
      <c r="K22" s="97"/>
      <c r="L22" s="157"/>
      <c r="M22" s="157"/>
      <c r="N22" s="157"/>
      <c r="O22" s="157"/>
      <c r="P22" s="157"/>
      <c r="Q22" s="157"/>
      <c r="R22" s="157"/>
    </row>
    <row r="23" spans="3:18" ht="12.75">
      <c r="C23" s="108"/>
      <c r="D23" s="111" t="s">
        <v>132</v>
      </c>
      <c r="E23" s="97" t="s">
        <v>147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4:18" ht="12.75">
      <c r="D24" s="111" t="s">
        <v>168</v>
      </c>
      <c r="E24" s="97" t="s">
        <v>169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ht="12.75">
      <c r="R25" s="203"/>
    </row>
    <row r="27" spans="15:18" ht="12.75">
      <c r="O27" s="203"/>
      <c r="P27" s="203"/>
      <c r="Q27" s="203"/>
      <c r="R27" s="203"/>
    </row>
  </sheetData>
  <sheetProtection/>
  <mergeCells count="10"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S3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8" width="5.75390625" style="72" customWidth="1"/>
    <col min="19" max="33" width="12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107</v>
      </c>
      <c r="E4" s="74"/>
      <c r="F4" s="74"/>
      <c r="G4" s="74"/>
      <c r="H4" s="16" t="s">
        <v>167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/>
    </row>
    <row r="7" spans="3:18" ht="6" customHeight="1">
      <c r="C7" s="25"/>
      <c r="D7" s="297"/>
      <c r="E7" s="298"/>
      <c r="F7" s="298"/>
      <c r="G7" s="298"/>
      <c r="H7" s="298"/>
      <c r="I7" s="299"/>
      <c r="J7" s="293" t="s">
        <v>95</v>
      </c>
      <c r="K7" s="293" t="s">
        <v>96</v>
      </c>
      <c r="L7" s="293" t="s">
        <v>97</v>
      </c>
      <c r="M7" s="316" t="s">
        <v>98</v>
      </c>
      <c r="N7" s="316" t="s">
        <v>125</v>
      </c>
      <c r="O7" s="316" t="s">
        <v>131</v>
      </c>
      <c r="P7" s="316" t="s">
        <v>184</v>
      </c>
      <c r="Q7" s="316" t="s">
        <v>188</v>
      </c>
      <c r="R7" s="295" t="s">
        <v>210</v>
      </c>
    </row>
    <row r="8" spans="3:18" ht="6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317"/>
      <c r="N8" s="317"/>
      <c r="O8" s="317"/>
      <c r="P8" s="317"/>
      <c r="Q8" s="317"/>
      <c r="R8" s="296"/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317"/>
      <c r="P10" s="317"/>
      <c r="Q10" s="317"/>
      <c r="R10" s="296"/>
    </row>
    <row r="11" spans="3:18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64"/>
      <c r="O11" s="164"/>
      <c r="P11" s="164"/>
      <c r="Q11" s="164"/>
      <c r="R11" s="20"/>
    </row>
    <row r="12" spans="3:18" ht="14.25" thickBot="1" thickTop="1">
      <c r="C12" s="25"/>
      <c r="D12" s="21" t="s">
        <v>82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</row>
    <row r="13" spans="3:19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31">
        <v>227</v>
      </c>
      <c r="S13" s="203"/>
    </row>
    <row r="14" spans="3:19" ht="12.75">
      <c r="C14" s="25"/>
      <c r="D14" s="32"/>
      <c r="E14" s="306" t="s">
        <v>83</v>
      </c>
      <c r="F14" s="33" t="s">
        <v>84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37">
        <v>149</v>
      </c>
      <c r="S14" s="241"/>
    </row>
    <row r="15" spans="3:18" ht="12.75">
      <c r="C15" s="25"/>
      <c r="D15" s="124"/>
      <c r="E15" s="321"/>
      <c r="F15" s="64" t="s">
        <v>85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90">
        <v>33</v>
      </c>
    </row>
    <row r="16" spans="3:18" ht="12.75">
      <c r="C16" s="25"/>
      <c r="D16" s="124"/>
      <c r="E16" s="321"/>
      <c r="F16" s="92" t="s">
        <v>86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90">
        <v>14</v>
      </c>
    </row>
    <row r="17" spans="3:19" ht="13.5" thickBot="1">
      <c r="C17" s="25"/>
      <c r="D17" s="46"/>
      <c r="E17" s="309"/>
      <c r="F17" s="47" t="s">
        <v>87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68">
        <v>31</v>
      </c>
      <c r="S17" s="241"/>
    </row>
    <row r="18" spans="3:18" ht="13.5" thickBot="1">
      <c r="C18" s="25"/>
      <c r="D18" s="52" t="s">
        <v>88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55"/>
    </row>
    <row r="19" spans="3:18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31">
        <v>7150</v>
      </c>
    </row>
    <row r="20" spans="3:18" ht="12.75">
      <c r="C20" s="25"/>
      <c r="D20" s="32"/>
      <c r="E20" s="306" t="s">
        <v>83</v>
      </c>
      <c r="F20" s="33" t="s">
        <v>84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37">
        <v>4451</v>
      </c>
    </row>
    <row r="21" spans="3:18" ht="12.75">
      <c r="C21" s="25"/>
      <c r="D21" s="124"/>
      <c r="E21" s="325"/>
      <c r="F21" s="148" t="s">
        <v>85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90">
        <v>1395</v>
      </c>
    </row>
    <row r="22" spans="3:18" ht="12.75">
      <c r="C22" s="25"/>
      <c r="D22" s="124"/>
      <c r="E22" s="321"/>
      <c r="F22" s="64" t="s">
        <v>86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90">
        <v>543</v>
      </c>
    </row>
    <row r="23" spans="3:18" ht="13.5" thickBot="1">
      <c r="C23" s="25"/>
      <c r="D23" s="46"/>
      <c r="E23" s="309"/>
      <c r="F23" s="47" t="s">
        <v>87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68">
        <v>761</v>
      </c>
    </row>
    <row r="24" spans="3:18" ht="13.5" thickBot="1">
      <c r="C24" s="25"/>
      <c r="D24" s="52" t="s">
        <v>71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55"/>
    </row>
    <row r="25" spans="3:18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31">
        <v>2963</v>
      </c>
    </row>
    <row r="26" spans="3:18" ht="12.75" customHeight="1">
      <c r="C26" s="25"/>
      <c r="D26" s="32"/>
      <c r="E26" s="306" t="s">
        <v>83</v>
      </c>
      <c r="F26" s="33" t="s">
        <v>84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37">
        <v>2097</v>
      </c>
    </row>
    <row r="27" spans="3:18" ht="12.75" customHeight="1">
      <c r="C27" s="25"/>
      <c r="D27" s="124"/>
      <c r="E27" s="325"/>
      <c r="F27" s="148" t="s">
        <v>85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90">
        <v>425</v>
      </c>
    </row>
    <row r="28" spans="3:18" ht="12.75">
      <c r="C28" s="25"/>
      <c r="D28" s="124"/>
      <c r="E28" s="321"/>
      <c r="F28" s="64" t="s">
        <v>86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90">
        <v>251</v>
      </c>
    </row>
    <row r="29" spans="3:18" ht="13.5" thickBot="1">
      <c r="C29" s="25"/>
      <c r="D29" s="46"/>
      <c r="E29" s="309"/>
      <c r="F29" s="47" t="s">
        <v>87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68">
        <v>190</v>
      </c>
    </row>
    <row r="30" spans="4:18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69" t="s">
        <v>228</v>
      </c>
    </row>
  </sheetData>
  <sheetProtection/>
  <mergeCells count="13">
    <mergeCell ref="D7:I11"/>
    <mergeCell ref="E14:E17"/>
    <mergeCell ref="E26:E29"/>
    <mergeCell ref="E20:E23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R3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8" width="5.75390625" style="72" customWidth="1"/>
    <col min="19" max="33" width="12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172</v>
      </c>
      <c r="E4" s="74"/>
      <c r="F4" s="74"/>
      <c r="G4" s="74"/>
      <c r="H4" s="16" t="s">
        <v>167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/>
    </row>
    <row r="7" spans="3:18" ht="6" customHeight="1">
      <c r="C7" s="25"/>
      <c r="D7" s="297"/>
      <c r="E7" s="298"/>
      <c r="F7" s="298"/>
      <c r="G7" s="298"/>
      <c r="H7" s="298"/>
      <c r="I7" s="299"/>
      <c r="J7" s="293" t="s">
        <v>95</v>
      </c>
      <c r="K7" s="293" t="s">
        <v>96</v>
      </c>
      <c r="L7" s="293" t="s">
        <v>97</v>
      </c>
      <c r="M7" s="316" t="s">
        <v>98</v>
      </c>
      <c r="N7" s="316" t="s">
        <v>125</v>
      </c>
      <c r="O7" s="316" t="s">
        <v>131</v>
      </c>
      <c r="P7" s="316" t="s">
        <v>184</v>
      </c>
      <c r="Q7" s="316" t="s">
        <v>188</v>
      </c>
      <c r="R7" s="295" t="s">
        <v>210</v>
      </c>
    </row>
    <row r="8" spans="3:18" ht="6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317"/>
      <c r="N8" s="317"/>
      <c r="O8" s="317"/>
      <c r="P8" s="317"/>
      <c r="Q8" s="317"/>
      <c r="R8" s="296"/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317"/>
      <c r="P10" s="317"/>
      <c r="Q10" s="317"/>
      <c r="R10" s="296"/>
    </row>
    <row r="11" spans="3:18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64"/>
      <c r="O11" s="164"/>
      <c r="P11" s="164"/>
      <c r="Q11" s="164"/>
      <c r="R11" s="20"/>
    </row>
    <row r="12" spans="3:18" ht="14.25" thickBot="1" thickTop="1">
      <c r="C12" s="25"/>
      <c r="D12" s="21" t="s">
        <v>173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</row>
    <row r="13" spans="3:18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31">
        <v>468</v>
      </c>
    </row>
    <row r="14" spans="3:18" ht="12.75">
      <c r="C14" s="25"/>
      <c r="D14" s="32"/>
      <c r="E14" s="306" t="s">
        <v>83</v>
      </c>
      <c r="F14" s="33" t="s">
        <v>84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37">
        <v>396</v>
      </c>
    </row>
    <row r="15" spans="3:18" ht="12.75">
      <c r="C15" s="25"/>
      <c r="D15" s="124"/>
      <c r="E15" s="321"/>
      <c r="F15" s="64" t="s">
        <v>85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90">
        <v>41</v>
      </c>
    </row>
    <row r="16" spans="3:18" ht="12.75">
      <c r="C16" s="25"/>
      <c r="D16" s="124"/>
      <c r="E16" s="321"/>
      <c r="F16" s="92" t="s">
        <v>86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90">
        <v>24</v>
      </c>
    </row>
    <row r="17" spans="3:18" ht="13.5" thickBot="1">
      <c r="C17" s="25"/>
      <c r="D17" s="46"/>
      <c r="E17" s="309"/>
      <c r="F17" s="47" t="s">
        <v>87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68">
        <v>7</v>
      </c>
    </row>
    <row r="18" spans="3:18" ht="13.5" thickBot="1">
      <c r="C18" s="25"/>
      <c r="D18" s="52" t="s">
        <v>174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55"/>
    </row>
    <row r="19" spans="3:18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31">
        <v>3547</v>
      </c>
    </row>
    <row r="20" spans="3:18" ht="12.75">
      <c r="C20" s="25"/>
      <c r="D20" s="32"/>
      <c r="E20" s="306" t="s">
        <v>83</v>
      </c>
      <c r="F20" s="33" t="s">
        <v>84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37">
        <v>2642</v>
      </c>
    </row>
    <row r="21" spans="3:18" ht="12.75">
      <c r="C21" s="25"/>
      <c r="D21" s="124"/>
      <c r="E21" s="325"/>
      <c r="F21" s="148" t="s">
        <v>85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90">
        <v>25</v>
      </c>
    </row>
    <row r="22" spans="3:18" ht="12.75">
      <c r="C22" s="25"/>
      <c r="D22" s="124"/>
      <c r="E22" s="321"/>
      <c r="F22" s="64" t="s">
        <v>86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90">
        <v>248</v>
      </c>
    </row>
    <row r="23" spans="3:18" ht="13.5" thickBot="1">
      <c r="C23" s="25"/>
      <c r="D23" s="46"/>
      <c r="E23" s="309"/>
      <c r="F23" s="47" t="s">
        <v>87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68">
        <v>632</v>
      </c>
    </row>
    <row r="24" spans="3:18" ht="13.5" thickBot="1">
      <c r="C24" s="25"/>
      <c r="D24" s="52" t="s">
        <v>175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55"/>
    </row>
    <row r="25" spans="3:18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31">
        <v>3135</v>
      </c>
    </row>
    <row r="26" spans="3:18" ht="12.75" customHeight="1">
      <c r="C26" s="25"/>
      <c r="D26" s="32"/>
      <c r="E26" s="306" t="s">
        <v>83</v>
      </c>
      <c r="F26" s="33" t="s">
        <v>84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37">
        <v>1413</v>
      </c>
    </row>
    <row r="27" spans="3:18" ht="12.75" customHeight="1">
      <c r="C27" s="25"/>
      <c r="D27" s="124"/>
      <c r="E27" s="325"/>
      <c r="F27" s="148" t="s">
        <v>85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90">
        <v>1329</v>
      </c>
    </row>
    <row r="28" spans="3:18" ht="12.75">
      <c r="C28" s="25"/>
      <c r="D28" s="124"/>
      <c r="E28" s="321"/>
      <c r="F28" s="64" t="s">
        <v>86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90">
        <v>271</v>
      </c>
    </row>
    <row r="29" spans="3:18" ht="13.5" thickBot="1">
      <c r="C29" s="25"/>
      <c r="D29" s="46"/>
      <c r="E29" s="309"/>
      <c r="F29" s="47" t="s">
        <v>87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68">
        <v>122</v>
      </c>
    </row>
    <row r="30" spans="4:18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69" t="s">
        <v>228</v>
      </c>
    </row>
  </sheetData>
  <sheetProtection/>
  <mergeCells count="13">
    <mergeCell ref="O7:O10"/>
    <mergeCell ref="P7:P10"/>
    <mergeCell ref="Q7:Q10"/>
    <mergeCell ref="D7:I11"/>
    <mergeCell ref="E14:E17"/>
    <mergeCell ref="E26:E29"/>
    <mergeCell ref="E20:E23"/>
    <mergeCell ref="N7:N10"/>
    <mergeCell ref="R7:R10"/>
    <mergeCell ref="J7:J10"/>
    <mergeCell ref="K7:K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S45"/>
  <sheetViews>
    <sheetView showGridLines="0" zoomScalePageLayoutView="0" workbookViewId="0" topLeftCell="C3">
      <selection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625" style="72" customWidth="1"/>
    <col min="9" max="9" width="1.12109375" style="72" customWidth="1"/>
    <col min="10" max="19" width="6.625" style="72" customWidth="1"/>
    <col min="2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195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</row>
    <row r="7" spans="3:19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3:19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3:19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3:19" ht="13.5" customHeight="1">
      <c r="C10" s="108"/>
      <c r="D10" s="277"/>
      <c r="E10" s="277"/>
      <c r="F10" s="277"/>
      <c r="G10" s="277"/>
      <c r="H10" s="277"/>
      <c r="I10" s="277"/>
      <c r="J10" s="274" t="s">
        <v>200</v>
      </c>
      <c r="K10" s="274" t="s">
        <v>201</v>
      </c>
      <c r="L10" s="274"/>
      <c r="M10" s="274"/>
      <c r="N10" s="274"/>
      <c r="O10" s="274"/>
      <c r="P10" s="274"/>
      <c r="Q10" s="274"/>
      <c r="R10" s="274"/>
      <c r="S10" s="274"/>
    </row>
    <row r="11" spans="3:19" ht="13.5" customHeight="1">
      <c r="C11" s="108"/>
      <c r="D11" s="277"/>
      <c r="E11" s="277"/>
      <c r="F11" s="277"/>
      <c r="G11" s="277"/>
      <c r="H11" s="277"/>
      <c r="I11" s="277"/>
      <c r="J11" s="274"/>
      <c r="K11" s="274">
        <v>2003</v>
      </c>
      <c r="L11" s="274">
        <v>2004</v>
      </c>
      <c r="M11" s="274">
        <v>2005</v>
      </c>
      <c r="N11" s="274">
        <v>2006</v>
      </c>
      <c r="O11" s="274">
        <v>2007</v>
      </c>
      <c r="P11" s="274">
        <v>2008</v>
      </c>
      <c r="Q11" s="274">
        <v>2009</v>
      </c>
      <c r="R11" s="274">
        <v>2010</v>
      </c>
      <c r="S11" s="274">
        <v>2011</v>
      </c>
    </row>
    <row r="12" spans="3:19" ht="13.5" customHeight="1">
      <c r="C12" s="108"/>
      <c r="D12" s="277"/>
      <c r="E12" s="277"/>
      <c r="F12" s="277"/>
      <c r="G12" s="277"/>
      <c r="H12" s="277"/>
      <c r="I12" s="277"/>
      <c r="J12" s="274" t="s">
        <v>202</v>
      </c>
      <c r="K12" s="280">
        <v>12836.851233674244</v>
      </c>
      <c r="L12" s="280">
        <v>13623.272388543337</v>
      </c>
      <c r="M12" s="280">
        <v>14367.783794227647</v>
      </c>
      <c r="N12" s="280">
        <v>15253.83399231653</v>
      </c>
      <c r="O12" s="280">
        <v>16120.805138063095</v>
      </c>
      <c r="P12" s="280">
        <v>16692.721637407063</v>
      </c>
      <c r="Q12" s="280">
        <v>18002.17040259717</v>
      </c>
      <c r="R12" s="280">
        <v>18049.519524798856</v>
      </c>
      <c r="S12" s="280">
        <v>18395.426526556814</v>
      </c>
    </row>
    <row r="13" spans="3:19" ht="13.5" customHeight="1">
      <c r="C13" s="108"/>
      <c r="D13" s="277"/>
      <c r="E13" s="277"/>
      <c r="F13" s="277"/>
      <c r="G13" s="277"/>
      <c r="H13" s="277"/>
      <c r="I13" s="277"/>
      <c r="J13" s="274" t="s">
        <v>203</v>
      </c>
      <c r="K13" s="280">
        <f>K12/K22*100</f>
        <v>13441.729040496592</v>
      </c>
      <c r="L13" s="280">
        <f aca="true" t="shared" si="0" ref="L13:S13">L12/L22*100</f>
        <v>13887.127817067621</v>
      </c>
      <c r="M13" s="280">
        <f t="shared" si="0"/>
        <v>14367.78379422765</v>
      </c>
      <c r="N13" s="280">
        <f t="shared" si="0"/>
        <v>14881.789260796615</v>
      </c>
      <c r="O13" s="280">
        <f t="shared" si="0"/>
        <v>15294.881535164226</v>
      </c>
      <c r="P13" s="280">
        <f t="shared" si="0"/>
        <v>14890.920283146355</v>
      </c>
      <c r="Q13" s="280">
        <f t="shared" si="0"/>
        <v>15888.941220297591</v>
      </c>
      <c r="R13" s="280">
        <f t="shared" si="0"/>
        <v>15708.894277457663</v>
      </c>
      <c r="S13" s="280">
        <f t="shared" si="0"/>
        <v>15709.160142234683</v>
      </c>
    </row>
    <row r="14" spans="3:19" ht="13.5" customHeight="1">
      <c r="C14" s="108"/>
      <c r="D14" s="277"/>
      <c r="E14" s="277"/>
      <c r="F14" s="277"/>
      <c r="G14" s="277"/>
      <c r="H14" s="277"/>
      <c r="I14" s="277"/>
      <c r="J14" s="274" t="s">
        <v>204</v>
      </c>
      <c r="K14" s="280">
        <v>58.224906</v>
      </c>
      <c r="L14" s="280">
        <v>57.761</v>
      </c>
      <c r="M14" s="280">
        <v>57.005009</v>
      </c>
      <c r="N14" s="280">
        <v>56.354247</v>
      </c>
      <c r="O14" s="280">
        <v>56.101608</v>
      </c>
      <c r="P14" s="280">
        <v>56.0190259999999</v>
      </c>
      <c r="Q14" s="280">
        <v>56.16673</v>
      </c>
      <c r="R14" s="280">
        <v>56.370235</v>
      </c>
      <c r="S14" s="280">
        <v>55.965042</v>
      </c>
    </row>
    <row r="15" spans="3:19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3:19" ht="13.5" customHeight="1">
      <c r="C16" s="108"/>
      <c r="D16" s="277"/>
      <c r="E16" s="277"/>
      <c r="F16" s="277"/>
      <c r="G16" s="277"/>
      <c r="H16" s="277"/>
      <c r="I16" s="277"/>
      <c r="J16" s="274" t="s">
        <v>205</v>
      </c>
      <c r="K16" s="274" t="s">
        <v>201</v>
      </c>
      <c r="L16" s="274"/>
      <c r="M16" s="274"/>
      <c r="N16" s="274"/>
      <c r="O16" s="274"/>
      <c r="P16" s="274"/>
      <c r="Q16" s="274"/>
      <c r="R16" s="274"/>
      <c r="S16" s="274"/>
    </row>
    <row r="17" spans="3:19" ht="13.5" customHeight="1">
      <c r="C17" s="108"/>
      <c r="D17" s="277"/>
      <c r="E17" s="277"/>
      <c r="F17" s="277"/>
      <c r="G17" s="277"/>
      <c r="H17" s="277"/>
      <c r="I17" s="277"/>
      <c r="J17" s="274"/>
      <c r="K17" s="274">
        <v>2003</v>
      </c>
      <c r="L17" s="274">
        <v>2004</v>
      </c>
      <c r="M17" s="274">
        <v>2005</v>
      </c>
      <c r="N17" s="274">
        <v>2006</v>
      </c>
      <c r="O17" s="274">
        <v>2007</v>
      </c>
      <c r="P17" s="274">
        <v>2008</v>
      </c>
      <c r="Q17" s="274">
        <v>2009</v>
      </c>
      <c r="R17" s="274">
        <v>2010</v>
      </c>
      <c r="S17" s="274">
        <v>2011</v>
      </c>
    </row>
    <row r="18" spans="3:19" ht="13.5" customHeight="1">
      <c r="C18" s="108"/>
      <c r="D18" s="277"/>
      <c r="E18" s="277"/>
      <c r="F18" s="277"/>
      <c r="G18" s="277"/>
      <c r="H18" s="277"/>
      <c r="I18" s="277"/>
      <c r="J18" s="274" t="s">
        <v>206</v>
      </c>
      <c r="K18" s="280">
        <v>18259.938414973338</v>
      </c>
      <c r="L18" s="280">
        <v>19516.826168849544</v>
      </c>
      <c r="M18" s="280">
        <v>20774.853254069654</v>
      </c>
      <c r="N18" s="280">
        <v>21942.078430025547</v>
      </c>
      <c r="O18" s="280">
        <v>23131.887072441135</v>
      </c>
      <c r="P18" s="280">
        <v>21709.264492789873</v>
      </c>
      <c r="Q18" s="280">
        <v>22684.57822208552</v>
      </c>
      <c r="R18" s="280">
        <v>22248.050336587876</v>
      </c>
      <c r="S18" s="280">
        <v>23027.736352816963</v>
      </c>
    </row>
    <row r="19" spans="3:19" ht="13.5" customHeight="1">
      <c r="C19" s="108"/>
      <c r="D19" s="277"/>
      <c r="E19" s="277"/>
      <c r="F19" s="277"/>
      <c r="G19" s="277"/>
      <c r="H19" s="277"/>
      <c r="I19" s="277"/>
      <c r="J19" s="274" t="s">
        <v>207</v>
      </c>
      <c r="K19" s="280">
        <f>K18/K22*100</f>
        <v>19120.354361228627</v>
      </c>
      <c r="L19" s="280">
        <f aca="true" t="shared" si="1" ref="L19:S19">L18/L22*100</f>
        <v>19894.827898929198</v>
      </c>
      <c r="M19" s="280">
        <f t="shared" si="1"/>
        <v>20774.853254069654</v>
      </c>
      <c r="N19" s="280">
        <f t="shared" si="1"/>
        <v>21406.905785390776</v>
      </c>
      <c r="O19" s="280">
        <f t="shared" si="1"/>
        <v>21946.76192831227</v>
      </c>
      <c r="P19" s="280">
        <f t="shared" si="1"/>
        <v>19365.980814263938</v>
      </c>
      <c r="Q19" s="280">
        <f t="shared" si="1"/>
        <v>20021.693046853947</v>
      </c>
      <c r="R19" s="280">
        <f t="shared" si="1"/>
        <v>19362.96809102513</v>
      </c>
      <c r="S19" s="280">
        <f t="shared" si="1"/>
        <v>19665.018234685707</v>
      </c>
    </row>
    <row r="20" spans="3:19" ht="13.5" customHeight="1">
      <c r="C20" s="108"/>
      <c r="D20" s="277"/>
      <c r="E20" s="277"/>
      <c r="F20" s="277"/>
      <c r="G20" s="277"/>
      <c r="H20" s="277"/>
      <c r="I20" s="277"/>
      <c r="J20" s="274" t="s">
        <v>204</v>
      </c>
      <c r="K20" s="280">
        <v>22.784645</v>
      </c>
      <c r="L20" s="280">
        <v>22.846172</v>
      </c>
      <c r="M20" s="280">
        <v>23.788703</v>
      </c>
      <c r="N20" s="280">
        <v>23.742065</v>
      </c>
      <c r="O20" s="280">
        <v>23.743404</v>
      </c>
      <c r="P20" s="280">
        <v>23.775466</v>
      </c>
      <c r="Q20" s="280">
        <v>24.004983</v>
      </c>
      <c r="R20" s="280">
        <v>24.196356</v>
      </c>
      <c r="S20" s="280">
        <v>24.431727</v>
      </c>
    </row>
    <row r="21" spans="3:19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3:19" ht="13.5" customHeight="1">
      <c r="C22" s="108"/>
      <c r="D22" s="277"/>
      <c r="E22" s="277"/>
      <c r="F22" s="277"/>
      <c r="G22" s="277"/>
      <c r="H22" s="277"/>
      <c r="I22" s="277"/>
      <c r="J22" s="274" t="s">
        <v>223</v>
      </c>
      <c r="K22" s="274">
        <v>95.5</v>
      </c>
      <c r="L22" s="274">
        <v>98.1</v>
      </c>
      <c r="M22" s="274">
        <v>100</v>
      </c>
      <c r="N22" s="274">
        <v>102.5</v>
      </c>
      <c r="O22" s="274">
        <v>105.4</v>
      </c>
      <c r="P22" s="274">
        <v>112.1</v>
      </c>
      <c r="Q22" s="274">
        <v>113.3</v>
      </c>
      <c r="R22" s="274">
        <v>114.9</v>
      </c>
      <c r="S22" s="274">
        <v>117.1</v>
      </c>
    </row>
    <row r="23" spans="3:19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3:19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3:19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6" spans="3:19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7" spans="3:19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3:19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</row>
    <row r="29" spans="3:19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</row>
    <row r="30" spans="3:19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</row>
    <row r="31" spans="3:19" ht="13.5" customHeight="1">
      <c r="C31" s="108"/>
      <c r="D31" s="277"/>
      <c r="E31" s="277"/>
      <c r="F31" s="277"/>
      <c r="G31" s="277"/>
      <c r="H31" s="277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3:19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</row>
    <row r="33" spans="3:19" ht="13.5" customHeight="1">
      <c r="C33" s="108"/>
      <c r="D33" s="271"/>
      <c r="E33" s="165"/>
      <c r="F33" s="165"/>
      <c r="G33" s="165"/>
      <c r="H33" s="166"/>
      <c r="I33" s="165"/>
      <c r="J33" s="276"/>
      <c r="K33" s="276"/>
      <c r="L33" s="276"/>
      <c r="M33" s="276"/>
      <c r="N33" s="276"/>
      <c r="O33" s="276"/>
      <c r="P33" s="276"/>
      <c r="Q33" s="276"/>
      <c r="R33" s="276"/>
      <c r="S33" s="276"/>
    </row>
    <row r="34" spans="3:19" ht="13.5" customHeight="1">
      <c r="C34" s="108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</row>
    <row r="35" spans="3:19" ht="13.5" customHeight="1">
      <c r="C35" s="108"/>
      <c r="D35" s="271"/>
      <c r="E35" s="165"/>
      <c r="F35" s="165"/>
      <c r="G35" s="165"/>
      <c r="H35" s="166"/>
      <c r="I35" s="165"/>
      <c r="J35" s="276"/>
      <c r="K35" s="276"/>
      <c r="L35" s="276"/>
      <c r="M35" s="276"/>
      <c r="N35" s="276"/>
      <c r="O35" s="276"/>
      <c r="P35" s="276"/>
      <c r="Q35" s="276"/>
      <c r="R35" s="276"/>
      <c r="S35" s="276"/>
    </row>
    <row r="36" spans="3:19" ht="13.5" customHeight="1">
      <c r="C36" s="108"/>
      <c r="D36" s="271"/>
      <c r="E36" s="165"/>
      <c r="F36" s="165"/>
      <c r="G36" s="165"/>
      <c r="H36" s="166"/>
      <c r="I36" s="165"/>
      <c r="J36" s="276"/>
      <c r="K36" s="276"/>
      <c r="L36" s="276"/>
      <c r="M36" s="276"/>
      <c r="N36" s="276"/>
      <c r="O36" s="276"/>
      <c r="P36" s="276"/>
      <c r="Q36" s="276"/>
      <c r="R36" s="276"/>
      <c r="S36" s="276"/>
    </row>
    <row r="37" spans="3:19" ht="13.5" customHeight="1">
      <c r="C37" s="108"/>
      <c r="D37" s="271"/>
      <c r="E37" s="165"/>
      <c r="F37" s="165"/>
      <c r="G37" s="165"/>
      <c r="H37" s="166"/>
      <c r="I37" s="165"/>
      <c r="J37" s="276"/>
      <c r="K37" s="276"/>
      <c r="L37" s="276"/>
      <c r="M37" s="276"/>
      <c r="N37" s="276"/>
      <c r="O37" s="276"/>
      <c r="P37" s="276"/>
      <c r="Q37" s="276"/>
      <c r="R37" s="276"/>
      <c r="S37" s="276"/>
    </row>
    <row r="38" spans="3:19" ht="13.5" customHeight="1">
      <c r="C38" s="108"/>
      <c r="D38" s="271"/>
      <c r="E38" s="165"/>
      <c r="F38" s="165"/>
      <c r="G38" s="165"/>
      <c r="H38" s="166"/>
      <c r="I38" s="165"/>
      <c r="J38" s="276"/>
      <c r="K38" s="276"/>
      <c r="L38" s="276"/>
      <c r="M38" s="276"/>
      <c r="N38" s="276"/>
      <c r="O38" s="276"/>
      <c r="P38" s="276"/>
      <c r="Q38" s="276"/>
      <c r="R38" s="276"/>
      <c r="S38" s="276"/>
    </row>
    <row r="39" spans="3:19" ht="13.5" customHeight="1">
      <c r="C39" s="108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</row>
    <row r="40" spans="3:19" ht="13.5" customHeight="1">
      <c r="C40" s="108"/>
      <c r="D40" s="271"/>
      <c r="E40" s="165"/>
      <c r="F40" s="165"/>
      <c r="G40" s="165"/>
      <c r="H40" s="166"/>
      <c r="I40" s="165"/>
      <c r="J40" s="276"/>
      <c r="K40" s="276"/>
      <c r="L40" s="276"/>
      <c r="M40" s="276"/>
      <c r="N40" s="276"/>
      <c r="O40" s="276"/>
      <c r="P40" s="276"/>
      <c r="Q40" s="276"/>
      <c r="R40" s="276"/>
      <c r="S40" s="276"/>
    </row>
    <row r="41" spans="3:19" ht="13.5">
      <c r="C41" s="108"/>
      <c r="D41" s="168" t="s">
        <v>91</v>
      </c>
      <c r="E41" s="169"/>
      <c r="F41" s="169"/>
      <c r="G41" s="169"/>
      <c r="H41" s="169"/>
      <c r="I41" s="168"/>
      <c r="J41" s="168"/>
      <c r="K41" s="168"/>
      <c r="L41" s="157"/>
      <c r="M41" s="157"/>
      <c r="N41" s="157"/>
      <c r="O41" s="157"/>
      <c r="P41" s="157"/>
      <c r="Q41" s="157"/>
      <c r="R41" s="157"/>
      <c r="S41" s="157" t="s">
        <v>229</v>
      </c>
    </row>
    <row r="42" spans="3:19" ht="13.5">
      <c r="C42" s="108"/>
      <c r="D42" s="111" t="s">
        <v>64</v>
      </c>
      <c r="E42" s="97" t="s">
        <v>226</v>
      </c>
      <c r="F42" s="97"/>
      <c r="G42" s="97"/>
      <c r="H42" s="97"/>
      <c r="I42" s="97"/>
      <c r="J42" s="97"/>
      <c r="K42" s="97"/>
      <c r="L42" s="157"/>
      <c r="M42" s="157"/>
      <c r="N42" s="157"/>
      <c r="O42" s="157"/>
      <c r="P42" s="157"/>
      <c r="Q42" s="157"/>
      <c r="R42" s="157"/>
      <c r="S42" s="157"/>
    </row>
    <row r="43" ht="12.75">
      <c r="S43" s="203"/>
    </row>
    <row r="45" spans="16:19" ht="12.75">
      <c r="P45" s="203"/>
      <c r="Q45" s="203"/>
      <c r="R45" s="203"/>
      <c r="S45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S34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8.875" style="72" customWidth="1"/>
    <col min="8" max="8" width="9.625" style="72" customWidth="1"/>
    <col min="9" max="9" width="1.12109375" style="72" customWidth="1"/>
    <col min="10" max="19" width="7.00390625" style="72" customWidth="1"/>
    <col min="2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199</v>
      </c>
      <c r="E4" s="74"/>
      <c r="F4" s="74"/>
      <c r="G4" s="74"/>
      <c r="H4" s="16" t="s">
        <v>219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</row>
    <row r="7" spans="3:19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3:19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3:19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3:19" ht="13.5" customHeight="1">
      <c r="C10" s="108"/>
      <c r="D10" s="277"/>
      <c r="E10" s="277"/>
      <c r="F10" s="277"/>
      <c r="G10" s="277"/>
      <c r="H10" s="277"/>
      <c r="I10" s="277"/>
      <c r="J10" s="274"/>
      <c r="K10" s="274" t="s">
        <v>95</v>
      </c>
      <c r="L10" s="274" t="s">
        <v>96</v>
      </c>
      <c r="M10" s="274" t="s">
        <v>97</v>
      </c>
      <c r="N10" s="274" t="s">
        <v>98</v>
      </c>
      <c r="O10" s="274" t="s">
        <v>1</v>
      </c>
      <c r="P10" s="274" t="s">
        <v>131</v>
      </c>
      <c r="Q10" s="274" t="s">
        <v>184</v>
      </c>
      <c r="R10" s="274" t="s">
        <v>188</v>
      </c>
      <c r="S10" s="274" t="s">
        <v>210</v>
      </c>
    </row>
    <row r="11" spans="3:19" ht="13.5" customHeight="1">
      <c r="C11" s="108"/>
      <c r="D11" s="277"/>
      <c r="E11" s="277"/>
      <c r="F11" s="277"/>
      <c r="G11" s="277"/>
      <c r="H11" s="277"/>
      <c r="I11" s="277"/>
      <c r="J11" s="274" t="s">
        <v>2</v>
      </c>
      <c r="K11" s="279">
        <v>52.292274052478135</v>
      </c>
      <c r="L11" s="279">
        <v>52.69177403369673</v>
      </c>
      <c r="M11" s="279">
        <v>53.06445264452645</v>
      </c>
      <c r="N11" s="279">
        <v>53.92002916869227</v>
      </c>
      <c r="O11" s="279">
        <v>55.62911485003658</v>
      </c>
      <c r="P11" s="279">
        <v>59.188998233661366</v>
      </c>
      <c r="Q11" s="279">
        <v>60.33148893360161</v>
      </c>
      <c r="R11" s="279">
        <v>62.09927117366173</v>
      </c>
      <c r="S11" s="279">
        <v>65.11340725806451</v>
      </c>
    </row>
    <row r="12" spans="3:19" ht="13.5" customHeight="1">
      <c r="C12" s="108"/>
      <c r="D12" s="277"/>
      <c r="E12" s="277"/>
      <c r="F12" s="277"/>
      <c r="G12" s="277"/>
      <c r="H12" s="277"/>
      <c r="I12" s="277"/>
      <c r="J12" s="274" t="s">
        <v>3</v>
      </c>
      <c r="K12" s="279">
        <v>99.16024340770791</v>
      </c>
      <c r="L12" s="279">
        <v>78.10810810810811</v>
      </c>
      <c r="M12" s="279">
        <v>75.68987341772151</v>
      </c>
      <c r="N12" s="279">
        <v>80.37204301075269</v>
      </c>
      <c r="O12" s="279">
        <v>79.92436974789916</v>
      </c>
      <c r="P12" s="279">
        <v>79.25258799171843</v>
      </c>
      <c r="Q12" s="279">
        <v>81.79563492063492</v>
      </c>
      <c r="R12" s="279">
        <v>84.54633204633204</v>
      </c>
      <c r="S12" s="279">
        <v>82.10133843212238</v>
      </c>
    </row>
    <row r="13" spans="3:19" ht="13.5" customHeight="1">
      <c r="C13" s="108"/>
      <c r="D13" s="277"/>
      <c r="E13" s="277"/>
      <c r="F13" s="277"/>
      <c r="G13" s="277"/>
      <c r="H13" s="277"/>
      <c r="I13" s="277"/>
      <c r="J13" s="274"/>
      <c r="K13" s="274"/>
      <c r="L13" s="274"/>
      <c r="M13" s="274"/>
      <c r="N13" s="274"/>
      <c r="O13" s="274"/>
      <c r="P13" s="274"/>
      <c r="Q13" s="274"/>
      <c r="R13" s="274"/>
      <c r="S13" s="274"/>
    </row>
    <row r="14" spans="3:19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</row>
    <row r="15" spans="3:19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3:19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</row>
    <row r="17" spans="3:19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</row>
    <row r="18" spans="3:19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</row>
    <row r="19" spans="3:19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</row>
    <row r="20" spans="3:19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</row>
    <row r="21" spans="3:19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3:19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3:19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3:19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3:19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6" spans="3:19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7" spans="3:19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3:19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</row>
    <row r="29" spans="3:19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</row>
    <row r="30" spans="3:19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</row>
    <row r="31" spans="3:19" ht="13.5">
      <c r="C31" s="108"/>
      <c r="D31" s="168"/>
      <c r="E31" s="169"/>
      <c r="F31" s="169"/>
      <c r="G31" s="169"/>
      <c r="H31" s="169"/>
      <c r="I31" s="168"/>
      <c r="J31" s="168"/>
      <c r="K31" s="168"/>
      <c r="L31" s="157"/>
      <c r="M31" s="157"/>
      <c r="N31" s="157"/>
      <c r="O31" s="157"/>
      <c r="P31" s="157"/>
      <c r="Q31" s="157"/>
      <c r="R31" s="157"/>
      <c r="S31" s="157" t="s">
        <v>228</v>
      </c>
    </row>
    <row r="32" ht="12.75">
      <c r="S32" s="203"/>
    </row>
    <row r="34" spans="16:19" ht="12.75">
      <c r="P34" s="203"/>
      <c r="Q34" s="203"/>
      <c r="R34" s="203"/>
      <c r="S34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R39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8" width="11.625" style="72" customWidth="1"/>
    <col min="19" max="27" width="7.75390625" style="72" customWidth="1"/>
    <col min="28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198</v>
      </c>
      <c r="E4" s="74"/>
      <c r="F4" s="74"/>
      <c r="G4" s="74"/>
      <c r="H4" s="16" t="s">
        <v>6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220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3"/>
    </row>
    <row r="7" spans="3:18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</row>
    <row r="8" spans="3:18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</row>
    <row r="9" spans="3:18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</row>
    <row r="10" spans="3:18" ht="13.5" customHeight="1">
      <c r="C10" s="108"/>
      <c r="D10" s="277"/>
      <c r="E10" s="277"/>
      <c r="F10" s="277"/>
      <c r="G10" s="277"/>
      <c r="H10" s="277"/>
      <c r="I10" s="277"/>
      <c r="J10" s="274"/>
      <c r="K10" s="274" t="s">
        <v>97</v>
      </c>
      <c r="L10" s="274" t="s">
        <v>98</v>
      </c>
      <c r="M10" s="274" t="s">
        <v>1</v>
      </c>
      <c r="N10" s="274" t="s">
        <v>131</v>
      </c>
      <c r="O10" s="274" t="s">
        <v>184</v>
      </c>
      <c r="P10" s="274" t="s">
        <v>188</v>
      </c>
      <c r="Q10" s="274" t="s">
        <v>210</v>
      </c>
      <c r="R10" s="274"/>
    </row>
    <row r="11" spans="3:18" ht="13.5" customHeight="1">
      <c r="C11" s="108"/>
      <c r="D11" s="277"/>
      <c r="E11" s="277"/>
      <c r="F11" s="277"/>
      <c r="G11" s="277"/>
      <c r="H11" s="277"/>
      <c r="I11" s="277"/>
      <c r="J11" s="274" t="s">
        <v>141</v>
      </c>
      <c r="K11" s="280">
        <v>215707</v>
      </c>
      <c r="L11" s="280">
        <v>221827</v>
      </c>
      <c r="M11" s="280">
        <v>228135</v>
      </c>
      <c r="N11" s="280">
        <v>234566</v>
      </c>
      <c r="O11" s="280">
        <v>239878</v>
      </c>
      <c r="P11" s="280">
        <v>247093</v>
      </c>
      <c r="Q11" s="280">
        <v>258370</v>
      </c>
      <c r="R11" s="274"/>
    </row>
    <row r="12" spans="3:18" ht="13.5" customHeight="1">
      <c r="C12" s="108"/>
      <c r="D12" s="277"/>
      <c r="E12" s="277"/>
      <c r="F12" s="277"/>
      <c r="G12" s="277"/>
      <c r="H12" s="277"/>
      <c r="I12" s="277"/>
      <c r="J12" s="274" t="s">
        <v>142</v>
      </c>
      <c r="K12" s="280">
        <v>35877</v>
      </c>
      <c r="L12" s="280">
        <v>37373</v>
      </c>
      <c r="M12" s="280">
        <v>38044</v>
      </c>
      <c r="N12" s="280">
        <v>38279</v>
      </c>
      <c r="O12" s="280">
        <v>41225</v>
      </c>
      <c r="P12" s="280">
        <v>43795</v>
      </c>
      <c r="Q12" s="280">
        <v>42939</v>
      </c>
      <c r="R12" s="274"/>
    </row>
    <row r="13" spans="3:18" ht="13.5" customHeight="1">
      <c r="C13" s="108"/>
      <c r="D13" s="277"/>
      <c r="E13" s="277"/>
      <c r="F13" s="277"/>
      <c r="G13" s="277"/>
      <c r="H13" s="277"/>
      <c r="I13" s="277"/>
      <c r="J13" s="274" t="s">
        <v>4</v>
      </c>
      <c r="K13" s="281">
        <v>0.4310545005465442</v>
      </c>
      <c r="L13" s="281">
        <v>0.479</v>
      </c>
      <c r="M13" s="281">
        <v>0.498</v>
      </c>
      <c r="N13" s="281">
        <v>0.5119315230533524</v>
      </c>
      <c r="O13" s="281">
        <v>0.5206205480581829</v>
      </c>
      <c r="P13" s="281">
        <v>0.5309489019725816</v>
      </c>
      <c r="Q13" s="281">
        <v>0.5447086081964552</v>
      </c>
      <c r="R13" s="274"/>
    </row>
    <row r="14" spans="3:18" ht="13.5" customHeight="1">
      <c r="C14" s="108"/>
      <c r="D14" s="277"/>
      <c r="E14" s="277"/>
      <c r="F14" s="277"/>
      <c r="G14" s="277"/>
      <c r="H14" s="277"/>
      <c r="I14" s="277"/>
      <c r="J14" s="274" t="s">
        <v>5</v>
      </c>
      <c r="K14" s="281">
        <v>0.07259846534893885</v>
      </c>
      <c r="L14" s="281">
        <v>0.082</v>
      </c>
      <c r="M14" s="281">
        <v>0.089</v>
      </c>
      <c r="N14" s="281">
        <v>0.09559497438996677</v>
      </c>
      <c r="O14" s="281">
        <v>0.10975246127714859</v>
      </c>
      <c r="P14" s="281">
        <v>0.11981298286314591</v>
      </c>
      <c r="Q14" s="281">
        <v>0.11879026970500928</v>
      </c>
      <c r="R14" s="274"/>
    </row>
    <row r="15" spans="3:18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</row>
    <row r="16" spans="3:18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</row>
    <row r="17" spans="3:18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</row>
    <row r="18" spans="3:18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</row>
    <row r="19" spans="3:18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</row>
    <row r="20" spans="3:18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</row>
    <row r="21" spans="3:18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</row>
    <row r="22" spans="3:18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</row>
    <row r="23" spans="3:18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</row>
    <row r="24" spans="3:18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</row>
    <row r="25" spans="3:18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</row>
    <row r="26" spans="3:18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</row>
    <row r="27" spans="3:18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3:18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</row>
    <row r="29" spans="3:18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</row>
    <row r="30" spans="3:18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3:18" ht="13.5" customHeight="1">
      <c r="C31" s="108"/>
      <c r="D31" s="277"/>
      <c r="E31" s="277"/>
      <c r="F31" s="277"/>
      <c r="G31" s="277"/>
      <c r="H31" s="277"/>
      <c r="I31" s="277"/>
      <c r="J31" s="278"/>
      <c r="K31" s="278"/>
      <c r="L31" s="278"/>
      <c r="M31" s="278"/>
      <c r="N31" s="278"/>
      <c r="O31" s="278"/>
      <c r="P31" s="278"/>
      <c r="Q31" s="278"/>
      <c r="R31" s="278"/>
    </row>
    <row r="32" spans="3:18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</row>
    <row r="33" spans="3:18" ht="13.5" customHeight="1">
      <c r="C33" s="108"/>
      <c r="D33" s="271"/>
      <c r="E33" s="165"/>
      <c r="F33" s="165"/>
      <c r="G33" s="165"/>
      <c r="H33" s="166"/>
      <c r="I33" s="165"/>
      <c r="J33" s="276"/>
      <c r="K33" s="276"/>
      <c r="L33" s="276"/>
      <c r="M33" s="276"/>
      <c r="N33" s="276"/>
      <c r="O33" s="276"/>
      <c r="P33" s="276"/>
      <c r="Q33" s="276"/>
      <c r="R33" s="276"/>
    </row>
    <row r="34" spans="3:18" ht="13.5" customHeight="1">
      <c r="C34" s="108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</row>
    <row r="35" spans="3:18" ht="13.5" customHeight="1">
      <c r="C35" s="108"/>
      <c r="D35" s="271"/>
      <c r="E35" s="165"/>
      <c r="F35" s="165"/>
      <c r="G35" s="165"/>
      <c r="H35" s="166"/>
      <c r="I35" s="165"/>
      <c r="J35" s="276"/>
      <c r="K35" s="276"/>
      <c r="L35" s="276"/>
      <c r="M35" s="276"/>
      <c r="N35" s="276"/>
      <c r="O35" s="276"/>
      <c r="P35" s="276"/>
      <c r="Q35" s="276"/>
      <c r="R35" s="276"/>
    </row>
    <row r="36" spans="3:18" ht="13.5">
      <c r="C36" s="108"/>
      <c r="D36" s="168"/>
      <c r="E36" s="169"/>
      <c r="F36" s="169"/>
      <c r="G36" s="169"/>
      <c r="H36" s="169"/>
      <c r="I36" s="168"/>
      <c r="J36" s="168"/>
      <c r="K36" s="168"/>
      <c r="L36" s="157"/>
      <c r="M36" s="157"/>
      <c r="N36" s="157"/>
      <c r="O36" s="157"/>
      <c r="P36" s="157"/>
      <c r="Q36" s="157"/>
      <c r="R36" s="157" t="s">
        <v>228</v>
      </c>
    </row>
    <row r="37" ht="12.75">
      <c r="R37" s="203"/>
    </row>
    <row r="39" spans="17:18" ht="12.75">
      <c r="Q39" s="203"/>
      <c r="R39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S35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9" width="11.375" style="72" customWidth="1"/>
    <col min="2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197</v>
      </c>
      <c r="E4" s="74"/>
      <c r="F4" s="74"/>
      <c r="G4" s="74"/>
      <c r="H4" s="16" t="s">
        <v>221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</row>
    <row r="7" spans="3:19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3:19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3:19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3:19" ht="13.5" customHeight="1">
      <c r="C10" s="108"/>
      <c r="D10" s="277"/>
      <c r="E10" s="277"/>
      <c r="F10" s="277"/>
      <c r="G10" s="277"/>
      <c r="H10" s="277"/>
      <c r="I10" s="277"/>
      <c r="J10" s="274" t="s">
        <v>95</v>
      </c>
      <c r="K10" s="274" t="s">
        <v>96</v>
      </c>
      <c r="L10" s="274" t="s">
        <v>97</v>
      </c>
      <c r="M10" s="274" t="s">
        <v>98</v>
      </c>
      <c r="N10" s="274" t="s">
        <v>1</v>
      </c>
      <c r="O10" s="274" t="s">
        <v>131</v>
      </c>
      <c r="P10" s="274" t="s">
        <v>184</v>
      </c>
      <c r="Q10" s="274" t="s">
        <v>188</v>
      </c>
      <c r="R10" s="274" t="s">
        <v>210</v>
      </c>
      <c r="S10" s="274"/>
    </row>
    <row r="11" spans="3:19" ht="13.5" customHeight="1">
      <c r="C11" s="108"/>
      <c r="D11" s="277"/>
      <c r="E11" s="277"/>
      <c r="F11" s="277"/>
      <c r="G11" s="277"/>
      <c r="H11" s="277"/>
      <c r="I11" s="277" t="s">
        <v>7</v>
      </c>
      <c r="J11" s="279">
        <v>762.106529209622</v>
      </c>
      <c r="K11" s="279">
        <v>764.7269624573379</v>
      </c>
      <c r="L11" s="279">
        <v>728.2073578595317</v>
      </c>
      <c r="M11" s="279">
        <v>732.0265780730897</v>
      </c>
      <c r="N11" s="279">
        <v>777.8851351351351</v>
      </c>
      <c r="O11" s="279">
        <v>793.1554054054054</v>
      </c>
      <c r="P11" s="279">
        <v>814.3783783783783</v>
      </c>
      <c r="Q11" s="279">
        <v>841.3023255813954</v>
      </c>
      <c r="R11" s="279">
        <v>843.6721854304636</v>
      </c>
      <c r="S11" s="274"/>
    </row>
    <row r="12" spans="3:19" ht="13.5" customHeight="1">
      <c r="C12" s="108"/>
      <c r="D12" s="277"/>
      <c r="E12" s="277"/>
      <c r="F12" s="277"/>
      <c r="G12" s="277"/>
      <c r="H12" s="277"/>
      <c r="I12" s="277" t="s">
        <v>8</v>
      </c>
      <c r="J12" s="279">
        <v>609.7388316151203</v>
      </c>
      <c r="K12" s="279">
        <v>602.358361774744</v>
      </c>
      <c r="L12" s="279">
        <v>608.418060200669</v>
      </c>
      <c r="M12" s="279">
        <v>570.8471760797343</v>
      </c>
      <c r="N12" s="279">
        <v>637.4966216216217</v>
      </c>
      <c r="O12" s="279">
        <v>656.3344594594595</v>
      </c>
      <c r="P12" s="279">
        <v>676.347972972973</v>
      </c>
      <c r="Q12" s="279">
        <v>706.4916943521595</v>
      </c>
      <c r="R12" s="279">
        <v>722.4834437086092</v>
      </c>
      <c r="S12" s="274"/>
    </row>
    <row r="13" spans="3:19" ht="13.5" customHeight="1">
      <c r="C13" s="108"/>
      <c r="D13" s="277"/>
      <c r="E13" s="277"/>
      <c r="F13" s="277"/>
      <c r="G13" s="277"/>
      <c r="H13" s="277"/>
      <c r="I13" s="277" t="s">
        <v>9</v>
      </c>
      <c r="J13" s="279">
        <v>152.36769759450172</v>
      </c>
      <c r="K13" s="279">
        <v>162.36860068259386</v>
      </c>
      <c r="L13" s="279">
        <v>119.78929765886288</v>
      </c>
      <c r="M13" s="279">
        <v>161.17940199335547</v>
      </c>
      <c r="N13" s="279">
        <v>140.38851351351352</v>
      </c>
      <c r="O13" s="279">
        <v>136.82094594594594</v>
      </c>
      <c r="P13" s="279">
        <v>138.03040540540542</v>
      </c>
      <c r="Q13" s="279">
        <v>134.81063122923587</v>
      </c>
      <c r="R13" s="279">
        <v>121.1887417218543</v>
      </c>
      <c r="S13" s="274"/>
    </row>
    <row r="14" spans="3:19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</row>
    <row r="15" spans="3:19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3:19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</row>
    <row r="17" spans="3:19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</row>
    <row r="18" spans="3:19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</row>
    <row r="19" spans="3:19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</row>
    <row r="20" spans="3:19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</row>
    <row r="21" spans="3:19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3:19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3:19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3:19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3:19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6" spans="3:19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7" spans="3:19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3:19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</row>
    <row r="29" spans="3:19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</row>
    <row r="30" spans="3:19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</row>
    <row r="31" spans="3:19" ht="13.5" customHeight="1">
      <c r="C31" s="108"/>
      <c r="D31" s="271"/>
      <c r="E31" s="165"/>
      <c r="F31" s="165"/>
      <c r="G31" s="165"/>
      <c r="H31" s="166"/>
      <c r="I31" s="165"/>
      <c r="J31" s="276"/>
      <c r="K31" s="276"/>
      <c r="L31" s="276"/>
      <c r="M31" s="276"/>
      <c r="N31" s="276"/>
      <c r="O31" s="276"/>
      <c r="P31" s="276"/>
      <c r="Q31" s="276"/>
      <c r="R31" s="276"/>
      <c r="S31" s="276"/>
    </row>
    <row r="32" spans="3:19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 t="s">
        <v>228</v>
      </c>
    </row>
    <row r="33" ht="12.75">
      <c r="S33" s="203"/>
    </row>
    <row r="35" spans="16:19" ht="12.75">
      <c r="P35" s="203"/>
      <c r="Q35" s="203"/>
      <c r="R35" s="203"/>
      <c r="S35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S35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9" width="11.875" style="72" customWidth="1"/>
    <col min="2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196</v>
      </c>
      <c r="E4" s="74"/>
      <c r="F4" s="74"/>
      <c r="G4" s="74"/>
      <c r="H4" s="282" t="s">
        <v>222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</row>
    <row r="7" spans="3:19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3:19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3:19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3:19" ht="13.5" customHeight="1">
      <c r="C10" s="108"/>
      <c r="D10" s="277"/>
      <c r="E10" s="277"/>
      <c r="F10" s="277"/>
      <c r="G10" s="277"/>
      <c r="H10" s="277"/>
      <c r="I10" s="277"/>
      <c r="J10" s="274"/>
      <c r="K10" s="274" t="s">
        <v>95</v>
      </c>
      <c r="L10" s="274" t="s">
        <v>96</v>
      </c>
      <c r="M10" s="274" t="s">
        <v>97</v>
      </c>
      <c r="N10" s="274" t="s">
        <v>98</v>
      </c>
      <c r="O10" s="274" t="s">
        <v>1</v>
      </c>
      <c r="P10" s="274" t="s">
        <v>131</v>
      </c>
      <c r="Q10" s="274" t="s">
        <v>184</v>
      </c>
      <c r="R10" s="274" t="s">
        <v>188</v>
      </c>
      <c r="S10" s="274" t="s">
        <v>210</v>
      </c>
    </row>
    <row r="11" spans="3:19" ht="13.5" customHeight="1">
      <c r="C11" s="108"/>
      <c r="D11" s="277"/>
      <c r="E11" s="277"/>
      <c r="F11" s="277"/>
      <c r="G11" s="277"/>
      <c r="H11" s="277"/>
      <c r="I11" s="277"/>
      <c r="J11" s="274" t="s">
        <v>10</v>
      </c>
      <c r="K11" s="279">
        <v>237.0042872454448</v>
      </c>
      <c r="L11" s="279">
        <v>221.85642062689587</v>
      </c>
      <c r="M11" s="279">
        <v>196.7388535031847</v>
      </c>
      <c r="N11" s="279">
        <v>212.03682170542635</v>
      </c>
      <c r="O11" s="279">
        <v>182.9909539473684</v>
      </c>
      <c r="P11" s="279">
        <v>190.23316498316498</v>
      </c>
      <c r="Q11" s="279">
        <v>195.54499151103565</v>
      </c>
      <c r="R11" s="279">
        <v>179.60566615620215</v>
      </c>
      <c r="S11" s="279">
        <v>179.50756429652043</v>
      </c>
    </row>
    <row r="12" spans="3:19" ht="13.5" customHeight="1">
      <c r="C12" s="108"/>
      <c r="D12" s="277"/>
      <c r="E12" s="277"/>
      <c r="F12" s="277"/>
      <c r="G12" s="277"/>
      <c r="H12" s="277"/>
      <c r="I12" s="277"/>
      <c r="J12" s="274" t="s">
        <v>11</v>
      </c>
      <c r="K12" s="279">
        <v>153.7524115755627</v>
      </c>
      <c r="L12" s="279">
        <v>144.95753286147624</v>
      </c>
      <c r="M12" s="279">
        <v>128.24294813466787</v>
      </c>
      <c r="N12" s="279">
        <v>136.79263565891472</v>
      </c>
      <c r="O12" s="279">
        <v>118.2935855263158</v>
      </c>
      <c r="P12" s="279">
        <v>122.73905723905725</v>
      </c>
      <c r="Q12" s="279">
        <v>126.30390492359932</v>
      </c>
      <c r="R12" s="279">
        <v>116.01837672281776</v>
      </c>
      <c r="S12" s="279">
        <v>116.36384266263238</v>
      </c>
    </row>
    <row r="13" spans="3:19" ht="13.5" customHeight="1">
      <c r="C13" s="108"/>
      <c r="D13" s="277"/>
      <c r="E13" s="277"/>
      <c r="F13" s="277"/>
      <c r="G13" s="277"/>
      <c r="H13" s="277"/>
      <c r="I13" s="277"/>
      <c r="J13" s="274" t="s">
        <v>12</v>
      </c>
      <c r="K13" s="279">
        <v>83.2518756698821</v>
      </c>
      <c r="L13" s="279">
        <v>76.89888776541962</v>
      </c>
      <c r="M13" s="279">
        <v>68.49590536851683</v>
      </c>
      <c r="N13" s="279">
        <v>75.24418604651163</v>
      </c>
      <c r="O13" s="279">
        <v>64.69736842105263</v>
      </c>
      <c r="P13" s="279">
        <v>67.49410774410775</v>
      </c>
      <c r="Q13" s="279">
        <v>69.24108658743633</v>
      </c>
      <c r="R13" s="279">
        <v>63.58728943338438</v>
      </c>
      <c r="S13" s="279">
        <v>63.14372163388805</v>
      </c>
    </row>
    <row r="14" spans="3:19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</row>
    <row r="15" spans="3:19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3:19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</row>
    <row r="17" spans="3:19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</row>
    <row r="18" spans="3:19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</row>
    <row r="19" spans="3:19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</row>
    <row r="20" spans="3:19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</row>
    <row r="21" spans="3:19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3:19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3:19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3:19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3:19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6" spans="3:19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7" spans="3:19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3:19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</row>
    <row r="29" spans="3:19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</row>
    <row r="30" spans="3:19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</row>
    <row r="31" spans="3:19" ht="13.5" customHeight="1">
      <c r="C31" s="108"/>
      <c r="D31" s="277"/>
      <c r="E31" s="277"/>
      <c r="F31" s="277"/>
      <c r="G31" s="277"/>
      <c r="H31" s="277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3:19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 t="s">
        <v>228</v>
      </c>
    </row>
    <row r="33" ht="12.75">
      <c r="S33" s="203"/>
    </row>
    <row r="35" spans="16:19" ht="12.75">
      <c r="P35" s="203"/>
      <c r="Q35" s="203"/>
      <c r="R35" s="203"/>
      <c r="S35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S4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8" width="9.00390625" style="72" customWidth="1"/>
    <col min="19" max="19" width="1.75390625" style="72" customWidth="1"/>
    <col min="20" max="20" width="11.125" style="72" customWidth="1"/>
    <col min="21" max="42" width="1.75390625" style="72" customWidth="1"/>
    <col min="43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89</v>
      </c>
      <c r="E4" s="74"/>
      <c r="F4" s="74"/>
      <c r="G4" s="74"/>
      <c r="H4" s="16" t="s">
        <v>149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6" t="s">
        <v>208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</row>
    <row r="6" spans="4:19" s="77" customFormat="1" ht="21" customHeight="1" thickBot="1">
      <c r="D6" s="20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 t="s">
        <v>24</v>
      </c>
      <c r="S6" s="15" t="s">
        <v>90</v>
      </c>
    </row>
    <row r="7" spans="3:19" ht="6" customHeight="1">
      <c r="C7" s="25"/>
      <c r="D7" s="297" t="s">
        <v>38</v>
      </c>
      <c r="E7" s="298"/>
      <c r="F7" s="298"/>
      <c r="G7" s="298"/>
      <c r="H7" s="298"/>
      <c r="I7" s="299"/>
      <c r="J7" s="293">
        <v>2003</v>
      </c>
      <c r="K7" s="293">
        <v>2004</v>
      </c>
      <c r="L7" s="293">
        <v>2005</v>
      </c>
      <c r="M7" s="293">
        <v>2006</v>
      </c>
      <c r="N7" s="293">
        <v>2007</v>
      </c>
      <c r="O7" s="293">
        <v>2008</v>
      </c>
      <c r="P7" s="293">
        <v>2009</v>
      </c>
      <c r="Q7" s="293">
        <v>2010</v>
      </c>
      <c r="R7" s="295">
        <v>2011</v>
      </c>
      <c r="S7" s="80"/>
    </row>
    <row r="8" spans="3:19" ht="6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294"/>
      <c r="N8" s="294"/>
      <c r="O8" s="294"/>
      <c r="P8" s="294"/>
      <c r="Q8" s="294"/>
      <c r="R8" s="296"/>
      <c r="S8" s="80"/>
    </row>
    <row r="9" spans="3:19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294"/>
      <c r="N9" s="294"/>
      <c r="O9" s="294"/>
      <c r="P9" s="294"/>
      <c r="Q9" s="294"/>
      <c r="R9" s="296"/>
      <c r="S9" s="80"/>
    </row>
    <row r="10" spans="3:19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294"/>
      <c r="N10" s="294"/>
      <c r="O10" s="294"/>
      <c r="P10" s="294"/>
      <c r="Q10" s="294"/>
      <c r="R10" s="296"/>
      <c r="S10" s="80"/>
    </row>
    <row r="11" spans="3:19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9"/>
      <c r="O11" s="19"/>
      <c r="P11" s="164"/>
      <c r="Q11" s="164"/>
      <c r="R11" s="20"/>
      <c r="S11" s="80"/>
    </row>
    <row r="12" spans="3:19" ht="16.5" thickBot="1" thickTop="1">
      <c r="C12" s="25"/>
      <c r="D12" s="21" t="s">
        <v>123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  <c r="S12" s="80"/>
    </row>
    <row r="13" spans="3:19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31">
        <v>15757063.749280002</v>
      </c>
      <c r="S13" s="80"/>
    </row>
    <row r="14" spans="3:19" ht="13.5" customHeight="1">
      <c r="C14" s="25"/>
      <c r="D14" s="32"/>
      <c r="E14" s="306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37">
        <v>14643512.86157</v>
      </c>
      <c r="S14" s="80"/>
    </row>
    <row r="15" spans="3:19" ht="12.75">
      <c r="C15" s="25"/>
      <c r="D15" s="38"/>
      <c r="E15" s="307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20">
        <v>1466711.97</v>
      </c>
      <c r="P15" s="220">
        <v>1899041.12</v>
      </c>
      <c r="Q15" s="220">
        <v>1429589.48</v>
      </c>
      <c r="R15" s="43">
        <v>1113550.88771</v>
      </c>
      <c r="S15" s="80"/>
    </row>
    <row r="16" spans="3:19" ht="12.75">
      <c r="C16" s="25"/>
      <c r="D16" s="32"/>
      <c r="E16" s="306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21">
        <v>0.9059733090911632</v>
      </c>
      <c r="P16" s="221">
        <v>0.8874773134304592</v>
      </c>
      <c r="Q16" s="221">
        <v>0.9141877971872271</v>
      </c>
      <c r="R16" s="45">
        <f>R14/R13</f>
        <v>0.9293300512437869</v>
      </c>
      <c r="S16" s="80"/>
    </row>
    <row r="17" spans="3:19" ht="13.5" thickBot="1">
      <c r="C17" s="25"/>
      <c r="D17" s="46"/>
      <c r="E17" s="308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90">
        <v>0.09402669090883665</v>
      </c>
      <c r="P17" s="190">
        <v>0.1125226865695408</v>
      </c>
      <c r="Q17" s="190">
        <v>0.08581220281277291</v>
      </c>
      <c r="R17" s="51">
        <f>R15/R13</f>
        <v>0.07066994875621305</v>
      </c>
      <c r="S17" s="80"/>
    </row>
    <row r="18" spans="3:19" ht="13.5" thickBot="1">
      <c r="C18" s="25"/>
      <c r="D18" s="52" t="s">
        <v>155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80"/>
    </row>
    <row r="19" spans="3:19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31">
        <v>2385834.62928</v>
      </c>
      <c r="S19" s="80"/>
    </row>
    <row r="20" spans="3:19" ht="13.5" customHeight="1">
      <c r="C20" s="25"/>
      <c r="D20" s="32"/>
      <c r="E20" s="306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37">
        <v>2152245.00157</v>
      </c>
      <c r="S20" s="80"/>
    </row>
    <row r="21" spans="3:19" ht="12.75">
      <c r="C21" s="25"/>
      <c r="D21" s="38"/>
      <c r="E21" s="307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20">
        <v>288526.22</v>
      </c>
      <c r="P21" s="220">
        <v>299449.6</v>
      </c>
      <c r="Q21" s="220">
        <v>225908.36</v>
      </c>
      <c r="R21" s="43">
        <v>233589.62771</v>
      </c>
      <c r="S21" s="80"/>
    </row>
    <row r="22" spans="3:19" ht="12.75" customHeight="1">
      <c r="C22" s="25"/>
      <c r="D22" s="32"/>
      <c r="E22" s="306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21">
        <v>0.8692129377799902</v>
      </c>
      <c r="P22" s="221">
        <v>0.8712395900971696</v>
      </c>
      <c r="Q22" s="221">
        <v>0.9044900051833923</v>
      </c>
      <c r="R22" s="45">
        <f>R20/R19</f>
        <v>0.9020931187588248</v>
      </c>
      <c r="S22" s="80"/>
    </row>
    <row r="23" spans="3:19" ht="13.5" thickBot="1">
      <c r="C23" s="25"/>
      <c r="D23" s="46"/>
      <c r="E23" s="309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90">
        <v>0.13078706222000963</v>
      </c>
      <c r="P23" s="190">
        <v>0.12876040990283036</v>
      </c>
      <c r="Q23" s="190">
        <v>0.09550999481660775</v>
      </c>
      <c r="R23" s="51">
        <f>R21/R19</f>
        <v>0.09790688124117511</v>
      </c>
      <c r="S23" s="80"/>
    </row>
    <row r="24" spans="3:19" ht="13.5" thickBot="1">
      <c r="C24" s="25"/>
      <c r="D24" s="52" t="s">
        <v>127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80"/>
    </row>
    <row r="25" spans="3:19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31">
        <v>13396996.52</v>
      </c>
      <c r="S25" s="80"/>
    </row>
    <row r="26" spans="3:19" ht="13.5" customHeight="1">
      <c r="C26" s="25"/>
      <c r="D26" s="32"/>
      <c r="E26" s="306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37">
        <v>12517035.26</v>
      </c>
      <c r="S26" s="80"/>
    </row>
    <row r="27" spans="3:19" ht="12.75">
      <c r="C27" s="25"/>
      <c r="D27" s="38"/>
      <c r="E27" s="307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20">
        <v>1178185.75</v>
      </c>
      <c r="P27" s="220">
        <v>1599591.52</v>
      </c>
      <c r="Q27" s="220">
        <v>1203681.12</v>
      </c>
      <c r="R27" s="43">
        <v>879961.26</v>
      </c>
      <c r="S27" s="80"/>
    </row>
    <row r="28" spans="3:19" ht="12.75" customHeight="1">
      <c r="C28" s="25"/>
      <c r="D28" s="32"/>
      <c r="E28" s="306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21">
        <v>0.9120285102037743</v>
      </c>
      <c r="P28" s="221">
        <v>0.8902842820860687</v>
      </c>
      <c r="Q28" s="221">
        <v>0.9159486349631587</v>
      </c>
      <c r="R28" s="45">
        <f>R26/R25</f>
        <v>0.9343165269404727</v>
      </c>
      <c r="S28" s="80"/>
    </row>
    <row r="29" spans="3:19" ht="13.5" thickBot="1">
      <c r="C29" s="25"/>
      <c r="D29" s="46"/>
      <c r="E29" s="309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90">
        <v>0.08797148979622572</v>
      </c>
      <c r="P29" s="190">
        <v>0.10971571791393132</v>
      </c>
      <c r="Q29" s="190">
        <v>0.08405136503684123</v>
      </c>
      <c r="R29" s="51">
        <f>R27/R25</f>
        <v>0.06568347305952722</v>
      </c>
      <c r="S29" s="80"/>
    </row>
    <row r="30" spans="3:19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80"/>
    </row>
    <row r="31" spans="3:19" ht="15">
      <c r="C31" s="25"/>
      <c r="D31" s="56"/>
      <c r="E31" s="33" t="s">
        <v>160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151.5849897</v>
      </c>
      <c r="O31" s="222">
        <v>149.79972682000005</v>
      </c>
      <c r="P31" s="222">
        <v>162.80350399</v>
      </c>
      <c r="Q31" s="222">
        <v>161.87480193999997</v>
      </c>
      <c r="R31" s="58">
        <v>172.76879587426</v>
      </c>
      <c r="S31" s="80"/>
    </row>
    <row r="32" spans="3:19" ht="25.5" customHeight="1">
      <c r="C32" s="25"/>
      <c r="D32" s="59"/>
      <c r="E32" s="311" t="s">
        <v>32</v>
      </c>
      <c r="F32" s="311"/>
      <c r="G32" s="311"/>
      <c r="H32" s="311"/>
      <c r="I32" s="312"/>
      <c r="J32" s="60">
        <f aca="true" t="shared" si="0" ref="J32:R32">J13/J31/1000000</f>
        <v>0.09341478154420911</v>
      </c>
      <c r="K32" s="60">
        <f t="shared" si="0"/>
        <v>0.09553026453105454</v>
      </c>
      <c r="L32" s="60">
        <f t="shared" si="0"/>
        <v>0.11015500521302095</v>
      </c>
      <c r="M32" s="60">
        <f t="shared" si="0"/>
        <v>0.10438200378322</v>
      </c>
      <c r="N32" s="60">
        <f t="shared" si="0"/>
        <v>0.09862869674358003</v>
      </c>
      <c r="O32" s="223">
        <f t="shared" si="0"/>
        <v>0.1041316290833006</v>
      </c>
      <c r="P32" s="223">
        <f t="shared" si="0"/>
        <v>0.10366461234788073</v>
      </c>
      <c r="Q32" s="223">
        <f t="shared" si="0"/>
        <v>0.10291603430764329</v>
      </c>
      <c r="R32" s="61">
        <f t="shared" si="0"/>
        <v>0.09120318093058824</v>
      </c>
      <c r="S32" s="80"/>
    </row>
    <row r="33" spans="3:19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2929.172</v>
      </c>
      <c r="L33" s="62">
        <v>3116.056</v>
      </c>
      <c r="M33" s="62">
        <v>3352.599</v>
      </c>
      <c r="N33" s="62">
        <v>3662.573</v>
      </c>
      <c r="O33" s="224">
        <v>3848.411</v>
      </c>
      <c r="P33" s="224">
        <v>3739.225</v>
      </c>
      <c r="Q33" s="62">
        <v>3775.237</v>
      </c>
      <c r="R33" s="292">
        <v>3809.311</v>
      </c>
      <c r="S33" s="80"/>
    </row>
    <row r="34" spans="3:19" ht="13.5" thickBot="1">
      <c r="C34" s="25"/>
      <c r="D34" s="63"/>
      <c r="E34" s="64" t="s">
        <v>34</v>
      </c>
      <c r="F34" s="64"/>
      <c r="G34" s="64"/>
      <c r="H34" s="65"/>
      <c r="I34" s="66"/>
      <c r="J34" s="244">
        <f>J13/1000000/J33</f>
        <v>0.003970240288054009</v>
      </c>
      <c r="K34" s="50">
        <f aca="true" t="shared" si="1" ref="K34:R34">K13/1000000/K33</f>
        <v>0.003957572423196725</v>
      </c>
      <c r="L34" s="50">
        <f t="shared" si="1"/>
        <v>0.004544490137532831</v>
      </c>
      <c r="M34" s="50">
        <f t="shared" si="1"/>
        <v>0.004397721033741286</v>
      </c>
      <c r="N34" s="50">
        <f t="shared" si="1"/>
        <v>0.004082001909586513</v>
      </c>
      <c r="O34" s="50">
        <f t="shared" si="1"/>
        <v>0.004053332554656975</v>
      </c>
      <c r="P34" s="268">
        <f t="shared" si="1"/>
        <v>0.0045134920016848415</v>
      </c>
      <c r="Q34" s="50">
        <f t="shared" si="1"/>
        <v>0.004412838894617742</v>
      </c>
      <c r="R34" s="243">
        <f t="shared" si="1"/>
        <v>0.004136460307199911</v>
      </c>
      <c r="S34" s="80"/>
    </row>
    <row r="35" spans="3:19" ht="13.5" thickBot="1">
      <c r="C35" s="25"/>
      <c r="D35" s="52" t="s">
        <v>124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80"/>
    </row>
    <row r="36" spans="3:19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46" t="s">
        <v>26</v>
      </c>
      <c r="P36" s="246" t="s">
        <v>59</v>
      </c>
      <c r="Q36" s="246" t="s">
        <v>59</v>
      </c>
      <c r="R36" s="247" t="s">
        <v>59</v>
      </c>
      <c r="S36" s="80"/>
    </row>
    <row r="37" spans="3:19" ht="13.5" customHeight="1">
      <c r="C37" s="25"/>
      <c r="D37" s="32"/>
      <c r="E37" s="306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56" t="s">
        <v>26</v>
      </c>
      <c r="P37" s="256" t="s">
        <v>59</v>
      </c>
      <c r="Q37" s="256" t="s">
        <v>59</v>
      </c>
      <c r="R37" s="257" t="s">
        <v>59</v>
      </c>
      <c r="S37" s="80"/>
    </row>
    <row r="38" spans="3:19" ht="13.5" thickBot="1">
      <c r="C38" s="25"/>
      <c r="D38" s="46"/>
      <c r="E38" s="314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68">
        <v>207974.701</v>
      </c>
      <c r="S38" s="80"/>
    </row>
    <row r="39" spans="4:19" ht="13.5">
      <c r="D39" s="81" t="s">
        <v>91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69" t="s">
        <v>157</v>
      </c>
      <c r="S39" s="72" t="s">
        <v>90</v>
      </c>
    </row>
    <row r="40" spans="4:18" ht="40.5" customHeight="1">
      <c r="D40" s="70" t="s">
        <v>37</v>
      </c>
      <c r="E40" s="313" t="s">
        <v>18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</row>
    <row r="41" spans="4:18" ht="15" customHeight="1">
      <c r="D41" s="70" t="s">
        <v>126</v>
      </c>
      <c r="E41" s="313" t="s">
        <v>156</v>
      </c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4:18" ht="29.25" customHeight="1">
      <c r="D42" s="216" t="s">
        <v>159</v>
      </c>
      <c r="E42" s="310" t="s">
        <v>182</v>
      </c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</row>
    <row r="43" spans="11:17" ht="12.75">
      <c r="K43" s="108"/>
      <c r="L43" s="215"/>
      <c r="M43" s="215"/>
      <c r="N43" s="108"/>
      <c r="O43" s="108"/>
      <c r="P43" s="108"/>
      <c r="Q43" s="108"/>
    </row>
  </sheetData>
  <sheetProtection/>
  <mergeCells count="21">
    <mergeCell ref="E37:E38"/>
    <mergeCell ref="E28:E29"/>
    <mergeCell ref="D7:I11"/>
    <mergeCell ref="E14:E15"/>
    <mergeCell ref="E16:E17"/>
    <mergeCell ref="E22:E23"/>
    <mergeCell ref="E42:R42"/>
    <mergeCell ref="E20:E21"/>
    <mergeCell ref="E26:E27"/>
    <mergeCell ref="E32:I32"/>
    <mergeCell ref="E40:R40"/>
    <mergeCell ref="E41:R41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AV59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23.00390625" style="72" customWidth="1"/>
    <col min="9" max="9" width="1.12109375" style="72" customWidth="1"/>
    <col min="10" max="18" width="6.00390625" style="72" customWidth="1"/>
    <col min="19" max="22" width="1.75390625" style="72" customWidth="1"/>
    <col min="23" max="23" width="11.75390625" style="72" bestFit="1" customWidth="1"/>
    <col min="24" max="24" width="7.25390625" style="72" bestFit="1" customWidth="1"/>
    <col min="25" max="28" width="6.125" style="72" bestFit="1" customWidth="1"/>
    <col min="29" max="31" width="2.375" style="72" bestFit="1" customWidth="1"/>
    <col min="32" max="32" width="16.125" style="72" bestFit="1" customWidth="1"/>
    <col min="33" max="36" width="4.375" style="72" bestFit="1" customWidth="1"/>
    <col min="37" max="37" width="9.125" style="72" bestFit="1" customWidth="1"/>
    <col min="38" max="40" width="2.375" style="72" bestFit="1" customWidth="1"/>
    <col min="41" max="41" width="10.375" style="72" bestFit="1" customWidth="1"/>
    <col min="42" max="46" width="10.125" style="72" bestFit="1" customWidth="1"/>
    <col min="47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8" t="s">
        <v>209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</row>
    <row r="6" spans="3:19" s="77" customFormat="1" ht="21" customHeight="1" thickBot="1">
      <c r="C6" s="73"/>
      <c r="D6" s="18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/>
      <c r="S6" s="15" t="s">
        <v>90</v>
      </c>
    </row>
    <row r="7" spans="3:19" ht="6" customHeight="1">
      <c r="C7" s="25"/>
      <c r="D7" s="297"/>
      <c r="E7" s="298"/>
      <c r="F7" s="298"/>
      <c r="G7" s="298"/>
      <c r="H7" s="298"/>
      <c r="I7" s="299"/>
      <c r="J7" s="293">
        <v>2003</v>
      </c>
      <c r="K7" s="293">
        <v>2004</v>
      </c>
      <c r="L7" s="293">
        <v>2005</v>
      </c>
      <c r="M7" s="293">
        <v>2006</v>
      </c>
      <c r="N7" s="293">
        <v>2007</v>
      </c>
      <c r="O7" s="293">
        <v>2008</v>
      </c>
      <c r="P7" s="293">
        <v>2009</v>
      </c>
      <c r="Q7" s="293">
        <v>2010</v>
      </c>
      <c r="R7" s="295">
        <v>2011</v>
      </c>
      <c r="S7" s="80"/>
    </row>
    <row r="8" spans="3:19" ht="6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294"/>
      <c r="N8" s="294"/>
      <c r="O8" s="294"/>
      <c r="P8" s="294"/>
      <c r="Q8" s="294"/>
      <c r="R8" s="296"/>
      <c r="S8" s="80"/>
    </row>
    <row r="9" spans="3:19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294"/>
      <c r="N9" s="294"/>
      <c r="O9" s="294"/>
      <c r="P9" s="294"/>
      <c r="Q9" s="294"/>
      <c r="R9" s="296"/>
      <c r="S9" s="80"/>
    </row>
    <row r="10" spans="3:19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294"/>
      <c r="N10" s="294"/>
      <c r="O10" s="294"/>
      <c r="P10" s="294"/>
      <c r="Q10" s="294"/>
      <c r="R10" s="296"/>
      <c r="S10" s="80"/>
    </row>
    <row r="11" spans="3:19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9"/>
      <c r="O11" s="19"/>
      <c r="P11" s="164"/>
      <c r="Q11" s="164"/>
      <c r="R11" s="20"/>
      <c r="S11" s="80"/>
    </row>
    <row r="12" spans="3:19" ht="14.25" thickBot="1" thickTop="1">
      <c r="C12" s="25"/>
      <c r="D12" s="21" t="s">
        <v>177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  <c r="S12" s="80"/>
    </row>
    <row r="13" spans="3:24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9">
        <v>7440.608000000008</v>
      </c>
      <c r="P13" s="189">
        <v>7599.10500000001</v>
      </c>
      <c r="Q13" s="189">
        <v>7738.076999999993</v>
      </c>
      <c r="R13" s="88">
        <v>7936.632000000008</v>
      </c>
      <c r="S13" s="80"/>
      <c r="W13" s="203"/>
      <c r="X13" s="241"/>
    </row>
    <row r="14" spans="3:24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90">
        <v>5084.008000000003</v>
      </c>
      <c r="S14" s="80"/>
      <c r="W14" s="203"/>
      <c r="X14" s="241"/>
    </row>
    <row r="15" spans="3:24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90">
        <v>5442.009000000001</v>
      </c>
      <c r="S15" s="80"/>
      <c r="W15" s="285"/>
      <c r="X15" s="241"/>
    </row>
    <row r="16" spans="3:24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90">
        <v>866.618</v>
      </c>
      <c r="S16" s="80"/>
      <c r="W16" s="285"/>
      <c r="X16" s="241"/>
    </row>
    <row r="17" spans="3:24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90">
        <v>451.075</v>
      </c>
      <c r="S17" s="80"/>
      <c r="W17" s="285"/>
      <c r="X17" s="241"/>
    </row>
    <row r="18" spans="3:24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90">
        <v>23120.307999999983</v>
      </c>
      <c r="S18" s="80"/>
      <c r="W18" s="285"/>
      <c r="X18" s="241"/>
    </row>
    <row r="19" spans="3:24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90">
        <v>2734.0510000000013</v>
      </c>
      <c r="S19" s="80"/>
      <c r="W19" s="285"/>
      <c r="X19" s="241"/>
    </row>
    <row r="20" spans="3:24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90">
        <v>8694.185000000003</v>
      </c>
      <c r="S20" s="80"/>
      <c r="W20" s="285"/>
      <c r="X20" s="241"/>
    </row>
    <row r="21" spans="3:24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90">
        <v>149.161</v>
      </c>
      <c r="S21" s="80"/>
      <c r="W21" s="285"/>
      <c r="X21" s="241"/>
    </row>
    <row r="22" spans="3:24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90">
        <v>1176.1190000000004</v>
      </c>
      <c r="S22" s="80"/>
      <c r="W22" s="285"/>
      <c r="X22" s="241"/>
    </row>
    <row r="23" spans="3:24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68">
        <v>310.87600000000003</v>
      </c>
      <c r="S23" s="80"/>
      <c r="W23" s="285"/>
      <c r="X23" s="241"/>
    </row>
    <row r="24" spans="3:48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80"/>
      <c r="U24" s="203"/>
      <c r="V24" s="203"/>
      <c r="W24" s="285"/>
      <c r="X24" s="241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</row>
    <row r="25" spans="3:46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9">
        <v>7419.4020000000055</v>
      </c>
      <c r="P25" s="189">
        <v>7582.421000000012</v>
      </c>
      <c r="Q25" s="189">
        <v>7716.753999999989</v>
      </c>
      <c r="R25" s="88">
        <v>7913.462000000008</v>
      </c>
      <c r="S25" s="80"/>
      <c r="W25" s="285"/>
      <c r="X25" s="241"/>
      <c r="AO25" s="203"/>
      <c r="AP25" s="203"/>
      <c r="AQ25" s="203"/>
      <c r="AR25" s="203"/>
      <c r="AS25" s="203"/>
      <c r="AT25" s="203"/>
    </row>
    <row r="26" spans="3:46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90">
        <v>3138.640999999999</v>
      </c>
      <c r="S26" s="80"/>
      <c r="W26" s="285"/>
      <c r="X26" s="241"/>
      <c r="AO26" s="203"/>
      <c r="AP26" s="203"/>
      <c r="AQ26" s="203"/>
      <c r="AR26" s="203"/>
      <c r="AS26" s="203"/>
      <c r="AT26" s="203"/>
    </row>
    <row r="27" spans="3:46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90">
        <v>2119.461</v>
      </c>
      <c r="S27" s="80"/>
      <c r="W27" s="285"/>
      <c r="X27" s="241"/>
      <c r="AO27" s="203"/>
      <c r="AP27" s="203"/>
      <c r="AQ27" s="203"/>
      <c r="AR27" s="203"/>
      <c r="AS27" s="203"/>
      <c r="AT27" s="203"/>
    </row>
    <row r="28" spans="3:46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90">
        <v>438.8329999999999</v>
      </c>
      <c r="S28" s="80"/>
      <c r="W28" s="285"/>
      <c r="X28" s="241"/>
      <c r="AO28" s="203"/>
      <c r="AP28" s="203"/>
      <c r="AQ28" s="203"/>
      <c r="AR28" s="203"/>
      <c r="AS28" s="203"/>
      <c r="AT28" s="203"/>
    </row>
    <row r="29" spans="3:46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90">
        <v>385.1639999999998</v>
      </c>
      <c r="S29" s="80"/>
      <c r="W29" s="285"/>
      <c r="X29" s="241"/>
      <c r="AO29" s="203"/>
      <c r="AP29" s="203"/>
      <c r="AQ29" s="203"/>
      <c r="AR29" s="203"/>
      <c r="AS29" s="203"/>
      <c r="AT29" s="203"/>
    </row>
    <row r="30" spans="3:46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90">
        <v>4.633</v>
      </c>
      <c r="S30" s="80"/>
      <c r="W30" s="285"/>
      <c r="X30" s="241"/>
      <c r="AO30" s="203"/>
      <c r="AP30" s="203"/>
      <c r="AQ30" s="203"/>
      <c r="AR30" s="203"/>
      <c r="AS30" s="203"/>
      <c r="AT30" s="203"/>
    </row>
    <row r="31" spans="3:46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90">
        <v>1705.8469999999995</v>
      </c>
      <c r="S31" s="80"/>
      <c r="W31" s="285"/>
      <c r="X31" s="241"/>
      <c r="AO31" s="203"/>
      <c r="AP31" s="203"/>
      <c r="AQ31" s="203"/>
      <c r="AR31" s="203"/>
      <c r="AS31" s="203"/>
      <c r="AT31" s="203"/>
    </row>
    <row r="32" spans="3:46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90">
        <v>7614.958999999997</v>
      </c>
      <c r="S32" s="80"/>
      <c r="W32" s="285"/>
      <c r="X32" s="241"/>
      <c r="AO32" s="203"/>
      <c r="AP32" s="203"/>
      <c r="AQ32" s="203"/>
      <c r="AR32" s="203"/>
      <c r="AS32" s="203"/>
      <c r="AT32" s="203"/>
    </row>
    <row r="33" spans="3:46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90">
        <v>111.655</v>
      </c>
      <c r="S33" s="80"/>
      <c r="W33" s="285"/>
      <c r="X33" s="241"/>
      <c r="AO33" s="203"/>
      <c r="AP33" s="203"/>
      <c r="AQ33" s="203"/>
      <c r="AR33" s="203"/>
      <c r="AS33" s="203"/>
      <c r="AT33" s="203"/>
    </row>
    <row r="34" spans="3:46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90">
        <v>759.49</v>
      </c>
      <c r="S34" s="80"/>
      <c r="W34" s="285"/>
      <c r="X34" s="241"/>
      <c r="AO34" s="203"/>
      <c r="AP34" s="203"/>
      <c r="AQ34" s="203"/>
      <c r="AR34" s="203"/>
      <c r="AS34" s="203"/>
      <c r="AT34" s="203"/>
    </row>
    <row r="35" spans="3:46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68">
        <v>239.58200000000002</v>
      </c>
      <c r="S35" s="80"/>
      <c r="W35" s="285"/>
      <c r="X35" s="241"/>
      <c r="AP35" s="203"/>
      <c r="AQ35" s="203"/>
      <c r="AR35" s="203"/>
      <c r="AS35" s="203"/>
      <c r="AT35" s="203"/>
    </row>
    <row r="36" spans="4:46" ht="13.5">
      <c r="D36" s="81" t="s">
        <v>91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96" t="s">
        <v>228</v>
      </c>
      <c r="S36" s="108"/>
      <c r="W36" s="203"/>
      <c r="X36" s="241"/>
      <c r="AP36" s="203"/>
      <c r="AQ36" s="203"/>
      <c r="AR36" s="203"/>
      <c r="AS36" s="203"/>
      <c r="AT36" s="203"/>
    </row>
    <row r="37" spans="4:19" ht="12.75">
      <c r="D37" s="179" t="s">
        <v>37</v>
      </c>
      <c r="E37" s="313" t="s">
        <v>17</v>
      </c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72" t="s">
        <v>90</v>
      </c>
    </row>
    <row r="40" ht="12.75">
      <c r="R40" s="204"/>
    </row>
    <row r="41" spans="12:18" ht="12.75">
      <c r="L41" s="203"/>
      <c r="R41" s="204"/>
    </row>
    <row r="42" ht="12.75">
      <c r="R42" s="204"/>
    </row>
    <row r="43" ht="12.75">
      <c r="R43" s="204"/>
    </row>
    <row r="44" ht="12.75">
      <c r="R44" s="204"/>
    </row>
    <row r="45" ht="12.75">
      <c r="R45" s="204"/>
    </row>
    <row r="46" ht="12.75">
      <c r="R46" s="204"/>
    </row>
    <row r="47" ht="12.75">
      <c r="R47" s="204"/>
    </row>
    <row r="48" ht="12.75">
      <c r="R48" s="204"/>
    </row>
    <row r="49" ht="12.75">
      <c r="R49" s="204"/>
    </row>
    <row r="50" ht="12.75">
      <c r="R50" s="204"/>
    </row>
    <row r="51" ht="12.75">
      <c r="R51" s="204"/>
    </row>
    <row r="52" ht="12.75">
      <c r="R52" s="204"/>
    </row>
    <row r="53" ht="12.75">
      <c r="R53" s="204"/>
    </row>
    <row r="54" ht="12.75">
      <c r="R54" s="204"/>
    </row>
    <row r="55" ht="12.75">
      <c r="R55" s="204"/>
    </row>
    <row r="56" ht="12.75">
      <c r="R56" s="204"/>
    </row>
    <row r="57" ht="12.75">
      <c r="R57" s="204"/>
    </row>
    <row r="58" ht="12.75">
      <c r="R58" s="204"/>
    </row>
    <row r="59" ht="12.75">
      <c r="R59" s="204"/>
    </row>
  </sheetData>
  <sheetProtection/>
  <mergeCells count="11">
    <mergeCell ref="P7:P10"/>
    <mergeCell ref="Q7:Q10"/>
    <mergeCell ref="E37:R37"/>
    <mergeCell ref="D7:I11"/>
    <mergeCell ref="M7:M10"/>
    <mergeCell ref="N7:N10"/>
    <mergeCell ref="R7:R10"/>
    <mergeCell ref="J7:J10"/>
    <mergeCell ref="K7:K10"/>
    <mergeCell ref="L7:L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W7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8" width="8.125" style="72" customWidth="1"/>
    <col min="19" max="19" width="9.75390625" style="72" customWidth="1"/>
    <col min="20" max="20" width="8.875" style="72" customWidth="1"/>
    <col min="21" max="21" width="7.375" style="72" customWidth="1"/>
    <col min="22" max="42" width="1.75390625" style="72" customWidth="1"/>
    <col min="43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93</v>
      </c>
      <c r="E4" s="74"/>
      <c r="F4" s="74"/>
      <c r="G4" s="74"/>
      <c r="H4" s="16" t="s">
        <v>129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8" t="s">
        <v>209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9" s="77" customFormat="1" ht="21" customHeight="1" thickBot="1">
      <c r="C6" s="73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15" t="s">
        <v>90</v>
      </c>
    </row>
    <row r="7" spans="3:19" ht="7.5" customHeight="1">
      <c r="C7" s="25"/>
      <c r="D7" s="297"/>
      <c r="E7" s="298"/>
      <c r="F7" s="298"/>
      <c r="G7" s="298"/>
      <c r="H7" s="298"/>
      <c r="I7" s="299"/>
      <c r="J7" s="293">
        <v>2003</v>
      </c>
      <c r="K7" s="293">
        <v>2004</v>
      </c>
      <c r="L7" s="293">
        <v>2005</v>
      </c>
      <c r="M7" s="293">
        <v>2006</v>
      </c>
      <c r="N7" s="293">
        <v>2007</v>
      </c>
      <c r="O7" s="293">
        <v>2008</v>
      </c>
      <c r="P7" s="293">
        <v>2009</v>
      </c>
      <c r="Q7" s="293">
        <v>2010</v>
      </c>
      <c r="R7" s="295">
        <v>2011</v>
      </c>
      <c r="S7" s="80"/>
    </row>
    <row r="8" spans="3:19" ht="7.5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294"/>
      <c r="N8" s="294"/>
      <c r="O8" s="294"/>
      <c r="P8" s="294"/>
      <c r="Q8" s="294"/>
      <c r="R8" s="296"/>
      <c r="S8" s="80"/>
    </row>
    <row r="9" spans="3:19" ht="7.5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294"/>
      <c r="N9" s="294"/>
      <c r="O9" s="294"/>
      <c r="P9" s="294"/>
      <c r="Q9" s="294"/>
      <c r="R9" s="296"/>
      <c r="S9" s="80"/>
    </row>
    <row r="10" spans="3:19" ht="7.5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294"/>
      <c r="N10" s="294"/>
      <c r="O10" s="294"/>
      <c r="P10" s="294"/>
      <c r="Q10" s="294"/>
      <c r="R10" s="296"/>
      <c r="S10" s="80"/>
    </row>
    <row r="11" spans="3:19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9"/>
      <c r="O11" s="19"/>
      <c r="P11" s="164"/>
      <c r="Q11" s="164"/>
      <c r="R11" s="20"/>
      <c r="S11" s="80"/>
    </row>
    <row r="12" spans="3:19" ht="14.25" thickBot="1" thickTop="1">
      <c r="C12" s="25"/>
      <c r="D12" s="240" t="s">
        <v>185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  <c r="S12" s="80"/>
    </row>
    <row r="13" spans="3:19" ht="13.5" thickBot="1">
      <c r="C13" s="25"/>
      <c r="D13" s="52" t="s">
        <v>178</v>
      </c>
      <c r="E13" s="236"/>
      <c r="F13" s="236"/>
      <c r="G13" s="236"/>
      <c r="H13" s="236"/>
      <c r="I13" s="236"/>
      <c r="J13" s="237"/>
      <c r="K13" s="237"/>
      <c r="L13" s="237"/>
      <c r="M13" s="237"/>
      <c r="N13" s="237"/>
      <c r="O13" s="238"/>
      <c r="P13" s="238"/>
      <c r="Q13" s="238"/>
      <c r="R13" s="239"/>
      <c r="S13" s="80"/>
    </row>
    <row r="14" spans="3:19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33">
        <v>18155.54201574208</v>
      </c>
      <c r="P14" s="233">
        <v>19062.768247050175</v>
      </c>
      <c r="Q14" s="233">
        <v>18587.441309169346</v>
      </c>
      <c r="R14" s="99">
        <v>19233.34811080228</v>
      </c>
      <c r="S14" s="80"/>
    </row>
    <row r="15" spans="3:19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34">
        <v>20023.39839108187</v>
      </c>
      <c r="P15" s="234">
        <v>21355.531789878194</v>
      </c>
      <c r="Q15" s="234">
        <v>21242.89466751206</v>
      </c>
      <c r="R15" s="101">
        <v>21844.44971041218</v>
      </c>
      <c r="S15" s="80"/>
    </row>
    <row r="16" spans="3:19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34">
        <v>15882.132935142012</v>
      </c>
      <c r="P16" s="234">
        <v>17139.797069268185</v>
      </c>
      <c r="Q16" s="234">
        <v>17204.272923753175</v>
      </c>
      <c r="R16" s="101">
        <v>17557.57653102007</v>
      </c>
      <c r="S16" s="80"/>
    </row>
    <row r="17" spans="3:19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34">
        <v>17204.81613122327</v>
      </c>
      <c r="P17" s="234">
        <v>18462.287804515996</v>
      </c>
      <c r="Q17" s="234">
        <v>18266.651209180887</v>
      </c>
      <c r="R17" s="101">
        <v>18761.06696760664</v>
      </c>
      <c r="S17" s="80"/>
    </row>
    <row r="18" spans="3:19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34">
        <v>24732.093418533106</v>
      </c>
      <c r="P18" s="234">
        <v>26192.98299559024</v>
      </c>
      <c r="Q18" s="234">
        <v>25640.925670494464</v>
      </c>
      <c r="R18" s="101">
        <v>26961.064124591245</v>
      </c>
      <c r="S18" s="80"/>
    </row>
    <row r="19" spans="3:19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34">
        <v>12484.291760067805</v>
      </c>
      <c r="P19" s="234">
        <v>13991.051695052542</v>
      </c>
      <c r="Q19" s="234">
        <v>14354.10927202932</v>
      </c>
      <c r="R19" s="101">
        <v>14279.028228487845</v>
      </c>
      <c r="S19" s="80"/>
    </row>
    <row r="20" spans="3:19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34">
        <v>19296.737463764937</v>
      </c>
      <c r="P20" s="234">
        <v>20382.404455658896</v>
      </c>
      <c r="Q20" s="234">
        <v>20482.799335094172</v>
      </c>
      <c r="R20" s="101">
        <v>21442.800658558783</v>
      </c>
      <c r="S20" s="80"/>
    </row>
    <row r="21" spans="3:19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34">
        <v>23422.220429877285</v>
      </c>
      <c r="P21" s="234">
        <v>24450.17449955195</v>
      </c>
      <c r="Q21" s="234">
        <v>24198.85762756081</v>
      </c>
      <c r="R21" s="101">
        <v>24779.972169137556</v>
      </c>
      <c r="S21" s="80"/>
    </row>
    <row r="22" spans="3:19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34">
        <v>22842.385989773677</v>
      </c>
      <c r="P22" s="234">
        <v>24559.59360332994</v>
      </c>
      <c r="Q22" s="234">
        <v>24611.091985335344</v>
      </c>
      <c r="R22" s="101">
        <v>24475.03927523503</v>
      </c>
      <c r="S22" s="80"/>
    </row>
    <row r="23" spans="3:19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34">
        <v>21384.729113698602</v>
      </c>
      <c r="P23" s="234">
        <v>22806.681769804778</v>
      </c>
      <c r="Q23" s="234">
        <v>22236.17213977906</v>
      </c>
      <c r="R23" s="101">
        <v>22628.723227269802</v>
      </c>
      <c r="S23" s="80"/>
    </row>
    <row r="24" spans="3:19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35">
        <v>22132.24790478485</v>
      </c>
      <c r="P24" s="235">
        <v>23460.481084757783</v>
      </c>
      <c r="Q24" s="235">
        <v>22823.20551480963</v>
      </c>
      <c r="R24" s="103">
        <v>23672.23265868063</v>
      </c>
      <c r="S24" s="80"/>
    </row>
    <row r="25" spans="3:19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80"/>
    </row>
    <row r="26" spans="3:21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33">
        <v>18170.840745206515</v>
      </c>
      <c r="P26" s="233">
        <v>19075.3954442783</v>
      </c>
      <c r="Q26" s="233">
        <v>18599.26044249521</v>
      </c>
      <c r="R26" s="99">
        <v>19243.162800722734</v>
      </c>
      <c r="S26" s="80"/>
      <c r="U26" s="204"/>
    </row>
    <row r="27" spans="3:21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34">
        <v>22784.45572425125</v>
      </c>
      <c r="P27" s="234">
        <v>23935.704303890358</v>
      </c>
      <c r="Q27" s="234">
        <v>23478.44335797885</v>
      </c>
      <c r="R27" s="101">
        <v>24540.806381912855</v>
      </c>
      <c r="S27" s="80"/>
      <c r="U27" s="204"/>
    </row>
    <row r="28" spans="3:21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34">
        <v>20712.736625950227</v>
      </c>
      <c r="P28" s="234">
        <v>21710.43358297946</v>
      </c>
      <c r="Q28" s="234">
        <v>21304.589662346887</v>
      </c>
      <c r="R28" s="101">
        <v>22002.68613891299</v>
      </c>
      <c r="S28" s="80"/>
      <c r="U28" s="204"/>
    </row>
    <row r="29" spans="3:21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34">
        <v>19932.565676276387</v>
      </c>
      <c r="P29" s="234">
        <v>21073.341410620207</v>
      </c>
      <c r="Q29" s="234">
        <v>20406.779514882543</v>
      </c>
      <c r="R29" s="101">
        <v>21449.47508505514</v>
      </c>
      <c r="S29" s="80"/>
      <c r="U29" s="204"/>
    </row>
    <row r="30" spans="3:21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34">
        <v>26120.95100799937</v>
      </c>
      <c r="P30" s="234">
        <v>27512.597395374883</v>
      </c>
      <c r="Q30" s="234">
        <v>26907.75439014964</v>
      </c>
      <c r="R30" s="101">
        <v>28174.793940589825</v>
      </c>
      <c r="S30" s="80"/>
      <c r="U30" s="204"/>
    </row>
    <row r="31" spans="3:21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34">
        <v>19451.85884403137</v>
      </c>
      <c r="P31" s="234">
        <v>19068.19647958713</v>
      </c>
      <c r="Q31" s="234">
        <v>20764.00696299895</v>
      </c>
      <c r="R31" s="101">
        <v>19697.11849773365</v>
      </c>
      <c r="S31" s="80"/>
      <c r="U31" s="204"/>
    </row>
    <row r="32" spans="3:21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34">
        <v>22387.417125428452</v>
      </c>
      <c r="P32" s="234">
        <v>23253.425594843946</v>
      </c>
      <c r="Q32" s="234">
        <v>22861.623015202727</v>
      </c>
      <c r="R32" s="101">
        <v>24418.82756777133</v>
      </c>
      <c r="S32" s="80"/>
      <c r="U32" s="204"/>
    </row>
    <row r="33" spans="3:21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34">
        <v>24676.491978947583</v>
      </c>
      <c r="P33" s="234">
        <v>25587.22178991459</v>
      </c>
      <c r="Q33" s="234">
        <v>25202.552487793124</v>
      </c>
      <c r="R33" s="101">
        <v>25855.04479844651</v>
      </c>
      <c r="S33" s="80"/>
      <c r="U33" s="204"/>
    </row>
    <row r="34" spans="3:21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34">
        <v>24402.018066763707</v>
      </c>
      <c r="P34" s="234">
        <v>26220.316558069368</v>
      </c>
      <c r="Q34" s="234">
        <v>26803.6334720485</v>
      </c>
      <c r="R34" s="101">
        <v>26660.859343513504</v>
      </c>
      <c r="S34" s="80"/>
      <c r="U34" s="204"/>
    </row>
    <row r="35" spans="3:21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34">
        <v>23409.86086870746</v>
      </c>
      <c r="P35" s="234">
        <v>24541.025928082046</v>
      </c>
      <c r="Q35" s="234">
        <v>23819.187510265052</v>
      </c>
      <c r="R35" s="101">
        <v>24550.144943756113</v>
      </c>
      <c r="S35" s="80"/>
      <c r="U35" s="204"/>
    </row>
    <row r="36" spans="3:21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35">
        <v>23790.336959669825</v>
      </c>
      <c r="P36" s="235">
        <v>24844.220025784278</v>
      </c>
      <c r="Q36" s="235">
        <v>24648.989501855453</v>
      </c>
      <c r="R36" s="103">
        <v>25671.81973882289</v>
      </c>
      <c r="S36" s="80"/>
      <c r="U36" s="204"/>
    </row>
    <row r="37" spans="3:19" ht="13.5" thickBot="1">
      <c r="C37" s="25"/>
      <c r="D37" s="52" t="s">
        <v>224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80"/>
    </row>
    <row r="38" spans="3:22" ht="12.75">
      <c r="C38" s="25"/>
      <c r="D38" s="83"/>
      <c r="E38" s="84" t="s">
        <v>39</v>
      </c>
      <c r="F38" s="84"/>
      <c r="G38" s="84"/>
      <c r="H38" s="85"/>
      <c r="I38" s="86"/>
      <c r="J38" s="98">
        <f>J14/J$62*100</f>
        <v>14499.476439790575</v>
      </c>
      <c r="K38" s="98">
        <f>K14/K$62*100</f>
        <v>15089.704383282367</v>
      </c>
      <c r="L38" s="98">
        <f>L14/L$62*100</f>
        <v>15736.289139103399</v>
      </c>
      <c r="M38" s="98">
        <f aca="true" t="shared" si="0" ref="M38:R38">M14/M$62*100</f>
        <v>16445.853658536587</v>
      </c>
      <c r="N38" s="98">
        <f t="shared" si="0"/>
        <v>16695.445920303602</v>
      </c>
      <c r="O38" s="233">
        <f t="shared" si="0"/>
        <v>16195.844795488032</v>
      </c>
      <c r="P38" s="233">
        <f t="shared" si="0"/>
        <v>16825.038170388503</v>
      </c>
      <c r="Q38" s="233">
        <f t="shared" si="0"/>
        <v>16177.05945097419</v>
      </c>
      <c r="R38" s="99">
        <f t="shared" si="0"/>
        <v>16424.72084611638</v>
      </c>
      <c r="S38" s="204"/>
      <c r="T38" s="204"/>
      <c r="V38" s="191"/>
    </row>
    <row r="39" spans="3:20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R39">M15/M$62*100</f>
        <v>17580.48780487805</v>
      </c>
      <c r="N39" s="100">
        <f t="shared" si="3"/>
        <v>18282.732447817834</v>
      </c>
      <c r="O39" s="234">
        <f t="shared" si="3"/>
        <v>17862.085986692124</v>
      </c>
      <c r="P39" s="234">
        <f t="shared" si="3"/>
        <v>18848.66000871862</v>
      </c>
      <c r="Q39" s="234">
        <f t="shared" si="3"/>
        <v>18488.158979557928</v>
      </c>
      <c r="R39" s="101">
        <f t="shared" si="3"/>
        <v>18654.52579881484</v>
      </c>
      <c r="S39" s="204"/>
      <c r="T39" s="204"/>
    </row>
    <row r="40" spans="3:20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aca="true" t="shared" si="4" ref="M40:R40">M16/M$62*100</f>
        <v>14367.80487804878</v>
      </c>
      <c r="N40" s="100">
        <f t="shared" si="4"/>
        <v>14650.853889943073</v>
      </c>
      <c r="O40" s="234">
        <f t="shared" si="4"/>
        <v>14167.825990314017</v>
      </c>
      <c r="P40" s="234">
        <f t="shared" si="4"/>
        <v>15127.799708091956</v>
      </c>
      <c r="Q40" s="234">
        <f t="shared" si="4"/>
        <v>14973.257548958376</v>
      </c>
      <c r="R40" s="101">
        <f t="shared" si="4"/>
        <v>14993.660573031655</v>
      </c>
      <c r="S40" s="204"/>
      <c r="T40" s="204"/>
    </row>
    <row r="41" spans="3:20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aca="true" t="shared" si="5" ref="M41:R41">M17/M$62*100</f>
        <v>15170.731707317074</v>
      </c>
      <c r="N41" s="100">
        <f t="shared" si="5"/>
        <v>15657.495256166982</v>
      </c>
      <c r="O41" s="234">
        <f t="shared" si="5"/>
        <v>15347.739635346361</v>
      </c>
      <c r="P41" s="234">
        <f t="shared" si="5"/>
        <v>16295.046605927624</v>
      </c>
      <c r="Q41" s="234">
        <f t="shared" si="5"/>
        <v>15897.86876342984</v>
      </c>
      <c r="R41" s="101">
        <f t="shared" si="5"/>
        <v>16021.406462516345</v>
      </c>
      <c r="S41" s="204"/>
      <c r="T41" s="204"/>
    </row>
    <row r="42" spans="3:20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aca="true" t="shared" si="6" ref="M42:R42">M18/M$62*100</f>
        <v>21563.90243902439</v>
      </c>
      <c r="N42" s="100">
        <f t="shared" si="6"/>
        <v>22484.81973434535</v>
      </c>
      <c r="O42" s="234">
        <f t="shared" si="6"/>
        <v>22062.527581207054</v>
      </c>
      <c r="P42" s="234">
        <f t="shared" si="6"/>
        <v>23118.255071129955</v>
      </c>
      <c r="Q42" s="234">
        <f t="shared" si="6"/>
        <v>22315.86220234505</v>
      </c>
      <c r="R42" s="101">
        <f t="shared" si="6"/>
        <v>23023.965947558707</v>
      </c>
      <c r="S42" s="204"/>
      <c r="T42" s="204"/>
    </row>
    <row r="43" spans="3:20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aca="true" t="shared" si="7" ref="M43:R43">M19/M$62*100</f>
        <v>11119.024390243902</v>
      </c>
      <c r="N43" s="100">
        <f t="shared" si="7"/>
        <v>11457.305502846299</v>
      </c>
      <c r="O43" s="234">
        <f t="shared" si="7"/>
        <v>11136.745548677793</v>
      </c>
      <c r="P43" s="234">
        <f t="shared" si="7"/>
        <v>12348.677577274972</v>
      </c>
      <c r="Q43" s="234">
        <f t="shared" si="7"/>
        <v>12492.697364690443</v>
      </c>
      <c r="R43" s="101">
        <f t="shared" si="7"/>
        <v>12193.875515361098</v>
      </c>
      <c r="S43" s="204"/>
      <c r="T43" s="204"/>
    </row>
    <row r="44" spans="3:20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aca="true" t="shared" si="8" ref="M44:R44">M20/M$62*100</f>
        <v>17080.975609756097</v>
      </c>
      <c r="N44" s="100">
        <f t="shared" si="8"/>
        <v>17660.34155597723</v>
      </c>
      <c r="O44" s="234">
        <f t="shared" si="8"/>
        <v>17213.860360182818</v>
      </c>
      <c r="P44" s="234">
        <f t="shared" si="8"/>
        <v>17989.765627236447</v>
      </c>
      <c r="Q44" s="234">
        <f t="shared" si="8"/>
        <v>17826.631275103715</v>
      </c>
      <c r="R44" s="101">
        <f t="shared" si="8"/>
        <v>18311.52917041741</v>
      </c>
      <c r="S44" s="204"/>
      <c r="T44" s="204"/>
    </row>
    <row r="45" spans="3:20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aca="true" t="shared" si="9" ref="M45:R45">M21/M$62*100</f>
        <v>20953.170731707316</v>
      </c>
      <c r="N45" s="100">
        <f t="shared" si="9"/>
        <v>21417.457305502845</v>
      </c>
      <c r="O45" s="234">
        <f t="shared" si="9"/>
        <v>20894.04141826698</v>
      </c>
      <c r="P45" s="234">
        <f t="shared" si="9"/>
        <v>21580.03044973694</v>
      </c>
      <c r="Q45" s="234">
        <f t="shared" si="9"/>
        <v>21060.79863147155</v>
      </c>
      <c r="R45" s="101">
        <f t="shared" si="9"/>
        <v>21161.376745634123</v>
      </c>
      <c r="S45" s="204"/>
      <c r="T45" s="204"/>
    </row>
    <row r="46" spans="3:23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aca="true" t="shared" si="10" ref="M46:R46">M22/M$62*100</f>
        <v>19813.658536585364</v>
      </c>
      <c r="N46" s="100">
        <f t="shared" si="10"/>
        <v>20960.151802656546</v>
      </c>
      <c r="O46" s="234">
        <f t="shared" si="10"/>
        <v>20376.79392486501</v>
      </c>
      <c r="P46" s="234">
        <f t="shared" si="10"/>
        <v>21676.60512209174</v>
      </c>
      <c r="Q46" s="234">
        <f t="shared" si="10"/>
        <v>21419.575270091682</v>
      </c>
      <c r="R46" s="101">
        <f t="shared" si="10"/>
        <v>20900.972907971845</v>
      </c>
      <c r="S46" s="204"/>
      <c r="T46" s="204"/>
      <c r="V46" s="191"/>
      <c r="W46" s="191"/>
    </row>
    <row r="47" spans="3:23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aca="true" t="shared" si="11" ref="M47:R47">M23/M$62*100</f>
        <v>18894.63414634146</v>
      </c>
      <c r="N47" s="100">
        <f t="shared" si="11"/>
        <v>19623.33965844402</v>
      </c>
      <c r="O47" s="234">
        <f t="shared" si="11"/>
        <v>19076.4755697579</v>
      </c>
      <c r="P47" s="234">
        <f t="shared" si="11"/>
        <v>20129.46316840669</v>
      </c>
      <c r="Q47" s="234">
        <f t="shared" si="11"/>
        <v>19352.63023479466</v>
      </c>
      <c r="R47" s="101">
        <f t="shared" si="11"/>
        <v>19324.272610819644</v>
      </c>
      <c r="S47" s="204"/>
      <c r="T47" s="204"/>
      <c r="V47" s="191"/>
      <c r="W47" s="191"/>
    </row>
    <row r="48" spans="3:23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aca="true" t="shared" si="12" ref="M48:R48">M24/M$62*100</f>
        <v>18704.39024390244</v>
      </c>
      <c r="N48" s="102">
        <f t="shared" si="12"/>
        <v>19651.80265654649</v>
      </c>
      <c r="O48" s="235">
        <f t="shared" si="12"/>
        <v>19743.307675990054</v>
      </c>
      <c r="P48" s="235">
        <f t="shared" si="12"/>
        <v>20706.51463791508</v>
      </c>
      <c r="Q48" s="235">
        <f t="shared" si="12"/>
        <v>19863.53830705799</v>
      </c>
      <c r="R48" s="103">
        <f t="shared" si="12"/>
        <v>20215.399366934784</v>
      </c>
      <c r="S48" s="204"/>
      <c r="T48" s="204"/>
      <c r="V48" s="191"/>
      <c r="W48" s="191"/>
    </row>
    <row r="49" spans="3:23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204"/>
      <c r="T49" s="204"/>
      <c r="V49" s="191"/>
      <c r="W49" s="191"/>
    </row>
    <row r="50" spans="3:23" ht="12.75">
      <c r="C50" s="25"/>
      <c r="D50" s="83"/>
      <c r="E50" s="84" t="s">
        <v>39</v>
      </c>
      <c r="F50" s="84"/>
      <c r="G50" s="84"/>
      <c r="H50" s="85"/>
      <c r="I50" s="86"/>
      <c r="J50" s="98">
        <f>J26/J$62*100</f>
        <v>14529.842931937173</v>
      </c>
      <c r="K50" s="98">
        <f>K26/K$62*100</f>
        <v>15119.266055045873</v>
      </c>
      <c r="L50" s="98">
        <f>L26/L$62*100</f>
        <v>15751.701807840913</v>
      </c>
      <c r="M50" s="98">
        <f aca="true" t="shared" si="13" ref="M50:R50">M26/M$62*100</f>
        <v>16461.46341463415</v>
      </c>
      <c r="N50" s="98">
        <f t="shared" si="13"/>
        <v>16711.574952561667</v>
      </c>
      <c r="O50" s="233">
        <f t="shared" si="13"/>
        <v>16209.492190193145</v>
      </c>
      <c r="P50" s="233">
        <f t="shared" si="13"/>
        <v>16836.183092919946</v>
      </c>
      <c r="Q50" s="233">
        <f t="shared" si="13"/>
        <v>16187.345902954925</v>
      </c>
      <c r="R50" s="99">
        <f t="shared" si="13"/>
        <v>16433.1023063388</v>
      </c>
      <c r="S50" s="204"/>
      <c r="T50" s="204"/>
      <c r="V50" s="191"/>
      <c r="W50" s="191"/>
    </row>
    <row r="51" spans="3:23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14" ref="J51:J59">J27/J$62*100</f>
        <v>19861.78010471204</v>
      </c>
      <c r="K51" s="100">
        <f aca="true" t="shared" si="15" ref="K51:L58">K27/K$62*100</f>
        <v>20041.794087665647</v>
      </c>
      <c r="L51" s="100">
        <f t="shared" si="15"/>
        <v>19730.29501181971</v>
      </c>
      <c r="M51" s="100">
        <f aca="true" t="shared" si="16" ref="M51:R51">M27/M$62*100</f>
        <v>20127.80487804878</v>
      </c>
      <c r="N51" s="100">
        <f t="shared" si="16"/>
        <v>20771.347248576847</v>
      </c>
      <c r="O51" s="234">
        <f t="shared" si="16"/>
        <v>20325.116613961865</v>
      </c>
      <c r="P51" s="234">
        <f t="shared" si="16"/>
        <v>21125.95260714065</v>
      </c>
      <c r="Q51" s="234">
        <f t="shared" si="16"/>
        <v>20433.806229746606</v>
      </c>
      <c r="R51" s="101">
        <f t="shared" si="16"/>
        <v>20957.136107525923</v>
      </c>
      <c r="S51" s="204"/>
      <c r="T51" s="204"/>
      <c r="V51" s="191"/>
      <c r="W51" s="191"/>
    </row>
    <row r="52" spans="3:23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14"/>
        <v>17592.670157068063</v>
      </c>
      <c r="K52" s="100">
        <f t="shared" si="15"/>
        <v>17704.383282364935</v>
      </c>
      <c r="L52" s="100">
        <f t="shared" si="15"/>
        <v>18338.886772367125</v>
      </c>
      <c r="M52" s="100">
        <f aca="true" t="shared" si="17" ref="M52:R52">M28/M$62*100</f>
        <v>18971.70731707317</v>
      </c>
      <c r="N52" s="100">
        <f t="shared" si="17"/>
        <v>19148.007590132827</v>
      </c>
      <c r="O52" s="234">
        <f t="shared" si="17"/>
        <v>18477.017507538116</v>
      </c>
      <c r="P52" s="234">
        <f t="shared" si="17"/>
        <v>19161.900779328742</v>
      </c>
      <c r="Q52" s="234">
        <f t="shared" si="17"/>
        <v>18541.853492033842</v>
      </c>
      <c r="R52" s="101">
        <f t="shared" si="17"/>
        <v>18789.655114357807</v>
      </c>
      <c r="S52" s="204"/>
      <c r="T52" s="204"/>
      <c r="V52" s="191"/>
      <c r="W52" s="191"/>
    </row>
    <row r="53" spans="3:23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14"/>
        <v>16889.080258723807</v>
      </c>
      <c r="K53" s="100">
        <f t="shared" si="15"/>
        <v>17217.97016481719</v>
      </c>
      <c r="L53" s="100">
        <f t="shared" si="15"/>
        <v>17361.976180160895</v>
      </c>
      <c r="M53" s="100">
        <f aca="true" t="shared" si="18" ref="M53:R53">M29/M$62*100</f>
        <v>17852.682926829268</v>
      </c>
      <c r="N53" s="100">
        <f t="shared" si="18"/>
        <v>18205.88235294118</v>
      </c>
      <c r="O53" s="234">
        <f t="shared" si="18"/>
        <v>17781.05769516181</v>
      </c>
      <c r="P53" s="234">
        <f t="shared" si="18"/>
        <v>18599.59524326585</v>
      </c>
      <c r="Q53" s="234">
        <f t="shared" si="18"/>
        <v>17760.469551681934</v>
      </c>
      <c r="R53" s="101">
        <f t="shared" si="18"/>
        <v>18317.228936853237</v>
      </c>
      <c r="S53" s="204"/>
      <c r="T53" s="204"/>
      <c r="V53" s="191"/>
      <c r="W53" s="191"/>
    </row>
    <row r="54" spans="3:23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14"/>
        <v>20425.816018757392</v>
      </c>
      <c r="K54" s="100">
        <f t="shared" si="15"/>
        <v>21079.926860558426</v>
      </c>
      <c r="L54" s="100">
        <f t="shared" si="15"/>
        <v>21835.408941399608</v>
      </c>
      <c r="M54" s="100">
        <f aca="true" t="shared" si="19" ref="M54:R54">M30/M$62*100</f>
        <v>22680.975609756097</v>
      </c>
      <c r="N54" s="100">
        <f t="shared" si="19"/>
        <v>23792.220113851992</v>
      </c>
      <c r="O54" s="234">
        <f t="shared" si="19"/>
        <v>23301.47279928579</v>
      </c>
      <c r="P54" s="234">
        <f t="shared" si="19"/>
        <v>24282.96327923644</v>
      </c>
      <c r="Q54" s="234">
        <f t="shared" si="19"/>
        <v>23418.41113154886</v>
      </c>
      <c r="R54" s="101">
        <f t="shared" si="19"/>
        <v>24060.45596976074</v>
      </c>
      <c r="S54" s="204"/>
      <c r="T54" s="204"/>
      <c r="V54" s="191"/>
      <c r="W54" s="191"/>
    </row>
    <row r="55" spans="3:23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14"/>
        <v>12462.82722513089</v>
      </c>
      <c r="K55" s="100">
        <f t="shared" si="15"/>
        <v>13539.245667686035</v>
      </c>
      <c r="L55" s="100">
        <f t="shared" si="15"/>
        <v>14244.602914815681</v>
      </c>
      <c r="M55" s="100">
        <f aca="true" t="shared" si="20" ref="M55:R55">M31/M$62*100</f>
        <v>12293.658536585366</v>
      </c>
      <c r="N55" s="100">
        <f t="shared" si="20"/>
        <v>15413.662239089183</v>
      </c>
      <c r="O55" s="234">
        <f t="shared" si="20"/>
        <v>17352.238041062774</v>
      </c>
      <c r="P55" s="234">
        <f t="shared" si="20"/>
        <v>16829.82919645819</v>
      </c>
      <c r="Q55" s="234">
        <f t="shared" si="20"/>
        <v>18071.372465621364</v>
      </c>
      <c r="R55" s="101">
        <f t="shared" si="20"/>
        <v>16820.767290976644</v>
      </c>
      <c r="S55" s="204"/>
      <c r="T55" s="204"/>
      <c r="V55" s="191"/>
      <c r="W55" s="191"/>
    </row>
    <row r="56" spans="3:23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14"/>
        <v>17996.858638743455</v>
      </c>
      <c r="K56" s="100">
        <f t="shared" si="15"/>
        <v>18482.161060142713</v>
      </c>
      <c r="L56" s="100">
        <f t="shared" si="15"/>
        <v>19227.124479701386</v>
      </c>
      <c r="M56" s="100">
        <f aca="true" t="shared" si="21" ref="M56:R56">M32/M$62*100</f>
        <v>19746.341463414636</v>
      </c>
      <c r="N56" s="100">
        <f t="shared" si="21"/>
        <v>20461.10056925996</v>
      </c>
      <c r="O56" s="234">
        <f t="shared" si="21"/>
        <v>19970.93409940094</v>
      </c>
      <c r="P56" s="234">
        <f t="shared" si="21"/>
        <v>20523.764867470385</v>
      </c>
      <c r="Q56" s="234">
        <f t="shared" si="21"/>
        <v>19896.973903570695</v>
      </c>
      <c r="R56" s="101">
        <f t="shared" si="21"/>
        <v>20852.969741905494</v>
      </c>
      <c r="S56" s="204"/>
      <c r="T56" s="204"/>
      <c r="V56" s="191"/>
      <c r="W56" s="191"/>
    </row>
    <row r="57" spans="3:20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14"/>
        <v>18917.277486910996</v>
      </c>
      <c r="K57" s="100">
        <f t="shared" si="15"/>
        <v>20530.071355759428</v>
      </c>
      <c r="L57" s="100">
        <f t="shared" si="15"/>
        <v>21674.823491833726</v>
      </c>
      <c r="M57" s="100">
        <f aca="true" t="shared" si="22" ref="M57:R57">M33/M$62*100</f>
        <v>22127.80487804878</v>
      </c>
      <c r="N57" s="100">
        <f t="shared" si="22"/>
        <v>22611.954459203032</v>
      </c>
      <c r="O57" s="234">
        <f t="shared" si="22"/>
        <v>22012.927724306497</v>
      </c>
      <c r="P57" s="234">
        <f t="shared" si="22"/>
        <v>22583.602638936092</v>
      </c>
      <c r="Q57" s="234">
        <f t="shared" si="22"/>
        <v>21934.336368836484</v>
      </c>
      <c r="R57" s="101">
        <f t="shared" si="22"/>
        <v>22079.457556316403</v>
      </c>
      <c r="S57" s="204"/>
      <c r="T57" s="204"/>
    </row>
    <row r="58" spans="3:20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14"/>
        <v>21611.51832460733</v>
      </c>
      <c r="K58" s="100">
        <f t="shared" si="15"/>
        <v>21708.460754332315</v>
      </c>
      <c r="L58" s="100">
        <f t="shared" si="15"/>
        <v>21690.488575412393</v>
      </c>
      <c r="M58" s="100">
        <f aca="true" t="shared" si="23" ref="M58:R58">M34/M$62*100</f>
        <v>21131.70731707317</v>
      </c>
      <c r="N58" s="100">
        <f t="shared" si="23"/>
        <v>22620.493358633776</v>
      </c>
      <c r="O58" s="234">
        <f t="shared" si="23"/>
        <v>21768.080345016686</v>
      </c>
      <c r="P58" s="234">
        <f t="shared" si="23"/>
        <v>23142.380015948253</v>
      </c>
      <c r="Q58" s="234">
        <f t="shared" si="23"/>
        <v>23327.792403871626</v>
      </c>
      <c r="R58" s="101">
        <f t="shared" si="23"/>
        <v>22767.599780967983</v>
      </c>
      <c r="S58" s="204"/>
      <c r="T58" s="204"/>
    </row>
    <row r="59" spans="3:20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14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aca="true" t="shared" si="24" ref="M59:R59">M35/M$62*100</f>
        <v>21060.48780487805</v>
      </c>
      <c r="N59" s="100">
        <f t="shared" si="24"/>
        <v>21649.90512333966</v>
      </c>
      <c r="O59" s="234">
        <f t="shared" si="24"/>
        <v>20883.01593997097</v>
      </c>
      <c r="P59" s="234">
        <f t="shared" si="24"/>
        <v>21660.217059207454</v>
      </c>
      <c r="Q59" s="234">
        <f t="shared" si="24"/>
        <v>20730.363368376893</v>
      </c>
      <c r="R59" s="101">
        <f t="shared" si="24"/>
        <v>20965.110968194804</v>
      </c>
      <c r="S59" s="204"/>
      <c r="T59" s="204"/>
    </row>
    <row r="60" spans="3:20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aca="true" t="shared" si="25" ref="M60:R60">M36/M$62*100</f>
        <v>20360.9756097561</v>
      </c>
      <c r="N60" s="102">
        <f t="shared" si="25"/>
        <v>21137.571157495255</v>
      </c>
      <c r="O60" s="235">
        <f t="shared" si="25"/>
        <v>21222.423692836597</v>
      </c>
      <c r="P60" s="235">
        <f t="shared" si="25"/>
        <v>21927.819969800774</v>
      </c>
      <c r="Q60" s="235">
        <f t="shared" si="25"/>
        <v>21452.558313190126</v>
      </c>
      <c r="R60" s="103">
        <f t="shared" si="25"/>
        <v>21922.988675339788</v>
      </c>
      <c r="S60" s="204"/>
      <c r="T60" s="204"/>
    </row>
    <row r="61" spans="3:19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80"/>
    </row>
    <row r="62" spans="3:22" ht="12.75">
      <c r="C62" s="25"/>
      <c r="D62" s="63"/>
      <c r="E62" s="64" t="s">
        <v>225</v>
      </c>
      <c r="F62" s="64"/>
      <c r="G62" s="64"/>
      <c r="H62" s="65"/>
      <c r="I62" s="66"/>
      <c r="J62" s="286">
        <v>95.5</v>
      </c>
      <c r="K62" s="286">
        <v>98.1</v>
      </c>
      <c r="L62" s="286">
        <v>100</v>
      </c>
      <c r="M62" s="286">
        <v>102.5</v>
      </c>
      <c r="N62" s="286">
        <v>105.4</v>
      </c>
      <c r="O62" s="287">
        <v>112.1</v>
      </c>
      <c r="P62" s="287">
        <v>113.3</v>
      </c>
      <c r="Q62" s="287">
        <v>114.9</v>
      </c>
      <c r="R62" s="288">
        <v>117.1</v>
      </c>
      <c r="S62" s="80"/>
      <c r="V62" s="191"/>
    </row>
    <row r="63" spans="3:19" ht="13.5" thickBot="1">
      <c r="C63" s="25"/>
      <c r="D63" s="95"/>
      <c r="E63" s="47" t="s">
        <v>53</v>
      </c>
      <c r="F63" s="47"/>
      <c r="G63" s="47"/>
      <c r="H63" s="48"/>
      <c r="I63" s="49"/>
      <c r="J63" s="289">
        <v>0.001</v>
      </c>
      <c r="K63" s="289">
        <v>0.028</v>
      </c>
      <c r="L63" s="289">
        <v>0.019</v>
      </c>
      <c r="M63" s="289">
        <v>0.025</v>
      </c>
      <c r="N63" s="289">
        <v>0.028</v>
      </c>
      <c r="O63" s="290">
        <v>0.063</v>
      </c>
      <c r="P63" s="290">
        <v>0.01</v>
      </c>
      <c r="Q63" s="290">
        <v>0.015</v>
      </c>
      <c r="R63" s="291">
        <v>0.019</v>
      </c>
      <c r="S63" s="80"/>
    </row>
    <row r="64" spans="4:19" ht="13.5">
      <c r="D64" s="81" t="s">
        <v>90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69" t="s">
        <v>229</v>
      </c>
      <c r="S64" s="72" t="s">
        <v>90</v>
      </c>
    </row>
    <row r="68" spans="10:17" ht="12.75">
      <c r="J68" s="205"/>
      <c r="K68" s="205"/>
      <c r="L68" s="205"/>
      <c r="M68" s="205"/>
      <c r="N68" s="205"/>
      <c r="O68" s="205"/>
      <c r="P68" s="205"/>
      <c r="Q68" s="205"/>
    </row>
    <row r="69" spans="10:17" ht="12.75">
      <c r="J69" s="205"/>
      <c r="K69" s="205"/>
      <c r="L69" s="205"/>
      <c r="M69" s="205"/>
      <c r="N69" s="205"/>
      <c r="O69" s="205"/>
      <c r="P69" s="205"/>
      <c r="Q69" s="205"/>
    </row>
    <row r="70" spans="10:17" ht="12.75">
      <c r="J70" s="205"/>
      <c r="K70" s="205"/>
      <c r="L70" s="205"/>
      <c r="M70" s="205"/>
      <c r="N70" s="205"/>
      <c r="O70" s="205"/>
      <c r="P70" s="205"/>
      <c r="Q70" s="205"/>
    </row>
    <row r="71" spans="10:17" ht="12.75">
      <c r="J71" s="205"/>
      <c r="K71" s="205"/>
      <c r="L71" s="205"/>
      <c r="M71" s="205"/>
      <c r="N71" s="205"/>
      <c r="O71" s="205"/>
      <c r="P71" s="205"/>
      <c r="Q71" s="205"/>
    </row>
    <row r="72" spans="10:17" ht="12.75">
      <c r="J72" s="205"/>
      <c r="K72" s="205"/>
      <c r="L72" s="205"/>
      <c r="M72" s="205"/>
      <c r="N72" s="205"/>
      <c r="O72" s="205"/>
      <c r="P72" s="205"/>
      <c r="Q72" s="205"/>
    </row>
    <row r="73" spans="10:17" ht="12.75">
      <c r="J73" s="205"/>
      <c r="K73" s="205"/>
      <c r="L73" s="205"/>
      <c r="M73" s="205"/>
      <c r="N73" s="205"/>
      <c r="O73" s="205"/>
      <c r="P73" s="205"/>
      <c r="Q73" s="205"/>
    </row>
    <row r="74" spans="10:17" ht="12.75">
      <c r="J74" s="205"/>
      <c r="K74" s="205"/>
      <c r="L74" s="205"/>
      <c r="M74" s="205"/>
      <c r="N74" s="205"/>
      <c r="O74" s="205"/>
      <c r="P74" s="205"/>
      <c r="Q74" s="205"/>
    </row>
    <row r="75" spans="10:17" ht="12.75">
      <c r="J75" s="205"/>
      <c r="K75" s="205"/>
      <c r="L75" s="205"/>
      <c r="M75" s="205"/>
      <c r="N75" s="205"/>
      <c r="O75" s="205"/>
      <c r="P75" s="205"/>
      <c r="Q75" s="205"/>
    </row>
    <row r="76" spans="10:17" ht="12.75">
      <c r="J76" s="205"/>
      <c r="K76" s="205"/>
      <c r="L76" s="205"/>
      <c r="M76" s="205"/>
      <c r="N76" s="205"/>
      <c r="O76" s="205"/>
      <c r="P76" s="205"/>
      <c r="Q76" s="205"/>
    </row>
    <row r="77" spans="10:17" ht="12.75">
      <c r="J77" s="205"/>
      <c r="K77" s="205"/>
      <c r="L77" s="205"/>
      <c r="M77" s="205"/>
      <c r="N77" s="205"/>
      <c r="O77" s="205"/>
      <c r="P77" s="205"/>
      <c r="Q77" s="205"/>
    </row>
    <row r="78" spans="10:17" ht="12.75">
      <c r="J78" s="205"/>
      <c r="K78" s="205"/>
      <c r="L78" s="205"/>
      <c r="M78" s="205"/>
      <c r="N78" s="205"/>
      <c r="O78" s="205"/>
      <c r="P78" s="205"/>
      <c r="Q78" s="205"/>
    </row>
  </sheetData>
  <sheetProtection/>
  <mergeCells count="11"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T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25390625" style="72" customWidth="1"/>
    <col min="9" max="9" width="0.74609375" style="72" customWidth="1"/>
    <col min="10" max="18" width="6.75390625" style="72" customWidth="1"/>
    <col min="19" max="27" width="15.00390625" style="72" customWidth="1"/>
    <col min="28" max="16384" width="9.125" style="72" customWidth="1"/>
  </cols>
  <sheetData>
    <row r="1" ht="12.75" hidden="1"/>
    <row r="2" ht="12.75" hidden="1"/>
    <row r="3" ht="9" customHeight="1"/>
    <row r="4" spans="4:18" s="73" customFormat="1" ht="15.75">
      <c r="D4" s="16" t="s">
        <v>94</v>
      </c>
      <c r="E4" s="74"/>
      <c r="F4" s="74"/>
      <c r="G4" s="74"/>
      <c r="H4" s="16" t="s">
        <v>150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s="77" customFormat="1" ht="21" customHeight="1" thickBot="1">
      <c r="B6" s="201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/>
    </row>
    <row r="7" spans="4:18" ht="7.5" customHeight="1">
      <c r="D7" s="297"/>
      <c r="E7" s="298"/>
      <c r="F7" s="298"/>
      <c r="G7" s="298"/>
      <c r="H7" s="298"/>
      <c r="I7" s="299"/>
      <c r="J7" s="293" t="s">
        <v>95</v>
      </c>
      <c r="K7" s="293" t="s">
        <v>96</v>
      </c>
      <c r="L7" s="293" t="s">
        <v>97</v>
      </c>
      <c r="M7" s="316" t="s">
        <v>98</v>
      </c>
      <c r="N7" s="316" t="s">
        <v>125</v>
      </c>
      <c r="O7" s="293" t="s">
        <v>131</v>
      </c>
      <c r="P7" s="293" t="s">
        <v>184</v>
      </c>
      <c r="Q7" s="293" t="s">
        <v>188</v>
      </c>
      <c r="R7" s="295" t="s">
        <v>210</v>
      </c>
    </row>
    <row r="8" spans="4:18" ht="7.5" customHeight="1">
      <c r="D8" s="300"/>
      <c r="E8" s="301"/>
      <c r="F8" s="301"/>
      <c r="G8" s="301"/>
      <c r="H8" s="301"/>
      <c r="I8" s="302"/>
      <c r="J8" s="294"/>
      <c r="K8" s="294"/>
      <c r="L8" s="294"/>
      <c r="M8" s="317"/>
      <c r="N8" s="317"/>
      <c r="O8" s="294"/>
      <c r="P8" s="294"/>
      <c r="Q8" s="294"/>
      <c r="R8" s="296"/>
    </row>
    <row r="9" spans="4:18" ht="7.5" customHeight="1"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294"/>
      <c r="P9" s="294"/>
      <c r="Q9" s="294"/>
      <c r="R9" s="296"/>
    </row>
    <row r="10" spans="4:18" ht="7.5" customHeight="1"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294"/>
      <c r="P10" s="294"/>
      <c r="Q10" s="294"/>
      <c r="R10" s="296"/>
    </row>
    <row r="11" spans="4:18" ht="15" customHeight="1" thickBot="1">
      <c r="D11" s="303"/>
      <c r="E11" s="304"/>
      <c r="F11" s="304"/>
      <c r="G11" s="304"/>
      <c r="H11" s="304"/>
      <c r="I11" s="305"/>
      <c r="J11" s="19" t="s">
        <v>37</v>
      </c>
      <c r="K11" s="19" t="s">
        <v>37</v>
      </c>
      <c r="L11" s="19" t="s">
        <v>126</v>
      </c>
      <c r="M11" s="19"/>
      <c r="N11" s="164"/>
      <c r="O11" s="19"/>
      <c r="P11" s="164"/>
      <c r="Q11" s="164"/>
      <c r="R11" s="20"/>
    </row>
    <row r="12" spans="4:18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110"/>
    </row>
    <row r="13" spans="4:20" ht="14.25" customHeight="1">
      <c r="D13" s="83"/>
      <c r="E13" s="84" t="s">
        <v>139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9">
        <v>3963</v>
      </c>
      <c r="P13" s="189">
        <v>3976</v>
      </c>
      <c r="Q13" s="189">
        <v>3979</v>
      </c>
      <c r="R13" s="88">
        <v>3968</v>
      </c>
      <c r="S13" s="203"/>
      <c r="T13" s="203"/>
    </row>
    <row r="14" spans="4:20" ht="14.25" customHeight="1">
      <c r="D14" s="63"/>
      <c r="E14" s="64" t="s">
        <v>141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90">
        <v>258370</v>
      </c>
      <c r="S14" s="203"/>
      <c r="T14" s="203"/>
    </row>
    <row r="15" spans="4:20" ht="14.25" customHeight="1" thickBot="1">
      <c r="D15" s="95"/>
      <c r="E15" s="47" t="s">
        <v>154</v>
      </c>
      <c r="F15" s="47"/>
      <c r="G15" s="47"/>
      <c r="H15" s="48"/>
      <c r="I15" s="49"/>
      <c r="J15" s="255" t="s">
        <v>59</v>
      </c>
      <c r="K15" s="255" t="s">
        <v>59</v>
      </c>
      <c r="L15" s="50">
        <v>0.4310545005465442</v>
      </c>
      <c r="M15" s="50">
        <v>0.479</v>
      </c>
      <c r="N15" s="50">
        <v>0.498</v>
      </c>
      <c r="O15" s="190">
        <v>0.5119315230533524</v>
      </c>
      <c r="P15" s="190">
        <v>0.5206205480581829</v>
      </c>
      <c r="Q15" s="190">
        <v>0.5309489019725816</v>
      </c>
      <c r="R15" s="51">
        <v>0.5447086081964552</v>
      </c>
      <c r="S15" s="203"/>
      <c r="T15" s="203"/>
    </row>
    <row r="16" spans="4:20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203"/>
      <c r="T16" s="203"/>
    </row>
    <row r="17" spans="4:20" ht="14.25" customHeight="1">
      <c r="D17" s="83"/>
      <c r="E17" s="84" t="s">
        <v>140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9">
        <v>476</v>
      </c>
      <c r="O17" s="189">
        <v>483</v>
      </c>
      <c r="P17" s="189">
        <v>504</v>
      </c>
      <c r="Q17" s="189">
        <v>518</v>
      </c>
      <c r="R17" s="88">
        <v>523</v>
      </c>
      <c r="S17" s="203"/>
      <c r="T17" s="203"/>
    </row>
    <row r="18" spans="4:20" ht="14.25" customHeight="1">
      <c r="D18" s="63"/>
      <c r="E18" s="64" t="s">
        <v>142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90">
        <v>42939</v>
      </c>
      <c r="S18" s="203"/>
      <c r="T18" s="203"/>
    </row>
    <row r="19" spans="4:20" ht="27" customHeight="1" thickBot="1">
      <c r="D19" s="95"/>
      <c r="E19" s="318" t="s">
        <v>170</v>
      </c>
      <c r="F19" s="318"/>
      <c r="G19" s="318"/>
      <c r="H19" s="318"/>
      <c r="I19" s="49"/>
      <c r="J19" s="255" t="s">
        <v>59</v>
      </c>
      <c r="K19" s="255" t="s">
        <v>59</v>
      </c>
      <c r="L19" s="50">
        <v>0.07259846534893885</v>
      </c>
      <c r="M19" s="50">
        <v>0.082</v>
      </c>
      <c r="N19" s="190">
        <v>0.089</v>
      </c>
      <c r="O19" s="190">
        <v>0.09559497438996677</v>
      </c>
      <c r="P19" s="190">
        <v>0.10975246127714859</v>
      </c>
      <c r="Q19" s="190">
        <v>0.11981298286314591</v>
      </c>
      <c r="R19" s="51">
        <v>0.11879026970500928</v>
      </c>
      <c r="S19" s="203"/>
      <c r="T19" s="203"/>
    </row>
    <row r="20" spans="4:18" ht="13.5">
      <c r="D20" s="81" t="s">
        <v>91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69" t="s">
        <v>228</v>
      </c>
    </row>
    <row r="21" spans="4:18" ht="42" customHeight="1">
      <c r="D21" s="70" t="s">
        <v>37</v>
      </c>
      <c r="E21" s="313" t="s">
        <v>171</v>
      </c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</row>
    <row r="22" spans="4:18" ht="27" customHeight="1">
      <c r="D22" s="70" t="s">
        <v>126</v>
      </c>
      <c r="E22" s="313" t="s">
        <v>179</v>
      </c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</row>
  </sheetData>
  <sheetProtection/>
  <mergeCells count="13">
    <mergeCell ref="P7:P10"/>
    <mergeCell ref="E19:H19"/>
    <mergeCell ref="N7:N10"/>
    <mergeCell ref="O7:O10"/>
    <mergeCell ref="E21:R21"/>
    <mergeCell ref="Q7:Q10"/>
    <mergeCell ref="E22:R22"/>
    <mergeCell ref="R7:R10"/>
    <mergeCell ref="K7:K10"/>
    <mergeCell ref="L7:L10"/>
    <mergeCell ref="M7:M10"/>
    <mergeCell ref="J7:J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S2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8" width="6.375" style="72" customWidth="1"/>
    <col min="19" max="31" width="10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99</v>
      </c>
      <c r="E4" s="74"/>
      <c r="F4" s="74"/>
      <c r="G4" s="74"/>
      <c r="H4" s="16" t="s">
        <v>158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21" customHeight="1" thickBot="1">
      <c r="C6" s="73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</row>
    <row r="7" spans="3:18" ht="6" customHeight="1">
      <c r="C7" s="25"/>
      <c r="D7" s="297"/>
      <c r="E7" s="298"/>
      <c r="F7" s="298"/>
      <c r="G7" s="298"/>
      <c r="H7" s="298"/>
      <c r="I7" s="299"/>
      <c r="J7" s="293" t="s">
        <v>95</v>
      </c>
      <c r="K7" s="295" t="s">
        <v>96</v>
      </c>
      <c r="L7" s="319" t="s">
        <v>97</v>
      </c>
      <c r="M7" s="316" t="s">
        <v>98</v>
      </c>
      <c r="N7" s="316" t="s">
        <v>125</v>
      </c>
      <c r="O7" s="316" t="s">
        <v>131</v>
      </c>
      <c r="P7" s="316" t="s">
        <v>184</v>
      </c>
      <c r="Q7" s="316" t="s">
        <v>188</v>
      </c>
      <c r="R7" s="295" t="s">
        <v>210</v>
      </c>
    </row>
    <row r="8" spans="3:18" ht="6" customHeight="1">
      <c r="C8" s="25"/>
      <c r="D8" s="300"/>
      <c r="E8" s="301"/>
      <c r="F8" s="301"/>
      <c r="G8" s="301"/>
      <c r="H8" s="301"/>
      <c r="I8" s="302"/>
      <c r="J8" s="294"/>
      <c r="K8" s="296"/>
      <c r="L8" s="320"/>
      <c r="M8" s="317"/>
      <c r="N8" s="317"/>
      <c r="O8" s="317"/>
      <c r="P8" s="317"/>
      <c r="Q8" s="317"/>
      <c r="R8" s="296"/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6"/>
      <c r="L9" s="320"/>
      <c r="M9" s="317"/>
      <c r="N9" s="317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6"/>
      <c r="L10" s="320"/>
      <c r="M10" s="317"/>
      <c r="N10" s="317"/>
      <c r="O10" s="317"/>
      <c r="P10" s="317"/>
      <c r="Q10" s="317"/>
      <c r="R10" s="296"/>
    </row>
    <row r="11" spans="3:18" ht="15" customHeight="1" thickBot="1">
      <c r="C11" s="25"/>
      <c r="D11" s="303"/>
      <c r="E11" s="304"/>
      <c r="F11" s="304"/>
      <c r="G11" s="304"/>
      <c r="H11" s="304"/>
      <c r="I11" s="305"/>
      <c r="J11" s="19" t="s">
        <v>37</v>
      </c>
      <c r="K11" s="20" t="s">
        <v>37</v>
      </c>
      <c r="L11" s="217"/>
      <c r="M11" s="19"/>
      <c r="N11" s="164"/>
      <c r="O11" s="164"/>
      <c r="P11" s="164"/>
      <c r="Q11" s="164"/>
      <c r="R11" s="20"/>
    </row>
    <row r="12" spans="3:18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82"/>
      <c r="L12" s="184"/>
      <c r="M12" s="23"/>
      <c r="N12" s="23"/>
      <c r="O12" s="182"/>
      <c r="P12" s="182"/>
      <c r="Q12" s="182"/>
      <c r="R12" s="24"/>
    </row>
    <row r="13" spans="3:18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6">
        <v>293</v>
      </c>
      <c r="L13" s="187">
        <v>299</v>
      </c>
      <c r="M13" s="116">
        <v>301</v>
      </c>
      <c r="N13" s="116">
        <v>296</v>
      </c>
      <c r="O13" s="186">
        <v>296</v>
      </c>
      <c r="P13" s="186">
        <v>296</v>
      </c>
      <c r="Q13" s="186">
        <v>301</v>
      </c>
      <c r="R13" s="117">
        <v>302</v>
      </c>
    </row>
    <row r="14" spans="3:18" ht="15.75" thickBot="1">
      <c r="C14" s="25"/>
      <c r="D14" s="52" t="s">
        <v>187</v>
      </c>
      <c r="E14" s="53"/>
      <c r="F14" s="53"/>
      <c r="G14" s="53"/>
      <c r="H14" s="53"/>
      <c r="I14" s="53"/>
      <c r="J14" s="54"/>
      <c r="K14" s="183"/>
      <c r="L14" s="185"/>
      <c r="M14" s="54"/>
      <c r="N14" s="55"/>
      <c r="O14" s="55"/>
      <c r="P14" s="55"/>
      <c r="Q14" s="55"/>
      <c r="R14" s="55"/>
    </row>
    <row r="15" spans="3:19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30">
        <v>230254</v>
      </c>
      <c r="O15" s="158">
        <v>234774</v>
      </c>
      <c r="P15" s="158">
        <v>241056</v>
      </c>
      <c r="Q15" s="158">
        <v>253232</v>
      </c>
      <c r="R15" s="31">
        <v>254789</v>
      </c>
      <c r="S15" s="242"/>
    </row>
    <row r="16" spans="3:19" ht="13.5" customHeight="1">
      <c r="C16" s="25"/>
      <c r="D16" s="32"/>
      <c r="E16" s="306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36">
        <v>188699</v>
      </c>
      <c r="O16" s="159">
        <v>194275</v>
      </c>
      <c r="P16" s="159">
        <v>200199</v>
      </c>
      <c r="Q16" s="159">
        <v>212654</v>
      </c>
      <c r="R16" s="37">
        <v>218190</v>
      </c>
      <c r="S16" s="242"/>
    </row>
    <row r="17" spans="3:19" ht="13.5" customHeight="1" thickBot="1">
      <c r="C17" s="25"/>
      <c r="D17" s="46"/>
      <c r="E17" s="309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67">
        <v>41555</v>
      </c>
      <c r="O17" s="161">
        <v>40499</v>
      </c>
      <c r="P17" s="161">
        <v>40857</v>
      </c>
      <c r="Q17" s="161">
        <v>40578</v>
      </c>
      <c r="R17" s="68">
        <v>36599</v>
      </c>
      <c r="S17" s="242"/>
    </row>
    <row r="18" spans="3:18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83"/>
      <c r="L18" s="185"/>
      <c r="M18" s="54"/>
      <c r="N18" s="55"/>
      <c r="O18" s="55"/>
      <c r="P18" s="55"/>
      <c r="Q18" s="55"/>
      <c r="R18" s="55"/>
    </row>
    <row r="19" spans="3:18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 t="s">
        <v>26</v>
      </c>
      <c r="M19" s="162" t="s">
        <v>26</v>
      </c>
      <c r="N19" s="162" t="s">
        <v>26</v>
      </c>
      <c r="O19" s="227" t="s">
        <v>26</v>
      </c>
      <c r="P19" s="227" t="s">
        <v>26</v>
      </c>
      <c r="Q19" s="227" t="s">
        <v>26</v>
      </c>
      <c r="R19" s="31" t="s">
        <v>26</v>
      </c>
    </row>
    <row r="20" spans="3:18" ht="12.75" customHeight="1">
      <c r="C20" s="25"/>
      <c r="D20" s="32"/>
      <c r="E20" s="306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163">
        <v>1823</v>
      </c>
      <c r="O20" s="228">
        <v>1861</v>
      </c>
      <c r="P20" s="228">
        <v>1869</v>
      </c>
      <c r="Q20" s="228">
        <v>1930</v>
      </c>
      <c r="R20" s="37">
        <v>1966</v>
      </c>
    </row>
    <row r="21" spans="3:18" ht="12.75" customHeight="1">
      <c r="C21" s="25"/>
      <c r="D21" s="124"/>
      <c r="E21" s="321"/>
      <c r="F21" s="64" t="s">
        <v>62</v>
      </c>
      <c r="G21" s="64"/>
      <c r="H21" s="65"/>
      <c r="I21" s="66"/>
      <c r="J21" s="89">
        <v>8398</v>
      </c>
      <c r="K21" s="160">
        <v>8679</v>
      </c>
      <c r="L21" s="259">
        <v>9414</v>
      </c>
      <c r="M21" s="260">
        <v>9837</v>
      </c>
      <c r="N21" s="260">
        <v>9892</v>
      </c>
      <c r="O21" s="261">
        <v>10320</v>
      </c>
      <c r="P21" s="261">
        <v>10554</v>
      </c>
      <c r="Q21" s="261">
        <v>11319</v>
      </c>
      <c r="R21" s="262">
        <v>12076</v>
      </c>
    </row>
    <row r="22" spans="3:18" ht="13.5" thickBot="1">
      <c r="C22" s="25"/>
      <c r="D22" s="46"/>
      <c r="E22" s="309"/>
      <c r="F22" s="64" t="s">
        <v>63</v>
      </c>
      <c r="G22" s="64"/>
      <c r="H22" s="65"/>
      <c r="I22" s="66"/>
      <c r="J22" s="67">
        <v>2160</v>
      </c>
      <c r="K22" s="161">
        <v>1958</v>
      </c>
      <c r="L22" s="263" t="s">
        <v>26</v>
      </c>
      <c r="M22" s="264" t="s">
        <v>26</v>
      </c>
      <c r="N22" s="264" t="s">
        <v>26</v>
      </c>
      <c r="O22" s="265" t="s">
        <v>26</v>
      </c>
      <c r="P22" s="265" t="s">
        <v>26</v>
      </c>
      <c r="Q22" s="265" t="s">
        <v>59</v>
      </c>
      <c r="R22" s="137" t="s">
        <v>59</v>
      </c>
    </row>
    <row r="23" spans="4:18" ht="13.5">
      <c r="D23" s="81" t="s">
        <v>91</v>
      </c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69" t="s">
        <v>228</v>
      </c>
    </row>
    <row r="24" spans="4:18" ht="12.75">
      <c r="D24" s="70" t="s">
        <v>37</v>
      </c>
      <c r="E24" s="322" t="s">
        <v>138</v>
      </c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</row>
    <row r="25" spans="4:18" ht="22.5" customHeight="1">
      <c r="D25" s="70" t="s">
        <v>126</v>
      </c>
      <c r="E25" s="313" t="s">
        <v>13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</row>
  </sheetData>
  <sheetProtection/>
  <mergeCells count="15">
    <mergeCell ref="D6:R6"/>
    <mergeCell ref="D7:I11"/>
    <mergeCell ref="E25:R25"/>
    <mergeCell ref="E24:R24"/>
    <mergeCell ref="M7:M10"/>
    <mergeCell ref="N7:N10"/>
    <mergeCell ref="R7:R10"/>
    <mergeCell ref="J7:J10"/>
    <mergeCell ref="K7:K10"/>
    <mergeCell ref="P7:P10"/>
    <mergeCell ref="E16:E17"/>
    <mergeCell ref="L7:L10"/>
    <mergeCell ref="E20:E22"/>
    <mergeCell ref="O7:O10"/>
    <mergeCell ref="Q7:Q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S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8" width="6.75390625" style="72" customWidth="1"/>
    <col min="19" max="33" width="14.2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206" t="s">
        <v>100</v>
      </c>
      <c r="E4" s="207"/>
      <c r="F4" s="207"/>
      <c r="G4" s="207"/>
      <c r="H4" s="208" t="s">
        <v>153</v>
      </c>
      <c r="I4" s="208"/>
      <c r="J4" s="207"/>
      <c r="K4" s="207"/>
      <c r="L4" s="207"/>
      <c r="M4" s="207"/>
      <c r="N4" s="207"/>
      <c r="O4" s="207"/>
      <c r="P4" s="207"/>
      <c r="Q4" s="207"/>
      <c r="R4" s="207"/>
    </row>
    <row r="5" spans="4:18" s="73" customFormat="1" ht="15.75">
      <c r="D5" s="209" t="s">
        <v>216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3:18" s="77" customFormat="1" ht="21" customHeight="1" thickBot="1">
      <c r="C6" s="73"/>
      <c r="D6" s="211"/>
      <c r="E6" s="212"/>
      <c r="F6" s="212"/>
      <c r="G6" s="212"/>
      <c r="H6" s="212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3:18" ht="6" customHeight="1">
      <c r="C7" s="25"/>
      <c r="D7" s="297"/>
      <c r="E7" s="298"/>
      <c r="F7" s="298"/>
      <c r="G7" s="298"/>
      <c r="H7" s="298"/>
      <c r="I7" s="299"/>
      <c r="J7" s="293" t="s">
        <v>95</v>
      </c>
      <c r="K7" s="293" t="s">
        <v>96</v>
      </c>
      <c r="L7" s="293" t="s">
        <v>97</v>
      </c>
      <c r="M7" s="316" t="s">
        <v>98</v>
      </c>
      <c r="N7" s="316" t="s">
        <v>125</v>
      </c>
      <c r="O7" s="316" t="s">
        <v>131</v>
      </c>
      <c r="P7" s="316" t="s">
        <v>184</v>
      </c>
      <c r="Q7" s="316" t="s">
        <v>188</v>
      </c>
      <c r="R7" s="295" t="s">
        <v>210</v>
      </c>
    </row>
    <row r="8" spans="3:18" ht="6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317"/>
      <c r="N8" s="317"/>
      <c r="O8" s="317"/>
      <c r="P8" s="317"/>
      <c r="Q8" s="317"/>
      <c r="R8" s="296"/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317"/>
      <c r="P10" s="317"/>
      <c r="Q10" s="317"/>
      <c r="R10" s="296"/>
    </row>
    <row r="11" spans="3:18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64"/>
      <c r="O11" s="164"/>
      <c r="P11" s="164"/>
      <c r="Q11" s="164"/>
      <c r="R11" s="20"/>
    </row>
    <row r="12" spans="3:18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</row>
    <row r="13" spans="3:19" ht="12.75">
      <c r="C13" s="25"/>
      <c r="D13" s="126"/>
      <c r="E13" s="127" t="s">
        <v>66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32">
        <v>478</v>
      </c>
      <c r="P13" s="232">
        <v>482</v>
      </c>
      <c r="Q13" s="232">
        <v>485</v>
      </c>
      <c r="R13" s="131">
        <v>485</v>
      </c>
      <c r="S13" s="241"/>
    </row>
    <row r="14" spans="3:19" ht="13.5" thickBot="1">
      <c r="C14" s="25"/>
      <c r="D14" s="132"/>
      <c r="E14" s="133" t="s">
        <v>67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6">
        <v>710</v>
      </c>
      <c r="P14" s="226">
        <v>696</v>
      </c>
      <c r="Q14" s="226">
        <v>821</v>
      </c>
      <c r="R14" s="137">
        <v>837</v>
      </c>
      <c r="S14" s="203"/>
    </row>
    <row r="15" spans="3:18" ht="13.5" thickBot="1">
      <c r="C15" s="25"/>
      <c r="D15" s="52" t="s">
        <v>68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</row>
    <row r="16" spans="3:19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31">
        <v>237309</v>
      </c>
      <c r="S16" s="203"/>
    </row>
    <row r="17" spans="3:18" ht="12.75">
      <c r="C17" s="25"/>
      <c r="D17" s="32"/>
      <c r="E17" s="306" t="s">
        <v>27</v>
      </c>
      <c r="F17" s="33" t="s">
        <v>69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37">
        <v>153833</v>
      </c>
    </row>
    <row r="18" spans="3:18" ht="13.5" thickBot="1">
      <c r="C18" s="25"/>
      <c r="D18" s="46"/>
      <c r="E18" s="309"/>
      <c r="F18" s="64" t="s">
        <v>70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68">
        <v>83476</v>
      </c>
    </row>
    <row r="19" spans="3:18" ht="13.5" thickBot="1">
      <c r="C19" s="25"/>
      <c r="D19" s="52" t="s">
        <v>71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</row>
    <row r="20" spans="3:18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31">
        <v>164198</v>
      </c>
    </row>
    <row r="21" spans="3:18" ht="12.75">
      <c r="C21" s="25"/>
      <c r="D21" s="32"/>
      <c r="E21" s="306" t="s">
        <v>27</v>
      </c>
      <c r="F21" s="33" t="s">
        <v>69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37">
        <v>98389</v>
      </c>
    </row>
    <row r="22" spans="3:18" ht="13.5" thickBot="1">
      <c r="C22" s="25"/>
      <c r="D22" s="46"/>
      <c r="E22" s="309"/>
      <c r="F22" s="64" t="s">
        <v>70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68">
        <v>65809</v>
      </c>
    </row>
    <row r="23" spans="3:18" ht="13.5" thickBot="1">
      <c r="C23" s="25"/>
      <c r="D23" s="52" t="s">
        <v>72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</row>
    <row r="24" spans="3:18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31">
        <v>11536</v>
      </c>
    </row>
    <row r="25" spans="3:18" ht="12.75">
      <c r="C25" s="25"/>
      <c r="D25" s="32"/>
      <c r="E25" s="306" t="s">
        <v>27</v>
      </c>
      <c r="F25" s="33" t="s">
        <v>73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37">
        <v>10508</v>
      </c>
    </row>
    <row r="26" spans="3:18" ht="13.5" thickBot="1">
      <c r="C26" s="25"/>
      <c r="D26" s="46"/>
      <c r="E26" s="309"/>
      <c r="F26" s="64" t="s">
        <v>74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68">
        <v>1028</v>
      </c>
    </row>
    <row r="27" spans="3:18" ht="13.5" thickBot="1">
      <c r="C27" s="25"/>
      <c r="D27" s="52" t="s">
        <v>75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5"/>
    </row>
    <row r="28" spans="3:18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31">
        <v>7043</v>
      </c>
    </row>
    <row r="29" spans="3:18" ht="12.75">
      <c r="C29" s="25"/>
      <c r="D29" s="32"/>
      <c r="E29" s="306" t="s">
        <v>27</v>
      </c>
      <c r="F29" s="33" t="s">
        <v>73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37">
        <v>6441</v>
      </c>
    </row>
    <row r="30" spans="3:18" ht="13.5" thickBot="1">
      <c r="C30" s="25"/>
      <c r="D30" s="46"/>
      <c r="E30" s="309"/>
      <c r="F30" s="64" t="s">
        <v>74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68">
        <v>602</v>
      </c>
    </row>
    <row r="31" spans="4:18" ht="13.5">
      <c r="D31" s="81" t="s">
        <v>90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69" t="s">
        <v>228</v>
      </c>
    </row>
  </sheetData>
  <sheetProtection/>
  <mergeCells count="14">
    <mergeCell ref="E29:E30"/>
    <mergeCell ref="E21:E22"/>
    <mergeCell ref="D7:I11"/>
    <mergeCell ref="E17:E18"/>
    <mergeCell ref="E25:E26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S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C3" sqref="C3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8" width="6.75390625" style="72" customWidth="1"/>
    <col min="19" max="29" width="1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101</v>
      </c>
      <c r="E4" s="74"/>
      <c r="F4" s="74"/>
      <c r="G4" s="74"/>
      <c r="H4" s="16" t="s">
        <v>102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8" t="s">
        <v>215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21" customHeight="1" thickBot="1">
      <c r="C6" s="73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18"/>
    </row>
    <row r="7" spans="3:18" ht="7.5" customHeight="1">
      <c r="C7" s="25"/>
      <c r="D7" s="297"/>
      <c r="E7" s="298"/>
      <c r="F7" s="298"/>
      <c r="G7" s="298"/>
      <c r="H7" s="298"/>
      <c r="I7" s="299"/>
      <c r="J7" s="293" t="s">
        <v>95</v>
      </c>
      <c r="K7" s="293" t="s">
        <v>96</v>
      </c>
      <c r="L7" s="293" t="s">
        <v>97</v>
      </c>
      <c r="M7" s="316" t="s">
        <v>98</v>
      </c>
      <c r="N7" s="316" t="s">
        <v>125</v>
      </c>
      <c r="O7" s="316" t="s">
        <v>131</v>
      </c>
      <c r="P7" s="316" t="s">
        <v>184</v>
      </c>
      <c r="Q7" s="316" t="s">
        <v>188</v>
      </c>
      <c r="R7" s="295" t="s">
        <v>210</v>
      </c>
    </row>
    <row r="8" spans="3:18" ht="7.5" customHeight="1">
      <c r="C8" s="25"/>
      <c r="D8" s="300"/>
      <c r="E8" s="301"/>
      <c r="F8" s="301"/>
      <c r="G8" s="301"/>
      <c r="H8" s="301"/>
      <c r="I8" s="302"/>
      <c r="J8" s="294"/>
      <c r="K8" s="294"/>
      <c r="L8" s="294"/>
      <c r="M8" s="317"/>
      <c r="N8" s="317"/>
      <c r="O8" s="317"/>
      <c r="P8" s="317"/>
      <c r="Q8" s="317"/>
      <c r="R8" s="296"/>
    </row>
    <row r="9" spans="3:18" ht="7.5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317"/>
      <c r="P9" s="317"/>
      <c r="Q9" s="317"/>
      <c r="R9" s="296"/>
    </row>
    <row r="10" spans="3:18" ht="7.5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317"/>
      <c r="P10" s="317"/>
      <c r="Q10" s="317"/>
      <c r="R10" s="296"/>
    </row>
    <row r="11" spans="3:18" ht="15" customHeight="1" thickBot="1">
      <c r="C11" s="25"/>
      <c r="D11" s="303"/>
      <c r="E11" s="304"/>
      <c r="F11" s="304"/>
      <c r="G11" s="304"/>
      <c r="H11" s="304"/>
      <c r="I11" s="305"/>
      <c r="J11" s="19"/>
      <c r="K11" s="19"/>
      <c r="L11" s="19"/>
      <c r="M11" s="19"/>
      <c r="N11" s="164"/>
      <c r="O11" s="164"/>
      <c r="P11" s="164"/>
      <c r="Q11" s="164"/>
      <c r="R11" s="20"/>
    </row>
    <row r="12" spans="3:18" ht="14.25" thickBot="1" thickTop="1">
      <c r="C12" s="25"/>
      <c r="D12" s="21" t="s">
        <v>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24"/>
    </row>
    <row r="13" spans="3:18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6">
        <v>40</v>
      </c>
      <c r="P13" s="186">
        <v>37</v>
      </c>
      <c r="Q13" s="186">
        <v>37</v>
      </c>
      <c r="R13" s="117">
        <v>36</v>
      </c>
    </row>
    <row r="14" spans="3:18" ht="15.75" thickBot="1">
      <c r="C14" s="25"/>
      <c r="D14" s="52" t="s">
        <v>161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</row>
    <row r="15" spans="3:18" ht="12.75">
      <c r="C15" s="25"/>
      <c r="D15" s="192"/>
      <c r="E15" s="193" t="s">
        <v>25</v>
      </c>
      <c r="F15" s="193"/>
      <c r="G15" s="193"/>
      <c r="H15" s="194"/>
      <c r="I15" s="195"/>
      <c r="J15" s="196">
        <v>25592</v>
      </c>
      <c r="K15" s="196">
        <v>21149</v>
      </c>
      <c r="L15" s="196">
        <v>20990</v>
      </c>
      <c r="M15" s="196">
        <v>17849</v>
      </c>
      <c r="N15" s="196">
        <v>14594</v>
      </c>
      <c r="O15" s="231">
        <v>12910</v>
      </c>
      <c r="P15" s="231">
        <v>10058</v>
      </c>
      <c r="Q15" s="231">
        <v>9205</v>
      </c>
      <c r="R15" s="197">
        <v>6793</v>
      </c>
    </row>
    <row r="16" spans="3:19" ht="13.5" thickBot="1">
      <c r="C16" s="25"/>
      <c r="D16" s="142"/>
      <c r="E16" s="143" t="s">
        <v>135</v>
      </c>
      <c r="F16" s="143"/>
      <c r="G16" s="143"/>
      <c r="H16" s="144"/>
      <c r="I16" s="145"/>
      <c r="J16" s="218">
        <v>2091</v>
      </c>
      <c r="K16" s="146">
        <v>1975</v>
      </c>
      <c r="L16" s="146">
        <v>1416</v>
      </c>
      <c r="M16" s="146">
        <v>1250</v>
      </c>
      <c r="N16" s="202">
        <v>893</v>
      </c>
      <c r="O16" s="202">
        <v>793</v>
      </c>
      <c r="P16" s="202">
        <v>744</v>
      </c>
      <c r="Q16" s="202">
        <v>657</v>
      </c>
      <c r="R16" s="147">
        <v>591</v>
      </c>
      <c r="S16" s="241"/>
    </row>
    <row r="17" spans="3:18" ht="13.5" thickBot="1">
      <c r="C17" s="25"/>
      <c r="D17" s="52" t="s">
        <v>72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</row>
    <row r="18" spans="3:18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31">
        <v>396</v>
      </c>
    </row>
    <row r="19" spans="3:18" ht="12.75">
      <c r="C19" s="25"/>
      <c r="D19" s="32"/>
      <c r="E19" s="306" t="s">
        <v>27</v>
      </c>
      <c r="F19" s="33" t="s">
        <v>73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37">
        <v>188</v>
      </c>
    </row>
    <row r="20" spans="3:18" ht="13.5" thickBot="1">
      <c r="C20" s="25"/>
      <c r="D20" s="46"/>
      <c r="E20" s="309"/>
      <c r="F20" s="47" t="s">
        <v>74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68">
        <v>208</v>
      </c>
    </row>
    <row r="21" spans="4:18" ht="13.5">
      <c r="D21" s="168" t="s">
        <v>91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57" t="s">
        <v>228</v>
      </c>
    </row>
    <row r="22" spans="4:18" ht="13.5">
      <c r="D22" s="179" t="s">
        <v>37</v>
      </c>
      <c r="E22" s="168" t="s">
        <v>145</v>
      </c>
      <c r="F22" s="181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57"/>
    </row>
  </sheetData>
  <sheetProtection/>
  <mergeCells count="11">
    <mergeCell ref="P7:P10"/>
    <mergeCell ref="Q7:Q10"/>
    <mergeCell ref="J7:J10"/>
    <mergeCell ref="E19:E20"/>
    <mergeCell ref="D7:I11"/>
    <mergeCell ref="R7:R10"/>
    <mergeCell ref="K7:K10"/>
    <mergeCell ref="L7:L10"/>
    <mergeCell ref="M7:M10"/>
    <mergeCell ref="N7:N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R1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S48" sqref="S48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2.25390625" style="72" customWidth="1"/>
    <col min="9" max="9" width="1.12109375" style="72" customWidth="1"/>
    <col min="10" max="18" width="6.25390625" style="72" customWidth="1"/>
    <col min="19" max="29" width="8.2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8.75">
      <c r="D4" s="16" t="s">
        <v>103</v>
      </c>
      <c r="E4" s="74"/>
      <c r="F4" s="74"/>
      <c r="G4" s="74"/>
      <c r="H4" s="16" t="s">
        <v>183</v>
      </c>
      <c r="I4" s="75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4:18" s="73" customFormat="1" ht="8.25" customHeight="1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4:18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18"/>
    </row>
    <row r="8" spans="3:18" ht="6" customHeight="1">
      <c r="C8" s="25"/>
      <c r="D8" s="297"/>
      <c r="E8" s="298"/>
      <c r="F8" s="298"/>
      <c r="G8" s="298"/>
      <c r="H8" s="298"/>
      <c r="I8" s="299"/>
      <c r="J8" s="293" t="s">
        <v>95</v>
      </c>
      <c r="K8" s="293" t="s">
        <v>96</v>
      </c>
      <c r="L8" s="293" t="s">
        <v>97</v>
      </c>
      <c r="M8" s="316" t="s">
        <v>98</v>
      </c>
      <c r="N8" s="316" t="s">
        <v>125</v>
      </c>
      <c r="O8" s="316" t="s">
        <v>131</v>
      </c>
      <c r="P8" s="316" t="s">
        <v>184</v>
      </c>
      <c r="Q8" s="316" t="s">
        <v>188</v>
      </c>
      <c r="R8" s="295" t="s">
        <v>210</v>
      </c>
    </row>
    <row r="9" spans="3:18" ht="6" customHeight="1">
      <c r="C9" s="25"/>
      <c r="D9" s="300"/>
      <c r="E9" s="301"/>
      <c r="F9" s="301"/>
      <c r="G9" s="301"/>
      <c r="H9" s="301"/>
      <c r="I9" s="302"/>
      <c r="J9" s="294"/>
      <c r="K9" s="294"/>
      <c r="L9" s="294"/>
      <c r="M9" s="317"/>
      <c r="N9" s="317"/>
      <c r="O9" s="317"/>
      <c r="P9" s="317"/>
      <c r="Q9" s="317"/>
      <c r="R9" s="296"/>
    </row>
    <row r="10" spans="3:18" ht="6" customHeight="1">
      <c r="C10" s="25"/>
      <c r="D10" s="300"/>
      <c r="E10" s="301"/>
      <c r="F10" s="301"/>
      <c r="G10" s="301"/>
      <c r="H10" s="301"/>
      <c r="I10" s="302"/>
      <c r="J10" s="294"/>
      <c r="K10" s="294"/>
      <c r="L10" s="294"/>
      <c r="M10" s="317"/>
      <c r="N10" s="317"/>
      <c r="O10" s="317"/>
      <c r="P10" s="317"/>
      <c r="Q10" s="317"/>
      <c r="R10" s="296"/>
    </row>
    <row r="11" spans="3:18" ht="6" customHeight="1">
      <c r="C11" s="25"/>
      <c r="D11" s="300"/>
      <c r="E11" s="301"/>
      <c r="F11" s="301"/>
      <c r="G11" s="301"/>
      <c r="H11" s="301"/>
      <c r="I11" s="302"/>
      <c r="J11" s="294"/>
      <c r="K11" s="294"/>
      <c r="L11" s="294"/>
      <c r="M11" s="317"/>
      <c r="N11" s="317"/>
      <c r="O11" s="317"/>
      <c r="P11" s="317"/>
      <c r="Q11" s="317"/>
      <c r="R11" s="296"/>
    </row>
    <row r="12" spans="3:18" ht="15" customHeight="1" thickBot="1">
      <c r="C12" s="25"/>
      <c r="D12" s="303"/>
      <c r="E12" s="304"/>
      <c r="F12" s="304"/>
      <c r="G12" s="304"/>
      <c r="H12" s="304"/>
      <c r="I12" s="305"/>
      <c r="J12" s="19"/>
      <c r="K12" s="19"/>
      <c r="L12" s="19"/>
      <c r="M12" s="19"/>
      <c r="N12" s="164"/>
      <c r="O12" s="164"/>
      <c r="P12" s="164"/>
      <c r="Q12" s="164"/>
      <c r="R12" s="20"/>
    </row>
    <row r="13" spans="3:18" ht="13.5" thickTop="1">
      <c r="C13" s="25"/>
      <c r="D13" s="170"/>
      <c r="E13" s="171" t="s">
        <v>136</v>
      </c>
      <c r="F13" s="171"/>
      <c r="G13" s="171"/>
      <c r="H13" s="172"/>
      <c r="I13" s="173"/>
      <c r="J13" s="174">
        <v>111</v>
      </c>
      <c r="K13" s="174">
        <v>100</v>
      </c>
      <c r="L13" s="174">
        <v>112</v>
      </c>
      <c r="M13" s="174">
        <v>115</v>
      </c>
      <c r="N13" s="174">
        <v>113</v>
      </c>
      <c r="O13" s="229">
        <v>107</v>
      </c>
      <c r="P13" s="229">
        <v>116</v>
      </c>
      <c r="Q13" s="229">
        <v>115</v>
      </c>
      <c r="R13" s="175">
        <v>103</v>
      </c>
    </row>
    <row r="14" spans="3:18" ht="12.75">
      <c r="C14" s="25"/>
      <c r="D14" s="59"/>
      <c r="E14" s="39" t="s">
        <v>137</v>
      </c>
      <c r="F14" s="39"/>
      <c r="G14" s="39"/>
      <c r="H14" s="40"/>
      <c r="I14" s="41"/>
      <c r="J14" s="42">
        <v>27</v>
      </c>
      <c r="K14" s="42">
        <v>25</v>
      </c>
      <c r="L14" s="42">
        <v>25</v>
      </c>
      <c r="M14" s="42">
        <v>25</v>
      </c>
      <c r="N14" s="42">
        <v>23</v>
      </c>
      <c r="O14" s="220">
        <v>19</v>
      </c>
      <c r="P14" s="220">
        <v>17</v>
      </c>
      <c r="Q14" s="220">
        <v>17</v>
      </c>
      <c r="R14" s="43">
        <v>15</v>
      </c>
    </row>
    <row r="15" spans="3:18" ht="15">
      <c r="C15" s="25"/>
      <c r="D15" s="176"/>
      <c r="E15" s="148" t="s">
        <v>143</v>
      </c>
      <c r="F15" s="148"/>
      <c r="G15" s="148"/>
      <c r="H15" s="149"/>
      <c r="I15" s="150"/>
      <c r="J15" s="177">
        <v>6237</v>
      </c>
      <c r="K15" s="177">
        <v>5753</v>
      </c>
      <c r="L15" s="177">
        <v>4843</v>
      </c>
      <c r="M15" s="177">
        <v>4931</v>
      </c>
      <c r="N15" s="177">
        <v>4577</v>
      </c>
      <c r="O15" s="230">
        <v>4429</v>
      </c>
      <c r="P15" s="230">
        <v>4221</v>
      </c>
      <c r="Q15" s="230">
        <v>4743</v>
      </c>
      <c r="R15" s="178">
        <v>4458</v>
      </c>
    </row>
    <row r="16" spans="3:18" ht="15.75" thickBot="1">
      <c r="C16" s="25"/>
      <c r="D16" s="95"/>
      <c r="E16" s="47" t="s">
        <v>144</v>
      </c>
      <c r="F16" s="47"/>
      <c r="G16" s="47"/>
      <c r="H16" s="48"/>
      <c r="I16" s="49"/>
      <c r="J16" s="67">
        <v>2091</v>
      </c>
      <c r="K16" s="67">
        <v>1975</v>
      </c>
      <c r="L16" s="67">
        <v>1416</v>
      </c>
      <c r="M16" s="67">
        <v>1250</v>
      </c>
      <c r="N16" s="67">
        <v>893</v>
      </c>
      <c r="O16" s="161">
        <v>793</v>
      </c>
      <c r="P16" s="161">
        <v>744</v>
      </c>
      <c r="Q16" s="161">
        <v>657</v>
      </c>
      <c r="R16" s="68">
        <v>601</v>
      </c>
    </row>
    <row r="17" spans="3:18" ht="13.5">
      <c r="C17" s="108"/>
      <c r="D17" s="81" t="s">
        <v>91</v>
      </c>
      <c r="E17" s="165"/>
      <c r="F17" s="165"/>
      <c r="G17" s="165"/>
      <c r="H17" s="166"/>
      <c r="I17" s="165"/>
      <c r="J17" s="167"/>
      <c r="K17" s="167"/>
      <c r="L17" s="167"/>
      <c r="M17" s="167"/>
      <c r="N17" s="168"/>
      <c r="O17" s="168"/>
      <c r="P17" s="168"/>
      <c r="Q17" s="168"/>
      <c r="R17" s="157" t="s">
        <v>228</v>
      </c>
    </row>
    <row r="18" spans="4:18" ht="13.5">
      <c r="D18" s="179" t="s">
        <v>37</v>
      </c>
      <c r="E18" s="168" t="s">
        <v>145</v>
      </c>
      <c r="F18" s="181"/>
      <c r="G18" s="169"/>
      <c r="H18" s="169"/>
      <c r="I18" s="168"/>
      <c r="J18" s="168"/>
      <c r="K18" s="168"/>
      <c r="L18" s="168"/>
      <c r="M18" s="168"/>
      <c r="N18" s="168"/>
      <c r="O18" s="168"/>
      <c r="P18" s="168"/>
      <c r="Q18" s="168"/>
      <c r="R18" s="157"/>
    </row>
  </sheetData>
  <sheetProtection/>
  <mergeCells count="10">
    <mergeCell ref="D8:I12"/>
    <mergeCell ref="M8:M11"/>
    <mergeCell ref="N8:N11"/>
    <mergeCell ref="R8:R11"/>
    <mergeCell ref="L8:L11"/>
    <mergeCell ref="J8:J11"/>
    <mergeCell ref="K8:K11"/>
    <mergeCell ref="O8:O11"/>
    <mergeCell ref="P8:P11"/>
    <mergeCell ref="Q8:Q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2012-01-16T08:14:51Z</cp:lastPrinted>
  <dcterms:created xsi:type="dcterms:W3CDTF">2000-10-16T14:33:05Z</dcterms:created>
  <dcterms:modified xsi:type="dcterms:W3CDTF">2012-06-19T19:20:32Z</dcterms:modified>
  <cp:category/>
  <cp:version/>
  <cp:contentType/>
  <cp:contentStatus/>
</cp:coreProperties>
</file>