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75" windowWidth="15480" windowHeight="6420" activeTab="0"/>
  </bookViews>
  <sheets>
    <sheet name="OBSAH" sheetId="1" r:id="rId1"/>
    <sheet name="T1" sheetId="2" r:id="rId2"/>
    <sheet name="T2" sheetId="3" r:id="rId3"/>
    <sheet name="G1" sheetId="4" r:id="rId4"/>
    <sheet name="T3" sheetId="5" r:id="rId5"/>
    <sheet name="T4" sheetId="6" r:id="rId6"/>
    <sheet name="G2" sheetId="7" r:id="rId7"/>
    <sheet name="T5" sheetId="8" r:id="rId8"/>
    <sheet name="T6" sheetId="9" r:id="rId9"/>
    <sheet name="G3" sheetId="10" r:id="rId10"/>
    <sheet name="T7" sheetId="11" r:id="rId11"/>
    <sheet name="G4" sheetId="12" r:id="rId12"/>
    <sheet name="T8" sheetId="13" r:id="rId13"/>
    <sheet name="G5" sheetId="14" r:id="rId14"/>
    <sheet name="T9" sheetId="15" r:id="rId15"/>
    <sheet name="T10" sheetId="16" r:id="rId16"/>
    <sheet name="G6" sheetId="17" r:id="rId17"/>
  </sheets>
  <definedNames>
    <definedName name="data_1">'T2'!$G$8:$P$27</definedName>
    <definedName name="data_10">#REF!</definedName>
    <definedName name="data_11">#REF!</definedName>
    <definedName name="data_12">'T7'!$G$8:$P$20</definedName>
    <definedName name="data_13">#REF!</definedName>
    <definedName name="data_14">'T8'!$G$8:$P$20</definedName>
    <definedName name="data_15">#REF!</definedName>
    <definedName name="data_16">'T10'!$G$8:$P$20</definedName>
    <definedName name="data_2">'T3'!$G$8:$P$25</definedName>
    <definedName name="data_3">'T4'!$G$8:$P$25</definedName>
    <definedName name="data_4" localSheetId="8">'T6'!$G$8:$P$16</definedName>
    <definedName name="data_4">'T5'!$G$8:$P$16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0">'OBSAH'!#REF!</definedName>
    <definedName name="Datova_oblast" localSheetId="1">'T1'!$G$17:$P$25</definedName>
    <definedName name="Datova_oblast" localSheetId="15">'T10'!$G$8:$P$20</definedName>
    <definedName name="Datova_oblast" localSheetId="2">'T2'!$G$18:$P$27</definedName>
    <definedName name="Datova_oblast" localSheetId="4">'T3'!$G$17:$P$25</definedName>
    <definedName name="Datova_oblast" localSheetId="5">'T4'!$G$17:$P$25</definedName>
    <definedName name="Datova_oblast" localSheetId="7">'T5'!$G$8:$P$16</definedName>
    <definedName name="Datova_oblast" localSheetId="8">'T6'!$G$8:$P$16</definedName>
    <definedName name="Datova_oblast" localSheetId="10">'T7'!$G$8:$P$20</definedName>
    <definedName name="Datova_oblast" localSheetId="12">'T8'!$G$8:$P$20</definedName>
    <definedName name="Novy_rok" localSheetId="0">'OBSAH'!#REF!</definedName>
    <definedName name="Novy_rok" localSheetId="1">'T1'!$P$17:$P$25</definedName>
    <definedName name="Novy_rok" localSheetId="15">'T10'!$P$8:$P$20</definedName>
    <definedName name="Novy_rok" localSheetId="2">'T2'!$P$18:$P$27</definedName>
    <definedName name="Novy_rok" localSheetId="4">'T3'!$P$17:$P$25</definedName>
    <definedName name="Novy_rok" localSheetId="5">'T4'!$P$17:$P$25</definedName>
    <definedName name="Novy_rok" localSheetId="7">'T5'!$P$8:$P$16</definedName>
    <definedName name="Novy_rok" localSheetId="8">'T6'!$P$8:$P$16</definedName>
    <definedName name="Novy_rok" localSheetId="10">'T7'!$P$8:$P$20</definedName>
    <definedName name="Novy_rok" localSheetId="12">'T8'!$P$8:$P$20</definedName>
    <definedName name="_xlnm.Print_Area" localSheetId="3">'G1'!$A$1:$M$26</definedName>
    <definedName name="_xlnm.Print_Area" localSheetId="6">'G2'!$A$1:$N$21</definedName>
    <definedName name="_xlnm.Print_Area" localSheetId="9">'G3'!$A$1:$K$28</definedName>
    <definedName name="_xlnm.Print_Area" localSheetId="11">'G4'!$A$1:$L$28</definedName>
    <definedName name="_xlnm.Print_Area" localSheetId="13">'G5'!$A$1:$L$25</definedName>
    <definedName name="_xlnm.Print_Area" localSheetId="16">'G6'!$A$1:$L$26</definedName>
    <definedName name="_xlnm.Print_Area" localSheetId="0">'OBSAH'!$A$1:$B$22</definedName>
    <definedName name="_xlnm.Print_Area" localSheetId="1">'T1'!$A$1:$P$26</definedName>
    <definedName name="_xlnm.Print_Area" localSheetId="15">'T10'!$A$1:$P$22</definedName>
    <definedName name="_xlnm.Print_Area" localSheetId="2">'T2'!$A$1:$P$29</definedName>
    <definedName name="_xlnm.Print_Area" localSheetId="4">'T3'!$A$1:$P$28</definedName>
    <definedName name="_xlnm.Print_Area" localSheetId="5">'T4'!$A$1:$P$27</definedName>
    <definedName name="_xlnm.Print_Area" localSheetId="7">'T5'!$A$1:$P$27</definedName>
    <definedName name="_xlnm.Print_Area" localSheetId="8">'T6'!$A$1:$P$28</definedName>
    <definedName name="_xlnm.Print_Area" localSheetId="10">'T7'!$A$1:$P$23</definedName>
    <definedName name="_xlnm.Print_Area" localSheetId="12">'T8'!$A$1:$P$22</definedName>
    <definedName name="_xlnm.Print_Area" localSheetId="14">'T9'!$A$1:$P$22</definedName>
  </definedNames>
  <calcPr fullCalcOnLoad="1"/>
</workbook>
</file>

<file path=xl/sharedStrings.xml><?xml version="1.0" encoding="utf-8"?>
<sst xmlns="http://schemas.openxmlformats.org/spreadsheetml/2006/main" count="720" uniqueCount="157">
  <si>
    <t>Druh postižení</t>
  </si>
  <si>
    <t>2002/03</t>
  </si>
  <si>
    <t>2003/04</t>
  </si>
  <si>
    <t>2004/05</t>
  </si>
  <si>
    <t>2005/06</t>
  </si>
  <si>
    <t>2006/07</t>
  </si>
  <si>
    <t xml:space="preserve">. </t>
  </si>
  <si>
    <t>v tom</t>
  </si>
  <si>
    <t>mentálně postižené</t>
  </si>
  <si>
    <t>sluchově postižené</t>
  </si>
  <si>
    <t>zrakově postižené</t>
  </si>
  <si>
    <t>s vadami řeči</t>
  </si>
  <si>
    <t>tělesně postižené</t>
  </si>
  <si>
    <t>s vývojovými poruchami</t>
  </si>
  <si>
    <t>.</t>
  </si>
  <si>
    <t/>
  </si>
  <si>
    <t>zdravotně oslabené</t>
  </si>
  <si>
    <t xml:space="preserve"> mentálně postižení</t>
  </si>
  <si>
    <t xml:space="preserve"> sluchově postižení</t>
  </si>
  <si>
    <t xml:space="preserve"> zrakově postižení</t>
  </si>
  <si>
    <t xml:space="preserve"> s vadami řeči</t>
  </si>
  <si>
    <t xml:space="preserve"> tělesně postižení</t>
  </si>
  <si>
    <t xml:space="preserve"> s vývojovými poruchami </t>
  </si>
  <si>
    <t xml:space="preserve"> s lékařskou diagnózou autismus</t>
  </si>
  <si>
    <t xml:space="preserve"> s vývojovými poruchami</t>
  </si>
  <si>
    <t>mentálně postižení</t>
  </si>
  <si>
    <t>sluchově postižení</t>
  </si>
  <si>
    <t>zrakově postižení</t>
  </si>
  <si>
    <t>tělesně postižení</t>
  </si>
  <si>
    <t>z toho žáci učící se</t>
  </si>
  <si>
    <t xml:space="preserve"> klasickou řečtinu</t>
  </si>
  <si>
    <t xml:space="preserve"> jiný evropský jazyk</t>
  </si>
  <si>
    <t xml:space="preserve"> jiný cizí jazyk</t>
  </si>
  <si>
    <t>Komentáře:</t>
  </si>
  <si>
    <t>1)</t>
  </si>
  <si>
    <t>Každý žák je započítán pouze jednou bez ohledu na to, kolika cizím jazykům se učí.</t>
  </si>
  <si>
    <r>
      <t>Žáci celkem</t>
    </r>
    <r>
      <rPr>
        <b/>
        <vertAlign val="superscript"/>
        <sz val="10"/>
        <rFont val="Arial Narrow"/>
        <family val="2"/>
      </rPr>
      <t>1)</t>
    </r>
  </si>
  <si>
    <r>
      <t>Studenti celkem</t>
    </r>
    <r>
      <rPr>
        <b/>
        <vertAlign val="superscript"/>
        <sz val="10"/>
        <rFont val="Arial Narrow"/>
        <family val="2"/>
      </rPr>
      <t>1)</t>
    </r>
  </si>
  <si>
    <t>2007/08</t>
  </si>
  <si>
    <t>Tab. 1:</t>
  </si>
  <si>
    <t>Tab. 2:</t>
  </si>
  <si>
    <t>Tab. 3:</t>
  </si>
  <si>
    <t>Tab. 4:</t>
  </si>
  <si>
    <t>Tab. 5:</t>
  </si>
  <si>
    <t>Tab. 6:</t>
  </si>
  <si>
    <t>Tab. 7:</t>
  </si>
  <si>
    <t>Tab. 8:</t>
  </si>
  <si>
    <t>Tab. 9:</t>
  </si>
  <si>
    <t xml:space="preserve"> celkem</t>
  </si>
  <si>
    <t xml:space="preserve"> průměrný počet jazyků na jednoho žáka</t>
  </si>
  <si>
    <t>2001/02</t>
  </si>
  <si>
    <t xml:space="preserve"> průměrný počet jazyků  na jednoho studenta</t>
  </si>
  <si>
    <t xml:space="preserve"> Individuálně integrované děti celkem </t>
  </si>
  <si>
    <t xml:space="preserve"> mentálně postižené</t>
  </si>
  <si>
    <t xml:space="preserve"> sluchově postižené</t>
  </si>
  <si>
    <t xml:space="preserve"> zrakově postižené</t>
  </si>
  <si>
    <t xml:space="preserve"> tělesně postižené</t>
  </si>
  <si>
    <t xml:space="preserve"> kombinace postižení</t>
  </si>
  <si>
    <t xml:space="preserve">  z toho dívky</t>
  </si>
  <si>
    <t>Tabulka 2: Zdravotně postižené děti a žáci – speciální a specializované třídy mateřských škol v letech 2001/02 – 2006/07</t>
  </si>
  <si>
    <t xml:space="preserve"> Celkem</t>
  </si>
  <si>
    <t xml:space="preserve"> zdravotně oslabené</t>
  </si>
  <si>
    <t xml:space="preserve"> z toho dívky</t>
  </si>
  <si>
    <t>počet dětí v MŠ</t>
  </si>
  <si>
    <t>žáci základních škol celkem</t>
  </si>
  <si>
    <t>žáci celkem DS</t>
  </si>
  <si>
    <t xml:space="preserve">Individuálně integrovaní žáci celkem </t>
  </si>
  <si>
    <t>Tabulka 6: Zdravotně postižené děti a žáci – integrace ve středních školách v letech  2001/02 – 2006/07</t>
  </si>
  <si>
    <t>Obr. 1:</t>
  </si>
  <si>
    <t>Obr. 2:</t>
  </si>
  <si>
    <t>Obr. 3:</t>
  </si>
  <si>
    <t>Obr. 4:</t>
  </si>
  <si>
    <t>Obr. 5:</t>
  </si>
  <si>
    <t>Tab. 10:</t>
  </si>
  <si>
    <t>Obr. 6:</t>
  </si>
  <si>
    <t>2008/09</t>
  </si>
  <si>
    <t>data</t>
  </si>
  <si>
    <t>Speciální třídy včetně tříd ve školách zřízených pro děti se SVP.</t>
  </si>
  <si>
    <t>počet dětí ve speciálních
třídách MŠ</t>
  </si>
  <si>
    <t>Ve školním roce 2003/04 a 2004/05 včetně škol při zdravotnických zařízeních.</t>
  </si>
  <si>
    <r>
      <t>Žáci celkem</t>
    </r>
    <r>
      <rPr>
        <b/>
        <vertAlign val="superscript"/>
        <sz val="10"/>
        <rFont val="Arial Narrow"/>
        <family val="2"/>
      </rPr>
      <t>2)</t>
    </r>
  </si>
  <si>
    <t>2)</t>
  </si>
  <si>
    <t>žáci</t>
  </si>
  <si>
    <t>jazyky</t>
  </si>
  <si>
    <t>průměr</t>
  </si>
  <si>
    <t>Průměrný počet jazyků na počet žáků
 učících se cizí jazyk</t>
  </si>
  <si>
    <t>průměr na počet jazyků</t>
  </si>
  <si>
    <t>Průměrný počet jazyků na počet
 žáků učících se cizí jazyk</t>
  </si>
  <si>
    <t>Ve školním roce 2003/04 a 2004/05 jsou v celkovém počtu dětí  MŠ započteny děti škol při zdravotnických zařízeních.</t>
  </si>
  <si>
    <t>Ve školním roce 2003/04 a 2004/05 jsou v celkovém počtu žáků ZŠ započteni žáci škol při zdravotnických zařízeních.</t>
  </si>
  <si>
    <t>počet individuálně integrovaných
dětí do běžných tříd MŠ</t>
  </si>
  <si>
    <t xml:space="preserve">počet individuálně integrovaných
žáků do běžných tříd ZŠ </t>
  </si>
  <si>
    <t>podíl postižených žáků
na celkovém počtu žáků v ZŠ</t>
  </si>
  <si>
    <t>podíl postižených dětí
na celkovém počtu dětí v MŠ</t>
  </si>
  <si>
    <t xml:space="preserve">počet individuálně integrovaných
žáků do běžných tříd SŠ </t>
  </si>
  <si>
    <t>počet žáků ve speciálních 
třídách SŠ</t>
  </si>
  <si>
    <t>podíl postižených žáků na celkovém
počtu žáků v SŠ v denní formě vzdělávání</t>
  </si>
  <si>
    <t>počet žáků ve 
speciálních třídách ZŠ</t>
  </si>
  <si>
    <t>Každý student je započítán pouze jednou bez ohledu na to, kolika cizím jazykům se učí.</t>
  </si>
  <si>
    <t>Data pouze za denní formu vzdělávání.</t>
  </si>
  <si>
    <t>Průměrný počet jazyků na počet
studentů učících se cizí jazyk</t>
  </si>
  <si>
    <t>2009/10</t>
  </si>
  <si>
    <t>z toho studenti učící se</t>
  </si>
  <si>
    <t>Ve školním roce 2003/04 a 2004/05 jsou zdravotně postižení žáci s diagnózou autismus zahrnuti mezi žáky
s mentálním postižením.</t>
  </si>
  <si>
    <t>Individuálně integrovaní žáci celkem</t>
  </si>
  <si>
    <r>
      <t>Individuálně integrovaní žáci celkem</t>
    </r>
    <r>
      <rPr>
        <b/>
        <vertAlign val="superscript"/>
        <sz val="10"/>
        <rFont val="Arial Narrow"/>
        <family val="2"/>
      </rPr>
      <t>1)</t>
    </r>
  </si>
  <si>
    <t>Průměrný počet jazyků na žáka ZŠ</t>
  </si>
  <si>
    <t>Průměrný počet jazyků na žáka SŠ</t>
  </si>
  <si>
    <t>Průměrný počet jazyků na žáka konzervatoře</t>
  </si>
  <si>
    <t>Průměrný počet jazyků na studenta VOŠ</t>
  </si>
  <si>
    <t>Tematické okruhy</t>
  </si>
  <si>
    <t>2010/11</t>
  </si>
  <si>
    <t>Z toho dívky celkem</t>
  </si>
  <si>
    <r>
      <t>Z toho dívky celkem</t>
    </r>
    <r>
      <rPr>
        <b/>
        <vertAlign val="superscript"/>
        <sz val="10"/>
        <rFont val="Arial Narrow"/>
        <family val="2"/>
      </rPr>
      <t>1)</t>
    </r>
  </si>
  <si>
    <r>
      <t>Z toho dívky celkem</t>
    </r>
    <r>
      <rPr>
        <b/>
        <vertAlign val="superscript"/>
        <sz val="10"/>
        <rFont val="Arial Narrow"/>
        <family val="2"/>
      </rPr>
      <t>1),2)</t>
    </r>
  </si>
  <si>
    <t>Individuálně integrované děti celkem</t>
  </si>
  <si>
    <r>
      <t>Zdravotně postižení žáci celkem</t>
    </r>
    <r>
      <rPr>
        <b/>
        <vertAlign val="superscript"/>
        <sz val="10"/>
        <rFont val="Arial Narrow"/>
        <family val="2"/>
      </rPr>
      <t>1),2)</t>
    </r>
  </si>
  <si>
    <r>
      <t>Zdravotně postižené děti celkem</t>
    </r>
    <r>
      <rPr>
        <b/>
        <vertAlign val="superscript"/>
        <sz val="10"/>
        <rFont val="Arial Narrow"/>
        <family val="2"/>
      </rPr>
      <t>1)</t>
    </r>
  </si>
  <si>
    <t>s více vadami</t>
  </si>
  <si>
    <t xml:space="preserve"> s více vadami</t>
  </si>
  <si>
    <t xml:space="preserve"> anglický jazyk</t>
  </si>
  <si>
    <t xml:space="preserve"> francouzský jazyk</t>
  </si>
  <si>
    <t xml:space="preserve"> německý jazyk</t>
  </si>
  <si>
    <t xml:space="preserve"> ruský jazyk</t>
  </si>
  <si>
    <t xml:space="preserve"> španělský jazyk</t>
  </si>
  <si>
    <t xml:space="preserve"> italský jazyk</t>
  </si>
  <si>
    <t xml:space="preserve"> latinský jazyk</t>
  </si>
  <si>
    <t>s autismem</t>
  </si>
  <si>
    <t xml:space="preserve"> s autismem</t>
  </si>
  <si>
    <r>
      <t>Zdravotně postižení žáci celkem</t>
    </r>
    <r>
      <rPr>
        <b/>
        <vertAlign val="superscript"/>
        <sz val="10"/>
        <rFont val="Arial Narrow"/>
        <family val="2"/>
      </rPr>
      <t>1)</t>
    </r>
  </si>
  <si>
    <t>Zdravotně postižené děti celkem1)</t>
  </si>
  <si>
    <t>Z toho dívky celkem1)</t>
  </si>
  <si>
    <t>2011/12</t>
  </si>
  <si>
    <t>Individuální integrace zdravotně postižených dětí do běžných tříd
mateřských škol ve školním roce 2003/04–2012/13 – podle druhu postižení</t>
  </si>
  <si>
    <t>Studenti učící se cizí jazyky – vyšší odborné školy ve školním roce 2003/04–2012/13</t>
  </si>
  <si>
    <t>Vyšší odborné školy, denní forma vzdělávání – studenti učící se cizí jazyky
ve školním roce 2003/04–2012/13</t>
  </si>
  <si>
    <t>Konzervatoře, denní forma vzdělávání – žáci učící se cizí jazyky ve školním roce 2003/04–2012/13</t>
  </si>
  <si>
    <t>Střední školy, denní forma vzdělávání – žáci učící se cizí jazyky ve školním roce 2003/04–2012/13</t>
  </si>
  <si>
    <t xml:space="preserve">Základní školy – žáci učící se cizí jazyky ve školním roce 2003/04–2012/13 </t>
  </si>
  <si>
    <t>Zdravotně postižení žáci – podíl na celkovém počtu žáků ve středních školách
denní formy vzdělávání ve školním roce 2003/04–2012/13</t>
  </si>
  <si>
    <t>Speciální třídy středních škol – zdravotně postižení a žáci
ve školním roce 2003/04–2012/13 – podle druhu postižení</t>
  </si>
  <si>
    <t>Individuální integrace zdravotně postižených žáků do běžných tříd
středních škol ve školním roce 2003/04–2012/13 – podle druhu postižení</t>
  </si>
  <si>
    <t>Zdravotně postižení žáci – podíl na celkovém počtu žáků v základních školách
ve školním roce  2003/04–2012/13</t>
  </si>
  <si>
    <t>Speciální třídy základních škol – zdravotně postižení žáci ve školním roce 2003/04–2012/13 – podle druhu postižení</t>
  </si>
  <si>
    <t>Individuální integrace zdravotně postižených a žáků do běžných tříd
základních škol ve školním roce 2003/04–2012/13 – podle druhu postižení</t>
  </si>
  <si>
    <t>Zdravotně postižené děti – podíl na celkovém počtu dětí
v mateřských školách ve školním roce  2003/04–2012/13</t>
  </si>
  <si>
    <t>Speciální třídy mateřských škol – zdravotně postižené děti ve školním roce 2003/04–2012/13 – podle druhu postižení</t>
  </si>
  <si>
    <t>Zdroj: databáze MŠMT</t>
  </si>
  <si>
    <t>2012/13</t>
  </si>
  <si>
    <r>
      <t>2005/06</t>
    </r>
    <r>
      <rPr>
        <b/>
        <vertAlign val="superscript"/>
        <sz val="10"/>
        <color indexed="9"/>
        <rFont val="Arial Narrow"/>
        <family val="2"/>
      </rPr>
      <t>1)</t>
    </r>
  </si>
  <si>
    <r>
      <t xml:space="preserve"> s vývojovými poruchami</t>
    </r>
    <r>
      <rPr>
        <vertAlign val="superscript"/>
        <sz val="10"/>
        <color indexed="9"/>
        <rFont val="Arial Narrow"/>
        <family val="2"/>
      </rPr>
      <t xml:space="preserve"> 1)</t>
    </r>
  </si>
  <si>
    <r>
      <t xml:space="preserve">1) </t>
    </r>
    <r>
      <rPr>
        <sz val="10"/>
        <color indexed="9"/>
        <rFont val="Arial Narrow"/>
        <family val="2"/>
      </rPr>
      <t>od roku 2005/06 pouze speciální třídy.</t>
    </r>
  </si>
  <si>
    <r>
      <t xml:space="preserve"> s vývojovými poruchami</t>
    </r>
    <r>
      <rPr>
        <vertAlign val="superscript"/>
        <sz val="10"/>
        <color indexed="9"/>
        <rFont val="Arial Narrow"/>
        <family val="2"/>
      </rPr>
      <t>1)</t>
    </r>
  </si>
  <si>
    <r>
      <t>1)</t>
    </r>
    <r>
      <rPr>
        <sz val="10"/>
        <color indexed="9"/>
        <rFont val="Arial Narrow"/>
        <family val="2"/>
      </rPr>
      <t xml:space="preserve"> Do školního roku 2001/02 včetně pouze žáci plnící na středních školách povinnou školní docházku, od roku 2002/03 včetně žáků
    ve středoškolském studiu.</t>
    </r>
  </si>
  <si>
    <r>
      <t xml:space="preserve">Tabulka 7: Postižené děti a žáci – speciální a specializované třídy středních škol v letech  2000/01 – 2005/06 </t>
    </r>
    <r>
      <rPr>
        <b/>
        <vertAlign val="superscript"/>
        <sz val="10"/>
        <color indexed="9"/>
        <rFont val="Arial Narrow"/>
        <family val="2"/>
      </rPr>
      <t>1)</t>
    </r>
  </si>
  <si>
    <r>
      <t>1)</t>
    </r>
    <r>
      <rPr>
        <sz val="10"/>
        <color indexed="9"/>
        <rFont val="Arial Narrow"/>
        <family val="2"/>
      </rPr>
      <t xml:space="preserve"> Od roku 2005/06 pouze speciální třídy</t>
    </r>
    <r>
      <rPr>
        <vertAlign val="superscript"/>
        <sz val="10"/>
        <color indexed="9"/>
        <rFont val="Arial Narrow"/>
        <family val="2"/>
      </rPr>
      <t xml:space="preserve"> </t>
    </r>
  </si>
  <si>
    <r>
      <t xml:space="preserve">1) </t>
    </r>
    <r>
      <rPr>
        <sz val="10"/>
        <color indexed="9"/>
        <rFont val="Arial Narrow"/>
        <family val="2"/>
      </rPr>
      <t>Do roku 2005/06</t>
    </r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</si>
</sst>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;;;"/>
    <numFmt numFmtId="196" formatCode="0.00000"/>
    <numFmt numFmtId="197" formatCode="#,##0;;\-"/>
    <numFmt numFmtId="198" formatCode="_-* #,##0.0\ _K_č_-;\-* #,##0.0\ _K_č_-;_-* &quot;-&quot;??\ _K_č_-;_-@_-"/>
    <numFmt numFmtId="199" formatCode="0.0000000"/>
    <numFmt numFmtId="200" formatCode="0.000000"/>
    <numFmt numFmtId="201" formatCode="0.0000"/>
    <numFmt numFmtId="202" formatCode="0.000"/>
    <numFmt numFmtId="203" formatCode="0.0"/>
    <numFmt numFmtId="204" formatCode="0%;;\-"/>
    <numFmt numFmtId="205" formatCode="0.0%;;\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00%"/>
    <numFmt numFmtId="210" formatCode="#,000%"/>
  </numFmts>
  <fonts count="61">
    <font>
      <sz val="10"/>
      <name val="Arial"/>
      <family val="0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"/>
      <family val="0"/>
    </font>
    <font>
      <i/>
      <sz val="10"/>
      <name val="Arial Narrow"/>
      <family val="2"/>
    </font>
    <font>
      <i/>
      <vertAlign val="superscript"/>
      <sz val="10"/>
      <name val="Arial Narrow"/>
      <family val="2"/>
    </font>
    <font>
      <i/>
      <sz val="10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vertAlign val="superscript"/>
      <sz val="10"/>
      <name val="Arial Narrow"/>
      <family val="2"/>
    </font>
    <font>
      <i/>
      <sz val="10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vertAlign val="superscript"/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5.75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7.35"/>
      <color indexed="8"/>
      <name val="Arial Narrow"/>
      <family val="2"/>
    </font>
    <font>
      <sz val="8.25"/>
      <color indexed="8"/>
      <name val="Arial Narrow"/>
      <family val="2"/>
    </font>
    <font>
      <sz val="8.5"/>
      <color indexed="8"/>
      <name val="Arial Narrow"/>
      <family val="2"/>
    </font>
    <font>
      <sz val="7.8"/>
      <color indexed="8"/>
      <name val="Arial Narrow"/>
      <family val="2"/>
    </font>
    <font>
      <sz val="1"/>
      <color indexed="8"/>
      <name val="Arial Narrow"/>
      <family val="2"/>
    </font>
    <font>
      <sz val="9"/>
      <color indexed="8"/>
      <name val="Arial Narrow"/>
      <family val="2"/>
    </font>
    <font>
      <sz val="8.0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</cellStyleXfs>
  <cellXfs count="237">
    <xf numFmtId="0" fontId="0" fillId="0" borderId="0" xfId="0" applyAlignment="1">
      <alignment/>
    </xf>
    <xf numFmtId="0" fontId="5" fillId="32" borderId="0" xfId="51" applyFont="1" applyFill="1" applyAlignment="1" applyProtection="1">
      <alignment vertical="center"/>
      <protection/>
    </xf>
    <xf numFmtId="0" fontId="4" fillId="32" borderId="0" xfId="51" applyFont="1" applyFill="1" applyAlignment="1" applyProtection="1">
      <alignment vertical="center"/>
      <protection/>
    </xf>
    <xf numFmtId="0" fontId="4" fillId="32" borderId="0" xfId="51" applyFont="1" applyFill="1" applyAlignment="1" applyProtection="1">
      <alignment vertical="center"/>
      <protection hidden="1"/>
    </xf>
    <xf numFmtId="0" fontId="4" fillId="32" borderId="0" xfId="51" applyFont="1" applyFill="1" applyAlignment="1" applyProtection="1">
      <alignment vertical="top"/>
      <protection/>
    </xf>
    <xf numFmtId="0" fontId="4" fillId="32" borderId="0" xfId="51" applyFont="1" applyFill="1" applyAlignment="1" applyProtection="1">
      <alignment vertical="center" wrapText="1"/>
      <protection/>
    </xf>
    <xf numFmtId="0" fontId="5" fillId="32" borderId="0" xfId="49" applyFont="1" applyFill="1" applyAlignment="1">
      <alignment vertical="center"/>
      <protection/>
    </xf>
    <xf numFmtId="0" fontId="4" fillId="32" borderId="0" xfId="49" applyFont="1" applyFill="1" applyAlignment="1">
      <alignment vertical="center"/>
      <protection/>
    </xf>
    <xf numFmtId="0" fontId="12" fillId="32" borderId="0" xfId="49" applyFont="1" applyFill="1" applyBorder="1" applyAlignment="1">
      <alignment vertical="center"/>
      <protection/>
    </xf>
    <xf numFmtId="0" fontId="11" fillId="32" borderId="0" xfId="49" applyFont="1" applyFill="1" applyBorder="1" applyAlignment="1">
      <alignment vertical="center"/>
      <protection/>
    </xf>
    <xf numFmtId="0" fontId="12" fillId="32" borderId="0" xfId="49" applyFont="1" applyFill="1" applyBorder="1" applyAlignment="1">
      <alignment horizontal="center" vertical="center"/>
      <protection/>
    </xf>
    <xf numFmtId="172" fontId="11" fillId="32" borderId="0" xfId="49" applyNumberFormat="1" applyFont="1" applyFill="1" applyBorder="1" applyAlignment="1">
      <alignment horizontal="right" vertical="center"/>
      <protection/>
    </xf>
    <xf numFmtId="172" fontId="12" fillId="32" borderId="0" xfId="49" applyNumberFormat="1" applyFont="1" applyFill="1" applyBorder="1" applyAlignment="1">
      <alignment horizontal="right" vertical="center"/>
      <protection/>
    </xf>
    <xf numFmtId="0" fontId="12" fillId="32" borderId="0" xfId="49" applyFont="1" applyFill="1" applyBorder="1" applyAlignment="1">
      <alignment vertical="center" wrapText="1"/>
      <protection/>
    </xf>
    <xf numFmtId="174" fontId="12" fillId="32" borderId="0" xfId="49" applyNumberFormat="1" applyFont="1" applyFill="1" applyBorder="1" applyAlignment="1">
      <alignment horizontal="right" vertical="center"/>
      <protection/>
    </xf>
    <xf numFmtId="2" fontId="11" fillId="32" borderId="10" xfId="51" applyNumberFormat="1" applyFont="1" applyFill="1" applyBorder="1" applyAlignment="1" applyProtection="1">
      <alignment horizontal="right" vertical="center"/>
      <protection/>
    </xf>
    <xf numFmtId="0" fontId="12" fillId="32" borderId="0" xfId="49" applyFont="1" applyFill="1" applyAlignment="1">
      <alignment vertical="center"/>
      <protection/>
    </xf>
    <xf numFmtId="0" fontId="11" fillId="32" borderId="0" xfId="49" applyFont="1" applyFill="1" applyAlignment="1">
      <alignment vertical="center"/>
      <protection/>
    </xf>
    <xf numFmtId="0" fontId="8" fillId="32" borderId="0" xfId="51" applyFont="1" applyFill="1" applyBorder="1" applyAlignment="1" applyProtection="1">
      <alignment/>
      <protection/>
    </xf>
    <xf numFmtId="0" fontId="8" fillId="32" borderId="0" xfId="51" applyFont="1" applyFill="1" applyBorder="1" applyAlignment="1" applyProtection="1">
      <alignment horizontal="right"/>
      <protection/>
    </xf>
    <xf numFmtId="0" fontId="14" fillId="32" borderId="0" xfId="51" applyFont="1" applyFill="1" applyBorder="1" applyAlignment="1" applyProtection="1">
      <alignment horizontal="right"/>
      <protection/>
    </xf>
    <xf numFmtId="0" fontId="9" fillId="32" borderId="0" xfId="49" applyFont="1" applyFill="1" applyAlignment="1">
      <alignment vertical="center"/>
      <protection/>
    </xf>
    <xf numFmtId="0" fontId="8" fillId="32" borderId="0" xfId="51" applyFont="1" applyFill="1" applyBorder="1" applyAlignment="1" applyProtection="1">
      <alignment horizontal="left" vertical="top"/>
      <protection/>
    </xf>
    <xf numFmtId="0" fontId="14" fillId="32" borderId="0" xfId="51" applyFont="1" applyFill="1" applyBorder="1" applyAlignment="1" applyProtection="1">
      <alignment horizontal="left" vertical="top"/>
      <protection/>
    </xf>
    <xf numFmtId="0" fontId="4" fillId="32" borderId="0" xfId="49" applyFont="1" applyFill="1" applyBorder="1" applyAlignment="1">
      <alignment vertical="center"/>
      <protection/>
    </xf>
    <xf numFmtId="0" fontId="5" fillId="32" borderId="0" xfId="51" applyNumberFormat="1" applyFont="1" applyFill="1" applyAlignment="1" applyProtection="1">
      <alignment vertical="top"/>
      <protection/>
    </xf>
    <xf numFmtId="49" fontId="5" fillId="32" borderId="0" xfId="51" applyNumberFormat="1" applyFont="1" applyFill="1" applyAlignment="1" applyProtection="1">
      <alignment vertical="center"/>
      <protection/>
    </xf>
    <xf numFmtId="0" fontId="5" fillId="32" borderId="0" xfId="51" applyNumberFormat="1" applyFont="1" applyFill="1" applyAlignment="1" applyProtection="1">
      <alignment vertical="center" wrapText="1"/>
      <protection/>
    </xf>
    <xf numFmtId="0" fontId="5" fillId="32" borderId="0" xfId="51" applyNumberFormat="1" applyFont="1" applyFill="1" applyAlignment="1" applyProtection="1">
      <alignment vertical="center"/>
      <protection/>
    </xf>
    <xf numFmtId="0" fontId="4" fillId="32" borderId="11" xfId="51" applyNumberFormat="1" applyFont="1" applyFill="1" applyBorder="1" applyAlignment="1" applyProtection="1">
      <alignment vertical="center"/>
      <protection/>
    </xf>
    <xf numFmtId="49" fontId="4" fillId="32" borderId="11" xfId="51" applyNumberFormat="1" applyFont="1" applyFill="1" applyBorder="1" applyAlignment="1" applyProtection="1">
      <alignment vertical="center"/>
      <protection/>
    </xf>
    <xf numFmtId="49" fontId="5" fillId="32" borderId="11" xfId="51" applyNumberFormat="1" applyFont="1" applyFill="1" applyBorder="1" applyAlignment="1" applyProtection="1">
      <alignment horizontal="right" vertical="center"/>
      <protection/>
    </xf>
    <xf numFmtId="0" fontId="5" fillId="32" borderId="0" xfId="51" applyFont="1" applyFill="1" applyAlignment="1" applyProtection="1">
      <alignment horizontal="center" vertical="center"/>
      <protection/>
    </xf>
    <xf numFmtId="49" fontId="5" fillId="32" borderId="12" xfId="51" applyNumberFormat="1" applyFont="1" applyFill="1" applyBorder="1" applyAlignment="1" applyProtection="1">
      <alignment horizontal="center" vertical="center" wrapText="1"/>
      <protection/>
    </xf>
    <xf numFmtId="49" fontId="5" fillId="32" borderId="13" xfId="51" applyNumberFormat="1" applyFont="1" applyFill="1" applyBorder="1" applyAlignment="1" applyProtection="1">
      <alignment horizontal="center" vertical="center" wrapText="1"/>
      <protection/>
    </xf>
    <xf numFmtId="49" fontId="5" fillId="32" borderId="14" xfId="51" applyNumberFormat="1" applyFont="1" applyFill="1" applyBorder="1" applyAlignment="1" applyProtection="1">
      <alignment horizontal="center" vertical="center" wrapText="1"/>
      <protection/>
    </xf>
    <xf numFmtId="0" fontId="5" fillId="32" borderId="15" xfId="51" applyNumberFormat="1" applyFont="1" applyFill="1" applyBorder="1" applyAlignment="1" applyProtection="1">
      <alignment horizontal="center"/>
      <protection/>
    </xf>
    <xf numFmtId="0" fontId="5" fillId="32" borderId="16" xfId="51" applyNumberFormat="1" applyFont="1" applyFill="1" applyBorder="1" applyAlignment="1" applyProtection="1">
      <alignment horizontal="center"/>
      <protection/>
    </xf>
    <xf numFmtId="0" fontId="4" fillId="32" borderId="17" xfId="51" applyFont="1" applyFill="1" applyBorder="1" applyAlignment="1" applyProtection="1">
      <alignment vertical="center"/>
      <protection/>
    </xf>
    <xf numFmtId="49" fontId="5" fillId="32" borderId="17" xfId="51" applyNumberFormat="1" applyFont="1" applyFill="1" applyBorder="1" applyAlignment="1" applyProtection="1">
      <alignment horizontal="center" vertical="center" wrapText="1"/>
      <protection/>
    </xf>
    <xf numFmtId="49" fontId="5" fillId="32" borderId="0" xfId="51" applyNumberFormat="1" applyFont="1" applyFill="1" applyBorder="1" applyAlignment="1" applyProtection="1">
      <alignment horizontal="center" vertical="center" wrapText="1"/>
      <protection/>
    </xf>
    <xf numFmtId="49" fontId="5" fillId="32" borderId="18" xfId="51" applyNumberFormat="1" applyFont="1" applyFill="1" applyBorder="1" applyAlignment="1" applyProtection="1">
      <alignment horizontal="center" vertical="center" wrapText="1"/>
      <protection/>
    </xf>
    <xf numFmtId="0" fontId="5" fillId="32" borderId="19" xfId="51" applyNumberFormat="1" applyFont="1" applyFill="1" applyBorder="1" applyAlignment="1" applyProtection="1">
      <alignment horizontal="center"/>
      <protection/>
    </xf>
    <xf numFmtId="0" fontId="5" fillId="32" borderId="20" xfId="51" applyNumberFormat="1" applyFont="1" applyFill="1" applyBorder="1" applyAlignment="1" applyProtection="1">
      <alignment horizontal="center"/>
      <protection/>
    </xf>
    <xf numFmtId="49" fontId="5" fillId="32" borderId="21" xfId="51" applyNumberFormat="1" applyFont="1" applyFill="1" applyBorder="1" applyAlignment="1" applyProtection="1">
      <alignment horizontal="center" vertical="center" wrapText="1"/>
      <protection/>
    </xf>
    <xf numFmtId="49" fontId="5" fillId="32" borderId="22" xfId="51" applyNumberFormat="1" applyFont="1" applyFill="1" applyBorder="1" applyAlignment="1" applyProtection="1">
      <alignment horizontal="center" vertical="center" wrapText="1"/>
      <protection/>
    </xf>
    <xf numFmtId="49" fontId="5" fillId="32" borderId="23" xfId="51" applyNumberFormat="1" applyFont="1" applyFill="1" applyBorder="1" applyAlignment="1" applyProtection="1">
      <alignment horizontal="center" vertical="center" wrapText="1"/>
      <protection/>
    </xf>
    <xf numFmtId="0" fontId="6" fillId="32" borderId="24" xfId="51" applyNumberFormat="1" applyFont="1" applyFill="1" applyBorder="1" applyAlignment="1" applyProtection="1">
      <alignment horizontal="center" vertical="top"/>
      <protection/>
    </xf>
    <xf numFmtId="0" fontId="6" fillId="32" borderId="25" xfId="51" applyNumberFormat="1" applyFont="1" applyFill="1" applyBorder="1" applyAlignment="1" applyProtection="1">
      <alignment horizontal="center" vertical="top"/>
      <protection/>
    </xf>
    <xf numFmtId="0" fontId="6" fillId="32" borderId="26" xfId="51" applyNumberFormat="1" applyFont="1" applyFill="1" applyBorder="1" applyAlignment="1" applyProtection="1">
      <alignment horizontal="center" vertical="top"/>
      <protection/>
    </xf>
    <xf numFmtId="49" fontId="5" fillId="32" borderId="27" xfId="51" applyNumberFormat="1" applyFont="1" applyFill="1" applyBorder="1" applyAlignment="1" applyProtection="1">
      <alignment vertical="center"/>
      <protection/>
    </xf>
    <xf numFmtId="49" fontId="5" fillId="32" borderId="28" xfId="51" applyNumberFormat="1" applyFont="1" applyFill="1" applyBorder="1" applyAlignment="1" applyProtection="1">
      <alignment horizontal="left" vertical="center"/>
      <protection/>
    </xf>
    <xf numFmtId="49" fontId="5" fillId="32" borderId="28" xfId="51" applyNumberFormat="1" applyFont="1" applyFill="1" applyBorder="1" applyAlignment="1" applyProtection="1">
      <alignment horizontal="right" vertical="center"/>
      <protection/>
    </xf>
    <xf numFmtId="49" fontId="5" fillId="32" borderId="29" xfId="51" applyNumberFormat="1" applyFont="1" applyFill="1" applyBorder="1" applyAlignment="1" applyProtection="1">
      <alignment horizontal="left" vertical="center"/>
      <protection/>
    </xf>
    <xf numFmtId="194" fontId="5" fillId="32" borderId="30" xfId="51" applyNumberFormat="1" applyFont="1" applyFill="1" applyBorder="1" applyAlignment="1" applyProtection="1">
      <alignment horizontal="right" vertical="center"/>
      <protection/>
    </xf>
    <xf numFmtId="194" fontId="5" fillId="32" borderId="31" xfId="51" applyNumberFormat="1" applyFont="1" applyFill="1" applyBorder="1" applyAlignment="1" applyProtection="1">
      <alignment horizontal="right" vertical="center"/>
      <protection/>
    </xf>
    <xf numFmtId="194" fontId="5" fillId="32" borderId="32" xfId="51" applyNumberFormat="1" applyFont="1" applyFill="1" applyBorder="1" applyAlignment="1" applyProtection="1">
      <alignment horizontal="right" vertical="center"/>
      <protection/>
    </xf>
    <xf numFmtId="49" fontId="4" fillId="32" borderId="33" xfId="51" applyNumberFormat="1" applyFont="1" applyFill="1" applyBorder="1" applyAlignment="1" applyProtection="1">
      <alignment vertical="center"/>
      <protection/>
    </xf>
    <xf numFmtId="49" fontId="4" fillId="32" borderId="34" xfId="51" applyNumberFormat="1" applyFont="1" applyFill="1" applyBorder="1" applyAlignment="1" applyProtection="1">
      <alignment horizontal="center" vertical="center" textRotation="90" shrinkToFit="1"/>
      <protection/>
    </xf>
    <xf numFmtId="49" fontId="4" fillId="32" borderId="35" xfId="51" applyNumberFormat="1" applyFont="1" applyFill="1" applyBorder="1" applyAlignment="1" applyProtection="1">
      <alignment horizontal="left" vertical="center"/>
      <protection/>
    </xf>
    <xf numFmtId="49" fontId="4" fillId="32" borderId="36" xfId="51" applyNumberFormat="1" applyFont="1" applyFill="1" applyBorder="1" applyAlignment="1" applyProtection="1">
      <alignment horizontal="left" vertical="center"/>
      <protection/>
    </xf>
    <xf numFmtId="49" fontId="4" fillId="32" borderId="36" xfId="51" applyNumberFormat="1" applyFont="1" applyFill="1" applyBorder="1" applyAlignment="1" applyProtection="1">
      <alignment horizontal="right" vertical="center"/>
      <protection/>
    </xf>
    <xf numFmtId="49" fontId="4" fillId="32" borderId="37" xfId="51" applyNumberFormat="1" applyFont="1" applyFill="1" applyBorder="1" applyAlignment="1" applyProtection="1">
      <alignment horizontal="left" vertical="center"/>
      <protection/>
    </xf>
    <xf numFmtId="194" fontId="4" fillId="32" borderId="38" xfId="51" applyNumberFormat="1" applyFont="1" applyFill="1" applyBorder="1" applyAlignment="1" applyProtection="1">
      <alignment horizontal="right" vertical="center"/>
      <protection/>
    </xf>
    <xf numFmtId="194" fontId="4" fillId="32" borderId="35" xfId="51" applyNumberFormat="1" applyFont="1" applyFill="1" applyBorder="1" applyAlignment="1" applyProtection="1">
      <alignment horizontal="right" vertical="center"/>
      <protection/>
    </xf>
    <xf numFmtId="194" fontId="4" fillId="32" borderId="39" xfId="51" applyNumberFormat="1" applyFont="1" applyFill="1" applyBorder="1" applyAlignment="1" applyProtection="1">
      <alignment horizontal="right" vertical="center"/>
      <protection/>
    </xf>
    <xf numFmtId="194" fontId="4" fillId="32" borderId="0" xfId="51" applyNumberFormat="1" applyFont="1" applyFill="1" applyAlignment="1" applyProtection="1">
      <alignment vertical="center"/>
      <protection/>
    </xf>
    <xf numFmtId="49" fontId="4" fillId="32" borderId="17" xfId="51" applyNumberFormat="1" applyFont="1" applyFill="1" applyBorder="1" applyAlignment="1" applyProtection="1">
      <alignment vertical="center"/>
      <protection/>
    </xf>
    <xf numFmtId="0" fontId="0" fillId="32" borderId="40" xfId="0" applyFont="1" applyFill="1" applyBorder="1" applyAlignment="1">
      <alignment horizontal="center" vertical="center" textRotation="90" shrinkToFit="1"/>
    </xf>
    <xf numFmtId="49" fontId="4" fillId="32" borderId="41" xfId="51" applyNumberFormat="1" applyFont="1" applyFill="1" applyBorder="1" applyAlignment="1" applyProtection="1">
      <alignment horizontal="left" vertical="center"/>
      <protection/>
    </xf>
    <xf numFmtId="49" fontId="4" fillId="32" borderId="42" xfId="51" applyNumberFormat="1" applyFont="1" applyFill="1" applyBorder="1" applyAlignment="1" applyProtection="1">
      <alignment horizontal="left" vertical="center"/>
      <protection/>
    </xf>
    <xf numFmtId="49" fontId="4" fillId="32" borderId="42" xfId="51" applyNumberFormat="1" applyFont="1" applyFill="1" applyBorder="1" applyAlignment="1" applyProtection="1">
      <alignment horizontal="right" vertical="center"/>
      <protection/>
    </xf>
    <xf numFmtId="49" fontId="4" fillId="32" borderId="43" xfId="51" applyNumberFormat="1" applyFont="1" applyFill="1" applyBorder="1" applyAlignment="1" applyProtection="1">
      <alignment horizontal="left" vertical="center"/>
      <protection/>
    </xf>
    <xf numFmtId="194" fontId="4" fillId="32" borderId="44" xfId="51" applyNumberFormat="1" applyFont="1" applyFill="1" applyBorder="1" applyAlignment="1" applyProtection="1">
      <alignment horizontal="right" vertical="center"/>
      <protection/>
    </xf>
    <xf numFmtId="194" fontId="4" fillId="32" borderId="41" xfId="51" applyNumberFormat="1" applyFont="1" applyFill="1" applyBorder="1" applyAlignment="1" applyProtection="1">
      <alignment horizontal="right" vertical="center"/>
      <protection/>
    </xf>
    <xf numFmtId="194" fontId="4" fillId="32" borderId="45" xfId="51" applyNumberFormat="1" applyFont="1" applyFill="1" applyBorder="1" applyAlignment="1" applyProtection="1">
      <alignment horizontal="right" vertical="center"/>
      <protection/>
    </xf>
    <xf numFmtId="175" fontId="4" fillId="32" borderId="0" xfId="51" applyNumberFormat="1" applyFont="1" applyFill="1" applyAlignment="1" applyProtection="1">
      <alignment vertical="center"/>
      <protection/>
    </xf>
    <xf numFmtId="0" fontId="4" fillId="32" borderId="42" xfId="51" applyNumberFormat="1" applyFont="1" applyFill="1" applyBorder="1" applyAlignment="1" applyProtection="1">
      <alignment horizontal="left" vertical="center"/>
      <protection/>
    </xf>
    <xf numFmtId="49" fontId="4" fillId="32" borderId="46" xfId="51" applyNumberFormat="1" applyFont="1" applyFill="1" applyBorder="1" applyAlignment="1" applyProtection="1">
      <alignment horizontal="left" vertical="center"/>
      <protection/>
    </xf>
    <xf numFmtId="0" fontId="4" fillId="32" borderId="47" xfId="51" applyNumberFormat="1" applyFont="1" applyFill="1" applyBorder="1" applyAlignment="1" applyProtection="1">
      <alignment horizontal="left" vertical="center"/>
      <protection/>
    </xf>
    <xf numFmtId="49" fontId="4" fillId="32" borderId="47" xfId="51" applyNumberFormat="1" applyFont="1" applyFill="1" applyBorder="1" applyAlignment="1" applyProtection="1">
      <alignment horizontal="right" vertical="center"/>
      <protection/>
    </xf>
    <xf numFmtId="49" fontId="4" fillId="32" borderId="48" xfId="51" applyNumberFormat="1" applyFont="1" applyFill="1" applyBorder="1" applyAlignment="1" applyProtection="1">
      <alignment horizontal="left" vertical="center"/>
      <protection/>
    </xf>
    <xf numFmtId="0" fontId="4" fillId="32" borderId="49" xfId="51" applyNumberFormat="1" applyFont="1" applyFill="1" applyBorder="1" applyAlignment="1" applyProtection="1">
      <alignment horizontal="left" vertical="center"/>
      <protection/>
    </xf>
    <xf numFmtId="49" fontId="4" fillId="32" borderId="49" xfId="51" applyNumberFormat="1" applyFont="1" applyFill="1" applyBorder="1" applyAlignment="1" applyProtection="1">
      <alignment horizontal="right" vertical="center"/>
      <protection/>
    </xf>
    <xf numFmtId="49" fontId="4" fillId="32" borderId="50" xfId="51" applyNumberFormat="1" applyFont="1" applyFill="1" applyBorder="1" applyAlignment="1" applyProtection="1">
      <alignment horizontal="left" vertical="center"/>
      <protection/>
    </xf>
    <xf numFmtId="194" fontId="4" fillId="32" borderId="51" xfId="51" applyNumberFormat="1" applyFont="1" applyFill="1" applyBorder="1" applyAlignment="1" applyProtection="1">
      <alignment horizontal="right" vertical="center"/>
      <protection/>
    </xf>
    <xf numFmtId="194" fontId="4" fillId="32" borderId="52" xfId="51" applyNumberFormat="1" applyFont="1" applyFill="1" applyBorder="1" applyAlignment="1" applyProtection="1">
      <alignment horizontal="right" vertical="center"/>
      <protection/>
    </xf>
    <xf numFmtId="194" fontId="4" fillId="32" borderId="53" xfId="51" applyNumberFormat="1" applyFont="1" applyFill="1" applyBorder="1" applyAlignment="1" applyProtection="1">
      <alignment horizontal="right" vertical="center"/>
      <protection/>
    </xf>
    <xf numFmtId="49" fontId="4" fillId="32" borderId="54" xfId="51" applyNumberFormat="1" applyFont="1" applyFill="1" applyBorder="1" applyAlignment="1" applyProtection="1">
      <alignment vertical="center"/>
      <protection/>
    </xf>
    <xf numFmtId="0" fontId="4" fillId="32" borderId="55" xfId="51" applyFont="1" applyFill="1" applyBorder="1" applyAlignment="1" applyProtection="1">
      <alignment horizontal="left" vertical="center"/>
      <protection/>
    </xf>
    <xf numFmtId="49" fontId="4" fillId="32" borderId="55" xfId="51" applyNumberFormat="1" applyFont="1" applyFill="1" applyBorder="1" applyAlignment="1" applyProtection="1">
      <alignment horizontal="left" vertical="center"/>
      <protection/>
    </xf>
    <xf numFmtId="0" fontId="4" fillId="32" borderId="55" xfId="51" applyNumberFormat="1" applyFont="1" applyFill="1" applyBorder="1" applyAlignment="1" applyProtection="1">
      <alignment horizontal="left" vertical="center"/>
      <protection/>
    </xf>
    <xf numFmtId="49" fontId="4" fillId="32" borderId="55" xfId="51" applyNumberFormat="1" applyFont="1" applyFill="1" applyBorder="1" applyAlignment="1" applyProtection="1">
      <alignment horizontal="right" vertical="center"/>
      <protection/>
    </xf>
    <xf numFmtId="49" fontId="4" fillId="32" borderId="56" xfId="51" applyNumberFormat="1" applyFont="1" applyFill="1" applyBorder="1" applyAlignment="1" applyProtection="1">
      <alignment horizontal="left" vertical="center"/>
      <protection/>
    </xf>
    <xf numFmtId="2" fontId="4" fillId="32" borderId="57" xfId="51" applyNumberFormat="1" applyFont="1" applyFill="1" applyBorder="1" applyAlignment="1" applyProtection="1">
      <alignment horizontal="right" vertical="center"/>
      <protection/>
    </xf>
    <xf numFmtId="2" fontId="4" fillId="32" borderId="58" xfId="51" applyNumberFormat="1" applyFont="1" applyFill="1" applyBorder="1" applyAlignment="1" applyProtection="1">
      <alignment horizontal="right" vertical="center"/>
      <protection/>
    </xf>
    <xf numFmtId="2" fontId="4" fillId="32" borderId="10" xfId="51" applyNumberFormat="1" applyFont="1" applyFill="1" applyBorder="1" applyAlignment="1" applyProtection="1">
      <alignment horizontal="right" vertical="center"/>
      <protection/>
    </xf>
    <xf numFmtId="49" fontId="4" fillId="32" borderId="59" xfId="51" applyNumberFormat="1" applyFont="1" applyFill="1" applyBorder="1" applyAlignment="1" applyProtection="1">
      <alignment vertical="center"/>
      <protection/>
    </xf>
    <xf numFmtId="0" fontId="4" fillId="32" borderId="60" xfId="51" applyFont="1" applyFill="1" applyBorder="1" applyAlignment="1" applyProtection="1">
      <alignment horizontal="left" vertical="center" wrapText="1"/>
      <protection/>
    </xf>
    <xf numFmtId="0" fontId="4" fillId="32" borderId="60" xfId="51" applyFont="1" applyFill="1" applyBorder="1" applyAlignment="1" applyProtection="1">
      <alignment horizontal="left" vertical="center"/>
      <protection/>
    </xf>
    <xf numFmtId="49" fontId="4" fillId="32" borderId="61" xfId="51" applyNumberFormat="1" applyFont="1" applyFill="1" applyBorder="1" applyAlignment="1" applyProtection="1">
      <alignment horizontal="left" vertical="center"/>
      <protection/>
    </xf>
    <xf numFmtId="2" fontId="4" fillId="32" borderId="62" xfId="51" applyNumberFormat="1" applyFont="1" applyFill="1" applyBorder="1" applyAlignment="1" applyProtection="1">
      <alignment vertical="center"/>
      <protection/>
    </xf>
    <xf numFmtId="2" fontId="4" fillId="32" borderId="63" xfId="51" applyNumberFormat="1" applyFont="1" applyFill="1" applyBorder="1" applyAlignment="1" applyProtection="1">
      <alignment vertical="center"/>
      <protection/>
    </xf>
    <xf numFmtId="2" fontId="4" fillId="32" borderId="64" xfId="51" applyNumberFormat="1" applyFont="1" applyFill="1" applyBorder="1" applyAlignment="1" applyProtection="1">
      <alignment vertical="center"/>
      <protection/>
    </xf>
    <xf numFmtId="0" fontId="8" fillId="32" borderId="13" xfId="51" applyFont="1" applyFill="1" applyBorder="1" applyAlignment="1" applyProtection="1">
      <alignment/>
      <protection/>
    </xf>
    <xf numFmtId="0" fontId="8" fillId="32" borderId="13" xfId="51" applyFont="1" applyFill="1" applyBorder="1" applyAlignment="1" applyProtection="1">
      <alignment horizontal="right"/>
      <protection/>
    </xf>
    <xf numFmtId="0" fontId="9" fillId="32" borderId="0" xfId="51" applyFont="1" applyFill="1" applyAlignment="1" applyProtection="1">
      <alignment horizontal="center" vertical="top"/>
      <protection/>
    </xf>
    <xf numFmtId="0" fontId="8" fillId="32" borderId="0" xfId="51" applyFont="1" applyFill="1" applyAlignment="1" applyProtection="1">
      <alignment horizontal="left" vertical="top"/>
      <protection/>
    </xf>
    <xf numFmtId="0" fontId="4" fillId="32" borderId="0" xfId="51" applyFont="1" applyFill="1" applyAlignment="1" applyProtection="1">
      <alignment horizontal="right" vertical="center"/>
      <protection/>
    </xf>
    <xf numFmtId="0" fontId="11" fillId="32" borderId="0" xfId="51" applyFont="1" applyFill="1" applyAlignment="1" applyProtection="1">
      <alignment vertical="center"/>
      <protection/>
    </xf>
    <xf numFmtId="194" fontId="11" fillId="32" borderId="0" xfId="51" applyNumberFormat="1" applyFont="1" applyFill="1" applyAlignment="1" applyProtection="1">
      <alignment vertical="center"/>
      <protection/>
    </xf>
    <xf numFmtId="172" fontId="5" fillId="32" borderId="30" xfId="49" applyNumberFormat="1" applyFont="1" applyFill="1" applyBorder="1" applyAlignment="1">
      <alignment horizontal="right" vertical="center"/>
      <protection/>
    </xf>
    <xf numFmtId="0" fontId="4" fillId="32" borderId="0" xfId="51" applyFont="1" applyFill="1" applyBorder="1" applyAlignment="1" applyProtection="1">
      <alignment vertical="center"/>
      <protection/>
    </xf>
    <xf numFmtId="194" fontId="4" fillId="32" borderId="65" xfId="51" applyNumberFormat="1" applyFont="1" applyFill="1" applyBorder="1" applyAlignment="1" applyProtection="1">
      <alignment horizontal="right" vertical="center"/>
      <protection/>
    </xf>
    <xf numFmtId="194" fontId="4" fillId="32" borderId="66" xfId="51" applyNumberFormat="1" applyFont="1" applyFill="1" applyBorder="1" applyAlignment="1" applyProtection="1">
      <alignment horizontal="right" vertical="center"/>
      <protection/>
    </xf>
    <xf numFmtId="194" fontId="4" fillId="32" borderId="67" xfId="51" applyNumberFormat="1" applyFont="1" applyFill="1" applyBorder="1" applyAlignment="1" applyProtection="1">
      <alignment horizontal="right" vertical="center"/>
      <protection/>
    </xf>
    <xf numFmtId="0" fontId="4" fillId="32" borderId="55" xfId="51" applyFont="1" applyFill="1" applyBorder="1" applyAlignment="1" applyProtection="1">
      <alignment horizontal="left" vertical="center" wrapText="1"/>
      <protection/>
    </xf>
    <xf numFmtId="0" fontId="0" fillId="32" borderId="55" xfId="0" applyFont="1" applyFill="1" applyBorder="1" applyAlignment="1">
      <alignment vertical="center" wrapText="1"/>
    </xf>
    <xf numFmtId="0" fontId="4" fillId="32" borderId="0" xfId="51" applyFont="1" applyFill="1" applyBorder="1" applyAlignment="1" applyProtection="1">
      <alignment horizontal="right" vertical="center"/>
      <protection/>
    </xf>
    <xf numFmtId="0" fontId="14" fillId="32" borderId="0" xfId="51" applyFont="1" applyFill="1" applyBorder="1" applyAlignment="1" applyProtection="1">
      <alignment/>
      <protection/>
    </xf>
    <xf numFmtId="0" fontId="5" fillId="32" borderId="0" xfId="51" applyNumberFormat="1" applyFont="1" applyFill="1" applyAlignment="1" applyProtection="1">
      <alignment vertical="center"/>
      <protection/>
    </xf>
    <xf numFmtId="194" fontId="4" fillId="32" borderId="68" xfId="51" applyNumberFormat="1" applyFont="1" applyFill="1" applyBorder="1" applyAlignment="1" applyProtection="1">
      <alignment horizontal="right" vertical="center"/>
      <protection/>
    </xf>
    <xf numFmtId="194" fontId="4" fillId="32" borderId="46" xfId="51" applyNumberFormat="1" applyFont="1" applyFill="1" applyBorder="1" applyAlignment="1" applyProtection="1">
      <alignment horizontal="right" vertical="center"/>
      <protection/>
    </xf>
    <xf numFmtId="194" fontId="4" fillId="32" borderId="69" xfId="51" applyNumberFormat="1" applyFont="1" applyFill="1" applyBorder="1" applyAlignment="1" applyProtection="1">
      <alignment horizontal="right" vertical="center"/>
      <protection/>
    </xf>
    <xf numFmtId="0" fontId="11" fillId="32" borderId="0" xfId="51" applyFont="1" applyFill="1" applyBorder="1" applyAlignment="1" applyProtection="1">
      <alignment vertical="center"/>
      <protection/>
    </xf>
    <xf numFmtId="0" fontId="16" fillId="32" borderId="0" xfId="47" applyFont="1" applyFill="1" applyBorder="1" applyAlignment="1">
      <alignment/>
      <protection/>
    </xf>
    <xf numFmtId="173" fontId="12" fillId="32" borderId="0" xfId="49" applyNumberFormat="1" applyFont="1" applyFill="1" applyBorder="1" applyAlignment="1">
      <alignment horizontal="right" vertical="center"/>
      <protection/>
    </xf>
    <xf numFmtId="0" fontId="12" fillId="32" borderId="0" xfId="50" applyFont="1" applyFill="1">
      <alignment/>
      <protection/>
    </xf>
    <xf numFmtId="0" fontId="5" fillId="32" borderId="0" xfId="51" applyFont="1" applyFill="1" applyBorder="1" applyAlignment="1" applyProtection="1">
      <alignment vertical="center"/>
      <protection/>
    </xf>
    <xf numFmtId="0" fontId="5" fillId="32" borderId="0" xfId="51" applyFont="1" applyFill="1" applyBorder="1" applyAlignment="1" applyProtection="1">
      <alignment horizontal="center" vertical="center"/>
      <protection/>
    </xf>
    <xf numFmtId="175" fontId="4" fillId="32" borderId="17" xfId="51" applyNumberFormat="1" applyFont="1" applyFill="1" applyBorder="1" applyAlignment="1" applyProtection="1">
      <alignment vertical="center"/>
      <protection/>
    </xf>
    <xf numFmtId="175" fontId="4" fillId="32" borderId="0" xfId="51" applyNumberFormat="1" applyFont="1" applyFill="1" applyBorder="1" applyAlignment="1" applyProtection="1">
      <alignment vertical="center"/>
      <protection/>
    </xf>
    <xf numFmtId="0" fontId="9" fillId="32" borderId="0" xfId="51" applyFont="1" applyFill="1" applyBorder="1" applyAlignment="1" applyProtection="1">
      <alignment/>
      <protection/>
    </xf>
    <xf numFmtId="0" fontId="8" fillId="32" borderId="0" xfId="51" applyFont="1" applyFill="1" applyBorder="1" applyAlignment="1" applyProtection="1">
      <alignment/>
      <protection/>
    </xf>
    <xf numFmtId="0" fontId="8" fillId="32" borderId="0" xfId="51" applyFont="1" applyFill="1" applyBorder="1" applyAlignment="1" applyProtection="1">
      <alignment horizontal="right"/>
      <protection/>
    </xf>
    <xf numFmtId="0" fontId="4" fillId="32" borderId="0" xfId="51" applyFont="1" applyFill="1" applyBorder="1" applyAlignment="1" applyProtection="1">
      <alignment vertical="center"/>
      <protection hidden="1"/>
    </xf>
    <xf numFmtId="0" fontId="5" fillId="32" borderId="0" xfId="48" applyFont="1" applyFill="1" applyAlignment="1">
      <alignment vertical="top"/>
      <protection/>
    </xf>
    <xf numFmtId="0" fontId="4" fillId="32" borderId="0" xfId="48" applyFont="1" applyFill="1" applyAlignment="1">
      <alignment vertical="center"/>
      <protection/>
    </xf>
    <xf numFmtId="0" fontId="5" fillId="32" borderId="0" xfId="48" applyFont="1" applyFill="1" applyAlignment="1">
      <alignment vertical="center" wrapText="1"/>
      <protection/>
    </xf>
    <xf numFmtId="0" fontId="5" fillId="32" borderId="0" xfId="48" applyFont="1" applyFill="1" applyAlignment="1">
      <alignment vertical="center"/>
      <protection/>
    </xf>
    <xf numFmtId="0" fontId="11" fillId="32" borderId="0" xfId="48" applyFont="1" applyFill="1" applyBorder="1" applyAlignment="1">
      <alignment vertical="center"/>
      <protection/>
    </xf>
    <xf numFmtId="0" fontId="11" fillId="32" borderId="0" xfId="48" applyFont="1" applyFill="1" applyAlignment="1">
      <alignment vertical="center"/>
      <protection/>
    </xf>
    <xf numFmtId="0" fontId="12" fillId="32" borderId="0" xfId="48" applyFont="1" applyFill="1" applyBorder="1" applyAlignment="1">
      <alignment vertical="center"/>
      <protection/>
    </xf>
    <xf numFmtId="0" fontId="4" fillId="32" borderId="0" xfId="48" applyFont="1" applyFill="1" applyBorder="1" applyAlignment="1">
      <alignment vertical="center"/>
      <protection/>
    </xf>
    <xf numFmtId="0" fontId="12" fillId="32" borderId="0" xfId="48" applyFont="1" applyFill="1" applyBorder="1" applyAlignment="1">
      <alignment horizontal="center" vertical="center"/>
      <protection/>
    </xf>
    <xf numFmtId="172" fontId="12" fillId="32" borderId="0" xfId="48" applyNumberFormat="1" applyFont="1" applyFill="1" applyBorder="1" applyAlignment="1">
      <alignment vertical="center"/>
      <protection/>
    </xf>
    <xf numFmtId="172" fontId="11" fillId="32" borderId="0" xfId="48" applyNumberFormat="1" applyFont="1" applyFill="1" applyBorder="1" applyAlignment="1">
      <alignment horizontal="right" vertical="center"/>
      <protection/>
    </xf>
    <xf numFmtId="0" fontId="11" fillId="32" borderId="0" xfId="48" applyFont="1" applyFill="1" applyBorder="1" applyAlignment="1">
      <alignment horizontal="left"/>
      <protection/>
    </xf>
    <xf numFmtId="0" fontId="13" fillId="32" borderId="0" xfId="48" applyFont="1" applyFill="1" applyAlignment="1">
      <alignment horizontal="left" wrapText="1"/>
      <protection/>
    </xf>
    <xf numFmtId="0" fontId="16" fillId="32" borderId="0" xfId="48" applyFont="1" applyFill="1" applyBorder="1" applyAlignment="1">
      <alignment horizontal="left" wrapText="1"/>
      <protection/>
    </xf>
    <xf numFmtId="172" fontId="11" fillId="32" borderId="0" xfId="48" applyNumberFormat="1" applyFont="1" applyFill="1" applyBorder="1" applyAlignment="1">
      <alignment vertical="center"/>
      <protection/>
    </xf>
    <xf numFmtId="0" fontId="16" fillId="32" borderId="0" xfId="48" applyFont="1" applyFill="1" applyBorder="1" applyAlignment="1">
      <alignment vertical="center"/>
      <protection/>
    </xf>
    <xf numFmtId="0" fontId="12" fillId="32" borderId="0" xfId="48" applyFont="1" applyFill="1" applyBorder="1" applyAlignment="1">
      <alignment vertical="center" wrapText="1"/>
      <protection/>
    </xf>
    <xf numFmtId="0" fontId="11" fillId="32" borderId="0" xfId="48" applyFont="1" applyFill="1" applyBorder="1" applyAlignment="1">
      <alignment vertical="center" wrapText="1"/>
      <protection/>
    </xf>
    <xf numFmtId="10" fontId="11" fillId="32" borderId="0" xfId="55" applyNumberFormat="1" applyFont="1" applyFill="1" applyBorder="1" applyAlignment="1">
      <alignment vertical="center"/>
    </xf>
    <xf numFmtId="9" fontId="11" fillId="32" borderId="0" xfId="48" applyNumberFormat="1" applyFont="1" applyFill="1" applyBorder="1" applyAlignment="1">
      <alignment vertical="center"/>
      <protection/>
    </xf>
    <xf numFmtId="49" fontId="4" fillId="32" borderId="11" xfId="51" applyNumberFormat="1" applyFont="1" applyFill="1" applyBorder="1" applyAlignment="1" applyProtection="1">
      <alignment horizontal="right" vertical="center"/>
      <protection/>
    </xf>
    <xf numFmtId="49" fontId="5" fillId="32" borderId="28" xfId="51" applyNumberFormat="1" applyFont="1" applyFill="1" applyBorder="1" applyAlignment="1" applyProtection="1">
      <alignment horizontal="left" vertical="center" wrapText="1"/>
      <protection/>
    </xf>
    <xf numFmtId="0" fontId="0" fillId="32" borderId="28" xfId="0" applyFont="1" applyFill="1" applyBorder="1" applyAlignment="1">
      <alignment vertical="center" wrapText="1"/>
    </xf>
    <xf numFmtId="0" fontId="1" fillId="32" borderId="40" xfId="51" applyFont="1" applyFill="1" applyBorder="1" applyAlignment="1" applyProtection="1">
      <alignment horizontal="center" vertical="center" textRotation="90" shrinkToFit="1"/>
      <protection/>
    </xf>
    <xf numFmtId="0" fontId="8" fillId="32" borderId="0" xfId="51" applyFont="1" applyFill="1" applyAlignment="1" applyProtection="1">
      <alignment vertical="center" wrapText="1"/>
      <protection/>
    </xf>
    <xf numFmtId="0" fontId="10" fillId="32" borderId="0" xfId="0" applyFont="1" applyFill="1" applyAlignment="1">
      <alignment vertical="center" wrapText="1"/>
    </xf>
    <xf numFmtId="0" fontId="12" fillId="32" borderId="0" xfId="51" applyFont="1" applyFill="1" applyAlignment="1" applyProtection="1">
      <alignment vertical="center"/>
      <protection/>
    </xf>
    <xf numFmtId="0" fontId="12" fillId="32" borderId="0" xfId="51" applyFont="1" applyFill="1" applyBorder="1" applyAlignment="1" applyProtection="1">
      <alignment vertical="center"/>
      <protection/>
    </xf>
    <xf numFmtId="0" fontId="12" fillId="32" borderId="0" xfId="51" applyFont="1" applyFill="1" applyAlignment="1" applyProtection="1">
      <alignment horizontal="center" vertical="center"/>
      <protection/>
    </xf>
    <xf numFmtId="0" fontId="11" fillId="32" borderId="17" xfId="51" applyFont="1" applyFill="1" applyBorder="1" applyAlignment="1" applyProtection="1">
      <alignment vertical="center"/>
      <protection/>
    </xf>
    <xf numFmtId="0" fontId="11" fillId="32" borderId="0" xfId="51" applyFont="1" applyFill="1" applyBorder="1" applyAlignment="1" applyProtection="1">
      <alignment vertical="center"/>
      <protection hidden="1"/>
    </xf>
    <xf numFmtId="10" fontId="11" fillId="32" borderId="17" xfId="51" applyNumberFormat="1" applyFont="1" applyFill="1" applyBorder="1" applyAlignment="1" applyProtection="1">
      <alignment vertical="center"/>
      <protection/>
    </xf>
    <xf numFmtId="10" fontId="11" fillId="32" borderId="0" xfId="51" applyNumberFormat="1" applyFont="1" applyFill="1" applyBorder="1" applyAlignment="1" applyProtection="1">
      <alignment vertical="center"/>
      <protection/>
    </xf>
    <xf numFmtId="194" fontId="11" fillId="32" borderId="0" xfId="51" applyNumberFormat="1" applyFont="1" applyFill="1" applyBorder="1" applyAlignment="1" applyProtection="1">
      <alignment vertical="center"/>
      <protection/>
    </xf>
    <xf numFmtId="10" fontId="11" fillId="32" borderId="0" xfId="51" applyNumberFormat="1" applyFont="1" applyFill="1" applyAlignment="1" applyProtection="1">
      <alignment vertical="center"/>
      <protection/>
    </xf>
    <xf numFmtId="0" fontId="5" fillId="32" borderId="0" xfId="48" applyFont="1" applyFill="1" applyAlignment="1">
      <alignment vertical="center"/>
      <protection/>
    </xf>
    <xf numFmtId="172" fontId="4" fillId="32" borderId="0" xfId="48" applyNumberFormat="1" applyFont="1" applyFill="1" applyBorder="1" applyAlignment="1">
      <alignment horizontal="right" vertical="center"/>
      <protection/>
    </xf>
    <xf numFmtId="172" fontId="11" fillId="32" borderId="0" xfId="52" applyNumberFormat="1" applyFont="1" applyFill="1" applyBorder="1" applyAlignment="1" applyProtection="1">
      <alignment horizontal="right" vertical="center"/>
      <protection locked="0"/>
    </xf>
    <xf numFmtId="194" fontId="11" fillId="32" borderId="0" xfId="0" applyNumberFormat="1" applyFont="1" applyFill="1" applyBorder="1" applyAlignment="1" applyProtection="1">
      <alignment horizontal="right" vertical="center"/>
      <protection/>
    </xf>
    <xf numFmtId="194" fontId="11" fillId="32" borderId="0" xfId="51" applyNumberFormat="1" applyFont="1" applyFill="1" applyBorder="1" applyAlignment="1" applyProtection="1">
      <alignment horizontal="right" vertical="center"/>
      <protection/>
    </xf>
    <xf numFmtId="175" fontId="11" fillId="32" borderId="0" xfId="55" applyNumberFormat="1" applyFont="1" applyFill="1" applyBorder="1" applyAlignment="1">
      <alignment vertical="center"/>
    </xf>
    <xf numFmtId="194" fontId="5" fillId="32" borderId="57" xfId="51" applyNumberFormat="1" applyFont="1" applyFill="1" applyBorder="1" applyAlignment="1" applyProtection="1">
      <alignment horizontal="right" vertical="center"/>
      <protection/>
    </xf>
    <xf numFmtId="194" fontId="5" fillId="32" borderId="58" xfId="51" applyNumberFormat="1" applyFont="1" applyFill="1" applyBorder="1" applyAlignment="1" applyProtection="1">
      <alignment horizontal="right" vertical="center"/>
      <protection/>
    </xf>
    <xf numFmtId="194" fontId="5" fillId="32" borderId="10" xfId="51" applyNumberFormat="1" applyFont="1" applyFill="1" applyBorder="1" applyAlignment="1" applyProtection="1">
      <alignment horizontal="right" vertical="center"/>
      <protection/>
    </xf>
    <xf numFmtId="49" fontId="4" fillId="32" borderId="40" xfId="51" applyNumberFormat="1" applyFont="1" applyFill="1" applyBorder="1" applyAlignment="1" applyProtection="1">
      <alignment horizontal="center" vertical="center" textRotation="90" shrinkToFit="1"/>
      <protection/>
    </xf>
    <xf numFmtId="49" fontId="4" fillId="32" borderId="70" xfId="51" applyNumberFormat="1" applyFont="1" applyFill="1" applyBorder="1" applyAlignment="1" applyProtection="1">
      <alignment vertical="center"/>
      <protection/>
    </xf>
    <xf numFmtId="49" fontId="4" fillId="32" borderId="71" xfId="51" applyNumberFormat="1" applyFont="1" applyFill="1" applyBorder="1" applyAlignment="1" applyProtection="1">
      <alignment horizontal="center" vertical="center" textRotation="90" shrinkToFit="1"/>
      <protection/>
    </xf>
    <xf numFmtId="49" fontId="5" fillId="32" borderId="54" xfId="51" applyNumberFormat="1" applyFont="1" applyFill="1" applyBorder="1" applyAlignment="1" applyProtection="1">
      <alignment vertical="center"/>
      <protection/>
    </xf>
    <xf numFmtId="49" fontId="5" fillId="32" borderId="55" xfId="51" applyNumberFormat="1" applyFont="1" applyFill="1" applyBorder="1" applyAlignment="1" applyProtection="1">
      <alignment horizontal="left" vertical="center" wrapText="1"/>
      <protection/>
    </xf>
    <xf numFmtId="49" fontId="5" fillId="32" borderId="56" xfId="51" applyNumberFormat="1" applyFont="1" applyFill="1" applyBorder="1" applyAlignment="1" applyProtection="1">
      <alignment horizontal="left" vertical="center"/>
      <protection/>
    </xf>
    <xf numFmtId="0" fontId="8" fillId="32" borderId="13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right"/>
      <protection/>
    </xf>
    <xf numFmtId="0" fontId="9" fillId="32" borderId="0" xfId="0" applyFont="1" applyFill="1" applyAlignment="1" applyProtection="1">
      <alignment horizontal="center" vertical="top"/>
      <protection/>
    </xf>
    <xf numFmtId="0" fontId="8" fillId="32" borderId="0" xfId="0" applyFont="1" applyFill="1" applyAlignment="1" applyProtection="1">
      <alignment horizontal="left" vertical="top"/>
      <protection/>
    </xf>
    <xf numFmtId="0" fontId="0" fillId="32" borderId="28" xfId="0" applyFill="1" applyBorder="1" applyAlignment="1">
      <alignment vertical="center" wrapText="1"/>
    </xf>
    <xf numFmtId="49" fontId="4" fillId="32" borderId="72" xfId="51" applyNumberFormat="1" applyFont="1" applyFill="1" applyBorder="1" applyAlignment="1" applyProtection="1">
      <alignment horizontal="left" vertical="center"/>
      <protection/>
    </xf>
    <xf numFmtId="0" fontId="4" fillId="32" borderId="11" xfId="51" applyNumberFormat="1" applyFont="1" applyFill="1" applyBorder="1" applyAlignment="1" applyProtection="1">
      <alignment horizontal="left" vertical="center"/>
      <protection/>
    </xf>
    <xf numFmtId="49" fontId="4" fillId="32" borderId="73" xfId="51" applyNumberFormat="1" applyFont="1" applyFill="1" applyBorder="1" applyAlignment="1" applyProtection="1">
      <alignment horizontal="left" vertical="center"/>
      <protection/>
    </xf>
    <xf numFmtId="194" fontId="4" fillId="32" borderId="74" xfId="51" applyNumberFormat="1" applyFont="1" applyFill="1" applyBorder="1" applyAlignment="1" applyProtection="1">
      <alignment horizontal="right" vertical="center"/>
      <protection/>
    </xf>
    <xf numFmtId="194" fontId="4" fillId="32" borderId="72" xfId="51" applyNumberFormat="1" applyFont="1" applyFill="1" applyBorder="1" applyAlignment="1" applyProtection="1">
      <alignment horizontal="right" vertical="center"/>
      <protection/>
    </xf>
    <xf numFmtId="194" fontId="4" fillId="32" borderId="75" xfId="51" applyNumberFormat="1" applyFont="1" applyFill="1" applyBorder="1" applyAlignment="1" applyProtection="1">
      <alignment horizontal="right" vertical="center"/>
      <protection/>
    </xf>
    <xf numFmtId="49" fontId="5" fillId="32" borderId="55" xfId="51" applyNumberFormat="1" applyFont="1" applyFill="1" applyBorder="1" applyAlignment="1" applyProtection="1">
      <alignment horizontal="left" vertical="center"/>
      <protection/>
    </xf>
    <xf numFmtId="49" fontId="5" fillId="32" borderId="55" xfId="51" applyNumberFormat="1" applyFont="1" applyFill="1" applyBorder="1" applyAlignment="1" applyProtection="1">
      <alignment horizontal="right" vertical="center"/>
      <protection/>
    </xf>
    <xf numFmtId="194" fontId="4" fillId="32" borderId="17" xfId="51" applyNumberFormat="1" applyFont="1" applyFill="1" applyBorder="1" applyAlignment="1" applyProtection="1">
      <alignment vertical="center"/>
      <protection/>
    </xf>
    <xf numFmtId="175" fontId="4" fillId="32" borderId="0" xfId="51" applyNumberFormat="1" applyFont="1" applyFill="1" applyAlignment="1" applyProtection="1">
      <alignment vertical="center"/>
      <protection hidden="1"/>
    </xf>
    <xf numFmtId="0" fontId="0" fillId="32" borderId="0" xfId="0" applyFont="1" applyFill="1" applyAlignment="1">
      <alignment vertical="center"/>
    </xf>
    <xf numFmtId="0" fontId="12" fillId="32" borderId="0" xfId="48" applyFont="1" applyFill="1" applyAlignment="1">
      <alignment vertical="center"/>
      <protection/>
    </xf>
    <xf numFmtId="172" fontId="12" fillId="32" borderId="0" xfId="48" applyNumberFormat="1" applyFont="1" applyFill="1" applyBorder="1" applyAlignment="1">
      <alignment horizontal="right" vertical="center"/>
      <protection/>
    </xf>
    <xf numFmtId="0" fontId="16" fillId="32" borderId="0" xfId="48" applyFont="1" applyFill="1" applyBorder="1" applyAlignment="1">
      <alignment horizontal="left"/>
      <protection/>
    </xf>
    <xf numFmtId="0" fontId="11" fillId="32" borderId="0" xfId="48" applyFont="1" applyFill="1" applyAlignment="1">
      <alignment horizontal="right" vertical="center"/>
      <protection/>
    </xf>
    <xf numFmtId="0" fontId="11" fillId="32" borderId="0" xfId="48" applyFont="1" applyFill="1" applyAlignment="1">
      <alignment vertical="center" wrapText="1"/>
      <protection/>
    </xf>
    <xf numFmtId="9" fontId="11" fillId="32" borderId="0" xfId="55" applyFont="1" applyFill="1" applyBorder="1" applyAlignment="1">
      <alignment vertical="center"/>
    </xf>
    <xf numFmtId="3" fontId="11" fillId="32" borderId="0" xfId="48" applyNumberFormat="1" applyFont="1" applyFill="1" applyBorder="1" applyAlignment="1">
      <alignment vertical="center"/>
      <protection/>
    </xf>
    <xf numFmtId="0" fontId="11" fillId="32" borderId="0" xfId="48" applyFont="1" applyFill="1" applyBorder="1" applyAlignment="1">
      <alignment horizontal="right" vertical="center"/>
      <protection/>
    </xf>
    <xf numFmtId="9" fontId="12" fillId="32" borderId="0" xfId="55" applyNumberFormat="1" applyFont="1" applyFill="1" applyBorder="1" applyAlignment="1">
      <alignment vertical="center"/>
    </xf>
    <xf numFmtId="0" fontId="16" fillId="32" borderId="0" xfId="48" applyFont="1" applyFill="1" applyAlignment="1">
      <alignment vertical="center"/>
      <protection/>
    </xf>
    <xf numFmtId="49" fontId="4" fillId="32" borderId="35" xfId="51" applyNumberFormat="1" applyFont="1" applyFill="1" applyBorder="1" applyAlignment="1" applyProtection="1">
      <alignment horizontal="left" vertical="center" wrapText="1"/>
      <protection/>
    </xf>
    <xf numFmtId="49" fontId="4" fillId="32" borderId="36" xfId="51" applyNumberFormat="1" applyFont="1" applyFill="1" applyBorder="1" applyAlignment="1" applyProtection="1">
      <alignment horizontal="left" vertical="center" wrapText="1"/>
      <protection/>
    </xf>
    <xf numFmtId="0" fontId="4" fillId="32" borderId="42" xfId="51" applyNumberFormat="1" applyFont="1" applyFill="1" applyBorder="1" applyAlignment="1" applyProtection="1">
      <alignment horizontal="left" vertical="center" wrapText="1"/>
      <protection/>
    </xf>
    <xf numFmtId="49" fontId="4" fillId="32" borderId="52" xfId="51" applyNumberFormat="1" applyFont="1" applyFill="1" applyBorder="1" applyAlignment="1" applyProtection="1">
      <alignment horizontal="left" vertical="center"/>
      <protection/>
    </xf>
    <xf numFmtId="0" fontId="5" fillId="32" borderId="76" xfId="51" applyNumberFormat="1" applyFont="1" applyFill="1" applyBorder="1" applyAlignment="1" applyProtection="1">
      <alignment horizontal="center"/>
      <protection/>
    </xf>
    <xf numFmtId="0" fontId="5" fillId="32" borderId="77" xfId="51" applyNumberFormat="1" applyFont="1" applyFill="1" applyBorder="1" applyAlignment="1" applyProtection="1">
      <alignment horizontal="center"/>
      <protection/>
    </xf>
    <xf numFmtId="0" fontId="6" fillId="32" borderId="24" xfId="51" applyNumberFormat="1" applyFont="1" applyFill="1" applyBorder="1" applyAlignment="1" applyProtection="1">
      <alignment horizontal="center" vertical="top"/>
      <protection/>
    </xf>
    <xf numFmtId="0" fontId="6" fillId="32" borderId="25" xfId="51" applyNumberFormat="1" applyFont="1" applyFill="1" applyBorder="1" applyAlignment="1" applyProtection="1">
      <alignment horizontal="center" vertical="top"/>
      <protection/>
    </xf>
    <xf numFmtId="0" fontId="6" fillId="32" borderId="26" xfId="51" applyNumberFormat="1" applyFont="1" applyFill="1" applyBorder="1" applyAlignment="1" applyProtection="1">
      <alignment horizontal="center" vertical="top"/>
      <protection/>
    </xf>
    <xf numFmtId="194" fontId="5" fillId="32" borderId="30" xfId="51" applyNumberFormat="1" applyFont="1" applyFill="1" applyBorder="1" applyAlignment="1" applyProtection="1">
      <alignment horizontal="right" vertical="center"/>
      <protection/>
    </xf>
    <xf numFmtId="194" fontId="5" fillId="32" borderId="31" xfId="51" applyNumberFormat="1" applyFont="1" applyFill="1" applyBorder="1" applyAlignment="1" applyProtection="1">
      <alignment horizontal="right" vertical="center"/>
      <protection/>
    </xf>
    <xf numFmtId="194" fontId="5" fillId="32" borderId="32" xfId="51" applyNumberFormat="1" applyFont="1" applyFill="1" applyBorder="1" applyAlignment="1" applyProtection="1">
      <alignment horizontal="right" vertical="center"/>
      <protection/>
    </xf>
    <xf numFmtId="194" fontId="4" fillId="32" borderId="38" xfId="51" applyNumberFormat="1" applyFont="1" applyFill="1" applyBorder="1" applyAlignment="1" applyProtection="1">
      <alignment horizontal="right" vertical="center"/>
      <protection/>
    </xf>
    <xf numFmtId="194" fontId="4" fillId="32" borderId="35" xfId="51" applyNumberFormat="1" applyFont="1" applyFill="1" applyBorder="1" applyAlignment="1" applyProtection="1">
      <alignment horizontal="right" vertical="center"/>
      <protection/>
    </xf>
    <xf numFmtId="194" fontId="4" fillId="32" borderId="39" xfId="51" applyNumberFormat="1" applyFont="1" applyFill="1" applyBorder="1" applyAlignment="1" applyProtection="1">
      <alignment horizontal="right" vertical="center"/>
      <protection/>
    </xf>
    <xf numFmtId="194" fontId="4" fillId="32" borderId="44" xfId="51" applyNumberFormat="1" applyFont="1" applyFill="1" applyBorder="1" applyAlignment="1" applyProtection="1">
      <alignment horizontal="right" vertical="center"/>
      <protection/>
    </xf>
    <xf numFmtId="194" fontId="4" fillId="32" borderId="41" xfId="51" applyNumberFormat="1" applyFont="1" applyFill="1" applyBorder="1" applyAlignment="1" applyProtection="1">
      <alignment horizontal="right" vertical="center"/>
      <protection/>
    </xf>
    <xf numFmtId="194" fontId="4" fillId="32" borderId="45" xfId="51" applyNumberFormat="1" applyFont="1" applyFill="1" applyBorder="1" applyAlignment="1" applyProtection="1">
      <alignment horizontal="right" vertical="center"/>
      <protection/>
    </xf>
    <xf numFmtId="194" fontId="4" fillId="32" borderId="51" xfId="51" applyNumberFormat="1" applyFont="1" applyFill="1" applyBorder="1" applyAlignment="1" applyProtection="1">
      <alignment horizontal="right" vertical="center"/>
      <protection/>
    </xf>
    <xf numFmtId="194" fontId="4" fillId="32" borderId="52" xfId="51" applyNumberFormat="1" applyFont="1" applyFill="1" applyBorder="1" applyAlignment="1" applyProtection="1">
      <alignment horizontal="right" vertical="center"/>
      <protection/>
    </xf>
    <xf numFmtId="194" fontId="4" fillId="32" borderId="53" xfId="51" applyNumberFormat="1" applyFont="1" applyFill="1" applyBorder="1" applyAlignment="1" applyProtection="1">
      <alignment horizontal="right" vertical="center"/>
      <protection/>
    </xf>
    <xf numFmtId="194" fontId="5" fillId="32" borderId="57" xfId="51" applyNumberFormat="1" applyFont="1" applyFill="1" applyBorder="1" applyAlignment="1" applyProtection="1">
      <alignment horizontal="right" vertical="center"/>
      <protection/>
    </xf>
    <xf numFmtId="194" fontId="5" fillId="32" borderId="58" xfId="51" applyNumberFormat="1" applyFont="1" applyFill="1" applyBorder="1" applyAlignment="1" applyProtection="1">
      <alignment horizontal="right" vertical="center"/>
      <protection/>
    </xf>
    <xf numFmtId="194" fontId="5" fillId="32" borderId="10" xfId="51" applyNumberFormat="1" applyFont="1" applyFill="1" applyBorder="1" applyAlignment="1" applyProtection="1">
      <alignment horizontal="right"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0_Jazyky06_PC" xfId="47"/>
    <cellStyle name="normální_11_ZdravPostiz06_PC" xfId="48"/>
    <cellStyle name="normální_jazyky" xfId="49"/>
    <cellStyle name="normální_MS98" xfId="50"/>
    <cellStyle name="normální_Vyv_b6" xfId="51"/>
    <cellStyle name="normální_ZS98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4175"/>
          <c:w val="0.92825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'G1'!$Z$67</c:f>
              <c:strCache>
                <c:ptCount val="1"/>
                <c:pt idx="0">
                  <c:v>počet individuálně integrovaných
dětí do běžných tříd MŠ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'G1'!$AA$65:$AJ$65</c:f>
              <c:strCache/>
            </c:strRef>
          </c:cat>
          <c:val>
            <c:numRef>
              <c:f>'G1'!$AA$67:$AJ$67</c:f>
              <c:numCache/>
            </c:numRef>
          </c:val>
        </c:ser>
        <c:ser>
          <c:idx val="2"/>
          <c:order val="1"/>
          <c:tx>
            <c:strRef>
              <c:f>'G1'!$Z$68</c:f>
              <c:strCache>
                <c:ptCount val="1"/>
                <c:pt idx="0">
                  <c:v>počet dětí ve speciálních
třídách MŠ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'G1'!$AA$65:$AJ$65</c:f>
              <c:strCache/>
            </c:strRef>
          </c:cat>
          <c:val>
            <c:numRef>
              <c:f>'G1'!$AA$68:$AJ$68</c:f>
              <c:numCache/>
            </c:numRef>
          </c:val>
        </c:ser>
        <c:gapWidth val="60"/>
        <c:axId val="53375747"/>
        <c:axId val="10619676"/>
      </c:barChart>
      <c:lineChart>
        <c:grouping val="standard"/>
        <c:varyColors val="0"/>
        <c:ser>
          <c:idx val="3"/>
          <c:order val="2"/>
          <c:tx>
            <c:strRef>
              <c:f>'G1'!$Z$69</c:f>
              <c:strCache>
                <c:ptCount val="1"/>
                <c:pt idx="0">
                  <c:v>podíl postižených dětí
na celkovém počtu dětí v MŠ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'G1'!$AA$65:$AJ$65</c:f>
              <c:strCache/>
            </c:strRef>
          </c:cat>
          <c:val>
            <c:numRef>
              <c:f>'G1'!$AA$69:$AJ$69</c:f>
              <c:numCache/>
            </c:numRef>
          </c:val>
          <c:smooth val="0"/>
        </c:ser>
        <c:axId val="28468221"/>
        <c:axId val="54887398"/>
      </c:lineChart>
      <c:catAx>
        <c:axId val="5337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619676"/>
        <c:crosses val="autoZero"/>
        <c:auto val="1"/>
        <c:lblOffset val="100"/>
        <c:tickLblSkip val="1"/>
        <c:noMultiLvlLbl val="0"/>
      </c:catAx>
      <c:valAx>
        <c:axId val="10619676"/>
        <c:scaling>
          <c:orientation val="minMax"/>
          <c:max val="8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75747"/>
        <c:crossesAt val="1"/>
        <c:crossBetween val="between"/>
        <c:dispUnits/>
        <c:majorUnit val="1000"/>
        <c:minorUnit val="500"/>
      </c:valAx>
      <c:catAx>
        <c:axId val="28468221"/>
        <c:scaling>
          <c:orientation val="minMax"/>
        </c:scaling>
        <c:axPos val="b"/>
        <c:delete val="1"/>
        <c:majorTickMark val="out"/>
        <c:minorTickMark val="none"/>
        <c:tickLblPos val="nextTo"/>
        <c:crossAx val="54887398"/>
        <c:crosses val="autoZero"/>
        <c:auto val="1"/>
        <c:lblOffset val="100"/>
        <c:tickLblSkip val="1"/>
        <c:noMultiLvlLbl val="0"/>
      </c:catAx>
      <c:valAx>
        <c:axId val="54887398"/>
        <c:scaling>
          <c:orientation val="minMax"/>
          <c:max val="0.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46822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5"/>
          <c:y val="0.9"/>
          <c:w val="0.81375"/>
          <c:h val="0.0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975"/>
          <c:h val="0.90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'G2'!$Q$7</c:f>
              <c:strCache>
                <c:ptCount val="1"/>
                <c:pt idx="0">
                  <c:v>počet individuálně integrovaných
žáků do běžných tříd ZŠ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'G2'!$R$5:$AA$5</c:f>
              <c:strCache/>
            </c:strRef>
          </c:cat>
          <c:val>
            <c:numRef>
              <c:f>'G2'!$R$7:$AA$7</c:f>
              <c:numCache/>
            </c:numRef>
          </c:val>
        </c:ser>
        <c:ser>
          <c:idx val="2"/>
          <c:order val="1"/>
          <c:tx>
            <c:strRef>
              <c:f>'G2'!$Q$8</c:f>
              <c:strCache>
                <c:ptCount val="1"/>
                <c:pt idx="0">
                  <c:v>počet žáků ve 
speciálních třídách ZŠ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'G2'!$R$5:$AA$5</c:f>
              <c:strCache/>
            </c:strRef>
          </c:cat>
          <c:val>
            <c:numRef>
              <c:f>'G2'!$R$8:$AA$8</c:f>
              <c:numCache/>
            </c:numRef>
          </c:val>
        </c:ser>
        <c:gapWidth val="60"/>
        <c:axId val="24224535"/>
        <c:axId val="16694224"/>
      </c:barChart>
      <c:lineChart>
        <c:grouping val="standard"/>
        <c:varyColors val="0"/>
        <c:ser>
          <c:idx val="3"/>
          <c:order val="2"/>
          <c:tx>
            <c:strRef>
              <c:f>'G2'!$Q$9</c:f>
              <c:strCache>
                <c:ptCount val="1"/>
                <c:pt idx="0">
                  <c:v>podíl postižených žáků
na celkovém počtu žáků v ZŠ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'G2'!$R$5:$T$5</c:f>
              <c:strCache/>
            </c:strRef>
          </c:cat>
          <c:val>
            <c:numRef>
              <c:f>'G2'!$R$9:$AA$9</c:f>
              <c:numCache/>
            </c:numRef>
          </c:val>
          <c:smooth val="0"/>
        </c:ser>
        <c:axId val="16030289"/>
        <c:axId val="10054874"/>
      </c:lineChart>
      <c:catAx>
        <c:axId val="2422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6694224"/>
        <c:crosses val="autoZero"/>
        <c:auto val="1"/>
        <c:lblOffset val="100"/>
        <c:tickLblSkip val="1"/>
        <c:noMultiLvlLbl val="0"/>
      </c:catAx>
      <c:valAx>
        <c:axId val="16694224"/>
        <c:scaling>
          <c:orientation val="minMax"/>
          <c:max val="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4224535"/>
        <c:crossesAt val="1"/>
        <c:crossBetween val="between"/>
        <c:dispUnits/>
        <c:majorUnit val="10000"/>
        <c:minorUnit val="500"/>
      </c:valAx>
      <c:catAx>
        <c:axId val="16030289"/>
        <c:scaling>
          <c:orientation val="minMax"/>
        </c:scaling>
        <c:axPos val="b"/>
        <c:delete val="1"/>
        <c:majorTickMark val="out"/>
        <c:minorTickMark val="none"/>
        <c:tickLblPos val="nextTo"/>
        <c:crossAx val="10054874"/>
        <c:crosses val="autoZero"/>
        <c:auto val="1"/>
        <c:lblOffset val="100"/>
        <c:tickLblSkip val="1"/>
        <c:noMultiLvlLbl val="0"/>
      </c:catAx>
      <c:valAx>
        <c:axId val="10054874"/>
        <c:scaling>
          <c:orientation val="minMax"/>
          <c:max val="0.15"/>
          <c:min val="0.0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603028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855"/>
          <c:w val="0.967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"/>
          <c:w val="0.949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'G3'!$O$30</c:f>
              <c:strCache>
                <c:ptCount val="1"/>
                <c:pt idx="0">
                  <c:v>počet individuálně integrovaných
žáků do běžných tříd SŠ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'G3'!$P$28:$Y$28</c:f>
              <c:strCache/>
            </c:strRef>
          </c:cat>
          <c:val>
            <c:numRef>
              <c:f>'G3'!$P$30:$Y$30</c:f>
              <c:numCache/>
            </c:numRef>
          </c:val>
        </c:ser>
        <c:ser>
          <c:idx val="1"/>
          <c:order val="1"/>
          <c:tx>
            <c:strRef>
              <c:f>'G3'!$O$31</c:f>
              <c:strCache>
                <c:ptCount val="1"/>
                <c:pt idx="0">
                  <c:v>počet žáků ve speciálních 
třídách SŠ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'G3'!$P$28:$Y$28</c:f>
              <c:strCache/>
            </c:strRef>
          </c:cat>
          <c:val>
            <c:numRef>
              <c:f>'G3'!$P$31:$Y$31</c:f>
              <c:numCache/>
            </c:numRef>
          </c:val>
        </c:ser>
        <c:gapWidth val="50"/>
        <c:axId val="23385003"/>
        <c:axId val="9138436"/>
      </c:barChart>
      <c:lineChart>
        <c:grouping val="standard"/>
        <c:varyColors val="0"/>
        <c:ser>
          <c:idx val="2"/>
          <c:order val="2"/>
          <c:tx>
            <c:strRef>
              <c:f>'G3'!$O$32</c:f>
              <c:strCache>
                <c:ptCount val="1"/>
                <c:pt idx="0">
                  <c:v>podíl postižených žáků na celkovém
počtu žáků v SŠ v denní formě vzdělávání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'G3'!$P$28:$Y$28</c:f>
              <c:strCache/>
            </c:strRef>
          </c:cat>
          <c:val>
            <c:numRef>
              <c:f>'G3'!$P$32:$Y$32</c:f>
              <c:numCache/>
            </c:numRef>
          </c:val>
          <c:smooth val="0"/>
        </c:ser>
        <c:axId val="15137061"/>
        <c:axId val="2015822"/>
      </c:lineChart>
      <c:catAx>
        <c:axId val="2338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8436"/>
        <c:crosses val="autoZero"/>
        <c:auto val="1"/>
        <c:lblOffset val="100"/>
        <c:tickLblSkip val="1"/>
        <c:noMultiLvlLbl val="0"/>
      </c:catAx>
      <c:valAx>
        <c:axId val="9138436"/>
        <c:scaling>
          <c:orientation val="minMax"/>
          <c:max val="18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85003"/>
        <c:crossesAt val="1"/>
        <c:crossBetween val="between"/>
        <c:dispUnits/>
        <c:majorUnit val="2000"/>
      </c:valAx>
      <c:catAx>
        <c:axId val="15137061"/>
        <c:scaling>
          <c:orientation val="minMax"/>
        </c:scaling>
        <c:axPos val="b"/>
        <c:delete val="1"/>
        <c:majorTickMark val="out"/>
        <c:minorTickMark val="none"/>
        <c:tickLblPos val="nextTo"/>
        <c:crossAx val="2015822"/>
        <c:crosses val="autoZero"/>
        <c:auto val="1"/>
        <c:lblOffset val="100"/>
        <c:tickLblSkip val="1"/>
        <c:noMultiLvlLbl val="0"/>
      </c:catAx>
      <c:valAx>
        <c:axId val="2015822"/>
        <c:scaling>
          <c:orientation val="minMax"/>
          <c:max val="0.045"/>
          <c:min val="0.0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0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75"/>
          <c:y val="0.9195"/>
          <c:w val="0.827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'G3'!$O$36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'G3'!$P$35:$W$35</c:f>
              <c:numCache/>
            </c:numRef>
          </c:cat>
          <c:val>
            <c:numRef>
              <c:f>'G3'!$P$36:$W$36</c:f>
              <c:numCache/>
            </c:numRef>
          </c:val>
        </c:ser>
        <c:ser>
          <c:idx val="1"/>
          <c:order val="1"/>
          <c:tx>
            <c:strRef>
              <c:f>'G3'!$O$37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'G3'!$P$35:$W$35</c:f>
              <c:numCache/>
            </c:numRef>
          </c:cat>
          <c:val>
            <c:numRef>
              <c:f>'G3'!$P$37:$W$37</c:f>
              <c:numCache/>
            </c:numRef>
          </c:val>
        </c:ser>
        <c:ser>
          <c:idx val="2"/>
          <c:order val="2"/>
          <c:tx>
            <c:strRef>
              <c:f>'G3'!$O$38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'G3'!$P$35:$W$35</c:f>
              <c:numCache/>
            </c:numRef>
          </c:cat>
          <c:val>
            <c:numRef>
              <c:f>'G3'!$P$38:$W$38</c:f>
              <c:numCache/>
            </c:numRef>
          </c:val>
        </c:ser>
        <c:ser>
          <c:idx val="3"/>
          <c:order val="3"/>
          <c:tx>
            <c:strRef>
              <c:f>'G3'!$O$39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3C1C1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'G3'!$P$35:$W$35</c:f>
              <c:numCache/>
            </c:numRef>
          </c:cat>
          <c:val>
            <c:numRef>
              <c:f>'G3'!$P$39:$W$39</c:f>
              <c:numCache/>
            </c:numRef>
          </c:val>
        </c:ser>
        <c:ser>
          <c:idx val="4"/>
          <c:order val="4"/>
          <c:tx>
            <c:strRef>
              <c:f>'G3'!$O$40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'G3'!$P$35:$W$35</c:f>
              <c:numCache/>
            </c:numRef>
          </c:cat>
          <c:val>
            <c:numRef>
              <c:f>'G3'!$P$40:$W$40</c:f>
              <c:numCache/>
            </c:numRef>
          </c:val>
        </c:ser>
        <c:ser>
          <c:idx val="5"/>
          <c:order val="5"/>
          <c:tx>
            <c:strRef>
              <c:f>'G3'!$O$41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003366"/>
                </a:gs>
                <a:gs pos="100000">
                  <a:srgbClr val="A4B6C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'G3'!$P$35:$W$35</c:f>
              <c:numCache/>
            </c:numRef>
          </c:cat>
          <c:val>
            <c:numRef>
              <c:f>'G3'!$P$41:$W$41</c:f>
              <c:numCache/>
            </c:numRef>
          </c:val>
        </c:ser>
        <c:overlap val="100"/>
        <c:gapWidth val="50"/>
        <c:axId val="18142399"/>
        <c:axId val="29063864"/>
      </c:barChart>
      <c:catAx>
        <c:axId val="1814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9063864"/>
        <c:crosses val="autoZero"/>
        <c:auto val="1"/>
        <c:lblOffset val="100"/>
        <c:tickLblSkip val="2"/>
        <c:noMultiLvlLbl val="0"/>
      </c:catAx>
      <c:valAx>
        <c:axId val="29063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2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8"/>
          <c:w val="0.960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'G4'!$O$5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'G4'!$P$4:$Y$4</c:f>
              <c:strCache/>
            </c:strRef>
          </c:cat>
          <c:val>
            <c:numRef>
              <c:f>'G4'!$P$5:$Y$5</c:f>
              <c:numCache/>
            </c:numRef>
          </c:val>
        </c:ser>
        <c:ser>
          <c:idx val="2"/>
          <c:order val="1"/>
          <c:tx>
            <c:strRef>
              <c:f>'G4'!$O$7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'G4'!$P$4:$Y$4</c:f>
              <c:strCache/>
            </c:strRef>
          </c:cat>
          <c:val>
            <c:numRef>
              <c:f>'G4'!$P$7:$Y$7</c:f>
              <c:numCache/>
            </c:numRef>
          </c:val>
        </c:ser>
        <c:ser>
          <c:idx val="1"/>
          <c:order val="2"/>
          <c:tx>
            <c:strRef>
              <c:f>'G4'!$O$6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'G4'!$P$4:$Y$4</c:f>
              <c:strCache/>
            </c:strRef>
          </c:cat>
          <c:val>
            <c:numRef>
              <c:f>'G4'!$P$6:$Y$6</c:f>
              <c:numCache/>
            </c:numRef>
          </c:val>
        </c:ser>
        <c:ser>
          <c:idx val="3"/>
          <c:order val="3"/>
          <c:tx>
            <c:strRef>
              <c:f>'G4'!$O$8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'G4'!$P$4:$Y$4</c:f>
              <c:strCache/>
            </c:strRef>
          </c:cat>
          <c:val>
            <c:numRef>
              <c:f>'G4'!$P$8:$Y$8</c:f>
              <c:numCache/>
            </c:numRef>
          </c:val>
        </c:ser>
        <c:gapWidth val="70"/>
        <c:axId val="60248185"/>
        <c:axId val="5362754"/>
      </c:barChart>
      <c:catAx>
        <c:axId val="6024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2754"/>
        <c:crosses val="autoZero"/>
        <c:auto val="1"/>
        <c:lblOffset val="100"/>
        <c:tickLblSkip val="1"/>
        <c:noMultiLvlLbl val="0"/>
      </c:catAx>
      <c:valAx>
        <c:axId val="5362754"/>
        <c:scaling>
          <c:orientation val="minMax"/>
          <c:max val="62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481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75"/>
          <c:y val="0.947"/>
          <c:w val="0.834"/>
          <c:h val="0.04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475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'G5'!$O$4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'G5'!$P$3:$Y$3</c:f>
              <c:strCache/>
            </c:strRef>
          </c:cat>
          <c:val>
            <c:numRef>
              <c:f>'G5'!$P$4:$Y$4</c:f>
              <c:numCache/>
            </c:numRef>
          </c:val>
        </c:ser>
        <c:ser>
          <c:idx val="4"/>
          <c:order val="1"/>
          <c:tx>
            <c:strRef>
              <c:f>'G5'!$O$6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'G5'!$P$3:$Y$3</c:f>
              <c:strCache/>
            </c:strRef>
          </c:cat>
          <c:val>
            <c:numRef>
              <c:f>'G5'!$P$6:$Y$6</c:f>
              <c:numCache/>
            </c:numRef>
          </c:val>
        </c:ser>
        <c:ser>
          <c:idx val="2"/>
          <c:order val="2"/>
          <c:tx>
            <c:strRef>
              <c:f>'G5'!$O$5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'G5'!$P$3:$Y$3</c:f>
              <c:strCache/>
            </c:strRef>
          </c:cat>
          <c:val>
            <c:numRef>
              <c:f>'G5'!$P$5:$Y$5</c:f>
              <c:numCache/>
            </c:numRef>
          </c:val>
        </c:ser>
        <c:ser>
          <c:idx val="1"/>
          <c:order val="3"/>
          <c:tx>
            <c:strRef>
              <c:f>'G5'!$O$8</c:f>
              <c:strCache>
                <c:ptCount val="1"/>
                <c:pt idx="0">
                  <c:v> španělský jazyk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'G5'!$P$3:$Y$3</c:f>
              <c:strCache/>
            </c:strRef>
          </c:cat>
          <c:val>
            <c:numRef>
              <c:f>'G5'!$P$8:$Y$8</c:f>
              <c:numCache/>
            </c:numRef>
          </c:val>
        </c:ser>
        <c:ser>
          <c:idx val="3"/>
          <c:order val="4"/>
          <c:tx>
            <c:v>ruský jazyk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'G5'!$P$7:$Y$7</c:f>
              <c:numCache/>
            </c:numRef>
          </c:val>
        </c:ser>
        <c:gapWidth val="70"/>
        <c:axId val="48264787"/>
        <c:axId val="31729900"/>
      </c:barChart>
      <c:catAx>
        <c:axId val="4826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29900"/>
        <c:crosses val="autoZero"/>
        <c:auto val="1"/>
        <c:lblOffset val="100"/>
        <c:tickLblSkip val="1"/>
        <c:noMultiLvlLbl val="0"/>
      </c:catAx>
      <c:valAx>
        <c:axId val="31729900"/>
        <c:scaling>
          <c:orientation val="minMax"/>
          <c:max val="45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647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25"/>
          <c:y val="0.89175"/>
          <c:w val="0.6895"/>
          <c:h val="0.0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2"/>
          <c:w val="0.9657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'G6'!$O$4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'G6'!$P$3:$Y$3</c:f>
              <c:strCache/>
            </c:strRef>
          </c:cat>
          <c:val>
            <c:numRef>
              <c:f>'G6'!$P$4:$Y$4</c:f>
              <c:numCache/>
            </c:numRef>
          </c:val>
        </c:ser>
        <c:ser>
          <c:idx val="4"/>
          <c:order val="1"/>
          <c:tx>
            <c:strRef>
              <c:f>'G6'!$O$6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'G6'!$P$3:$Y$3</c:f>
              <c:strCache/>
            </c:strRef>
          </c:cat>
          <c:val>
            <c:numRef>
              <c:f>'G6'!$P$6:$Y$6</c:f>
              <c:numCache/>
            </c:numRef>
          </c:val>
        </c:ser>
        <c:ser>
          <c:idx val="2"/>
          <c:order val="2"/>
          <c:tx>
            <c:strRef>
              <c:f>'G6'!$O$5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'G6'!$P$3:$Y$3</c:f>
              <c:strCache/>
            </c:strRef>
          </c:cat>
          <c:val>
            <c:numRef>
              <c:f>'G6'!$P$5:$Y$5</c:f>
              <c:numCache/>
            </c:numRef>
          </c:val>
        </c:ser>
        <c:ser>
          <c:idx val="1"/>
          <c:order val="3"/>
          <c:tx>
            <c:strRef>
              <c:f>'G6'!$O$8</c:f>
              <c:strCache>
                <c:ptCount val="1"/>
                <c:pt idx="0">
                  <c:v> španělský jazyk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'G6'!$P$3:$Y$3</c:f>
              <c:strCache/>
            </c:strRef>
          </c:cat>
          <c:val>
            <c:numRef>
              <c:f>'G6'!$P$8:$Y$8</c:f>
              <c:numCache/>
            </c:numRef>
          </c:val>
        </c:ser>
        <c:ser>
          <c:idx val="3"/>
          <c:order val="4"/>
          <c:tx>
            <c:strRef>
              <c:f>'G6'!$O$7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'G6'!$P$7:$Y$7</c:f>
              <c:numCache/>
            </c:numRef>
          </c:val>
        </c:ser>
        <c:gapWidth val="70"/>
        <c:axId val="17133645"/>
        <c:axId val="19985078"/>
      </c:bar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85078"/>
        <c:crosses val="autoZero"/>
        <c:auto val="1"/>
        <c:lblOffset val="100"/>
        <c:tickLblSkip val="1"/>
        <c:noMultiLvlLbl val="0"/>
      </c:catAx>
      <c:valAx>
        <c:axId val="19985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33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5"/>
          <c:y val="0.91475"/>
          <c:w val="0.6725"/>
          <c:h val="0.05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66675</xdr:rowOff>
    </xdr:from>
    <xdr:to>
      <xdr:col>12</xdr:col>
      <xdr:colOff>476250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" y="447675"/>
        <a:ext cx="60198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13</xdr:col>
      <xdr:colOff>495300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381000"/>
        <a:ext cx="58769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10</xdr:col>
      <xdr:colOff>628650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76200" y="438150"/>
        <a:ext cx="57054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7038975" y="8201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11</xdr:col>
      <xdr:colOff>552450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8100" y="390525"/>
        <a:ext cx="59340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11</xdr:col>
      <xdr:colOff>590550</xdr:colOff>
      <xdr:row>21</xdr:row>
      <xdr:rowOff>85725</xdr:rowOff>
    </xdr:to>
    <xdr:graphicFrame>
      <xdr:nvGraphicFramePr>
        <xdr:cNvPr id="1" name="Chart 1025"/>
        <xdr:cNvGraphicFramePr/>
      </xdr:nvGraphicFramePr>
      <xdr:xfrm>
        <a:off x="0" y="628650"/>
        <a:ext cx="60388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11</xdr:col>
      <xdr:colOff>600075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0" y="647700"/>
        <a:ext cx="6048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79.8515625" style="2" customWidth="1"/>
    <col min="3" max="24" width="7.7109375" style="2" customWidth="1"/>
    <col min="25" max="16384" width="9.140625" style="2" customWidth="1"/>
  </cols>
  <sheetData>
    <row r="1" ht="12.75">
      <c r="A1" s="1" t="s">
        <v>110</v>
      </c>
    </row>
    <row r="2" ht="12.75">
      <c r="F2" s="3"/>
    </row>
    <row r="3" spans="1:7" ht="30" customHeight="1">
      <c r="A3" s="4" t="s">
        <v>39</v>
      </c>
      <c r="B3" s="5" t="str">
        <f>'T1'!E$1</f>
        <v>Individuální integrace zdravotně postižených dětí do běžných tříd
mateřských škol ve školním roce 2003/04–2012/13 – podle druhu postižení</v>
      </c>
      <c r="F3" s="3"/>
      <c r="G3" s="1"/>
    </row>
    <row r="4" spans="1:6" ht="30" customHeight="1">
      <c r="A4" s="4" t="s">
        <v>40</v>
      </c>
      <c r="B4" s="5" t="str">
        <f>'T2'!E$1</f>
        <v>Speciální třídy mateřských škol – zdravotně postižené děti ve školním roce 2003/04–2012/13 – podle druhu postižení</v>
      </c>
      <c r="F4" s="3"/>
    </row>
    <row r="5" spans="1:6" ht="30" customHeight="1">
      <c r="A5" s="4" t="s">
        <v>68</v>
      </c>
      <c r="B5" s="5" t="str">
        <f>'G1'!E$1</f>
        <v>Zdravotně postižené děti – podíl na celkovém počtu dětí
v mateřských školách ve školním roce  2003/04–2012/13</v>
      </c>
      <c r="F5" s="3"/>
    </row>
    <row r="6" spans="1:6" ht="30" customHeight="1">
      <c r="A6" s="4" t="s">
        <v>41</v>
      </c>
      <c r="B6" s="5" t="str">
        <f>'T3'!E$1</f>
        <v>Individuální integrace zdravotně postižených a žáků do běžných tříd
základních škol ve školním roce 2003/04–2012/13 – podle druhu postižení</v>
      </c>
      <c r="F6" s="3"/>
    </row>
    <row r="7" spans="1:6" ht="30" customHeight="1">
      <c r="A7" s="4" t="s">
        <v>42</v>
      </c>
      <c r="B7" s="5" t="str">
        <f>'T4'!E$1</f>
        <v>Speciální třídy základních škol – zdravotně postižení žáci ve školním roce 2003/04–2012/13 – podle druhu postižení</v>
      </c>
      <c r="F7" s="3"/>
    </row>
    <row r="8" spans="1:6" ht="30" customHeight="1">
      <c r="A8" s="4" t="s">
        <v>69</v>
      </c>
      <c r="B8" s="5" t="str">
        <f>'G2'!E$1</f>
        <v>Zdravotně postižení žáci – podíl na celkovém počtu žáků v základních školách
ve školním roce  2003/04–2012/13</v>
      </c>
      <c r="F8" s="3"/>
    </row>
    <row r="9" spans="1:6" ht="30" customHeight="1">
      <c r="A9" s="4" t="s">
        <v>43</v>
      </c>
      <c r="B9" s="5" t="str">
        <f>'T5'!E$1</f>
        <v>Individuální integrace zdravotně postižených žáků do běžných tříd
středních škol ve školním roce 2003/04–2012/13 – podle druhu postižení</v>
      </c>
      <c r="F9" s="3"/>
    </row>
    <row r="10" spans="1:6" ht="30" customHeight="1">
      <c r="A10" s="4" t="s">
        <v>70</v>
      </c>
      <c r="B10" s="5" t="str">
        <f>'G3'!E$1</f>
        <v>Zdravotně postižení žáci – podíl na celkovém počtu žáků ve středních školách
denní formy vzdělávání ve školním roce 2003/04–2012/13</v>
      </c>
      <c r="F10" s="3"/>
    </row>
    <row r="11" spans="1:6" ht="30" customHeight="1">
      <c r="A11" s="4" t="s">
        <v>44</v>
      </c>
      <c r="B11" s="5" t="str">
        <f>'T6'!E$1</f>
        <v>Speciální třídy středních škol – zdravotně postižení a žáci
ve školním roce 2003/04–2012/13 – podle druhu postižení</v>
      </c>
      <c r="F11" s="3"/>
    </row>
    <row r="12" spans="1:6" ht="19.5" customHeight="1">
      <c r="A12" s="2" t="s">
        <v>45</v>
      </c>
      <c r="B12" s="5" t="str">
        <f>'T7'!E$1</f>
        <v>Základní školy – žáci učící se cizí jazyky ve školním roce 2003/04–2012/13 </v>
      </c>
      <c r="F12" s="3"/>
    </row>
    <row r="13" spans="1:6" ht="19.5" customHeight="1">
      <c r="A13" s="2" t="s">
        <v>71</v>
      </c>
      <c r="B13" s="5" t="str">
        <f>'G4'!E$1</f>
        <v>Základní školy – žáci učící se cizí jazyky ve školním roce 2003/04–2012/13 </v>
      </c>
      <c r="F13" s="3"/>
    </row>
    <row r="14" spans="1:6" ht="19.5" customHeight="1">
      <c r="A14" s="2" t="s">
        <v>46</v>
      </c>
      <c r="B14" s="5" t="str">
        <f>'T8'!E$1</f>
        <v>Střední školy, denní forma vzdělávání – žáci učící se cizí jazyky ve školním roce 2003/04–2012/13</v>
      </c>
      <c r="F14" s="3"/>
    </row>
    <row r="15" spans="1:6" ht="19.5" customHeight="1">
      <c r="A15" s="2" t="s">
        <v>72</v>
      </c>
      <c r="B15" s="5" t="str">
        <f>'G5'!E$1</f>
        <v>Střední školy, denní forma vzdělávání – žáci učící se cizí jazyky ve školním roce 2003/04–2012/13</v>
      </c>
      <c r="F15" s="3"/>
    </row>
    <row r="16" spans="1:6" ht="19.5" customHeight="1">
      <c r="A16" s="2" t="s">
        <v>47</v>
      </c>
      <c r="B16" s="5" t="str">
        <f>'T9'!E$1</f>
        <v>Konzervatoře, denní forma vzdělávání – žáci učící se cizí jazyky ve školním roce 2003/04–2012/13</v>
      </c>
      <c r="F16" s="3"/>
    </row>
    <row r="17" spans="1:6" ht="30" customHeight="1">
      <c r="A17" s="4" t="s">
        <v>73</v>
      </c>
      <c r="B17" s="5" t="str">
        <f>'T10'!E$1</f>
        <v>Vyšší odborné školy, denní forma vzdělávání – studenti učící se cizí jazyky
ve školním roce 2003/04–2012/13</v>
      </c>
      <c r="F17" s="3"/>
    </row>
    <row r="18" spans="1:2" ht="19.5" customHeight="1">
      <c r="A18" s="2" t="s">
        <v>74</v>
      </c>
      <c r="B18" s="5" t="str">
        <f>'G6'!E$1</f>
        <v>Studenti učící se cizí jazyky – vyšší odborné školy ve školním roce 2003/04–2012/13</v>
      </c>
    </row>
  </sheetData>
  <sheetProtection password="CB3F" sheet="1"/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–prosinec 2012
&amp;"Arial Narrow,Tučné"Informační datová svodka – výkony regionálního školství 2012/13&amp;"Arial Narrow,Obyčejné"
Část: Tematické tabulky</oddHeader>
    <oddFooter>&amp;C&amp;"Arial Narrow,Tučné"&amp;9&amp;P/&amp;N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7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3.5" customHeight="1"/>
  <cols>
    <col min="1" max="1" width="9.140625" style="137" customWidth="1"/>
    <col min="2" max="4" width="2.7109375" style="137" customWidth="1"/>
    <col min="5" max="11" width="10.00390625" style="137" customWidth="1"/>
    <col min="12" max="13" width="9.140625" style="137" customWidth="1"/>
    <col min="14" max="14" width="7.7109375" style="137" customWidth="1"/>
    <col min="15" max="15" width="7.7109375" style="140" customWidth="1"/>
    <col min="16" max="29" width="9.140625" style="140" customWidth="1"/>
    <col min="30" max="36" width="9.140625" style="141" customWidth="1"/>
    <col min="37" max="16384" width="9.140625" style="137" customWidth="1"/>
  </cols>
  <sheetData>
    <row r="1" spans="1:11" ht="30" customHeight="1">
      <c r="A1" s="136" t="s">
        <v>70</v>
      </c>
      <c r="E1" s="138" t="s">
        <v>139</v>
      </c>
      <c r="F1" s="139"/>
      <c r="G1" s="139"/>
      <c r="H1" s="139"/>
      <c r="I1" s="139"/>
      <c r="J1" s="139"/>
      <c r="K1" s="139"/>
    </row>
    <row r="2" ht="19.5" customHeight="1"/>
    <row r="5" ht="13.5" customHeight="1">
      <c r="O5" s="142" t="s">
        <v>67</v>
      </c>
    </row>
    <row r="6" ht="13.5" customHeight="1">
      <c r="O6" s="142"/>
    </row>
    <row r="7" spans="14:29" ht="13.5" customHeight="1">
      <c r="N7" s="143"/>
      <c r="P7" s="144" t="s">
        <v>2</v>
      </c>
      <c r="Q7" s="144" t="s">
        <v>3</v>
      </c>
      <c r="R7" s="144" t="s">
        <v>4</v>
      </c>
      <c r="S7" s="144" t="s">
        <v>5</v>
      </c>
      <c r="T7" s="144" t="s">
        <v>38</v>
      </c>
      <c r="U7" s="144" t="s">
        <v>75</v>
      </c>
      <c r="V7" s="144"/>
      <c r="W7" s="144" t="s">
        <v>111</v>
      </c>
      <c r="X7" s="144"/>
      <c r="AB7" s="141"/>
      <c r="AC7" s="141"/>
    </row>
    <row r="8" spans="14:29" ht="13.5" customHeight="1">
      <c r="N8" s="143"/>
      <c r="O8" s="142" t="s">
        <v>66</v>
      </c>
      <c r="P8" s="145">
        <v>4003</v>
      </c>
      <c r="Q8" s="145">
        <v>4509</v>
      </c>
      <c r="R8" s="145">
        <v>4436</v>
      </c>
      <c r="S8" s="145">
        <v>4502</v>
      </c>
      <c r="T8" s="145">
        <v>4729</v>
      </c>
      <c r="U8" s="145">
        <v>5158</v>
      </c>
      <c r="V8" s="145"/>
      <c r="W8" s="145"/>
      <c r="X8" s="145"/>
      <c r="AB8" s="141"/>
      <c r="AC8" s="141"/>
    </row>
    <row r="9" spans="14:29" ht="13.5" customHeight="1">
      <c r="N9" s="143"/>
      <c r="O9" s="140" t="s">
        <v>17</v>
      </c>
      <c r="P9" s="146">
        <v>0</v>
      </c>
      <c r="Q9" s="146">
        <v>0</v>
      </c>
      <c r="R9" s="146">
        <v>62</v>
      </c>
      <c r="S9" s="146">
        <v>102</v>
      </c>
      <c r="T9" s="146">
        <v>123</v>
      </c>
      <c r="U9" s="146">
        <v>123</v>
      </c>
      <c r="V9" s="146"/>
      <c r="W9" s="146"/>
      <c r="X9" s="146"/>
      <c r="AB9" s="141"/>
      <c r="AC9" s="141"/>
    </row>
    <row r="10" spans="14:29" ht="13.5" customHeight="1">
      <c r="N10" s="143"/>
      <c r="O10" s="140" t="s">
        <v>18</v>
      </c>
      <c r="P10" s="146">
        <v>139</v>
      </c>
      <c r="Q10" s="146">
        <v>131</v>
      </c>
      <c r="R10" s="146">
        <v>111</v>
      </c>
      <c r="S10" s="146">
        <v>121</v>
      </c>
      <c r="T10" s="146">
        <v>121</v>
      </c>
      <c r="U10" s="146">
        <v>136</v>
      </c>
      <c r="V10" s="146"/>
      <c r="W10" s="146"/>
      <c r="X10" s="146"/>
      <c r="AB10" s="141"/>
      <c r="AC10" s="141"/>
    </row>
    <row r="11" spans="14:29" ht="13.5" customHeight="1">
      <c r="N11" s="143"/>
      <c r="O11" s="140" t="s">
        <v>19</v>
      </c>
      <c r="P11" s="146">
        <v>116</v>
      </c>
      <c r="Q11" s="146">
        <v>102</v>
      </c>
      <c r="R11" s="146">
        <v>95</v>
      </c>
      <c r="S11" s="146">
        <v>81</v>
      </c>
      <c r="T11" s="146">
        <v>74</v>
      </c>
      <c r="U11" s="146">
        <v>78</v>
      </c>
      <c r="V11" s="146"/>
      <c r="W11" s="146"/>
      <c r="X11" s="146"/>
      <c r="AB11" s="141"/>
      <c r="AC11" s="141"/>
    </row>
    <row r="12" spans="14:29" ht="13.5" customHeight="1">
      <c r="N12" s="143"/>
      <c r="O12" s="140" t="s">
        <v>21</v>
      </c>
      <c r="P12" s="146">
        <v>321</v>
      </c>
      <c r="Q12" s="146">
        <v>325</v>
      </c>
      <c r="R12" s="146">
        <v>370</v>
      </c>
      <c r="S12" s="146">
        <v>318</v>
      </c>
      <c r="T12" s="146">
        <v>262</v>
      </c>
      <c r="U12" s="146">
        <v>338</v>
      </c>
      <c r="V12" s="146"/>
      <c r="W12" s="146"/>
      <c r="X12" s="146"/>
      <c r="AB12" s="141"/>
      <c r="AC12" s="141"/>
    </row>
    <row r="13" spans="14:29" ht="13.5" customHeight="1">
      <c r="N13" s="143"/>
      <c r="O13" s="140" t="s">
        <v>57</v>
      </c>
      <c r="P13" s="146">
        <v>93</v>
      </c>
      <c r="Q13" s="146">
        <v>59</v>
      </c>
      <c r="R13" s="146">
        <v>73</v>
      </c>
      <c r="S13" s="146">
        <v>48</v>
      </c>
      <c r="T13" s="146">
        <v>78</v>
      </c>
      <c r="U13" s="146">
        <v>81</v>
      </c>
      <c r="V13" s="146"/>
      <c r="W13" s="146"/>
      <c r="X13" s="146"/>
      <c r="AB13" s="141"/>
      <c r="AC13" s="141"/>
    </row>
    <row r="14" spans="14:29" ht="13.5" customHeight="1">
      <c r="N14" s="143"/>
      <c r="O14" s="140" t="s">
        <v>152</v>
      </c>
      <c r="P14" s="146">
        <v>3334</v>
      </c>
      <c r="Q14" s="146">
        <v>3892</v>
      </c>
      <c r="R14" s="146">
        <v>3725</v>
      </c>
      <c r="S14" s="146">
        <v>3832</v>
      </c>
      <c r="T14" s="146">
        <v>4071</v>
      </c>
      <c r="U14" s="146">
        <v>4402</v>
      </c>
      <c r="V14" s="146"/>
      <c r="W14" s="146"/>
      <c r="X14" s="146"/>
      <c r="AB14" s="141"/>
      <c r="AC14" s="141"/>
    </row>
    <row r="15" ht="13.5" customHeight="1">
      <c r="O15" s="147"/>
    </row>
    <row r="16" spans="14:27" ht="13.5" customHeight="1">
      <c r="N16" s="148"/>
      <c r="O16" s="149" t="s">
        <v>153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</row>
    <row r="18" ht="13.5" customHeight="1">
      <c r="O18" s="142" t="s">
        <v>154</v>
      </c>
    </row>
    <row r="19" ht="13.5" customHeight="1">
      <c r="O19" s="142"/>
    </row>
    <row r="20" spans="14:29" ht="13.5" customHeight="1">
      <c r="N20" s="143"/>
      <c r="P20" s="144" t="s">
        <v>50</v>
      </c>
      <c r="Q20" s="144" t="s">
        <v>1</v>
      </c>
      <c r="R20" s="144" t="s">
        <v>2</v>
      </c>
      <c r="S20" s="144" t="s">
        <v>3</v>
      </c>
      <c r="T20" s="144" t="s">
        <v>149</v>
      </c>
      <c r="U20" s="144"/>
      <c r="V20" s="144"/>
      <c r="W20" s="144" t="s">
        <v>5</v>
      </c>
      <c r="X20" s="144"/>
      <c r="AB20" s="141"/>
      <c r="AC20" s="141"/>
    </row>
    <row r="21" spans="14:29" ht="13.5" customHeight="1">
      <c r="N21" s="143"/>
      <c r="O21" s="142" t="s">
        <v>60</v>
      </c>
      <c r="P21" s="145">
        <v>27</v>
      </c>
      <c r="Q21" s="145">
        <v>42</v>
      </c>
      <c r="R21" s="145">
        <v>28</v>
      </c>
      <c r="S21" s="145">
        <v>11</v>
      </c>
      <c r="T21" s="145">
        <v>63</v>
      </c>
      <c r="U21" s="145"/>
      <c r="V21" s="145"/>
      <c r="W21" s="145">
        <v>125</v>
      </c>
      <c r="X21" s="145"/>
      <c r="AB21" s="141"/>
      <c r="AC21" s="141"/>
    </row>
    <row r="22" spans="14:29" ht="13.5" customHeight="1">
      <c r="N22" s="143"/>
      <c r="O22" s="140" t="s">
        <v>18</v>
      </c>
      <c r="P22" s="150">
        <v>6</v>
      </c>
      <c r="Q22" s="150">
        <v>6</v>
      </c>
      <c r="R22" s="150">
        <v>0</v>
      </c>
      <c r="S22" s="150">
        <v>0</v>
      </c>
      <c r="T22" s="150">
        <v>58</v>
      </c>
      <c r="U22" s="150"/>
      <c r="V22" s="150"/>
      <c r="W22" s="150">
        <v>86</v>
      </c>
      <c r="X22" s="150"/>
      <c r="AB22" s="141"/>
      <c r="AC22" s="141"/>
    </row>
    <row r="23" spans="14:29" ht="13.5" customHeight="1">
      <c r="N23" s="143"/>
      <c r="O23" s="140" t="s">
        <v>24</v>
      </c>
      <c r="P23" s="146">
        <v>21</v>
      </c>
      <c r="Q23" s="146">
        <v>36</v>
      </c>
      <c r="R23" s="146">
        <v>28</v>
      </c>
      <c r="S23" s="146">
        <v>11</v>
      </c>
      <c r="T23" s="146">
        <v>5</v>
      </c>
      <c r="U23" s="146"/>
      <c r="V23" s="146"/>
      <c r="W23" s="146">
        <v>39</v>
      </c>
      <c r="X23" s="146"/>
      <c r="AB23" s="141"/>
      <c r="AC23" s="141"/>
    </row>
    <row r="24" spans="14:29" ht="13.5" customHeight="1">
      <c r="N24" s="143"/>
      <c r="O24" s="151" t="s">
        <v>155</v>
      </c>
      <c r="P24" s="146"/>
      <c r="Q24" s="146"/>
      <c r="R24" s="146"/>
      <c r="S24" s="146"/>
      <c r="T24" s="146"/>
      <c r="U24" s="146"/>
      <c r="V24" s="146"/>
      <c r="W24" s="146"/>
      <c r="X24" s="146"/>
      <c r="AB24" s="141"/>
      <c r="AC24" s="141"/>
    </row>
    <row r="28" spans="11:29" ht="13.5" customHeight="1">
      <c r="K28" s="19" t="s">
        <v>147</v>
      </c>
      <c r="P28" s="140" t="s">
        <v>2</v>
      </c>
      <c r="Q28" s="140" t="s">
        <v>3</v>
      </c>
      <c r="R28" s="140" t="s">
        <v>4</v>
      </c>
      <c r="S28" s="140" t="s">
        <v>5</v>
      </c>
      <c r="T28" s="140" t="s">
        <v>38</v>
      </c>
      <c r="U28" s="140" t="s">
        <v>75</v>
      </c>
      <c r="V28" s="140" t="s">
        <v>101</v>
      </c>
      <c r="W28" s="140" t="s">
        <v>111</v>
      </c>
      <c r="X28" s="140" t="s">
        <v>132</v>
      </c>
      <c r="Y28" s="140" t="s">
        <v>148</v>
      </c>
      <c r="Z28" s="141"/>
      <c r="AA28" s="141"/>
      <c r="AB28" s="141"/>
      <c r="AC28" s="141"/>
    </row>
    <row r="29" spans="15:29" ht="13.5" customHeight="1">
      <c r="O29" s="140" t="s">
        <v>65</v>
      </c>
      <c r="P29" s="140">
        <v>542937</v>
      </c>
      <c r="Q29" s="140">
        <v>543587</v>
      </c>
      <c r="R29" s="140">
        <v>542027</v>
      </c>
      <c r="S29" s="140">
        <v>541770</v>
      </c>
      <c r="T29" s="140">
        <v>533940</v>
      </c>
      <c r="U29" s="140">
        <v>527045</v>
      </c>
      <c r="V29" s="140">
        <v>519468</v>
      </c>
      <c r="W29" s="140">
        <v>496966</v>
      </c>
      <c r="X29" s="140">
        <v>470347</v>
      </c>
      <c r="Y29" s="140">
        <v>443719</v>
      </c>
      <c r="Z29" s="141"/>
      <c r="AA29" s="141"/>
      <c r="AB29" s="141"/>
      <c r="AC29" s="141"/>
    </row>
    <row r="30" spans="15:29" ht="21" customHeight="1">
      <c r="O30" s="152" t="s">
        <v>94</v>
      </c>
      <c r="P30" s="140">
        <v>4003</v>
      </c>
      <c r="Q30" s="140">
        <v>4509</v>
      </c>
      <c r="R30" s="140">
        <v>4436</v>
      </c>
      <c r="S30" s="140">
        <v>4502</v>
      </c>
      <c r="T30" s="140">
        <v>4729</v>
      </c>
      <c r="U30" s="140">
        <v>5158</v>
      </c>
      <c r="V30" s="140">
        <v>6284</v>
      </c>
      <c r="W30" s="140">
        <v>6532</v>
      </c>
      <c r="X30" s="140">
        <v>7295</v>
      </c>
      <c r="Y30" s="140">
        <v>7807</v>
      </c>
      <c r="Z30" s="141"/>
      <c r="AA30" s="141"/>
      <c r="AB30" s="141"/>
      <c r="AC30" s="141"/>
    </row>
    <row r="31" spans="15:29" ht="22.5" customHeight="1">
      <c r="O31" s="153" t="s">
        <v>95</v>
      </c>
      <c r="P31" s="150">
        <v>16407</v>
      </c>
      <c r="Q31" s="150">
        <v>16340</v>
      </c>
      <c r="R31" s="150">
        <v>16463</v>
      </c>
      <c r="S31" s="150">
        <v>16239</v>
      </c>
      <c r="T31" s="150">
        <v>14638</v>
      </c>
      <c r="U31" s="150">
        <v>13540</v>
      </c>
      <c r="V31" s="150">
        <v>13444</v>
      </c>
      <c r="W31" s="150">
        <v>12199</v>
      </c>
      <c r="X31" s="150">
        <v>11830</v>
      </c>
      <c r="Y31" s="140">
        <v>11353</v>
      </c>
      <c r="Z31" s="141"/>
      <c r="AA31" s="141"/>
      <c r="AB31" s="141"/>
      <c r="AC31" s="141"/>
    </row>
    <row r="32" spans="15:29" ht="26.25" customHeight="1">
      <c r="O32" s="153" t="s">
        <v>96</v>
      </c>
      <c r="P32" s="154">
        <f aca="true" t="shared" si="0" ref="P32:W32">+(P30+P31)/P29</f>
        <v>0.03759183846376283</v>
      </c>
      <c r="Q32" s="154">
        <f t="shared" si="0"/>
        <v>0.03835448603443423</v>
      </c>
      <c r="R32" s="154">
        <f t="shared" si="0"/>
        <v>0.038557119848273244</v>
      </c>
      <c r="S32" s="154">
        <f t="shared" si="0"/>
        <v>0.0382837735570445</v>
      </c>
      <c r="T32" s="154">
        <f t="shared" si="0"/>
        <v>0.036271865752706293</v>
      </c>
      <c r="U32" s="154">
        <f t="shared" si="0"/>
        <v>0.0354770465520022</v>
      </c>
      <c r="V32" s="154">
        <f t="shared" si="0"/>
        <v>0.0379773152532976</v>
      </c>
      <c r="W32" s="154">
        <f t="shared" si="0"/>
        <v>0.037690707211358525</v>
      </c>
      <c r="X32" s="154">
        <v>0.04066146908559</v>
      </c>
      <c r="Y32" s="154"/>
      <c r="Z32" s="141"/>
      <c r="AA32" s="141"/>
      <c r="AB32" s="141"/>
      <c r="AC32" s="141"/>
    </row>
    <row r="33" spans="27:29" ht="13.5" customHeight="1">
      <c r="AA33" s="141"/>
      <c r="AB33" s="141"/>
      <c r="AC33" s="141"/>
    </row>
    <row r="34" spans="27:29" ht="13.5" customHeight="1">
      <c r="AA34" s="141"/>
      <c r="AB34" s="141"/>
      <c r="AC34" s="141"/>
    </row>
    <row r="35" spans="26:29" ht="13.5" customHeight="1">
      <c r="Z35" s="141"/>
      <c r="AA35" s="141"/>
      <c r="AB35" s="141"/>
      <c r="AC35" s="141"/>
    </row>
    <row r="36" spans="16:29" ht="13.5" customHeight="1">
      <c r="P36" s="155"/>
      <c r="Q36" s="155"/>
      <c r="R36" s="155"/>
      <c r="S36" s="155"/>
      <c r="T36" s="155"/>
      <c r="U36" s="155"/>
      <c r="V36" s="155"/>
      <c r="W36" s="155"/>
      <c r="X36" s="155"/>
      <c r="Z36" s="141"/>
      <c r="AA36" s="141"/>
      <c r="AB36" s="141"/>
      <c r="AC36" s="141"/>
    </row>
    <row r="37" spans="16:29" ht="13.5" customHeight="1">
      <c r="P37" s="155"/>
      <c r="Q37" s="155"/>
      <c r="R37" s="155"/>
      <c r="S37" s="155"/>
      <c r="T37" s="155"/>
      <c r="U37" s="155"/>
      <c r="V37" s="155"/>
      <c r="W37" s="155"/>
      <c r="X37" s="155"/>
      <c r="Z37" s="141"/>
      <c r="AA37" s="141"/>
      <c r="AB37" s="141"/>
      <c r="AC37" s="141"/>
    </row>
    <row r="38" spans="16:29" ht="13.5" customHeight="1">
      <c r="P38" s="155"/>
      <c r="Q38" s="155"/>
      <c r="R38" s="155"/>
      <c r="S38" s="155"/>
      <c r="T38" s="155"/>
      <c r="U38" s="155"/>
      <c r="V38" s="155"/>
      <c r="W38" s="155"/>
      <c r="X38" s="155"/>
      <c r="Z38" s="141"/>
      <c r="AA38" s="141"/>
      <c r="AB38" s="141"/>
      <c r="AC38" s="141"/>
    </row>
    <row r="39" spans="16:29" ht="13.5" customHeight="1">
      <c r="P39" s="155"/>
      <c r="Q39" s="155"/>
      <c r="R39" s="155"/>
      <c r="S39" s="155"/>
      <c r="T39" s="155"/>
      <c r="U39" s="155"/>
      <c r="V39" s="155"/>
      <c r="W39" s="155"/>
      <c r="X39" s="155"/>
      <c r="Z39" s="141"/>
      <c r="AA39" s="141"/>
      <c r="AB39" s="141"/>
      <c r="AC39" s="141"/>
    </row>
    <row r="40" spans="16:29" ht="13.5" customHeight="1">
      <c r="P40" s="155"/>
      <c r="Q40" s="155"/>
      <c r="R40" s="155"/>
      <c r="S40" s="155"/>
      <c r="T40" s="155"/>
      <c r="U40" s="155"/>
      <c r="V40" s="155"/>
      <c r="W40" s="155"/>
      <c r="X40" s="155"/>
      <c r="Z40" s="141"/>
      <c r="AA40" s="141"/>
      <c r="AB40" s="141"/>
      <c r="AC40" s="141"/>
    </row>
    <row r="41" spans="16:29" ht="13.5" customHeight="1">
      <c r="P41" s="155"/>
      <c r="Q41" s="155"/>
      <c r="R41" s="155"/>
      <c r="S41" s="155"/>
      <c r="T41" s="155"/>
      <c r="U41" s="155"/>
      <c r="V41" s="155"/>
      <c r="W41" s="155"/>
      <c r="X41" s="155"/>
      <c r="Z41" s="141"/>
      <c r="AA41" s="141"/>
      <c r="AB41" s="141"/>
      <c r="AC41" s="141"/>
    </row>
    <row r="42" spans="13:29" ht="13.5" customHeight="1">
      <c r="M42" s="143"/>
      <c r="N42" s="143"/>
      <c r="Z42" s="141"/>
      <c r="AA42" s="141"/>
      <c r="AB42" s="141"/>
      <c r="AC42" s="141"/>
    </row>
    <row r="43" spans="13:29" ht="13.5" customHeight="1">
      <c r="M43" s="143"/>
      <c r="N43" s="143"/>
      <c r="P43" s="155"/>
      <c r="Q43" s="155"/>
      <c r="R43" s="155"/>
      <c r="S43" s="155"/>
      <c r="T43" s="155"/>
      <c r="U43" s="155"/>
      <c r="V43" s="155"/>
      <c r="W43" s="155"/>
      <c r="X43" s="155"/>
      <c r="Y43" s="141"/>
      <c r="Z43" s="141"/>
      <c r="AA43" s="141"/>
      <c r="AB43" s="141"/>
      <c r="AC43" s="141"/>
    </row>
    <row r="44" spans="13:14" ht="13.5" customHeight="1">
      <c r="M44" s="143"/>
      <c r="N44" s="143"/>
    </row>
    <row r="45" spans="13:14" ht="13.5" customHeight="1">
      <c r="M45" s="143"/>
      <c r="N45" s="143"/>
    </row>
    <row r="46" spans="13:14" ht="13.5" customHeight="1">
      <c r="M46" s="143"/>
      <c r="N46" s="143"/>
    </row>
    <row r="47" spans="13:14" ht="13.5" customHeight="1">
      <c r="M47" s="143"/>
      <c r="N47" s="143"/>
    </row>
  </sheetData>
  <sheetProtection password="CB3F" sheet="1"/>
  <mergeCells count="2">
    <mergeCell ref="E1:K1"/>
    <mergeCell ref="O16:AA16"/>
  </mergeCells>
  <conditionalFormatting sqref="K28">
    <cfRule type="expression" priority="1" dxfId="0" stopIfTrue="1">
      <formula>L28=" 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2"/>
  <headerFooter alignWithMargins="0">
    <oddHeader>&amp;R&amp;"Arial Narrow,Obyčejné"&amp;8MŠMT –prosinec 2012
&amp;"Arial Narrow,Tučné"Informační datová svodka – výkony regionálního školství 2012/13&amp;"Arial Narrow,Obyčejné"
Část: Tematické tabulky</oddHeader>
    <oddFooter>&amp;C&amp;"Arial Narrow,Tučné"&amp;9&amp;P/&amp;N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32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G8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0.71875" style="2" customWidth="1"/>
    <col min="4" max="4" width="16.140625" style="2" customWidth="1"/>
    <col min="5" max="5" width="6.8515625" style="2" customWidth="1"/>
    <col min="6" max="6" width="1.1484375" style="2" customWidth="1"/>
    <col min="7" max="16" width="6.7109375" style="2" customWidth="1"/>
    <col min="17" max="19" width="11.140625" style="112" customWidth="1"/>
    <col min="20" max="41" width="11.140625" style="2" customWidth="1"/>
    <col min="42" max="16384" width="9.140625" style="2" customWidth="1"/>
  </cols>
  <sheetData>
    <row r="1" spans="1:19" s="1" customFormat="1" ht="30" customHeight="1">
      <c r="A1" s="120" t="s">
        <v>45</v>
      </c>
      <c r="B1" s="26"/>
      <c r="C1" s="26"/>
      <c r="D1" s="26"/>
      <c r="E1" s="27" t="s">
        <v>138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28"/>
      <c r="R1" s="128"/>
      <c r="S1" s="128"/>
    </row>
    <row r="2" spans="1:17" ht="19.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  <c r="Q2" s="129"/>
    </row>
    <row r="3" spans="1:17" ht="6" customHeight="1">
      <c r="A3" s="33"/>
      <c r="B3" s="34"/>
      <c r="C3" s="34"/>
      <c r="D3" s="34"/>
      <c r="E3" s="34"/>
      <c r="F3" s="35"/>
      <c r="G3" s="36" t="s">
        <v>2</v>
      </c>
      <c r="H3" s="36" t="s">
        <v>3</v>
      </c>
      <c r="I3" s="36" t="s">
        <v>4</v>
      </c>
      <c r="J3" s="36" t="s">
        <v>5</v>
      </c>
      <c r="K3" s="36" t="s">
        <v>38</v>
      </c>
      <c r="L3" s="36" t="s">
        <v>75</v>
      </c>
      <c r="M3" s="36" t="s">
        <v>75</v>
      </c>
      <c r="N3" s="36" t="s">
        <v>111</v>
      </c>
      <c r="O3" s="36" t="s">
        <v>132</v>
      </c>
      <c r="P3" s="37" t="s">
        <v>148</v>
      </c>
      <c r="Q3" s="38"/>
    </row>
    <row r="4" spans="1:17" ht="6" customHeight="1">
      <c r="A4" s="39"/>
      <c r="B4" s="40"/>
      <c r="C4" s="40"/>
      <c r="D4" s="40"/>
      <c r="E4" s="40"/>
      <c r="F4" s="41"/>
      <c r="G4" s="42"/>
      <c r="H4" s="42"/>
      <c r="I4" s="42"/>
      <c r="J4" s="42"/>
      <c r="K4" s="42"/>
      <c r="L4" s="42"/>
      <c r="M4" s="42"/>
      <c r="N4" s="42"/>
      <c r="O4" s="42"/>
      <c r="P4" s="43"/>
      <c r="Q4" s="38"/>
    </row>
    <row r="5" spans="1:17" ht="6" customHeight="1">
      <c r="A5" s="39"/>
      <c r="B5" s="40"/>
      <c r="C5" s="40"/>
      <c r="D5" s="40"/>
      <c r="E5" s="40"/>
      <c r="F5" s="41"/>
      <c r="G5" s="42"/>
      <c r="H5" s="42"/>
      <c r="I5" s="42"/>
      <c r="J5" s="42"/>
      <c r="K5" s="42"/>
      <c r="L5" s="42"/>
      <c r="M5" s="42"/>
      <c r="N5" s="42"/>
      <c r="O5" s="42"/>
      <c r="P5" s="43"/>
      <c r="Q5" s="38"/>
    </row>
    <row r="6" spans="1:17" ht="6" customHeight="1">
      <c r="A6" s="39"/>
      <c r="B6" s="40"/>
      <c r="C6" s="40"/>
      <c r="D6" s="40"/>
      <c r="E6" s="40"/>
      <c r="F6" s="41"/>
      <c r="G6" s="42"/>
      <c r="H6" s="42"/>
      <c r="I6" s="42"/>
      <c r="J6" s="42"/>
      <c r="K6" s="42"/>
      <c r="L6" s="42"/>
      <c r="M6" s="42"/>
      <c r="N6" s="42"/>
      <c r="O6" s="42"/>
      <c r="P6" s="43"/>
      <c r="Q6" s="38"/>
    </row>
    <row r="7" spans="1:17" ht="15" customHeight="1" thickBot="1">
      <c r="A7" s="44"/>
      <c r="B7" s="45"/>
      <c r="C7" s="45"/>
      <c r="D7" s="45"/>
      <c r="E7" s="45"/>
      <c r="F7" s="46"/>
      <c r="G7" s="47" t="s">
        <v>34</v>
      </c>
      <c r="H7" s="47" t="s">
        <v>34</v>
      </c>
      <c r="I7" s="47"/>
      <c r="J7" s="47"/>
      <c r="K7" s="47"/>
      <c r="L7" s="47"/>
      <c r="M7" s="47"/>
      <c r="N7" s="47"/>
      <c r="O7" s="48"/>
      <c r="P7" s="49"/>
      <c r="Q7" s="38"/>
    </row>
    <row r="8" spans="1:35" ht="15.75" thickTop="1">
      <c r="A8" s="50"/>
      <c r="B8" s="51" t="s">
        <v>80</v>
      </c>
      <c r="C8" s="51"/>
      <c r="D8" s="51"/>
      <c r="E8" s="52"/>
      <c r="F8" s="53"/>
      <c r="G8" s="54">
        <v>695803</v>
      </c>
      <c r="H8" s="54">
        <v>673001</v>
      </c>
      <c r="I8" s="54">
        <v>640651</v>
      </c>
      <c r="J8" s="54">
        <v>684799</v>
      </c>
      <c r="K8" s="54">
        <v>678263</v>
      </c>
      <c r="L8" s="55">
        <v>672936</v>
      </c>
      <c r="M8" s="55">
        <v>657480</v>
      </c>
      <c r="N8" s="55">
        <v>652516</v>
      </c>
      <c r="O8" s="55">
        <v>645079</v>
      </c>
      <c r="P8" s="56">
        <v>660748</v>
      </c>
      <c r="Q8" s="38"/>
      <c r="V8" s="3"/>
      <c r="W8" s="3"/>
      <c r="X8" s="3"/>
      <c r="Y8" s="3"/>
      <c r="Z8" s="3"/>
      <c r="AA8" s="3"/>
      <c r="AB8" s="3"/>
      <c r="AC8" s="3"/>
      <c r="AE8" s="3"/>
      <c r="AF8" s="3"/>
      <c r="AG8" s="3"/>
      <c r="AH8" s="3"/>
      <c r="AI8" s="3"/>
    </row>
    <row r="9" spans="1:35" ht="12.75">
      <c r="A9" s="57"/>
      <c r="B9" s="58" t="s">
        <v>29</v>
      </c>
      <c r="C9" s="59"/>
      <c r="D9" s="60" t="s">
        <v>120</v>
      </c>
      <c r="E9" s="61"/>
      <c r="F9" s="62"/>
      <c r="G9" s="63">
        <v>492927</v>
      </c>
      <c r="H9" s="63">
        <v>497635</v>
      </c>
      <c r="I9" s="63">
        <v>503215</v>
      </c>
      <c r="J9" s="63">
        <v>577936</v>
      </c>
      <c r="K9" s="63">
        <v>599208</v>
      </c>
      <c r="L9" s="64">
        <v>616632</v>
      </c>
      <c r="M9" s="64">
        <v>618147</v>
      </c>
      <c r="N9" s="64">
        <v>628678</v>
      </c>
      <c r="O9" s="64">
        <v>635169</v>
      </c>
      <c r="P9" s="65">
        <v>652632</v>
      </c>
      <c r="Q9" s="130"/>
      <c r="R9" s="131"/>
      <c r="V9" s="3"/>
      <c r="W9" s="3"/>
      <c r="X9" s="3"/>
      <c r="Y9" s="3"/>
      <c r="Z9" s="3"/>
      <c r="AA9" s="3"/>
      <c r="AB9" s="3"/>
      <c r="AC9" s="3"/>
      <c r="AE9" s="3"/>
      <c r="AF9" s="3"/>
      <c r="AG9" s="3"/>
      <c r="AH9" s="3"/>
      <c r="AI9" s="3"/>
    </row>
    <row r="10" spans="1:35" ht="12.75">
      <c r="A10" s="67"/>
      <c r="B10" s="68"/>
      <c r="C10" s="69"/>
      <c r="D10" s="70" t="s">
        <v>121</v>
      </c>
      <c r="E10" s="71"/>
      <c r="F10" s="72"/>
      <c r="G10" s="73">
        <v>7093</v>
      </c>
      <c r="H10" s="73">
        <v>9079</v>
      </c>
      <c r="I10" s="73">
        <v>7250</v>
      </c>
      <c r="J10" s="73">
        <v>7303</v>
      </c>
      <c r="K10" s="73">
        <v>7376</v>
      </c>
      <c r="L10" s="74">
        <v>7369</v>
      </c>
      <c r="M10" s="74">
        <v>6897</v>
      </c>
      <c r="N10" s="74">
        <v>7428</v>
      </c>
      <c r="O10" s="74">
        <v>7180</v>
      </c>
      <c r="P10" s="75">
        <v>6319</v>
      </c>
      <c r="Q10" s="130"/>
      <c r="R10" s="131"/>
      <c r="V10" s="3"/>
      <c r="W10" s="3"/>
      <c r="X10" s="3"/>
      <c r="Y10" s="3"/>
      <c r="Z10" s="3"/>
      <c r="AA10" s="3"/>
      <c r="AB10" s="3"/>
      <c r="AC10" s="3"/>
      <c r="AE10" s="3"/>
      <c r="AF10" s="3"/>
      <c r="AG10" s="3"/>
      <c r="AH10" s="3"/>
      <c r="AI10" s="3"/>
    </row>
    <row r="11" spans="1:35" ht="12.75">
      <c r="A11" s="67"/>
      <c r="B11" s="68"/>
      <c r="C11" s="69"/>
      <c r="D11" s="70" t="s">
        <v>122</v>
      </c>
      <c r="E11" s="71"/>
      <c r="F11" s="72"/>
      <c r="G11" s="73">
        <v>218268</v>
      </c>
      <c r="H11" s="73">
        <v>187484</v>
      </c>
      <c r="I11" s="73">
        <v>166808</v>
      </c>
      <c r="J11" s="73">
        <v>148187</v>
      </c>
      <c r="K11" s="73">
        <v>127902</v>
      </c>
      <c r="L11" s="74">
        <v>117721</v>
      </c>
      <c r="M11" s="74">
        <v>111196</v>
      </c>
      <c r="N11" s="74">
        <v>113849</v>
      </c>
      <c r="O11" s="74">
        <v>106761</v>
      </c>
      <c r="P11" s="75">
        <v>106364</v>
      </c>
      <c r="Q11" s="130"/>
      <c r="R11" s="131"/>
      <c r="V11" s="3"/>
      <c r="W11" s="3"/>
      <c r="X11" s="3"/>
      <c r="Y11" s="3"/>
      <c r="Z11" s="3"/>
      <c r="AA11" s="3"/>
      <c r="AB11" s="3"/>
      <c r="AC11" s="3"/>
      <c r="AE11" s="3"/>
      <c r="AF11" s="3"/>
      <c r="AG11" s="3"/>
      <c r="AH11" s="3"/>
      <c r="AI11" s="3"/>
    </row>
    <row r="12" spans="1:35" ht="12.75">
      <c r="A12" s="67"/>
      <c r="B12" s="68"/>
      <c r="C12" s="69"/>
      <c r="D12" s="70" t="s">
        <v>123</v>
      </c>
      <c r="E12" s="71"/>
      <c r="F12" s="72"/>
      <c r="G12" s="73">
        <v>2896</v>
      </c>
      <c r="H12" s="73">
        <v>3968</v>
      </c>
      <c r="I12" s="73">
        <v>5657</v>
      </c>
      <c r="J12" s="73">
        <v>7342</v>
      </c>
      <c r="K12" s="73">
        <v>9084</v>
      </c>
      <c r="L12" s="74">
        <v>13763</v>
      </c>
      <c r="M12" s="74">
        <v>19378</v>
      </c>
      <c r="N12" s="74">
        <v>24955</v>
      </c>
      <c r="O12" s="74">
        <v>25512</v>
      </c>
      <c r="P12" s="75">
        <v>26194</v>
      </c>
      <c r="Q12" s="130"/>
      <c r="R12" s="131"/>
      <c r="V12" s="3"/>
      <c r="W12" s="3"/>
      <c r="X12" s="3"/>
      <c r="Y12" s="3"/>
      <c r="Z12" s="3"/>
      <c r="AA12" s="3"/>
      <c r="AB12" s="3"/>
      <c r="AC12" s="3"/>
      <c r="AE12" s="3"/>
      <c r="AF12" s="3"/>
      <c r="AG12" s="3"/>
      <c r="AH12" s="3"/>
      <c r="AI12" s="3"/>
    </row>
    <row r="13" spans="1:35" ht="12.75">
      <c r="A13" s="67"/>
      <c r="B13" s="68"/>
      <c r="C13" s="69"/>
      <c r="D13" s="70" t="s">
        <v>124</v>
      </c>
      <c r="E13" s="71"/>
      <c r="F13" s="72"/>
      <c r="G13" s="73">
        <v>725</v>
      </c>
      <c r="H13" s="73">
        <v>1036</v>
      </c>
      <c r="I13" s="73">
        <v>1235</v>
      </c>
      <c r="J13" s="73">
        <v>1256</v>
      </c>
      <c r="K13" s="73">
        <v>1396</v>
      </c>
      <c r="L13" s="74">
        <v>1538</v>
      </c>
      <c r="M13" s="74">
        <v>1805</v>
      </c>
      <c r="N13" s="74">
        <v>2316</v>
      </c>
      <c r="O13" s="74">
        <v>2652</v>
      </c>
      <c r="P13" s="75">
        <v>2698</v>
      </c>
      <c r="Q13" s="130"/>
      <c r="R13" s="131"/>
      <c r="V13" s="3"/>
      <c r="W13" s="3"/>
      <c r="X13" s="3"/>
      <c r="Y13" s="3"/>
      <c r="Z13" s="3"/>
      <c r="AA13" s="3"/>
      <c r="AB13" s="3"/>
      <c r="AC13" s="3"/>
      <c r="AE13" s="3"/>
      <c r="AF13" s="3"/>
      <c r="AG13" s="3"/>
      <c r="AH13" s="3"/>
      <c r="AI13" s="3"/>
    </row>
    <row r="14" spans="1:35" ht="12.75">
      <c r="A14" s="67"/>
      <c r="B14" s="68"/>
      <c r="C14" s="69"/>
      <c r="D14" s="70" t="s">
        <v>125</v>
      </c>
      <c r="E14" s="71"/>
      <c r="F14" s="72"/>
      <c r="G14" s="73">
        <v>43</v>
      </c>
      <c r="H14" s="73">
        <v>49</v>
      </c>
      <c r="I14" s="73">
        <v>44</v>
      </c>
      <c r="J14" s="73">
        <v>79</v>
      </c>
      <c r="K14" s="73">
        <v>132</v>
      </c>
      <c r="L14" s="74">
        <v>156</v>
      </c>
      <c r="M14" s="74">
        <v>169</v>
      </c>
      <c r="N14" s="74">
        <v>182</v>
      </c>
      <c r="O14" s="74">
        <v>152</v>
      </c>
      <c r="P14" s="75">
        <v>147</v>
      </c>
      <c r="Q14" s="130"/>
      <c r="R14" s="131"/>
      <c r="V14" s="3"/>
      <c r="W14" s="3"/>
      <c r="X14" s="3"/>
      <c r="Y14" s="3"/>
      <c r="Z14" s="3"/>
      <c r="AA14" s="3"/>
      <c r="AB14" s="3"/>
      <c r="AC14" s="3"/>
      <c r="AE14" s="3"/>
      <c r="AF14" s="3"/>
      <c r="AG14" s="3"/>
      <c r="AH14" s="3"/>
      <c r="AI14" s="3"/>
    </row>
    <row r="15" spans="1:35" ht="12.75">
      <c r="A15" s="67"/>
      <c r="B15" s="68"/>
      <c r="C15" s="69"/>
      <c r="D15" s="70" t="s">
        <v>126</v>
      </c>
      <c r="E15" s="71"/>
      <c r="F15" s="72"/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4">
        <v>0</v>
      </c>
      <c r="M15" s="74">
        <v>0</v>
      </c>
      <c r="N15" s="74">
        <v>0</v>
      </c>
      <c r="O15" s="74">
        <v>0</v>
      </c>
      <c r="P15" s="75">
        <v>0</v>
      </c>
      <c r="Q15" s="130"/>
      <c r="R15" s="131"/>
      <c r="V15" s="3"/>
      <c r="W15" s="3"/>
      <c r="X15" s="3"/>
      <c r="Y15" s="3"/>
      <c r="Z15" s="3"/>
      <c r="AA15" s="3"/>
      <c r="AB15" s="3"/>
      <c r="AC15" s="3"/>
      <c r="AE15" s="3"/>
      <c r="AF15" s="3"/>
      <c r="AG15" s="3"/>
      <c r="AH15" s="3"/>
      <c r="AI15" s="3"/>
    </row>
    <row r="16" spans="1:35" ht="12.75">
      <c r="A16" s="67"/>
      <c r="B16" s="68"/>
      <c r="C16" s="69"/>
      <c r="D16" s="77" t="s">
        <v>30</v>
      </c>
      <c r="E16" s="71"/>
      <c r="F16" s="72"/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4">
        <v>0</v>
      </c>
      <c r="M16" s="74">
        <v>0</v>
      </c>
      <c r="N16" s="74">
        <v>0</v>
      </c>
      <c r="O16" s="74">
        <v>0</v>
      </c>
      <c r="P16" s="75">
        <v>0</v>
      </c>
      <c r="Q16" s="130"/>
      <c r="R16" s="131"/>
      <c r="V16" s="3"/>
      <c r="W16" s="3"/>
      <c r="X16" s="3"/>
      <c r="Y16" s="3"/>
      <c r="Z16" s="3"/>
      <c r="AA16" s="3"/>
      <c r="AB16" s="3"/>
      <c r="AC16" s="3"/>
      <c r="AE16" s="3"/>
      <c r="AF16" s="3"/>
      <c r="AG16" s="3"/>
      <c r="AH16" s="3"/>
      <c r="AI16" s="3"/>
    </row>
    <row r="17" spans="1:35" ht="12.75">
      <c r="A17" s="67"/>
      <c r="B17" s="68"/>
      <c r="C17" s="78"/>
      <c r="D17" s="79" t="s">
        <v>31</v>
      </c>
      <c r="E17" s="80"/>
      <c r="F17" s="81"/>
      <c r="G17" s="73">
        <v>205</v>
      </c>
      <c r="H17" s="73">
        <v>194</v>
      </c>
      <c r="I17" s="73">
        <v>29</v>
      </c>
      <c r="J17" s="73">
        <v>15</v>
      </c>
      <c r="K17" s="73">
        <v>18</v>
      </c>
      <c r="L17" s="74">
        <v>32</v>
      </c>
      <c r="M17" s="74">
        <v>58</v>
      </c>
      <c r="N17" s="74">
        <v>51</v>
      </c>
      <c r="O17" s="74">
        <v>140</v>
      </c>
      <c r="P17" s="75">
        <v>64</v>
      </c>
      <c r="Q17" s="130"/>
      <c r="R17" s="131"/>
      <c r="V17" s="3"/>
      <c r="W17" s="3"/>
      <c r="X17" s="3"/>
      <c r="Y17" s="3"/>
      <c r="Z17" s="3"/>
      <c r="AA17" s="3"/>
      <c r="AB17" s="3"/>
      <c r="AC17" s="3"/>
      <c r="AE17" s="3"/>
      <c r="AF17" s="3"/>
      <c r="AG17" s="3"/>
      <c r="AH17" s="3"/>
      <c r="AI17" s="3"/>
    </row>
    <row r="18" spans="1:35" ht="13.5" thickBot="1">
      <c r="A18" s="67"/>
      <c r="B18" s="68"/>
      <c r="C18" s="78"/>
      <c r="D18" s="79" t="s">
        <v>32</v>
      </c>
      <c r="E18" s="80"/>
      <c r="F18" s="81"/>
      <c r="G18" s="121">
        <v>113</v>
      </c>
      <c r="H18" s="121">
        <v>46</v>
      </c>
      <c r="I18" s="121">
        <v>48</v>
      </c>
      <c r="J18" s="121">
        <v>35</v>
      </c>
      <c r="K18" s="121">
        <v>55</v>
      </c>
      <c r="L18" s="122">
        <v>57</v>
      </c>
      <c r="M18" s="122">
        <v>55</v>
      </c>
      <c r="N18" s="122">
        <v>61</v>
      </c>
      <c r="O18" s="122">
        <v>4</v>
      </c>
      <c r="P18" s="123">
        <v>0</v>
      </c>
      <c r="Q18" s="130"/>
      <c r="R18" s="131"/>
      <c r="V18" s="3"/>
      <c r="W18" s="3"/>
      <c r="X18" s="3"/>
      <c r="Y18" s="3"/>
      <c r="Z18" s="3"/>
      <c r="AA18" s="3"/>
      <c r="AB18" s="3"/>
      <c r="AC18" s="3"/>
      <c r="AE18" s="3"/>
      <c r="AF18" s="3"/>
      <c r="AG18" s="3"/>
      <c r="AH18" s="3"/>
      <c r="AI18" s="3"/>
    </row>
    <row r="19" spans="1:35" ht="12.75">
      <c r="A19" s="88"/>
      <c r="B19" s="89" t="s">
        <v>106</v>
      </c>
      <c r="C19" s="90"/>
      <c r="D19" s="91"/>
      <c r="E19" s="92"/>
      <c r="F19" s="93"/>
      <c r="G19" s="94">
        <v>0.7236985809988918</v>
      </c>
      <c r="H19" s="94">
        <v>0.730002932572743</v>
      </c>
      <c r="I19" s="94">
        <v>0.7465684750293211</v>
      </c>
      <c r="J19" s="94">
        <v>0.8467107732572136</v>
      </c>
      <c r="K19" s="94">
        <v>0.8820021707661478</v>
      </c>
      <c r="L19" s="95">
        <v>0.9280074508434282</v>
      </c>
      <c r="M19" s="95">
        <v>0.95373707139072</v>
      </c>
      <c r="N19" s="95">
        <v>0.9848433031111381</v>
      </c>
      <c r="O19" s="95">
        <v>0.9849066354564869</v>
      </c>
      <c r="P19" s="96">
        <v>0.9832514388266601</v>
      </c>
      <c r="Q19" s="38"/>
      <c r="V19" s="3"/>
      <c r="W19" s="3"/>
      <c r="X19" s="3"/>
      <c r="Y19" s="3"/>
      <c r="Z19" s="3"/>
      <c r="AA19" s="3"/>
      <c r="AB19" s="3"/>
      <c r="AC19" s="3"/>
      <c r="AE19" s="3"/>
      <c r="AF19" s="3"/>
      <c r="AG19" s="3"/>
      <c r="AH19" s="3"/>
      <c r="AI19" s="3"/>
    </row>
    <row r="20" spans="1:35" ht="25.5" customHeight="1" thickBot="1">
      <c r="A20" s="97"/>
      <c r="B20" s="98" t="s">
        <v>85</v>
      </c>
      <c r="C20" s="99"/>
      <c r="D20" s="99"/>
      <c r="E20" s="99"/>
      <c r="F20" s="100"/>
      <c r="G20" s="101">
        <v>1.0380380653719516</v>
      </c>
      <c r="H20" s="101">
        <v>1.0393610113506517</v>
      </c>
      <c r="I20" s="101">
        <v>1.0681104064459432</v>
      </c>
      <c r="J20" s="101">
        <v>1.0837530428636724</v>
      </c>
      <c r="K20" s="101">
        <v>1.0986461004064796</v>
      </c>
      <c r="L20" s="102">
        <v>1.1253194954646504</v>
      </c>
      <c r="M20" s="102">
        <v>1.152438097</v>
      </c>
      <c r="N20" s="102">
        <v>1.1915723139356</v>
      </c>
      <c r="O20" s="102">
        <v>1.205387247143373</v>
      </c>
      <c r="P20" s="103">
        <v>1.202301028531301</v>
      </c>
      <c r="Q20" s="38"/>
      <c r="V20" s="3"/>
      <c r="W20" s="3"/>
      <c r="X20" s="3"/>
      <c r="Y20" s="3"/>
      <c r="Z20" s="3"/>
      <c r="AA20" s="3"/>
      <c r="AB20" s="3"/>
      <c r="AC20" s="3"/>
      <c r="AE20" s="3"/>
      <c r="AF20" s="3"/>
      <c r="AG20" s="3"/>
      <c r="AH20" s="3"/>
      <c r="AI20" s="3"/>
    </row>
    <row r="21" spans="1:16" ht="12.75">
      <c r="A21" s="104" t="s">
        <v>33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5"/>
    </row>
    <row r="22" spans="1:16" ht="15">
      <c r="A22" s="132" t="s">
        <v>34</v>
      </c>
      <c r="B22" s="133" t="s">
        <v>79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4"/>
    </row>
    <row r="23" spans="1:18" ht="15">
      <c r="A23" s="106" t="s">
        <v>81</v>
      </c>
      <c r="B23" s="107" t="s">
        <v>35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R23" s="118"/>
    </row>
    <row r="25" spans="17:19" s="109" customFormat="1" ht="15" customHeight="1">
      <c r="Q25" s="124"/>
      <c r="R25" s="124"/>
      <c r="S25" s="124"/>
    </row>
    <row r="26" spans="5:19" s="109" customFormat="1" ht="12.75">
      <c r="E26" s="109" t="s">
        <v>82</v>
      </c>
      <c r="G26" s="109">
        <v>998026</v>
      </c>
      <c r="H26" s="109">
        <v>958203</v>
      </c>
      <c r="I26" s="109">
        <v>916575</v>
      </c>
      <c r="J26" s="109">
        <v>876513</v>
      </c>
      <c r="K26" s="109">
        <v>844863</v>
      </c>
      <c r="L26" s="109">
        <v>816015</v>
      </c>
      <c r="M26" s="109">
        <v>794459</v>
      </c>
      <c r="N26" s="109">
        <v>789486</v>
      </c>
      <c r="O26" s="109">
        <v>794642</v>
      </c>
      <c r="P26" s="109">
        <v>807950</v>
      </c>
      <c r="Q26" s="124"/>
      <c r="R26" s="124"/>
      <c r="S26" s="124"/>
    </row>
    <row r="27" spans="5:19" s="109" customFormat="1" ht="12.75">
      <c r="E27" s="109" t="s">
        <v>83</v>
      </c>
      <c r="G27" s="110">
        <f aca="true" t="shared" si="0" ref="G27:P27">SUM(G9:G18)</f>
        <v>722270</v>
      </c>
      <c r="H27" s="110">
        <f t="shared" si="0"/>
        <v>699491</v>
      </c>
      <c r="I27" s="110">
        <f t="shared" si="0"/>
        <v>684286</v>
      </c>
      <c r="J27" s="110">
        <f t="shared" si="0"/>
        <v>742153</v>
      </c>
      <c r="K27" s="110">
        <f t="shared" si="0"/>
        <v>745171</v>
      </c>
      <c r="L27" s="110">
        <f>SUM(L9:L18)</f>
        <v>757268</v>
      </c>
      <c r="M27" s="110">
        <v>757705</v>
      </c>
      <c r="N27" s="110">
        <f t="shared" si="0"/>
        <v>777520</v>
      </c>
      <c r="O27" s="110">
        <f>SUM(O9:O18)</f>
        <v>777570</v>
      </c>
      <c r="P27" s="110">
        <f t="shared" si="0"/>
        <v>794418</v>
      </c>
      <c r="Q27" s="124"/>
      <c r="R27" s="124"/>
      <c r="S27" s="124"/>
    </row>
    <row r="28" spans="5:19" s="109" customFormat="1" ht="12.75">
      <c r="E28" s="109" t="s">
        <v>84</v>
      </c>
      <c r="G28" s="109">
        <f aca="true" t="shared" si="1" ref="G28:L28">G27/G26</f>
        <v>0.7236985809988918</v>
      </c>
      <c r="H28" s="109">
        <f t="shared" si="1"/>
        <v>0.730002932572743</v>
      </c>
      <c r="I28" s="109">
        <f t="shared" si="1"/>
        <v>0.7465684750293211</v>
      </c>
      <c r="J28" s="109">
        <f t="shared" si="1"/>
        <v>0.8467107732572136</v>
      </c>
      <c r="K28" s="109">
        <f t="shared" si="1"/>
        <v>0.8820021707661478</v>
      </c>
      <c r="L28" s="109">
        <f t="shared" si="1"/>
        <v>0.9280074508434282</v>
      </c>
      <c r="M28" s="109">
        <f>M27/M26</f>
        <v>0.95373707139072</v>
      </c>
      <c r="N28" s="109">
        <f>N27/N26</f>
        <v>0.9848433031111381</v>
      </c>
      <c r="O28" s="109">
        <f>O27/O26</f>
        <v>0.9785161116578283</v>
      </c>
      <c r="P28" s="109">
        <f>P27/P26</f>
        <v>0.9832514388266601</v>
      </c>
      <c r="Q28" s="124"/>
      <c r="R28" s="124"/>
      <c r="S28" s="124"/>
    </row>
    <row r="29" spans="5:19" s="109" customFormat="1" ht="12.75">
      <c r="E29" s="109" t="s">
        <v>86</v>
      </c>
      <c r="G29" s="109">
        <f aca="true" t="shared" si="2" ref="G29:P29">G27/G8</f>
        <v>1.0380380653719516</v>
      </c>
      <c r="H29" s="109">
        <f t="shared" si="2"/>
        <v>1.0393610113506517</v>
      </c>
      <c r="I29" s="109">
        <f t="shared" si="2"/>
        <v>1.0681104064459432</v>
      </c>
      <c r="J29" s="109">
        <f t="shared" si="2"/>
        <v>1.0837530428636724</v>
      </c>
      <c r="K29" s="109">
        <f t="shared" si="2"/>
        <v>1.0986461004064796</v>
      </c>
      <c r="L29" s="109">
        <f t="shared" si="2"/>
        <v>1.1253194954646504</v>
      </c>
      <c r="M29" s="109">
        <f t="shared" si="2"/>
        <v>1.152438096976334</v>
      </c>
      <c r="N29" s="109">
        <f t="shared" si="2"/>
        <v>1.191572313935597</v>
      </c>
      <c r="O29" s="109">
        <f>O27/O8</f>
        <v>1.205387247143373</v>
      </c>
      <c r="P29" s="109">
        <f t="shared" si="2"/>
        <v>1.202301028531301</v>
      </c>
      <c r="Q29" s="124"/>
      <c r="R29" s="124"/>
      <c r="S29" s="124"/>
    </row>
    <row r="30" spans="17:19" s="109" customFormat="1" ht="12.75">
      <c r="Q30" s="124"/>
      <c r="R30" s="124"/>
      <c r="S30" s="124"/>
    </row>
    <row r="31" spans="19:20" ht="12.75">
      <c r="S31" s="135"/>
      <c r="T31" s="3"/>
    </row>
    <row r="32" spans="19:20" ht="12.75">
      <c r="S32" s="135"/>
      <c r="T32" s="3"/>
    </row>
  </sheetData>
  <sheetProtection password="CB3F" sheet="1"/>
  <mergeCells count="15">
    <mergeCell ref="E1:P1"/>
    <mergeCell ref="M3:M6"/>
    <mergeCell ref="N3:N6"/>
    <mergeCell ref="K3:K6"/>
    <mergeCell ref="J3:J6"/>
    <mergeCell ref="A3:F7"/>
    <mergeCell ref="B23:P23"/>
    <mergeCell ref="P3:P6"/>
    <mergeCell ref="G3:G6"/>
    <mergeCell ref="H3:H6"/>
    <mergeCell ref="L3:L6"/>
    <mergeCell ref="I3:I6"/>
    <mergeCell ref="B9:B18"/>
    <mergeCell ref="B20:E20"/>
    <mergeCell ref="O3:O6"/>
  </mergeCells>
  <conditionalFormatting sqref="P21:P22">
    <cfRule type="expression" priority="1" dxfId="0" stopIfTrue="1">
      <formula>Q21=" "</formula>
    </cfRule>
  </conditionalFormatting>
  <conditionalFormatting sqref="A2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–prosinec 2012
&amp;"Arial Narrow,Tučné"Informační datová svodka – výkony regionálního školství 2012/13&amp;"Arial Narrow,Obyčejné"
Část: Tematické tabulky</oddHeader>
    <oddFooter>&amp;C&amp;"Arial Narrow,Tučné"&amp;9&amp;P/&amp;N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Y33"/>
  <sheetViews>
    <sheetView zoomScale="90" zoomScaleNormal="90" zoomScalePageLayoutView="0" workbookViewId="0" topLeftCell="A1">
      <selection activeCell="A1" sqref="A1"/>
    </sheetView>
  </sheetViews>
  <sheetFormatPr defaultColWidth="9.140625" defaultRowHeight="13.5" customHeight="1"/>
  <cols>
    <col min="1" max="1" width="1.28515625" style="7" customWidth="1"/>
    <col min="2" max="2" width="2.7109375" style="7" customWidth="1"/>
    <col min="3" max="3" width="4.7109375" style="7" customWidth="1"/>
    <col min="4" max="4" width="8.57421875" style="7" customWidth="1"/>
    <col min="5" max="12" width="9.140625" style="7" customWidth="1"/>
    <col min="13" max="14" width="9.421875" style="7" customWidth="1"/>
    <col min="15" max="15" width="9.140625" style="17" customWidth="1"/>
    <col min="16" max="25" width="7.7109375" style="17" customWidth="1"/>
    <col min="26" max="26" width="7.7109375" style="7" customWidth="1"/>
    <col min="27" max="16384" width="9.140625" style="7" customWidth="1"/>
  </cols>
  <sheetData>
    <row r="1" spans="1:5" ht="30" customHeight="1">
      <c r="A1" s="6" t="s">
        <v>71</v>
      </c>
      <c r="E1" s="6" t="s">
        <v>138</v>
      </c>
    </row>
    <row r="2" spans="15:24" ht="19.5" customHeight="1">
      <c r="O2" s="8"/>
      <c r="P2" s="9"/>
      <c r="Q2" s="9"/>
      <c r="R2" s="9"/>
      <c r="S2" s="9"/>
      <c r="T2" s="9"/>
      <c r="U2" s="9"/>
      <c r="V2" s="9"/>
      <c r="W2" s="9"/>
      <c r="X2" s="9"/>
    </row>
    <row r="3" spans="15:24" ht="12" customHeight="1">
      <c r="O3" s="8"/>
      <c r="P3" s="9"/>
      <c r="Q3" s="9"/>
      <c r="R3" s="9"/>
      <c r="S3" s="9"/>
      <c r="T3" s="9"/>
      <c r="U3" s="9"/>
      <c r="V3" s="9"/>
      <c r="W3" s="9"/>
      <c r="X3" s="9"/>
    </row>
    <row r="4" spans="15:25" ht="15" customHeight="1">
      <c r="O4" s="9"/>
      <c r="P4" s="10" t="s">
        <v>2</v>
      </c>
      <c r="Q4" s="10" t="s">
        <v>3</v>
      </c>
      <c r="R4" s="10" t="s">
        <v>4</v>
      </c>
      <c r="S4" s="10" t="s">
        <v>5</v>
      </c>
      <c r="T4" s="10" t="s">
        <v>38</v>
      </c>
      <c r="U4" s="10" t="s">
        <v>75</v>
      </c>
      <c r="V4" s="10" t="s">
        <v>101</v>
      </c>
      <c r="W4" s="10" t="s">
        <v>111</v>
      </c>
      <c r="X4" s="10" t="s">
        <v>132</v>
      </c>
      <c r="Y4" s="10" t="s">
        <v>148</v>
      </c>
    </row>
    <row r="5" spans="15:25" ht="13.5" customHeight="1">
      <c r="O5" s="9" t="s">
        <v>120</v>
      </c>
      <c r="P5" s="11">
        <v>492927</v>
      </c>
      <c r="Q5" s="11">
        <v>497635</v>
      </c>
      <c r="R5" s="11">
        <v>503215</v>
      </c>
      <c r="S5" s="11">
        <v>577936</v>
      </c>
      <c r="T5" s="11">
        <v>599208</v>
      </c>
      <c r="U5" s="11">
        <v>616632</v>
      </c>
      <c r="V5" s="11">
        <v>618147</v>
      </c>
      <c r="W5" s="11">
        <v>628678</v>
      </c>
      <c r="X5" s="11">
        <v>635169</v>
      </c>
      <c r="Y5" s="17">
        <v>652632</v>
      </c>
    </row>
    <row r="6" spans="15:25" ht="13.5" customHeight="1">
      <c r="O6" s="9" t="s">
        <v>121</v>
      </c>
      <c r="P6" s="11">
        <v>7093</v>
      </c>
      <c r="Q6" s="11">
        <v>9079</v>
      </c>
      <c r="R6" s="11">
        <v>7250</v>
      </c>
      <c r="S6" s="11">
        <v>7303</v>
      </c>
      <c r="T6" s="11">
        <v>7376</v>
      </c>
      <c r="U6" s="11">
        <v>7369</v>
      </c>
      <c r="V6" s="11">
        <v>6897</v>
      </c>
      <c r="W6" s="11">
        <v>7428</v>
      </c>
      <c r="X6" s="11">
        <v>7180</v>
      </c>
      <c r="Y6" s="17">
        <v>6319</v>
      </c>
    </row>
    <row r="7" spans="15:25" ht="13.5" customHeight="1">
      <c r="O7" s="9" t="s">
        <v>122</v>
      </c>
      <c r="P7" s="11">
        <v>218268</v>
      </c>
      <c r="Q7" s="11">
        <v>187484</v>
      </c>
      <c r="R7" s="11">
        <v>166808</v>
      </c>
      <c r="S7" s="11">
        <v>148187</v>
      </c>
      <c r="T7" s="11">
        <v>127902</v>
      </c>
      <c r="U7" s="11">
        <v>117721</v>
      </c>
      <c r="V7" s="11">
        <v>111196</v>
      </c>
      <c r="W7" s="11">
        <v>113849</v>
      </c>
      <c r="X7" s="11">
        <v>106761</v>
      </c>
      <c r="Y7" s="17">
        <v>106364</v>
      </c>
    </row>
    <row r="8" spans="15:25" ht="13.5" customHeight="1">
      <c r="O8" s="9" t="s">
        <v>123</v>
      </c>
      <c r="P8" s="11">
        <v>2896</v>
      </c>
      <c r="Q8" s="11">
        <v>3968</v>
      </c>
      <c r="R8" s="11">
        <v>5657</v>
      </c>
      <c r="S8" s="11">
        <v>7342</v>
      </c>
      <c r="T8" s="11">
        <v>9084</v>
      </c>
      <c r="U8" s="11">
        <v>13763</v>
      </c>
      <c r="V8" s="11">
        <v>19378</v>
      </c>
      <c r="W8" s="11">
        <v>24955</v>
      </c>
      <c r="X8" s="11">
        <v>25512</v>
      </c>
      <c r="Y8" s="17">
        <v>26194</v>
      </c>
    </row>
    <row r="9" spans="15:25" ht="13.5" customHeight="1">
      <c r="O9" s="9" t="s">
        <v>124</v>
      </c>
      <c r="P9" s="11">
        <v>725</v>
      </c>
      <c r="Q9" s="11">
        <v>1036</v>
      </c>
      <c r="R9" s="11">
        <v>1235</v>
      </c>
      <c r="S9" s="11">
        <v>1256</v>
      </c>
      <c r="T9" s="11">
        <v>1396</v>
      </c>
      <c r="U9" s="11">
        <v>1538</v>
      </c>
      <c r="V9" s="11">
        <v>1805</v>
      </c>
      <c r="W9" s="11">
        <v>2316</v>
      </c>
      <c r="X9" s="11">
        <v>2652</v>
      </c>
      <c r="Y9" s="17">
        <v>2698</v>
      </c>
    </row>
    <row r="10" spans="15:25" ht="13.5" customHeight="1">
      <c r="O10" s="9" t="s">
        <v>125</v>
      </c>
      <c r="P10" s="11">
        <v>43</v>
      </c>
      <c r="Q10" s="11">
        <v>49</v>
      </c>
      <c r="R10" s="11">
        <v>44</v>
      </c>
      <c r="S10" s="11">
        <v>79</v>
      </c>
      <c r="T10" s="11">
        <v>132</v>
      </c>
      <c r="U10" s="11">
        <v>156</v>
      </c>
      <c r="V10" s="11">
        <v>169</v>
      </c>
      <c r="W10" s="11">
        <v>182</v>
      </c>
      <c r="X10" s="11">
        <v>152</v>
      </c>
      <c r="Y10" s="17">
        <v>147</v>
      </c>
    </row>
    <row r="11" spans="15:25" ht="13.5" customHeight="1">
      <c r="O11" s="9" t="s">
        <v>126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</row>
    <row r="12" spans="15:25" ht="13.5" customHeight="1">
      <c r="O12" s="9" t="s">
        <v>30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</row>
    <row r="13" spans="15:25" ht="13.5" customHeight="1">
      <c r="O13" s="9" t="s">
        <v>31</v>
      </c>
      <c r="P13" s="11">
        <v>205</v>
      </c>
      <c r="Q13" s="11">
        <v>194</v>
      </c>
      <c r="R13" s="11">
        <v>29</v>
      </c>
      <c r="S13" s="11">
        <v>15</v>
      </c>
      <c r="T13" s="11">
        <v>18</v>
      </c>
      <c r="U13" s="11">
        <v>32</v>
      </c>
      <c r="V13" s="11">
        <v>58</v>
      </c>
      <c r="W13" s="11">
        <v>51</v>
      </c>
      <c r="X13" s="11">
        <v>140</v>
      </c>
      <c r="Y13" s="17">
        <v>64</v>
      </c>
    </row>
    <row r="14" spans="15:25" ht="13.5" customHeight="1">
      <c r="O14" s="9" t="s">
        <v>32</v>
      </c>
      <c r="P14" s="11">
        <v>113</v>
      </c>
      <c r="Q14" s="11">
        <v>46</v>
      </c>
      <c r="R14" s="11">
        <v>48</v>
      </c>
      <c r="S14" s="11">
        <v>35</v>
      </c>
      <c r="T14" s="11">
        <v>55</v>
      </c>
      <c r="U14" s="11">
        <v>57</v>
      </c>
      <c r="V14" s="11">
        <v>55</v>
      </c>
      <c r="W14" s="11">
        <v>61</v>
      </c>
      <c r="X14" s="11">
        <v>4</v>
      </c>
      <c r="Y14" s="17">
        <v>0</v>
      </c>
    </row>
    <row r="15" spans="15:25" ht="13.5" customHeight="1">
      <c r="O15" s="8" t="s">
        <v>48</v>
      </c>
      <c r="P15" s="12">
        <v>695803</v>
      </c>
      <c r="Q15" s="12">
        <v>673001</v>
      </c>
      <c r="R15" s="12">
        <v>640651</v>
      </c>
      <c r="S15" s="12">
        <v>684799</v>
      </c>
      <c r="T15" s="12">
        <v>678263</v>
      </c>
      <c r="U15" s="12">
        <v>672936</v>
      </c>
      <c r="V15" s="12">
        <v>657480</v>
      </c>
      <c r="W15" s="12">
        <v>652516</v>
      </c>
      <c r="X15" s="12">
        <v>645079</v>
      </c>
      <c r="Y15" s="17">
        <v>660748</v>
      </c>
    </row>
    <row r="16" spans="15:25" ht="13.5" customHeight="1">
      <c r="O16" s="13" t="s">
        <v>49</v>
      </c>
      <c r="P16" s="14">
        <f aca="true" t="shared" si="0" ref="P16:U16">SUM(P5:P14)/P15</f>
        <v>1.0380380653719516</v>
      </c>
      <c r="Q16" s="14">
        <f t="shared" si="0"/>
        <v>1.0393610113506517</v>
      </c>
      <c r="R16" s="14">
        <f t="shared" si="0"/>
        <v>1.0681104064459432</v>
      </c>
      <c r="S16" s="14">
        <f t="shared" si="0"/>
        <v>1.0837530428636724</v>
      </c>
      <c r="T16" s="14">
        <f t="shared" si="0"/>
        <v>1.0986461004064796</v>
      </c>
      <c r="U16" s="14">
        <f t="shared" si="0"/>
        <v>1.1253194954646504</v>
      </c>
      <c r="V16" s="14">
        <v>1.152438097</v>
      </c>
      <c r="W16" s="14">
        <v>1.191572313935597</v>
      </c>
      <c r="X16" s="14">
        <v>1.205387247143373</v>
      </c>
      <c r="Y16" s="14">
        <v>1.202301028531301</v>
      </c>
    </row>
    <row r="17" spans="15:24" ht="14.25" customHeight="1">
      <c r="O17" s="125" t="s">
        <v>156</v>
      </c>
      <c r="P17" s="14"/>
      <c r="Q17" s="14"/>
      <c r="R17" s="14"/>
      <c r="S17" s="14"/>
      <c r="T17" s="14"/>
      <c r="U17" s="14"/>
      <c r="V17" s="14"/>
      <c r="W17" s="14"/>
      <c r="X17" s="14"/>
    </row>
    <row r="18" spans="15:24" ht="13.5" customHeight="1">
      <c r="O18" s="13"/>
      <c r="P18" s="126"/>
      <c r="Q18" s="126"/>
      <c r="R18" s="126"/>
      <c r="S18" s="126"/>
      <c r="T18" s="126"/>
      <c r="U18" s="126"/>
      <c r="V18" s="126"/>
      <c r="W18" s="126"/>
      <c r="X18" s="126"/>
    </row>
    <row r="19" ht="15.75" customHeight="1">
      <c r="O19" s="16"/>
    </row>
    <row r="20" ht="12" customHeight="1">
      <c r="O20" s="127"/>
    </row>
    <row r="21" spans="15:25" ht="19.5" customHeight="1">
      <c r="O21" s="9"/>
      <c r="P21" s="10"/>
      <c r="Q21" s="10"/>
      <c r="R21" s="10"/>
      <c r="S21" s="10"/>
      <c r="T21" s="10"/>
      <c r="U21" s="10"/>
      <c r="V21" s="10"/>
      <c r="W21" s="10"/>
      <c r="X21" s="10"/>
      <c r="Y21" s="9"/>
    </row>
    <row r="22" spans="15:25" ht="13.5" customHeight="1">
      <c r="O22" s="9"/>
      <c r="P22" s="11"/>
      <c r="Q22" s="11"/>
      <c r="R22" s="11"/>
      <c r="S22" s="11"/>
      <c r="T22" s="11"/>
      <c r="U22" s="11"/>
      <c r="V22" s="11"/>
      <c r="W22" s="11"/>
      <c r="X22" s="11"/>
      <c r="Y22" s="9"/>
    </row>
    <row r="23" spans="15:25" ht="13.5" customHeight="1">
      <c r="O23" s="9"/>
      <c r="P23" s="11"/>
      <c r="Q23" s="11"/>
      <c r="R23" s="11"/>
      <c r="S23" s="11"/>
      <c r="T23" s="11"/>
      <c r="U23" s="11"/>
      <c r="V23" s="11"/>
      <c r="W23" s="11"/>
      <c r="X23" s="11"/>
      <c r="Y23" s="9"/>
    </row>
    <row r="24" spans="15:25" ht="13.5" customHeight="1">
      <c r="O24" s="9"/>
      <c r="P24" s="11"/>
      <c r="Q24" s="11"/>
      <c r="R24" s="11"/>
      <c r="S24" s="11"/>
      <c r="T24" s="11"/>
      <c r="U24" s="11"/>
      <c r="V24" s="11"/>
      <c r="W24" s="11"/>
      <c r="X24" s="11"/>
      <c r="Y24" s="9"/>
    </row>
    <row r="25" spans="15:25" ht="13.5" customHeight="1">
      <c r="O25" s="9"/>
      <c r="P25" s="11"/>
      <c r="Q25" s="11"/>
      <c r="R25" s="11"/>
      <c r="S25" s="11"/>
      <c r="T25" s="11"/>
      <c r="U25" s="11"/>
      <c r="V25" s="11"/>
      <c r="W25" s="11"/>
      <c r="X25" s="11"/>
      <c r="Y25" s="9"/>
    </row>
    <row r="26" spans="1:25" ht="13.5" customHeight="1">
      <c r="A26" s="18" t="s">
        <v>33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9" t="s">
        <v>147</v>
      </c>
      <c r="M26" s="18"/>
      <c r="N26" s="18"/>
      <c r="O26" s="119"/>
      <c r="P26" s="119"/>
      <c r="Q26" s="20"/>
      <c r="R26" s="11"/>
      <c r="S26" s="11"/>
      <c r="T26" s="11"/>
      <c r="U26" s="11"/>
      <c r="V26" s="11"/>
      <c r="W26" s="11"/>
      <c r="X26" s="11"/>
      <c r="Y26" s="9"/>
    </row>
    <row r="27" spans="1:25" ht="13.5" customHeight="1">
      <c r="A27" s="21"/>
      <c r="B27" s="18" t="s">
        <v>79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19"/>
      <c r="P27" s="119"/>
      <c r="Q27" s="20"/>
      <c r="R27" s="11"/>
      <c r="S27" s="11"/>
      <c r="T27" s="11"/>
      <c r="U27" s="11"/>
      <c r="V27" s="11"/>
      <c r="W27" s="11"/>
      <c r="X27" s="11"/>
      <c r="Y27" s="9"/>
    </row>
    <row r="28" spans="1:25" ht="13.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  <c r="P28" s="23"/>
      <c r="Q28" s="23"/>
      <c r="R28" s="11"/>
      <c r="S28" s="11"/>
      <c r="T28" s="11"/>
      <c r="U28" s="11"/>
      <c r="V28" s="11"/>
      <c r="W28" s="11"/>
      <c r="X28" s="11"/>
      <c r="Y28" s="9"/>
    </row>
    <row r="29" spans="15:25" ht="13.5" customHeight="1">
      <c r="O29" s="9"/>
      <c r="P29" s="11"/>
      <c r="Q29" s="11"/>
      <c r="R29" s="11"/>
      <c r="S29" s="11"/>
      <c r="T29" s="11"/>
      <c r="U29" s="11"/>
      <c r="V29" s="11"/>
      <c r="W29" s="11"/>
      <c r="X29" s="11"/>
      <c r="Y29" s="9"/>
    </row>
    <row r="30" spans="15:25" ht="13.5" customHeight="1">
      <c r="O30" s="9"/>
      <c r="P30" s="11"/>
      <c r="Q30" s="11"/>
      <c r="R30" s="11"/>
      <c r="S30" s="11"/>
      <c r="T30" s="11"/>
      <c r="U30" s="11"/>
      <c r="V30" s="11"/>
      <c r="W30" s="11"/>
      <c r="X30" s="11"/>
      <c r="Y30" s="9"/>
    </row>
    <row r="31" spans="15:25" ht="13.5" customHeight="1">
      <c r="O31" s="9"/>
      <c r="P31" s="11"/>
      <c r="Q31" s="11"/>
      <c r="R31" s="11"/>
      <c r="S31" s="11"/>
      <c r="T31" s="11"/>
      <c r="U31" s="11"/>
      <c r="V31" s="11"/>
      <c r="W31" s="11"/>
      <c r="X31" s="11"/>
      <c r="Y31" s="9"/>
    </row>
    <row r="32" spans="15:25" ht="13.5" customHeight="1">
      <c r="O32" s="8"/>
      <c r="P32" s="12"/>
      <c r="Q32" s="12"/>
      <c r="R32" s="12"/>
      <c r="S32" s="12"/>
      <c r="T32" s="12"/>
      <c r="U32" s="12"/>
      <c r="V32" s="12"/>
      <c r="W32" s="12"/>
      <c r="X32" s="12"/>
      <c r="Y32" s="9"/>
    </row>
    <row r="33" spans="15:25" ht="13.5" customHeight="1">
      <c r="O33" s="13"/>
      <c r="P33" s="14"/>
      <c r="Q33" s="14"/>
      <c r="R33" s="14"/>
      <c r="S33" s="14"/>
      <c r="T33" s="14"/>
      <c r="U33" s="14"/>
      <c r="V33" s="14"/>
      <c r="W33" s="14"/>
      <c r="X33" s="14"/>
      <c r="Y33" s="9"/>
    </row>
  </sheetData>
  <sheetProtection password="CB3F" sheet="1"/>
  <conditionalFormatting sqref="Q26:Q27 L26">
    <cfRule type="expression" priority="1" dxfId="0" stopIfTrue="1">
      <formula>M26=" 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2"/>
  <headerFooter alignWithMargins="0">
    <oddHeader>&amp;R&amp;"Arial Narrow,Obyčejné"&amp;8MŠMT –prosinec 2012
&amp;"Arial Narrow,Tučné"Informační datová svodka – výkony regionálního školství 2012/13&amp;"Arial Narrow,Obyčejné"
Část: Tematické tabulky</oddHeader>
    <oddFooter>&amp;C&amp;"Arial Narrow,Tučné"&amp;9&amp;P/&amp;N</oddFooter>
  </headerFooter>
  <rowBreaks count="1" manualBreakCount="1">
    <brk id="23" min="14" max="22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7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G8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0.71875" style="2" customWidth="1"/>
    <col min="4" max="4" width="16.140625" style="2" customWidth="1"/>
    <col min="5" max="5" width="5.00390625" style="2" customWidth="1"/>
    <col min="6" max="6" width="1.1484375" style="2" customWidth="1"/>
    <col min="7" max="16" width="6.7109375" style="2" customWidth="1"/>
    <col min="17" max="40" width="10.421875" style="2" customWidth="1"/>
    <col min="41" max="16384" width="9.140625" style="2" customWidth="1"/>
  </cols>
  <sheetData>
    <row r="1" spans="1:16" s="1" customFormat="1" ht="30" customHeight="1">
      <c r="A1" s="120" t="s">
        <v>46</v>
      </c>
      <c r="B1" s="26"/>
      <c r="C1" s="26"/>
      <c r="D1" s="26"/>
      <c r="E1" s="27" t="s">
        <v>137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ht="19.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  <c r="Q2" s="32"/>
    </row>
    <row r="3" spans="1:17" ht="6" customHeight="1">
      <c r="A3" s="33"/>
      <c r="B3" s="34"/>
      <c r="C3" s="34"/>
      <c r="D3" s="34"/>
      <c r="E3" s="34"/>
      <c r="F3" s="35"/>
      <c r="G3" s="36" t="s">
        <v>2</v>
      </c>
      <c r="H3" s="36" t="s">
        <v>3</v>
      </c>
      <c r="I3" s="36" t="s">
        <v>4</v>
      </c>
      <c r="J3" s="36" t="s">
        <v>5</v>
      </c>
      <c r="K3" s="36" t="s">
        <v>38</v>
      </c>
      <c r="L3" s="36" t="s">
        <v>75</v>
      </c>
      <c r="M3" s="36" t="s">
        <v>101</v>
      </c>
      <c r="N3" s="36" t="s">
        <v>111</v>
      </c>
      <c r="O3" s="36" t="s">
        <v>132</v>
      </c>
      <c r="P3" s="37" t="s">
        <v>148</v>
      </c>
      <c r="Q3" s="38"/>
    </row>
    <row r="4" spans="1:17" ht="6" customHeight="1">
      <c r="A4" s="39"/>
      <c r="B4" s="40"/>
      <c r="C4" s="40"/>
      <c r="D4" s="40"/>
      <c r="E4" s="40"/>
      <c r="F4" s="41"/>
      <c r="G4" s="42"/>
      <c r="H4" s="42"/>
      <c r="I4" s="42"/>
      <c r="J4" s="42"/>
      <c r="K4" s="42"/>
      <c r="L4" s="42"/>
      <c r="M4" s="42"/>
      <c r="N4" s="42"/>
      <c r="O4" s="42"/>
      <c r="P4" s="43"/>
      <c r="Q4" s="38"/>
    </row>
    <row r="5" spans="1:17" ht="6" customHeight="1">
      <c r="A5" s="39"/>
      <c r="B5" s="40"/>
      <c r="C5" s="40"/>
      <c r="D5" s="40"/>
      <c r="E5" s="40"/>
      <c r="F5" s="41"/>
      <c r="G5" s="42"/>
      <c r="H5" s="42"/>
      <c r="I5" s="42"/>
      <c r="J5" s="42"/>
      <c r="K5" s="42"/>
      <c r="L5" s="42"/>
      <c r="M5" s="42"/>
      <c r="N5" s="42"/>
      <c r="O5" s="42"/>
      <c r="P5" s="43"/>
      <c r="Q5" s="38"/>
    </row>
    <row r="6" spans="1:17" ht="6" customHeight="1">
      <c r="A6" s="39"/>
      <c r="B6" s="40"/>
      <c r="C6" s="40"/>
      <c r="D6" s="40"/>
      <c r="E6" s="40"/>
      <c r="F6" s="41"/>
      <c r="G6" s="42"/>
      <c r="H6" s="42"/>
      <c r="I6" s="42"/>
      <c r="J6" s="42"/>
      <c r="K6" s="42"/>
      <c r="L6" s="42"/>
      <c r="M6" s="42"/>
      <c r="N6" s="42"/>
      <c r="O6" s="42"/>
      <c r="P6" s="43"/>
      <c r="Q6" s="38"/>
    </row>
    <row r="7" spans="1:17" ht="15" customHeight="1" thickBot="1">
      <c r="A7" s="44"/>
      <c r="B7" s="45"/>
      <c r="C7" s="45"/>
      <c r="D7" s="45"/>
      <c r="E7" s="45"/>
      <c r="F7" s="46"/>
      <c r="G7" s="47"/>
      <c r="H7" s="47"/>
      <c r="I7" s="47"/>
      <c r="J7" s="47"/>
      <c r="K7" s="47"/>
      <c r="L7" s="47"/>
      <c r="M7" s="47"/>
      <c r="N7" s="47"/>
      <c r="O7" s="48"/>
      <c r="P7" s="49"/>
      <c r="Q7" s="38"/>
    </row>
    <row r="8" spans="1:26" ht="15.75" thickTop="1">
      <c r="A8" s="50"/>
      <c r="B8" s="51" t="s">
        <v>36</v>
      </c>
      <c r="C8" s="51"/>
      <c r="D8" s="51"/>
      <c r="E8" s="52"/>
      <c r="F8" s="53"/>
      <c r="G8" s="54">
        <v>516704</v>
      </c>
      <c r="H8" s="54">
        <v>521079</v>
      </c>
      <c r="I8" s="54">
        <v>521836</v>
      </c>
      <c r="J8" s="54">
        <v>522699</v>
      </c>
      <c r="K8" s="54">
        <v>514403</v>
      </c>
      <c r="L8" s="55">
        <v>508578</v>
      </c>
      <c r="M8" s="55">
        <v>500803</v>
      </c>
      <c r="N8" s="55">
        <v>480523</v>
      </c>
      <c r="O8" s="55">
        <v>454977</v>
      </c>
      <c r="P8" s="56">
        <v>429840</v>
      </c>
      <c r="Q8" s="38"/>
      <c r="R8" s="112"/>
      <c r="T8" s="3"/>
      <c r="U8" s="3"/>
      <c r="V8" s="3"/>
      <c r="W8" s="3"/>
      <c r="X8" s="3"/>
      <c r="Y8" s="3"/>
      <c r="Z8" s="3"/>
    </row>
    <row r="9" spans="1:26" ht="12.75">
      <c r="A9" s="57"/>
      <c r="B9" s="58" t="s">
        <v>29</v>
      </c>
      <c r="C9" s="59"/>
      <c r="D9" s="60" t="s">
        <v>120</v>
      </c>
      <c r="E9" s="61"/>
      <c r="F9" s="62"/>
      <c r="G9" s="63">
        <v>373929</v>
      </c>
      <c r="H9" s="63">
        <v>386369</v>
      </c>
      <c r="I9" s="63">
        <v>399507</v>
      </c>
      <c r="J9" s="63">
        <v>413621</v>
      </c>
      <c r="K9" s="63">
        <v>421366</v>
      </c>
      <c r="L9" s="64">
        <v>430434</v>
      </c>
      <c r="M9" s="64">
        <v>436720</v>
      </c>
      <c r="N9" s="64">
        <v>430788</v>
      </c>
      <c r="O9" s="64">
        <v>418369</v>
      </c>
      <c r="P9" s="65">
        <v>403518</v>
      </c>
      <c r="Q9" s="38"/>
      <c r="R9" s="112"/>
      <c r="T9" s="3"/>
      <c r="U9" s="3"/>
      <c r="V9" s="3"/>
      <c r="W9" s="3"/>
      <c r="X9" s="3"/>
      <c r="Y9" s="3"/>
      <c r="Z9" s="3"/>
    </row>
    <row r="10" spans="1:26" ht="12.75">
      <c r="A10" s="67"/>
      <c r="B10" s="68"/>
      <c r="C10" s="69"/>
      <c r="D10" s="70" t="s">
        <v>121</v>
      </c>
      <c r="E10" s="71"/>
      <c r="F10" s="72"/>
      <c r="G10" s="73">
        <v>33383</v>
      </c>
      <c r="H10" s="73">
        <v>38455</v>
      </c>
      <c r="I10" s="73">
        <v>40370</v>
      </c>
      <c r="J10" s="73">
        <v>42977</v>
      </c>
      <c r="K10" s="73">
        <v>43418</v>
      </c>
      <c r="L10" s="74">
        <v>43797</v>
      </c>
      <c r="M10" s="74">
        <v>41878</v>
      </c>
      <c r="N10" s="74">
        <v>38438</v>
      </c>
      <c r="O10" s="74">
        <v>34532</v>
      </c>
      <c r="P10" s="75">
        <v>30422</v>
      </c>
      <c r="Q10" s="38"/>
      <c r="R10" s="112"/>
      <c r="T10" s="3"/>
      <c r="U10" s="3"/>
      <c r="V10" s="3"/>
      <c r="W10" s="3"/>
      <c r="X10" s="3"/>
      <c r="Y10" s="3"/>
      <c r="Z10" s="3"/>
    </row>
    <row r="11" spans="1:26" ht="12.75">
      <c r="A11" s="67"/>
      <c r="B11" s="68"/>
      <c r="C11" s="69"/>
      <c r="D11" s="70" t="s">
        <v>122</v>
      </c>
      <c r="E11" s="71"/>
      <c r="F11" s="72"/>
      <c r="G11" s="73">
        <v>307596</v>
      </c>
      <c r="H11" s="73">
        <v>298154</v>
      </c>
      <c r="I11" s="73">
        <v>287903</v>
      </c>
      <c r="J11" s="73">
        <v>276823</v>
      </c>
      <c r="K11" s="73">
        <v>261192</v>
      </c>
      <c r="L11" s="74">
        <v>246404</v>
      </c>
      <c r="M11" s="74">
        <v>237938</v>
      </c>
      <c r="N11" s="74">
        <v>224396</v>
      </c>
      <c r="O11" s="74">
        <v>207169</v>
      </c>
      <c r="P11" s="75">
        <v>185690</v>
      </c>
      <c r="Q11" s="38"/>
      <c r="R11" s="112"/>
      <c r="T11" s="3"/>
      <c r="U11" s="3"/>
      <c r="V11" s="3"/>
      <c r="W11" s="3"/>
      <c r="X11" s="3"/>
      <c r="Y11" s="3"/>
      <c r="Z11" s="3"/>
    </row>
    <row r="12" spans="1:26" ht="12.75">
      <c r="A12" s="67"/>
      <c r="B12" s="68"/>
      <c r="C12" s="69"/>
      <c r="D12" s="70" t="s">
        <v>123</v>
      </c>
      <c r="E12" s="71"/>
      <c r="F12" s="72"/>
      <c r="G12" s="73">
        <v>10840</v>
      </c>
      <c r="H12" s="73">
        <v>12477</v>
      </c>
      <c r="I12" s="73">
        <v>14329</v>
      </c>
      <c r="J12" s="73">
        <v>16191</v>
      </c>
      <c r="K12" s="73">
        <v>18525</v>
      </c>
      <c r="L12" s="74">
        <v>21867</v>
      </c>
      <c r="M12" s="74">
        <v>26688</v>
      </c>
      <c r="N12" s="74">
        <v>29181</v>
      </c>
      <c r="O12" s="74">
        <v>29836</v>
      </c>
      <c r="P12" s="75">
        <v>29468</v>
      </c>
      <c r="Q12" s="38"/>
      <c r="R12" s="112"/>
      <c r="T12" s="3"/>
      <c r="U12" s="3"/>
      <c r="V12" s="3"/>
      <c r="W12" s="3"/>
      <c r="X12" s="3"/>
      <c r="Y12" s="3"/>
      <c r="Z12" s="3"/>
    </row>
    <row r="13" spans="1:26" ht="12.75">
      <c r="A13" s="67"/>
      <c r="B13" s="68"/>
      <c r="C13" s="69"/>
      <c r="D13" s="70" t="s">
        <v>124</v>
      </c>
      <c r="E13" s="71"/>
      <c r="F13" s="72"/>
      <c r="G13" s="73">
        <v>11334</v>
      </c>
      <c r="H13" s="73">
        <v>12683</v>
      </c>
      <c r="I13" s="73">
        <v>14904</v>
      </c>
      <c r="J13" s="73">
        <v>17297</v>
      </c>
      <c r="K13" s="73">
        <v>19772</v>
      </c>
      <c r="L13" s="74">
        <v>22181</v>
      </c>
      <c r="M13" s="74">
        <v>24365</v>
      </c>
      <c r="N13" s="74">
        <v>24638</v>
      </c>
      <c r="O13" s="74">
        <v>24709</v>
      </c>
      <c r="P13" s="75">
        <v>23752</v>
      </c>
      <c r="Q13" s="38"/>
      <c r="R13" s="112"/>
      <c r="T13" s="3"/>
      <c r="U13" s="3"/>
      <c r="V13" s="3"/>
      <c r="W13" s="3"/>
      <c r="X13" s="3"/>
      <c r="Y13" s="3"/>
      <c r="Z13" s="3"/>
    </row>
    <row r="14" spans="1:26" ht="12.75">
      <c r="A14" s="67"/>
      <c r="B14" s="68"/>
      <c r="C14" s="69"/>
      <c r="D14" s="70" t="s">
        <v>125</v>
      </c>
      <c r="E14" s="71"/>
      <c r="F14" s="72"/>
      <c r="G14" s="73">
        <v>1234</v>
      </c>
      <c r="H14" s="73">
        <v>1331</v>
      </c>
      <c r="I14" s="73">
        <v>1358</v>
      </c>
      <c r="J14" s="73">
        <v>1499</v>
      </c>
      <c r="K14" s="73">
        <v>1257</v>
      </c>
      <c r="L14" s="74">
        <v>1171</v>
      </c>
      <c r="M14" s="74">
        <v>1091</v>
      </c>
      <c r="N14" s="74">
        <v>792</v>
      </c>
      <c r="O14" s="74">
        <v>668</v>
      </c>
      <c r="P14" s="75">
        <v>495</v>
      </c>
      <c r="Q14" s="38"/>
      <c r="R14" s="112"/>
      <c r="T14" s="3"/>
      <c r="U14" s="3"/>
      <c r="V14" s="3"/>
      <c r="W14" s="3"/>
      <c r="X14" s="3"/>
      <c r="Y14" s="3"/>
      <c r="Z14" s="3"/>
    </row>
    <row r="15" spans="1:26" ht="12.75">
      <c r="A15" s="67"/>
      <c r="B15" s="68"/>
      <c r="C15" s="69"/>
      <c r="D15" s="70" t="s">
        <v>126</v>
      </c>
      <c r="E15" s="71"/>
      <c r="F15" s="72"/>
      <c r="G15" s="73">
        <v>15266</v>
      </c>
      <c r="H15" s="73">
        <v>13448</v>
      </c>
      <c r="I15" s="73">
        <v>12570</v>
      </c>
      <c r="J15" s="73">
        <v>12762</v>
      </c>
      <c r="K15" s="73">
        <v>13753</v>
      </c>
      <c r="L15" s="74">
        <v>13682</v>
      </c>
      <c r="M15" s="74">
        <v>13063</v>
      </c>
      <c r="N15" s="74">
        <v>10231</v>
      </c>
      <c r="O15" s="74">
        <v>9423</v>
      </c>
      <c r="P15" s="75">
        <v>8577</v>
      </c>
      <c r="Q15" s="38"/>
      <c r="R15" s="112"/>
      <c r="T15" s="3"/>
      <c r="U15" s="3"/>
      <c r="V15" s="3"/>
      <c r="W15" s="3"/>
      <c r="X15" s="3"/>
      <c r="Y15" s="3"/>
      <c r="Z15" s="3"/>
    </row>
    <row r="16" spans="1:26" ht="12.75">
      <c r="A16" s="67"/>
      <c r="B16" s="68"/>
      <c r="C16" s="69"/>
      <c r="D16" s="77" t="s">
        <v>30</v>
      </c>
      <c r="E16" s="71"/>
      <c r="F16" s="72"/>
      <c r="G16" s="73">
        <v>112</v>
      </c>
      <c r="H16" s="73">
        <v>113</v>
      </c>
      <c r="I16" s="73">
        <v>112</v>
      </c>
      <c r="J16" s="73">
        <v>117</v>
      </c>
      <c r="K16" s="73">
        <v>99</v>
      </c>
      <c r="L16" s="74">
        <v>114</v>
      </c>
      <c r="M16" s="74">
        <v>4</v>
      </c>
      <c r="N16" s="74">
        <v>5</v>
      </c>
      <c r="O16" s="74">
        <v>0</v>
      </c>
      <c r="P16" s="75">
        <v>0</v>
      </c>
      <c r="Q16" s="38"/>
      <c r="R16" s="112"/>
      <c r="T16" s="3"/>
      <c r="U16" s="3"/>
      <c r="V16" s="3"/>
      <c r="W16" s="3"/>
      <c r="X16" s="3"/>
      <c r="Y16" s="3"/>
      <c r="Z16" s="3"/>
    </row>
    <row r="17" spans="1:26" ht="12.75">
      <c r="A17" s="67"/>
      <c r="B17" s="68"/>
      <c r="C17" s="78"/>
      <c r="D17" s="79" t="s">
        <v>31</v>
      </c>
      <c r="E17" s="80"/>
      <c r="F17" s="81"/>
      <c r="G17" s="73">
        <v>121</v>
      </c>
      <c r="H17" s="73">
        <v>116</v>
      </c>
      <c r="I17" s="73">
        <v>112</v>
      </c>
      <c r="J17" s="73">
        <v>76</v>
      </c>
      <c r="K17" s="73">
        <v>60</v>
      </c>
      <c r="L17" s="74">
        <v>46</v>
      </c>
      <c r="M17" s="74">
        <v>2</v>
      </c>
      <c r="N17" s="74">
        <v>23</v>
      </c>
      <c r="O17" s="74">
        <v>2</v>
      </c>
      <c r="P17" s="75">
        <v>4</v>
      </c>
      <c r="Q17" s="38"/>
      <c r="R17" s="112"/>
      <c r="T17" s="3"/>
      <c r="U17" s="3"/>
      <c r="V17" s="3"/>
      <c r="W17" s="3"/>
      <c r="X17" s="3"/>
      <c r="Y17" s="3"/>
      <c r="Z17" s="3"/>
    </row>
    <row r="18" spans="1:26" ht="13.5" thickBot="1">
      <c r="A18" s="67"/>
      <c r="B18" s="68"/>
      <c r="C18" s="78"/>
      <c r="D18" s="79" t="s">
        <v>32</v>
      </c>
      <c r="E18" s="80"/>
      <c r="F18" s="81"/>
      <c r="G18" s="121">
        <v>178</v>
      </c>
      <c r="H18" s="121">
        <v>290</v>
      </c>
      <c r="I18" s="121">
        <v>304</v>
      </c>
      <c r="J18" s="121">
        <v>316</v>
      </c>
      <c r="K18" s="121">
        <v>278</v>
      </c>
      <c r="L18" s="122">
        <v>232</v>
      </c>
      <c r="M18" s="122">
        <v>193</v>
      </c>
      <c r="N18" s="122">
        <v>336</v>
      </c>
      <c r="O18" s="122">
        <v>185</v>
      </c>
      <c r="P18" s="123">
        <v>224</v>
      </c>
      <c r="Q18" s="38"/>
      <c r="R18" s="112"/>
      <c r="T18" s="3"/>
      <c r="U18" s="3"/>
      <c r="V18" s="3"/>
      <c r="W18" s="3"/>
      <c r="X18" s="3"/>
      <c r="Y18" s="3"/>
      <c r="Z18" s="3"/>
    </row>
    <row r="19" spans="1:26" ht="12.75">
      <c r="A19" s="88"/>
      <c r="B19" s="89" t="s">
        <v>107</v>
      </c>
      <c r="C19" s="90"/>
      <c r="D19" s="91"/>
      <c r="E19" s="92"/>
      <c r="F19" s="93"/>
      <c r="G19" s="94">
        <v>1.3887301841650137</v>
      </c>
      <c r="H19" s="94">
        <v>1.4044412393968215</v>
      </c>
      <c r="I19" s="94">
        <v>1.423303636165726</v>
      </c>
      <c r="J19" s="94">
        <v>1.4428244457980324</v>
      </c>
      <c r="K19" s="94">
        <v>1.460313892946773</v>
      </c>
      <c r="L19" s="95">
        <v>1.4798129192004479</v>
      </c>
      <c r="M19" s="95">
        <v>1.5052746271185136</v>
      </c>
      <c r="N19" s="95">
        <v>1.5269213588052302</v>
      </c>
      <c r="O19" s="95">
        <v>1.54118767633258</v>
      </c>
      <c r="P19" s="96">
        <v>1.537346834370401</v>
      </c>
      <c r="Q19" s="38"/>
      <c r="R19" s="112"/>
      <c r="T19" s="3"/>
      <c r="U19" s="3"/>
      <c r="V19" s="3"/>
      <c r="W19" s="3"/>
      <c r="X19" s="3"/>
      <c r="Y19" s="3"/>
      <c r="Z19" s="3"/>
    </row>
    <row r="20" spans="1:26" ht="27" customHeight="1" thickBot="1">
      <c r="A20" s="97"/>
      <c r="B20" s="98" t="s">
        <v>87</v>
      </c>
      <c r="C20" s="99"/>
      <c r="D20" s="99"/>
      <c r="E20" s="99"/>
      <c r="F20" s="100"/>
      <c r="G20" s="101">
        <v>1.45923584876448</v>
      </c>
      <c r="H20" s="101">
        <v>1.4651060587741973</v>
      </c>
      <c r="I20" s="101">
        <v>1.4783744318138266</v>
      </c>
      <c r="J20" s="101">
        <v>1.4954667982911771</v>
      </c>
      <c r="K20" s="101">
        <v>1.5157765409610753</v>
      </c>
      <c r="L20" s="102">
        <v>1.53354647664665</v>
      </c>
      <c r="M20" s="102">
        <v>1.561376429</v>
      </c>
      <c r="N20" s="102">
        <v>1.57917102823382</v>
      </c>
      <c r="O20" s="102">
        <v>1.5932519665829261</v>
      </c>
      <c r="P20" s="103">
        <v>1.5869858552019356</v>
      </c>
      <c r="Q20" s="38"/>
      <c r="R20" s="112"/>
      <c r="T20" s="3"/>
      <c r="U20" s="3"/>
      <c r="V20" s="3"/>
      <c r="W20" s="3"/>
      <c r="X20" s="3"/>
      <c r="Y20" s="3"/>
      <c r="Z20" s="3"/>
    </row>
    <row r="21" spans="1:26" ht="12.75">
      <c r="A21" s="104" t="s">
        <v>33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5"/>
      <c r="Q21" s="112"/>
      <c r="R21" s="112"/>
      <c r="T21" s="3"/>
      <c r="U21" s="3"/>
      <c r="V21" s="3"/>
      <c r="W21" s="3"/>
      <c r="X21" s="3"/>
      <c r="Y21" s="3"/>
      <c r="Z21" s="3"/>
    </row>
    <row r="22" spans="1:18" ht="15">
      <c r="A22" s="106" t="s">
        <v>34</v>
      </c>
      <c r="B22" s="107" t="s">
        <v>35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12"/>
      <c r="R22" s="118"/>
    </row>
    <row r="23" spans="17:18" ht="12.75">
      <c r="Q23" s="112"/>
      <c r="R23" s="112"/>
    </row>
    <row r="24" spans="7:18" s="109" customFormat="1" ht="12.75">
      <c r="G24" s="109">
        <v>542937</v>
      </c>
      <c r="H24" s="109">
        <v>543587</v>
      </c>
      <c r="I24" s="109">
        <v>542027</v>
      </c>
      <c r="J24" s="109">
        <v>541770</v>
      </c>
      <c r="K24" s="109">
        <v>533940</v>
      </c>
      <c r="L24" s="109">
        <v>527045</v>
      </c>
      <c r="M24" s="109">
        <v>519468</v>
      </c>
      <c r="N24" s="109">
        <v>496966</v>
      </c>
      <c r="O24" s="109">
        <v>470347</v>
      </c>
      <c r="P24" s="109">
        <v>443719</v>
      </c>
      <c r="Q24" s="124"/>
      <c r="R24" s="124"/>
    </row>
    <row r="25" spans="7:18" s="109" customFormat="1" ht="12.75">
      <c r="G25" s="110">
        <f aca="true" t="shared" si="0" ref="G25:P25">SUM(G9:G18)</f>
        <v>753993</v>
      </c>
      <c r="H25" s="110">
        <f t="shared" si="0"/>
        <v>763436</v>
      </c>
      <c r="I25" s="110">
        <f t="shared" si="0"/>
        <v>771469</v>
      </c>
      <c r="J25" s="110">
        <f t="shared" si="0"/>
        <v>781679</v>
      </c>
      <c r="K25" s="110">
        <f t="shared" si="0"/>
        <v>779720</v>
      </c>
      <c r="L25" s="110">
        <f t="shared" si="0"/>
        <v>779928</v>
      </c>
      <c r="M25" s="110">
        <f t="shared" si="0"/>
        <v>781942</v>
      </c>
      <c r="N25" s="110">
        <f t="shared" si="0"/>
        <v>758828</v>
      </c>
      <c r="O25" s="110">
        <f>SUM(O9:O18)</f>
        <v>724893</v>
      </c>
      <c r="P25" s="110">
        <f t="shared" si="0"/>
        <v>682150</v>
      </c>
      <c r="Q25" s="124"/>
      <c r="R25" s="124"/>
    </row>
    <row r="26" spans="7:16" s="109" customFormat="1" ht="12.75">
      <c r="G26" s="109">
        <f aca="true" t="shared" si="1" ref="G26:M26">G25/G24</f>
        <v>1.3887301841650137</v>
      </c>
      <c r="H26" s="109">
        <f t="shared" si="1"/>
        <v>1.4044412393968215</v>
      </c>
      <c r="I26" s="109">
        <f t="shared" si="1"/>
        <v>1.423303636165726</v>
      </c>
      <c r="J26" s="109">
        <f t="shared" si="1"/>
        <v>1.4428244457980324</v>
      </c>
      <c r="K26" s="109">
        <f t="shared" si="1"/>
        <v>1.460313892946773</v>
      </c>
      <c r="L26" s="109">
        <f t="shared" si="1"/>
        <v>1.4798129192004479</v>
      </c>
      <c r="M26" s="109">
        <f t="shared" si="1"/>
        <v>1.5052746271185136</v>
      </c>
      <c r="N26" s="109">
        <f>N25/N24</f>
        <v>1.5269213588052302</v>
      </c>
      <c r="O26" s="109">
        <f>O25/O24</f>
        <v>1.54118767633258</v>
      </c>
      <c r="P26" s="109">
        <f>P25/P24</f>
        <v>1.537346834370401</v>
      </c>
    </row>
    <row r="27" spans="7:16" s="109" customFormat="1" ht="12.75">
      <c r="G27" s="109">
        <f aca="true" t="shared" si="2" ref="G27:P27">G25/G8</f>
        <v>1.4592358487644763</v>
      </c>
      <c r="H27" s="109">
        <f t="shared" si="2"/>
        <v>1.4651060587741973</v>
      </c>
      <c r="I27" s="109">
        <f t="shared" si="2"/>
        <v>1.4783744318138266</v>
      </c>
      <c r="J27" s="109">
        <f t="shared" si="2"/>
        <v>1.4954667982911771</v>
      </c>
      <c r="K27" s="109">
        <f t="shared" si="2"/>
        <v>1.5157765409610753</v>
      </c>
      <c r="L27" s="109">
        <f t="shared" si="2"/>
        <v>1.53354647664665</v>
      </c>
      <c r="M27" s="109">
        <f t="shared" si="2"/>
        <v>1.5613764294542964</v>
      </c>
      <c r="N27" s="109">
        <f t="shared" si="2"/>
        <v>1.5791710282338203</v>
      </c>
      <c r="O27" s="109">
        <f>O25/O8</f>
        <v>1.5932519665829261</v>
      </c>
      <c r="P27" s="109">
        <f t="shared" si="2"/>
        <v>1.5869858552019356</v>
      </c>
    </row>
    <row r="28" s="109" customFormat="1" ht="12.75"/>
  </sheetData>
  <sheetProtection password="CB3F" sheet="1"/>
  <mergeCells count="15">
    <mergeCell ref="I3:I6"/>
    <mergeCell ref="J3:J6"/>
    <mergeCell ref="E1:P1"/>
    <mergeCell ref="N3:N6"/>
    <mergeCell ref="O3:O6"/>
    <mergeCell ref="B22:P22"/>
    <mergeCell ref="A3:F7"/>
    <mergeCell ref="P3:P6"/>
    <mergeCell ref="B20:E20"/>
    <mergeCell ref="L3:L6"/>
    <mergeCell ref="B9:B18"/>
    <mergeCell ref="K3:K6"/>
    <mergeCell ref="M3:M6"/>
    <mergeCell ref="G3:G6"/>
    <mergeCell ref="H3:H6"/>
  </mergeCells>
  <conditionalFormatting sqref="P21">
    <cfRule type="expression" priority="1" dxfId="0" stopIfTrue="1">
      <formula>Q21=" "</formula>
    </cfRule>
  </conditionalFormatting>
  <conditionalFormatting sqref="A2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–prosinec 2012
&amp;"Arial Narrow,Tučné"Informační datová svodka – výkony regionálního školství 2012/13&amp;"Arial Narrow,Obyčejné"
Část: Tematické tabulky</oddHeader>
    <oddFooter>&amp;C&amp;"Arial Narrow,Tučné"&amp;9&amp;P/&amp;N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0"/>
  <sheetViews>
    <sheetView zoomScale="90" zoomScaleNormal="90" zoomScalePageLayoutView="0" workbookViewId="0" topLeftCell="A1">
      <selection activeCell="A1" sqref="A1"/>
    </sheetView>
  </sheetViews>
  <sheetFormatPr defaultColWidth="9.140625" defaultRowHeight="13.5" customHeight="1"/>
  <cols>
    <col min="1" max="1" width="1.421875" style="7" customWidth="1"/>
    <col min="2" max="3" width="2.7109375" style="7" customWidth="1"/>
    <col min="4" max="4" width="10.8515625" style="7" customWidth="1"/>
    <col min="5" max="13" width="9.140625" style="7" customWidth="1"/>
    <col min="14" max="14" width="8.8515625" style="7" customWidth="1"/>
    <col min="15" max="15" width="9.140625" style="17" customWidth="1"/>
    <col min="16" max="25" width="7.7109375" style="17" customWidth="1"/>
    <col min="26" max="26" width="9.140625" style="17" customWidth="1"/>
    <col min="27" max="27" width="10.00390625" style="7" bestFit="1" customWidth="1"/>
    <col min="28" max="16384" width="9.140625" style="7" customWidth="1"/>
  </cols>
  <sheetData>
    <row r="1" spans="1:25" ht="30" customHeight="1">
      <c r="A1" s="6" t="s">
        <v>72</v>
      </c>
      <c r="E1" s="6" t="s">
        <v>137</v>
      </c>
      <c r="O1" s="8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9.5" customHeight="1">
      <c r="A2" s="6"/>
      <c r="O2" s="8"/>
      <c r="P2" s="9"/>
      <c r="Q2" s="9"/>
      <c r="R2" s="9"/>
      <c r="S2" s="9"/>
      <c r="T2" s="9"/>
      <c r="U2" s="9"/>
      <c r="V2" s="9"/>
      <c r="W2" s="9"/>
      <c r="X2" s="9"/>
      <c r="Y2" s="10"/>
    </row>
    <row r="3" spans="15:25" ht="13.5" customHeight="1">
      <c r="O3" s="9"/>
      <c r="P3" s="10" t="s">
        <v>2</v>
      </c>
      <c r="Q3" s="10" t="s">
        <v>3</v>
      </c>
      <c r="R3" s="10" t="s">
        <v>4</v>
      </c>
      <c r="S3" s="10" t="s">
        <v>5</v>
      </c>
      <c r="T3" s="10" t="s">
        <v>38</v>
      </c>
      <c r="U3" s="10" t="s">
        <v>75</v>
      </c>
      <c r="V3" s="10" t="s">
        <v>101</v>
      </c>
      <c r="W3" s="10" t="s">
        <v>111</v>
      </c>
      <c r="X3" s="10" t="s">
        <v>132</v>
      </c>
      <c r="Y3" s="10" t="s">
        <v>148</v>
      </c>
    </row>
    <row r="4" spans="15:25" ht="13.5" customHeight="1">
      <c r="O4" s="9" t="s">
        <v>120</v>
      </c>
      <c r="P4" s="11">
        <v>373929</v>
      </c>
      <c r="Q4" s="11">
        <v>386369</v>
      </c>
      <c r="R4" s="11">
        <v>399507</v>
      </c>
      <c r="S4" s="11">
        <v>413621</v>
      </c>
      <c r="T4" s="11">
        <v>421366</v>
      </c>
      <c r="U4" s="11">
        <v>430434</v>
      </c>
      <c r="V4" s="11">
        <v>436720</v>
      </c>
      <c r="W4" s="11">
        <v>430788</v>
      </c>
      <c r="X4" s="11">
        <v>418369</v>
      </c>
      <c r="Y4" s="9">
        <v>403518</v>
      </c>
    </row>
    <row r="5" spans="15:25" ht="13.5" customHeight="1">
      <c r="O5" s="9" t="s">
        <v>121</v>
      </c>
      <c r="P5" s="11">
        <v>33383</v>
      </c>
      <c r="Q5" s="11">
        <v>38455</v>
      </c>
      <c r="R5" s="11">
        <v>40370</v>
      </c>
      <c r="S5" s="11">
        <v>42977</v>
      </c>
      <c r="T5" s="11">
        <v>43418</v>
      </c>
      <c r="U5" s="11">
        <v>43797</v>
      </c>
      <c r="V5" s="11">
        <v>41878</v>
      </c>
      <c r="W5" s="11">
        <v>38438</v>
      </c>
      <c r="X5" s="11">
        <v>34532</v>
      </c>
      <c r="Y5" s="9">
        <v>30422</v>
      </c>
    </row>
    <row r="6" spans="15:25" ht="13.5" customHeight="1">
      <c r="O6" s="9" t="s">
        <v>122</v>
      </c>
      <c r="P6" s="11">
        <v>307596</v>
      </c>
      <c r="Q6" s="11">
        <v>298154</v>
      </c>
      <c r="R6" s="11">
        <v>287903</v>
      </c>
      <c r="S6" s="11">
        <v>276823</v>
      </c>
      <c r="T6" s="11">
        <v>261192</v>
      </c>
      <c r="U6" s="11">
        <v>246404</v>
      </c>
      <c r="V6" s="11">
        <v>237938</v>
      </c>
      <c r="W6" s="11">
        <v>224396</v>
      </c>
      <c r="X6" s="11">
        <v>207169</v>
      </c>
      <c r="Y6" s="9">
        <v>185690</v>
      </c>
    </row>
    <row r="7" spans="15:25" ht="13.5" customHeight="1">
      <c r="O7" s="9" t="s">
        <v>123</v>
      </c>
      <c r="P7" s="11">
        <v>10840</v>
      </c>
      <c r="Q7" s="11">
        <v>12477</v>
      </c>
      <c r="R7" s="11">
        <v>14329</v>
      </c>
      <c r="S7" s="11">
        <v>16191</v>
      </c>
      <c r="T7" s="11">
        <v>18525</v>
      </c>
      <c r="U7" s="11">
        <v>21867</v>
      </c>
      <c r="V7" s="11">
        <v>26688</v>
      </c>
      <c r="W7" s="11">
        <v>29181</v>
      </c>
      <c r="X7" s="11">
        <v>29836</v>
      </c>
      <c r="Y7" s="9">
        <v>29468</v>
      </c>
    </row>
    <row r="8" spans="15:25" ht="13.5" customHeight="1">
      <c r="O8" s="9" t="s">
        <v>124</v>
      </c>
      <c r="P8" s="11">
        <v>11334</v>
      </c>
      <c r="Q8" s="11">
        <v>12683</v>
      </c>
      <c r="R8" s="11">
        <v>14904</v>
      </c>
      <c r="S8" s="11">
        <v>17297</v>
      </c>
      <c r="T8" s="11">
        <v>19772</v>
      </c>
      <c r="U8" s="11">
        <v>22181</v>
      </c>
      <c r="V8" s="11">
        <v>24365</v>
      </c>
      <c r="W8" s="11">
        <v>24638</v>
      </c>
      <c r="X8" s="11">
        <v>24709</v>
      </c>
      <c r="Y8" s="9">
        <v>23752</v>
      </c>
    </row>
    <row r="9" spans="15:25" ht="13.5" customHeight="1">
      <c r="O9" s="9" t="s">
        <v>125</v>
      </c>
      <c r="P9" s="11">
        <v>1234</v>
      </c>
      <c r="Q9" s="11">
        <v>1331</v>
      </c>
      <c r="R9" s="11">
        <v>1358</v>
      </c>
      <c r="S9" s="11">
        <v>1499</v>
      </c>
      <c r="T9" s="11">
        <v>1257</v>
      </c>
      <c r="U9" s="11">
        <v>1171</v>
      </c>
      <c r="V9" s="11">
        <v>1091</v>
      </c>
      <c r="W9" s="11">
        <v>792</v>
      </c>
      <c r="X9" s="11">
        <v>668</v>
      </c>
      <c r="Y9" s="9">
        <v>495</v>
      </c>
    </row>
    <row r="10" spans="15:25" ht="13.5" customHeight="1">
      <c r="O10" s="9" t="s">
        <v>126</v>
      </c>
      <c r="P10" s="11">
        <v>15266</v>
      </c>
      <c r="Q10" s="11">
        <v>13448</v>
      </c>
      <c r="R10" s="11">
        <v>12570</v>
      </c>
      <c r="S10" s="11">
        <v>12762</v>
      </c>
      <c r="T10" s="11">
        <v>13753</v>
      </c>
      <c r="U10" s="11">
        <v>13682</v>
      </c>
      <c r="V10" s="11">
        <v>13063</v>
      </c>
      <c r="W10" s="11">
        <v>10231</v>
      </c>
      <c r="X10" s="11">
        <v>9423</v>
      </c>
      <c r="Y10" s="9">
        <v>8577</v>
      </c>
    </row>
    <row r="11" spans="15:25" ht="13.5" customHeight="1">
      <c r="O11" s="9" t="s">
        <v>30</v>
      </c>
      <c r="P11" s="11">
        <v>112</v>
      </c>
      <c r="Q11" s="11">
        <v>113</v>
      </c>
      <c r="R11" s="11">
        <v>112</v>
      </c>
      <c r="S11" s="11">
        <v>117</v>
      </c>
      <c r="T11" s="11">
        <v>99</v>
      </c>
      <c r="U11" s="11">
        <v>114</v>
      </c>
      <c r="V11" s="11">
        <v>4</v>
      </c>
      <c r="W11" s="11">
        <v>5</v>
      </c>
      <c r="X11" s="11">
        <v>0</v>
      </c>
      <c r="Y11" s="9">
        <v>0</v>
      </c>
    </row>
    <row r="12" spans="15:25" ht="13.5" customHeight="1">
      <c r="O12" s="9" t="s">
        <v>31</v>
      </c>
      <c r="P12" s="11">
        <v>121</v>
      </c>
      <c r="Q12" s="11">
        <v>116</v>
      </c>
      <c r="R12" s="11">
        <v>112</v>
      </c>
      <c r="S12" s="11">
        <v>76</v>
      </c>
      <c r="T12" s="11">
        <v>60</v>
      </c>
      <c r="U12" s="11">
        <v>46</v>
      </c>
      <c r="V12" s="11">
        <v>2</v>
      </c>
      <c r="W12" s="11">
        <v>23</v>
      </c>
      <c r="X12" s="11">
        <v>2</v>
      </c>
      <c r="Y12" s="9">
        <v>4</v>
      </c>
    </row>
    <row r="13" spans="15:25" ht="13.5" customHeight="1">
      <c r="O13" s="9" t="s">
        <v>32</v>
      </c>
      <c r="P13" s="11">
        <v>178</v>
      </c>
      <c r="Q13" s="11">
        <v>290</v>
      </c>
      <c r="R13" s="11">
        <v>304</v>
      </c>
      <c r="S13" s="11">
        <v>316</v>
      </c>
      <c r="T13" s="11">
        <v>278</v>
      </c>
      <c r="U13" s="11">
        <v>232</v>
      </c>
      <c r="V13" s="11">
        <v>193</v>
      </c>
      <c r="W13" s="11">
        <v>336</v>
      </c>
      <c r="X13" s="11">
        <v>185</v>
      </c>
      <c r="Y13" s="9">
        <v>224</v>
      </c>
    </row>
    <row r="14" spans="15:25" ht="13.5" customHeight="1">
      <c r="O14" s="8" t="s">
        <v>48</v>
      </c>
      <c r="P14" s="12">
        <v>516704</v>
      </c>
      <c r="Q14" s="12">
        <v>521079</v>
      </c>
      <c r="R14" s="12">
        <v>521836</v>
      </c>
      <c r="S14" s="12">
        <v>522699</v>
      </c>
      <c r="T14" s="12">
        <v>514403</v>
      </c>
      <c r="U14" s="12">
        <v>508578</v>
      </c>
      <c r="V14" s="12">
        <v>500803</v>
      </c>
      <c r="W14" s="12">
        <v>480523</v>
      </c>
      <c r="X14" s="12">
        <v>454977</v>
      </c>
      <c r="Y14" s="9">
        <v>429840</v>
      </c>
    </row>
    <row r="15" spans="15:25" ht="13.5" customHeight="1">
      <c r="O15" s="13" t="s">
        <v>51</v>
      </c>
      <c r="P15" s="14">
        <f aca="true" t="shared" si="0" ref="P15:U15">SUM(P4:P13)/P14</f>
        <v>1.4592358487644763</v>
      </c>
      <c r="Q15" s="14">
        <f t="shared" si="0"/>
        <v>1.4651060587741973</v>
      </c>
      <c r="R15" s="14">
        <f t="shared" si="0"/>
        <v>1.4783744318138266</v>
      </c>
      <c r="S15" s="14">
        <f t="shared" si="0"/>
        <v>1.4954667982911771</v>
      </c>
      <c r="T15" s="14">
        <f t="shared" si="0"/>
        <v>1.5157765409610753</v>
      </c>
      <c r="U15" s="14">
        <f t="shared" si="0"/>
        <v>1.53354647664665</v>
      </c>
      <c r="V15" s="14">
        <v>1.561376429</v>
      </c>
      <c r="W15" s="14">
        <v>1.5791710282338203</v>
      </c>
      <c r="X15" s="14">
        <v>1.5932519665829261</v>
      </c>
      <c r="Y15" s="14">
        <v>1.5869858552019356</v>
      </c>
    </row>
    <row r="16" spans="15:25" ht="13.5" customHeight="1"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ht="13.5" customHeight="1">
      <c r="O17" s="16"/>
    </row>
    <row r="23" spans="1:16" ht="13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 t="s">
        <v>147</v>
      </c>
      <c r="M23" s="18"/>
      <c r="N23" s="18"/>
      <c r="O23" s="119"/>
      <c r="P23" s="20"/>
    </row>
    <row r="24" spans="1:16" ht="13.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23"/>
    </row>
    <row r="50" spans="27:28" ht="13.5" customHeight="1">
      <c r="AA50" s="24"/>
      <c r="AB50" s="24"/>
    </row>
  </sheetData>
  <sheetProtection password="CB3F" sheet="1"/>
  <conditionalFormatting sqref="P23 L23">
    <cfRule type="expression" priority="1" dxfId="0" stopIfTrue="1">
      <formula>M23=" 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2"/>
  <headerFooter alignWithMargins="0">
    <oddHeader>&amp;R&amp;"Arial Narrow,Obyčejné"&amp;8MŠMT –prosinec 2012
&amp;"Arial Narrow,Tučné"Informační datová svodka – výkony regionálního školství 2012/13&amp;"Arial Narrow,Obyčejné"
Část: Tematické tabulky</oddHeader>
    <oddFooter>&amp;C&amp;"Arial Narrow,Tučné"&amp;9&amp;P/&amp;N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7"/>
  <sheetViews>
    <sheetView zoomScale="90" zoomScaleNormal="90" zoomScalePageLayoutView="0" workbookViewId="0" topLeftCell="A1">
      <selection activeCell="G8" sqref="G8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0.71875" style="2" customWidth="1"/>
    <col min="4" max="4" width="15.28125" style="2" customWidth="1"/>
    <col min="5" max="5" width="5.00390625" style="2" customWidth="1"/>
    <col min="6" max="6" width="1.1484375" style="2" customWidth="1"/>
    <col min="7" max="16" width="6.7109375" style="2" customWidth="1"/>
    <col min="17" max="40" width="10.421875" style="2" customWidth="1"/>
    <col min="41" max="16384" width="9.140625" style="2" customWidth="1"/>
  </cols>
  <sheetData>
    <row r="1" spans="1:16" s="1" customFormat="1" ht="30" customHeight="1">
      <c r="A1" s="25" t="s">
        <v>47</v>
      </c>
      <c r="B1" s="26"/>
      <c r="C1" s="26"/>
      <c r="D1" s="26"/>
      <c r="E1" s="27" t="s">
        <v>136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ht="19.5" customHeight="1" thickBot="1">
      <c r="A2" s="6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  <c r="Q2" s="32"/>
    </row>
    <row r="3" spans="1:17" ht="6" customHeight="1">
      <c r="A3" s="33"/>
      <c r="B3" s="34"/>
      <c r="C3" s="34"/>
      <c r="D3" s="34"/>
      <c r="E3" s="34"/>
      <c r="F3" s="35"/>
      <c r="G3" s="36" t="s">
        <v>2</v>
      </c>
      <c r="H3" s="36" t="s">
        <v>3</v>
      </c>
      <c r="I3" s="36" t="s">
        <v>4</v>
      </c>
      <c r="J3" s="36" t="s">
        <v>5</v>
      </c>
      <c r="K3" s="36" t="s">
        <v>38</v>
      </c>
      <c r="L3" s="36" t="s">
        <v>75</v>
      </c>
      <c r="M3" s="36" t="s">
        <v>101</v>
      </c>
      <c r="N3" s="36" t="s">
        <v>111</v>
      </c>
      <c r="O3" s="36" t="s">
        <v>132</v>
      </c>
      <c r="P3" s="37" t="s">
        <v>148</v>
      </c>
      <c r="Q3" s="38"/>
    </row>
    <row r="4" spans="1:17" ht="6" customHeight="1">
      <c r="A4" s="39"/>
      <c r="B4" s="40"/>
      <c r="C4" s="40"/>
      <c r="D4" s="40"/>
      <c r="E4" s="40"/>
      <c r="F4" s="41"/>
      <c r="G4" s="42"/>
      <c r="H4" s="42"/>
      <c r="I4" s="42"/>
      <c r="J4" s="42"/>
      <c r="K4" s="42"/>
      <c r="L4" s="42"/>
      <c r="M4" s="42"/>
      <c r="N4" s="42"/>
      <c r="O4" s="42"/>
      <c r="P4" s="43"/>
      <c r="Q4" s="38"/>
    </row>
    <row r="5" spans="1:17" ht="6" customHeight="1">
      <c r="A5" s="39"/>
      <c r="B5" s="40"/>
      <c r="C5" s="40"/>
      <c r="D5" s="40"/>
      <c r="E5" s="40"/>
      <c r="F5" s="41"/>
      <c r="G5" s="42"/>
      <c r="H5" s="42"/>
      <c r="I5" s="42"/>
      <c r="J5" s="42"/>
      <c r="K5" s="42"/>
      <c r="L5" s="42"/>
      <c r="M5" s="42"/>
      <c r="N5" s="42"/>
      <c r="O5" s="42"/>
      <c r="P5" s="43"/>
      <c r="Q5" s="38"/>
    </row>
    <row r="6" spans="1:17" ht="6" customHeight="1">
      <c r="A6" s="39"/>
      <c r="B6" s="40"/>
      <c r="C6" s="40"/>
      <c r="D6" s="40"/>
      <c r="E6" s="40"/>
      <c r="F6" s="41"/>
      <c r="G6" s="42"/>
      <c r="H6" s="42"/>
      <c r="I6" s="42"/>
      <c r="J6" s="42"/>
      <c r="K6" s="42"/>
      <c r="L6" s="42"/>
      <c r="M6" s="42"/>
      <c r="N6" s="42"/>
      <c r="O6" s="42"/>
      <c r="P6" s="43"/>
      <c r="Q6" s="38"/>
    </row>
    <row r="7" spans="1:17" ht="15" customHeight="1" thickBot="1">
      <c r="A7" s="44"/>
      <c r="B7" s="45"/>
      <c r="C7" s="45"/>
      <c r="D7" s="45"/>
      <c r="E7" s="45"/>
      <c r="F7" s="46"/>
      <c r="G7" s="47"/>
      <c r="H7" s="47"/>
      <c r="I7" s="47"/>
      <c r="J7" s="47"/>
      <c r="K7" s="47"/>
      <c r="L7" s="47"/>
      <c r="M7" s="47"/>
      <c r="N7" s="47"/>
      <c r="O7" s="48"/>
      <c r="P7" s="49"/>
      <c r="Q7" s="38"/>
    </row>
    <row r="8" spans="1:26" ht="15.75" thickTop="1">
      <c r="A8" s="50"/>
      <c r="B8" s="51" t="s">
        <v>36</v>
      </c>
      <c r="C8" s="51"/>
      <c r="D8" s="51"/>
      <c r="E8" s="52"/>
      <c r="F8" s="53"/>
      <c r="G8" s="111">
        <v>3284</v>
      </c>
      <c r="H8" s="111">
        <v>3260</v>
      </c>
      <c r="I8" s="111">
        <v>3225</v>
      </c>
      <c r="J8" s="111">
        <v>3231</v>
      </c>
      <c r="K8" s="54">
        <v>3231</v>
      </c>
      <c r="L8" s="55">
        <v>3156</v>
      </c>
      <c r="M8" s="55">
        <v>3177</v>
      </c>
      <c r="N8" s="55">
        <v>2929</v>
      </c>
      <c r="O8" s="55">
        <v>3114</v>
      </c>
      <c r="P8" s="56">
        <v>3198</v>
      </c>
      <c r="Q8" s="38"/>
      <c r="R8" s="112"/>
      <c r="T8" s="3"/>
      <c r="U8" s="3"/>
      <c r="V8" s="3"/>
      <c r="W8" s="3"/>
      <c r="X8" s="3"/>
      <c r="Y8" s="3"/>
      <c r="Z8" s="3"/>
    </row>
    <row r="9" spans="1:26" ht="12.75">
      <c r="A9" s="57"/>
      <c r="B9" s="58" t="s">
        <v>29</v>
      </c>
      <c r="C9" s="59"/>
      <c r="D9" s="60" t="s">
        <v>120</v>
      </c>
      <c r="E9" s="61"/>
      <c r="F9" s="62"/>
      <c r="G9" s="113">
        <v>2499</v>
      </c>
      <c r="H9" s="113">
        <v>2539</v>
      </c>
      <c r="I9" s="113">
        <v>2554</v>
      </c>
      <c r="J9" s="113">
        <v>2576</v>
      </c>
      <c r="K9" s="113">
        <v>2643</v>
      </c>
      <c r="L9" s="114">
        <v>2659</v>
      </c>
      <c r="M9" s="114">
        <v>2789</v>
      </c>
      <c r="N9" s="114">
        <v>2596</v>
      </c>
      <c r="O9" s="114">
        <v>2813</v>
      </c>
      <c r="P9" s="115">
        <v>2931</v>
      </c>
      <c r="Q9" s="38"/>
      <c r="R9" s="112"/>
      <c r="T9" s="3"/>
      <c r="U9" s="3"/>
      <c r="V9" s="3"/>
      <c r="W9" s="3"/>
      <c r="X9" s="3"/>
      <c r="Y9" s="3"/>
      <c r="Z9" s="3"/>
    </row>
    <row r="10" spans="1:26" ht="12.75">
      <c r="A10" s="67"/>
      <c r="B10" s="68"/>
      <c r="C10" s="69"/>
      <c r="D10" s="70" t="s">
        <v>121</v>
      </c>
      <c r="E10" s="71"/>
      <c r="F10" s="72"/>
      <c r="G10" s="73">
        <v>375</v>
      </c>
      <c r="H10" s="73">
        <v>511</v>
      </c>
      <c r="I10" s="73">
        <v>386</v>
      </c>
      <c r="J10" s="73">
        <v>391</v>
      </c>
      <c r="K10" s="73">
        <v>310</v>
      </c>
      <c r="L10" s="74">
        <v>290</v>
      </c>
      <c r="M10" s="74">
        <v>298</v>
      </c>
      <c r="N10" s="74">
        <v>218</v>
      </c>
      <c r="O10" s="74">
        <v>178</v>
      </c>
      <c r="P10" s="75">
        <v>177</v>
      </c>
      <c r="Q10" s="38"/>
      <c r="R10" s="112"/>
      <c r="T10" s="3"/>
      <c r="U10" s="3"/>
      <c r="V10" s="3"/>
      <c r="W10" s="3"/>
      <c r="X10" s="3"/>
      <c r="Y10" s="3"/>
      <c r="Z10" s="3"/>
    </row>
    <row r="11" spans="1:26" ht="12.75">
      <c r="A11" s="67"/>
      <c r="B11" s="68"/>
      <c r="C11" s="69"/>
      <c r="D11" s="70" t="s">
        <v>122</v>
      </c>
      <c r="E11" s="71"/>
      <c r="F11" s="72"/>
      <c r="G11" s="73">
        <v>774</v>
      </c>
      <c r="H11" s="73">
        <v>584</v>
      </c>
      <c r="I11" s="73">
        <v>616</v>
      </c>
      <c r="J11" s="73">
        <v>574</v>
      </c>
      <c r="K11" s="73">
        <v>488</v>
      </c>
      <c r="L11" s="74">
        <v>428</v>
      </c>
      <c r="M11" s="74">
        <v>370</v>
      </c>
      <c r="N11" s="74">
        <v>525</v>
      </c>
      <c r="O11" s="74">
        <v>288</v>
      </c>
      <c r="P11" s="75">
        <v>349</v>
      </c>
      <c r="Q11" s="38"/>
      <c r="R11" s="112"/>
      <c r="T11" s="3"/>
      <c r="U11" s="3"/>
      <c r="V11" s="3"/>
      <c r="W11" s="3"/>
      <c r="X11" s="3"/>
      <c r="Y11" s="3"/>
      <c r="Z11" s="3"/>
    </row>
    <row r="12" spans="1:26" ht="12.75">
      <c r="A12" s="67"/>
      <c r="B12" s="68"/>
      <c r="C12" s="69"/>
      <c r="D12" s="70" t="s">
        <v>123</v>
      </c>
      <c r="E12" s="71"/>
      <c r="F12" s="72"/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4">
        <v>0</v>
      </c>
      <c r="M12" s="74">
        <v>0</v>
      </c>
      <c r="N12" s="74">
        <v>0</v>
      </c>
      <c r="O12" s="74">
        <v>0</v>
      </c>
      <c r="P12" s="75">
        <v>0</v>
      </c>
      <c r="Q12" s="38"/>
      <c r="R12" s="112"/>
      <c r="T12" s="3"/>
      <c r="U12" s="3"/>
      <c r="V12" s="3"/>
      <c r="W12" s="3"/>
      <c r="X12" s="3"/>
      <c r="Y12" s="3"/>
      <c r="Z12" s="3"/>
    </row>
    <row r="13" spans="1:26" ht="12.75">
      <c r="A13" s="67"/>
      <c r="B13" s="68"/>
      <c r="C13" s="69"/>
      <c r="D13" s="70" t="s">
        <v>124</v>
      </c>
      <c r="E13" s="71"/>
      <c r="F13" s="72"/>
      <c r="G13" s="73">
        <v>33</v>
      </c>
      <c r="H13" s="73">
        <v>40</v>
      </c>
      <c r="I13" s="73">
        <v>41</v>
      </c>
      <c r="J13" s="73">
        <v>40</v>
      </c>
      <c r="K13" s="73">
        <v>54</v>
      </c>
      <c r="L13" s="74">
        <v>95</v>
      </c>
      <c r="M13" s="74">
        <v>83</v>
      </c>
      <c r="N13" s="74">
        <v>91</v>
      </c>
      <c r="O13" s="74">
        <v>33</v>
      </c>
      <c r="P13" s="75">
        <v>44</v>
      </c>
      <c r="Q13" s="38"/>
      <c r="R13" s="112"/>
      <c r="T13" s="3"/>
      <c r="U13" s="3"/>
      <c r="V13" s="3"/>
      <c r="W13" s="3"/>
      <c r="X13" s="3"/>
      <c r="Y13" s="3"/>
      <c r="Z13" s="3"/>
    </row>
    <row r="14" spans="1:26" ht="12.75">
      <c r="A14" s="67"/>
      <c r="B14" s="68"/>
      <c r="C14" s="69"/>
      <c r="D14" s="70" t="s">
        <v>125</v>
      </c>
      <c r="E14" s="71"/>
      <c r="F14" s="72"/>
      <c r="G14" s="73">
        <v>222</v>
      </c>
      <c r="H14" s="73">
        <v>239</v>
      </c>
      <c r="I14" s="73">
        <v>238</v>
      </c>
      <c r="J14" s="73">
        <v>279</v>
      </c>
      <c r="K14" s="73">
        <v>288</v>
      </c>
      <c r="L14" s="74">
        <v>293</v>
      </c>
      <c r="M14" s="74">
        <v>258</v>
      </c>
      <c r="N14" s="74">
        <v>240</v>
      </c>
      <c r="O14" s="74">
        <v>300</v>
      </c>
      <c r="P14" s="75">
        <v>282</v>
      </c>
      <c r="Q14" s="38"/>
      <c r="R14" s="112"/>
      <c r="T14" s="3"/>
      <c r="U14" s="3"/>
      <c r="V14" s="3"/>
      <c r="W14" s="3"/>
      <c r="X14" s="3"/>
      <c r="Y14" s="3"/>
      <c r="Z14" s="3"/>
    </row>
    <row r="15" spans="1:26" ht="12.75">
      <c r="A15" s="67"/>
      <c r="B15" s="68"/>
      <c r="C15" s="69"/>
      <c r="D15" s="70" t="s">
        <v>126</v>
      </c>
      <c r="E15" s="71"/>
      <c r="F15" s="72"/>
      <c r="G15" s="73">
        <v>61</v>
      </c>
      <c r="H15" s="73">
        <v>60</v>
      </c>
      <c r="I15" s="73">
        <v>46</v>
      </c>
      <c r="J15" s="73">
        <v>59</v>
      </c>
      <c r="K15" s="73">
        <v>56</v>
      </c>
      <c r="L15" s="74">
        <v>57</v>
      </c>
      <c r="M15" s="74">
        <v>61</v>
      </c>
      <c r="N15" s="74">
        <v>58</v>
      </c>
      <c r="O15" s="74">
        <v>58</v>
      </c>
      <c r="P15" s="75">
        <v>60</v>
      </c>
      <c r="Q15" s="38"/>
      <c r="R15" s="112"/>
      <c r="T15" s="3"/>
      <c r="U15" s="3"/>
      <c r="V15" s="3"/>
      <c r="W15" s="3"/>
      <c r="X15" s="3"/>
      <c r="Y15" s="3"/>
      <c r="Z15" s="3"/>
    </row>
    <row r="16" spans="1:26" ht="12.75">
      <c r="A16" s="67"/>
      <c r="B16" s="68"/>
      <c r="C16" s="69"/>
      <c r="D16" s="77" t="s">
        <v>30</v>
      </c>
      <c r="E16" s="71"/>
      <c r="F16" s="72"/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4">
        <v>0</v>
      </c>
      <c r="M16" s="74">
        <v>0</v>
      </c>
      <c r="N16" s="74">
        <v>0</v>
      </c>
      <c r="O16" s="74">
        <v>0</v>
      </c>
      <c r="P16" s="75">
        <v>0</v>
      </c>
      <c r="Q16" s="38"/>
      <c r="R16" s="112"/>
      <c r="T16" s="3"/>
      <c r="U16" s="3"/>
      <c r="V16" s="3"/>
      <c r="W16" s="3"/>
      <c r="X16" s="3"/>
      <c r="Y16" s="3"/>
      <c r="Z16" s="3"/>
    </row>
    <row r="17" spans="1:26" ht="12.75">
      <c r="A17" s="67"/>
      <c r="B17" s="68"/>
      <c r="C17" s="78"/>
      <c r="D17" s="79" t="s">
        <v>31</v>
      </c>
      <c r="E17" s="80"/>
      <c r="F17" s="81"/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4">
        <v>0</v>
      </c>
      <c r="M17" s="74">
        <v>0</v>
      </c>
      <c r="N17" s="74">
        <v>0</v>
      </c>
      <c r="O17" s="74">
        <v>0</v>
      </c>
      <c r="P17" s="75">
        <v>0</v>
      </c>
      <c r="Q17" s="38"/>
      <c r="R17" s="112"/>
      <c r="T17" s="3"/>
      <c r="U17" s="3"/>
      <c r="V17" s="3"/>
      <c r="W17" s="3"/>
      <c r="X17" s="3"/>
      <c r="Y17" s="3"/>
      <c r="Z17" s="3"/>
    </row>
    <row r="18" spans="1:26" ht="13.5" thickBot="1">
      <c r="A18" s="67"/>
      <c r="B18" s="68"/>
      <c r="C18" s="78"/>
      <c r="D18" s="82" t="s">
        <v>32</v>
      </c>
      <c r="E18" s="83"/>
      <c r="F18" s="84"/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6">
        <v>0</v>
      </c>
      <c r="M18" s="86">
        <v>0</v>
      </c>
      <c r="N18" s="86">
        <v>0</v>
      </c>
      <c r="O18" s="86">
        <v>0</v>
      </c>
      <c r="P18" s="87">
        <v>0</v>
      </c>
      <c r="Q18" s="38"/>
      <c r="R18" s="112"/>
      <c r="T18" s="3"/>
      <c r="U18" s="3"/>
      <c r="V18" s="3"/>
      <c r="W18" s="3"/>
      <c r="X18" s="3"/>
      <c r="Y18" s="3"/>
      <c r="Z18" s="3"/>
    </row>
    <row r="19" spans="1:26" ht="24.75" customHeight="1">
      <c r="A19" s="88"/>
      <c r="B19" s="116" t="s">
        <v>108</v>
      </c>
      <c r="C19" s="117"/>
      <c r="D19" s="117"/>
      <c r="E19" s="117"/>
      <c r="F19" s="93"/>
      <c r="G19" s="94">
        <v>1.1759121922278255</v>
      </c>
      <c r="H19" s="94">
        <v>1.1803327391562686</v>
      </c>
      <c r="I19" s="94">
        <v>1.1640671865626875</v>
      </c>
      <c r="J19" s="94">
        <v>1.1677592371871275</v>
      </c>
      <c r="K19" s="94">
        <v>1.1254763998827324</v>
      </c>
      <c r="L19" s="95">
        <v>1.1501655130905808</v>
      </c>
      <c r="M19" s="95">
        <v>1.191785052501544</v>
      </c>
      <c r="N19" s="95">
        <v>1.1520648417102484</v>
      </c>
      <c r="O19" s="95">
        <v>1.1091133790389618</v>
      </c>
      <c r="P19" s="96">
        <v>1.131958762886598</v>
      </c>
      <c r="Q19" s="38"/>
      <c r="R19" s="112"/>
      <c r="T19" s="3"/>
      <c r="U19" s="3"/>
      <c r="V19" s="3"/>
      <c r="W19" s="3"/>
      <c r="X19" s="3"/>
      <c r="Y19" s="3"/>
      <c r="Z19" s="3"/>
    </row>
    <row r="20" spans="1:26" ht="26.25" customHeight="1" thickBot="1">
      <c r="A20" s="97"/>
      <c r="B20" s="98" t="s">
        <v>87</v>
      </c>
      <c r="C20" s="99"/>
      <c r="D20" s="99"/>
      <c r="E20" s="99"/>
      <c r="F20" s="100"/>
      <c r="G20" s="101">
        <v>1.2070645554202193</v>
      </c>
      <c r="H20" s="101">
        <v>1.2187116564417177</v>
      </c>
      <c r="I20" s="101">
        <v>1.2034108527131784</v>
      </c>
      <c r="J20" s="101">
        <v>1.2129371711544414</v>
      </c>
      <c r="K20" s="101">
        <v>1.1881770349736924</v>
      </c>
      <c r="L20" s="102">
        <v>1.2110266159695817</v>
      </c>
      <c r="M20" s="102">
        <v>1.21466793</v>
      </c>
      <c r="N20" s="102">
        <v>1.2727893479003072</v>
      </c>
      <c r="O20" s="102">
        <v>1.178548490687219</v>
      </c>
      <c r="P20" s="103">
        <v>1.201688555347092</v>
      </c>
      <c r="Q20" s="38"/>
      <c r="R20" s="112"/>
      <c r="T20" s="3"/>
      <c r="U20" s="3"/>
      <c r="V20" s="3"/>
      <c r="W20" s="3"/>
      <c r="X20" s="3"/>
      <c r="Y20" s="3"/>
      <c r="Z20" s="3"/>
    </row>
    <row r="21" spans="1:26" ht="12.75">
      <c r="A21" s="104" t="s">
        <v>33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5"/>
      <c r="Q21" s="112"/>
      <c r="R21" s="112"/>
      <c r="T21" s="3"/>
      <c r="U21" s="3"/>
      <c r="V21" s="3"/>
      <c r="W21" s="3"/>
      <c r="X21" s="3"/>
      <c r="Y21" s="3"/>
      <c r="Z21" s="3"/>
    </row>
    <row r="22" spans="1:18" ht="15">
      <c r="A22" s="106" t="s">
        <v>34</v>
      </c>
      <c r="B22" s="107" t="s">
        <v>35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12"/>
      <c r="R22" s="118"/>
    </row>
    <row r="23" spans="17:18" ht="12.75">
      <c r="Q23" s="112"/>
      <c r="R23" s="112"/>
    </row>
    <row r="24" spans="7:16" s="109" customFormat="1" ht="12.75">
      <c r="G24" s="109">
        <v>3371</v>
      </c>
      <c r="H24" s="109">
        <v>3366</v>
      </c>
      <c r="I24" s="109">
        <v>3334</v>
      </c>
      <c r="J24" s="109">
        <v>3356</v>
      </c>
      <c r="K24" s="109">
        <v>3411</v>
      </c>
      <c r="L24" s="109">
        <v>3323</v>
      </c>
      <c r="M24" s="109">
        <v>3238</v>
      </c>
      <c r="N24" s="109">
        <v>3238</v>
      </c>
      <c r="O24" s="109">
        <v>3311</v>
      </c>
      <c r="P24" s="109">
        <v>3395</v>
      </c>
    </row>
    <row r="25" spans="7:16" s="109" customFormat="1" ht="12.75">
      <c r="G25" s="110">
        <f aca="true" t="shared" si="0" ref="G25:P25">SUM(G9:G20)</f>
        <v>3966.382976747648</v>
      </c>
      <c r="H25" s="110">
        <f t="shared" si="0"/>
        <v>3975.399044395598</v>
      </c>
      <c r="I25" s="110">
        <f t="shared" si="0"/>
        <v>3883.3674780392757</v>
      </c>
      <c r="J25" s="110">
        <f t="shared" si="0"/>
        <v>3921.3806964083415</v>
      </c>
      <c r="K25" s="110">
        <f t="shared" si="0"/>
        <v>3841.3136534348564</v>
      </c>
      <c r="L25" s="110">
        <f t="shared" si="0"/>
        <v>3824.3611921290603</v>
      </c>
      <c r="M25" s="110">
        <f t="shared" si="0"/>
        <v>3861.4064529825014</v>
      </c>
      <c r="N25" s="110">
        <f t="shared" si="0"/>
        <v>3730.424854189611</v>
      </c>
      <c r="O25" s="110">
        <f>SUM(O9:O20)</f>
        <v>3672.2876618697264</v>
      </c>
      <c r="P25" s="110">
        <f t="shared" si="0"/>
        <v>3845.333647318234</v>
      </c>
    </row>
    <row r="26" spans="7:16" s="109" customFormat="1" ht="12.75">
      <c r="G26" s="109">
        <f aca="true" t="shared" si="1" ref="G26:M26">G25/G24</f>
        <v>1.1766190972256447</v>
      </c>
      <c r="H26" s="109">
        <f t="shared" si="1"/>
        <v>1.1810454677348776</v>
      </c>
      <c r="I26" s="109">
        <f t="shared" si="1"/>
        <v>1.1647772879541918</v>
      </c>
      <c r="J26" s="109">
        <f t="shared" si="1"/>
        <v>1.1684686222909242</v>
      </c>
      <c r="K26" s="109">
        <f t="shared" si="1"/>
        <v>1.1261546917135317</v>
      </c>
      <c r="L26" s="109">
        <f t="shared" si="1"/>
        <v>1.150876073466464</v>
      </c>
      <c r="M26" s="109">
        <f t="shared" si="1"/>
        <v>1.1925282436635274</v>
      </c>
      <c r="N26" s="109">
        <f>N25/N24</f>
        <v>1.1520768542895647</v>
      </c>
      <c r="O26" s="109">
        <f>O25/O24</f>
        <v>1.1091173850406906</v>
      </c>
      <c r="P26" s="109">
        <f>P25/P24</f>
        <v>1.1326461405944726</v>
      </c>
    </row>
    <row r="27" spans="7:16" s="109" customFormat="1" ht="12.75">
      <c r="G27" s="109">
        <f aca="true" t="shared" si="2" ref="G27:P27">G25/G8</f>
        <v>1.2077901878037907</v>
      </c>
      <c r="H27" s="109">
        <f t="shared" si="2"/>
        <v>1.2194475596305516</v>
      </c>
      <c r="I27" s="109">
        <f t="shared" si="2"/>
        <v>1.2041449544307832</v>
      </c>
      <c r="J27" s="109">
        <f t="shared" si="2"/>
        <v>1.2136740007453857</v>
      </c>
      <c r="K27" s="109">
        <f t="shared" si="2"/>
        <v>1.1888931146502186</v>
      </c>
      <c r="L27" s="109">
        <f t="shared" si="2"/>
        <v>1.2117747757062929</v>
      </c>
      <c r="M27" s="109">
        <f t="shared" si="2"/>
        <v>1.2154253865226634</v>
      </c>
      <c r="N27" s="109">
        <f t="shared" si="2"/>
        <v>1.2736172257390272</v>
      </c>
      <c r="O27" s="109">
        <f>O25/O8</f>
        <v>1.1792831284103167</v>
      </c>
      <c r="P27" s="109">
        <f t="shared" si="2"/>
        <v>1.2024182762095792</v>
      </c>
    </row>
    <row r="28" s="109" customFormat="1" ht="12.75"/>
    <row r="29" s="109" customFormat="1" ht="12.75"/>
    <row r="30" s="109" customFormat="1" ht="12.75"/>
  </sheetData>
  <sheetProtection password="CB3F" sheet="1"/>
  <mergeCells count="16">
    <mergeCell ref="B22:P22"/>
    <mergeCell ref="I3:I6"/>
    <mergeCell ref="J3:J6"/>
    <mergeCell ref="P3:P6"/>
    <mergeCell ref="G3:G6"/>
    <mergeCell ref="H3:H6"/>
    <mergeCell ref="B19:E19"/>
    <mergeCell ref="N3:N6"/>
    <mergeCell ref="B9:B18"/>
    <mergeCell ref="B20:E20"/>
    <mergeCell ref="E1:P1"/>
    <mergeCell ref="K3:K6"/>
    <mergeCell ref="A3:F7"/>
    <mergeCell ref="L3:L6"/>
    <mergeCell ref="M3:M6"/>
    <mergeCell ref="O3:O6"/>
  </mergeCells>
  <conditionalFormatting sqref="P21">
    <cfRule type="expression" priority="1" dxfId="0" stopIfTrue="1">
      <formula>Q21=" "</formula>
    </cfRule>
  </conditionalFormatting>
  <conditionalFormatting sqref="A2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–prosinec 2012
&amp;"Arial Narrow,Tučné"Informační datová svodka – výkony regionálního školství 2012/13&amp;"Arial Narrow,Obyčejné"
Část: Tematické tabulky</oddHeader>
    <oddFooter>&amp;C&amp;"Arial Narrow,Tučné"&amp;9&amp;P/&amp;N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Z27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G8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0.71875" style="2" customWidth="1"/>
    <col min="4" max="4" width="16.140625" style="2" customWidth="1"/>
    <col min="5" max="5" width="8.57421875" style="2" customWidth="1"/>
    <col min="6" max="6" width="1.1484375" style="2" customWidth="1"/>
    <col min="7" max="16" width="5.7109375" style="2" customWidth="1"/>
    <col min="17" max="40" width="8.8515625" style="2" customWidth="1"/>
    <col min="41" max="16384" width="9.140625" style="2" customWidth="1"/>
  </cols>
  <sheetData>
    <row r="1" spans="1:16" s="1" customFormat="1" ht="30" customHeight="1">
      <c r="A1" s="25" t="s">
        <v>73</v>
      </c>
      <c r="B1" s="26"/>
      <c r="C1" s="26"/>
      <c r="D1" s="26"/>
      <c r="E1" s="27" t="s">
        <v>135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ht="19.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  <c r="Q2" s="32" t="s">
        <v>15</v>
      </c>
    </row>
    <row r="3" spans="1:17" ht="6" customHeight="1">
      <c r="A3" s="33"/>
      <c r="B3" s="34"/>
      <c r="C3" s="34"/>
      <c r="D3" s="34"/>
      <c r="E3" s="34"/>
      <c r="F3" s="35"/>
      <c r="G3" s="36" t="s">
        <v>2</v>
      </c>
      <c r="H3" s="36" t="s">
        <v>3</v>
      </c>
      <c r="I3" s="36" t="s">
        <v>4</v>
      </c>
      <c r="J3" s="36" t="s">
        <v>5</v>
      </c>
      <c r="K3" s="36" t="s">
        <v>38</v>
      </c>
      <c r="L3" s="36" t="s">
        <v>75</v>
      </c>
      <c r="M3" s="36" t="s">
        <v>101</v>
      </c>
      <c r="N3" s="36" t="s">
        <v>111</v>
      </c>
      <c r="O3" s="36" t="s">
        <v>132</v>
      </c>
      <c r="P3" s="37" t="s">
        <v>148</v>
      </c>
      <c r="Q3" s="38"/>
    </row>
    <row r="4" spans="1:17" ht="6" customHeight="1">
      <c r="A4" s="39"/>
      <c r="B4" s="40"/>
      <c r="C4" s="40"/>
      <c r="D4" s="40"/>
      <c r="E4" s="40"/>
      <c r="F4" s="41"/>
      <c r="G4" s="42"/>
      <c r="H4" s="42"/>
      <c r="I4" s="42"/>
      <c r="J4" s="42"/>
      <c r="K4" s="42"/>
      <c r="L4" s="42"/>
      <c r="M4" s="42"/>
      <c r="N4" s="42"/>
      <c r="O4" s="42"/>
      <c r="P4" s="43"/>
      <c r="Q4" s="38"/>
    </row>
    <row r="5" spans="1:17" ht="6" customHeight="1">
      <c r="A5" s="39"/>
      <c r="B5" s="40"/>
      <c r="C5" s="40"/>
      <c r="D5" s="40"/>
      <c r="E5" s="40"/>
      <c r="F5" s="41"/>
      <c r="G5" s="42"/>
      <c r="H5" s="42"/>
      <c r="I5" s="42"/>
      <c r="J5" s="42"/>
      <c r="K5" s="42"/>
      <c r="L5" s="42"/>
      <c r="M5" s="42"/>
      <c r="N5" s="42"/>
      <c r="O5" s="42"/>
      <c r="P5" s="43"/>
      <c r="Q5" s="38"/>
    </row>
    <row r="6" spans="1:17" ht="6" customHeight="1">
      <c r="A6" s="39"/>
      <c r="B6" s="40"/>
      <c r="C6" s="40"/>
      <c r="D6" s="40"/>
      <c r="E6" s="40"/>
      <c r="F6" s="41"/>
      <c r="G6" s="42"/>
      <c r="H6" s="42"/>
      <c r="I6" s="42"/>
      <c r="J6" s="42"/>
      <c r="K6" s="42"/>
      <c r="L6" s="42"/>
      <c r="M6" s="42"/>
      <c r="N6" s="42"/>
      <c r="O6" s="42"/>
      <c r="P6" s="43"/>
      <c r="Q6" s="38"/>
    </row>
    <row r="7" spans="1:17" ht="15" customHeight="1" thickBot="1">
      <c r="A7" s="44"/>
      <c r="B7" s="45"/>
      <c r="C7" s="45"/>
      <c r="D7" s="45"/>
      <c r="E7" s="45"/>
      <c r="F7" s="46"/>
      <c r="G7" s="47"/>
      <c r="H7" s="47"/>
      <c r="I7" s="47"/>
      <c r="J7" s="47"/>
      <c r="K7" s="47"/>
      <c r="L7" s="47"/>
      <c r="M7" s="47"/>
      <c r="N7" s="47"/>
      <c r="O7" s="48"/>
      <c r="P7" s="49"/>
      <c r="Q7" s="38"/>
    </row>
    <row r="8" spans="1:17" ht="15.75" thickTop="1">
      <c r="A8" s="50"/>
      <c r="B8" s="51" t="s">
        <v>37</v>
      </c>
      <c r="C8" s="51"/>
      <c r="D8" s="51"/>
      <c r="E8" s="52"/>
      <c r="F8" s="53"/>
      <c r="G8" s="54">
        <v>25502</v>
      </c>
      <c r="H8" s="54">
        <v>25033</v>
      </c>
      <c r="I8" s="54">
        <v>23881</v>
      </c>
      <c r="J8" s="54">
        <v>22691</v>
      </c>
      <c r="K8" s="54">
        <v>22205</v>
      </c>
      <c r="L8" s="55">
        <v>20759</v>
      </c>
      <c r="M8" s="55">
        <v>20499</v>
      </c>
      <c r="N8" s="55">
        <v>21128</v>
      </c>
      <c r="O8" s="55">
        <v>20688</v>
      </c>
      <c r="P8" s="56">
        <v>20335</v>
      </c>
      <c r="Q8" s="38"/>
    </row>
    <row r="9" spans="1:26" ht="12.75">
      <c r="A9" s="57"/>
      <c r="B9" s="58" t="s">
        <v>102</v>
      </c>
      <c r="C9" s="59"/>
      <c r="D9" s="60" t="s">
        <v>120</v>
      </c>
      <c r="E9" s="61"/>
      <c r="F9" s="62"/>
      <c r="G9" s="63">
        <v>19447</v>
      </c>
      <c r="H9" s="63">
        <v>19195</v>
      </c>
      <c r="I9" s="63">
        <v>18533</v>
      </c>
      <c r="J9" s="63">
        <v>17879</v>
      </c>
      <c r="K9" s="63">
        <v>17329</v>
      </c>
      <c r="L9" s="64">
        <v>16430</v>
      </c>
      <c r="M9" s="64">
        <v>16332</v>
      </c>
      <c r="N9" s="64">
        <v>17262</v>
      </c>
      <c r="O9" s="64">
        <v>17445</v>
      </c>
      <c r="P9" s="65">
        <v>17632</v>
      </c>
      <c r="Q9" s="38"/>
      <c r="T9" s="66"/>
      <c r="U9" s="66"/>
      <c r="V9" s="66"/>
      <c r="W9" s="66"/>
      <c r="X9" s="66"/>
      <c r="Y9" s="66"/>
      <c r="Z9" s="66"/>
    </row>
    <row r="10" spans="1:26" ht="12.75">
      <c r="A10" s="67"/>
      <c r="B10" s="68"/>
      <c r="C10" s="69"/>
      <c r="D10" s="70" t="s">
        <v>121</v>
      </c>
      <c r="E10" s="71"/>
      <c r="F10" s="72"/>
      <c r="G10" s="73">
        <v>1048</v>
      </c>
      <c r="H10" s="73">
        <v>1382</v>
      </c>
      <c r="I10" s="73">
        <v>978</v>
      </c>
      <c r="J10" s="73">
        <v>812</v>
      </c>
      <c r="K10" s="73">
        <v>680</v>
      </c>
      <c r="L10" s="74">
        <v>607</v>
      </c>
      <c r="M10" s="74">
        <v>572</v>
      </c>
      <c r="N10" s="74">
        <v>528</v>
      </c>
      <c r="O10" s="74">
        <v>499</v>
      </c>
      <c r="P10" s="75">
        <v>432</v>
      </c>
      <c r="Q10" s="38"/>
      <c r="T10" s="76"/>
      <c r="U10" s="76"/>
      <c r="V10" s="76"/>
      <c r="W10" s="76"/>
      <c r="X10" s="76"/>
      <c r="Y10" s="76"/>
      <c r="Z10" s="76"/>
    </row>
    <row r="11" spans="1:26" ht="12.75">
      <c r="A11" s="67"/>
      <c r="B11" s="68"/>
      <c r="C11" s="69"/>
      <c r="D11" s="70" t="s">
        <v>122</v>
      </c>
      <c r="E11" s="71"/>
      <c r="F11" s="72"/>
      <c r="G11" s="73">
        <v>14764</v>
      </c>
      <c r="H11" s="73">
        <v>14053</v>
      </c>
      <c r="I11" s="73">
        <v>13488</v>
      </c>
      <c r="J11" s="73">
        <v>12690</v>
      </c>
      <c r="K11" s="73">
        <v>12345</v>
      </c>
      <c r="L11" s="74">
        <v>10869</v>
      </c>
      <c r="M11" s="74">
        <v>10035</v>
      </c>
      <c r="N11" s="74">
        <v>9669</v>
      </c>
      <c r="O11" s="74">
        <v>8464</v>
      </c>
      <c r="P11" s="75">
        <v>7560</v>
      </c>
      <c r="Q11" s="38"/>
      <c r="T11" s="76"/>
      <c r="U11" s="76"/>
      <c r="V11" s="76"/>
      <c r="W11" s="76"/>
      <c r="X11" s="76"/>
      <c r="Y11" s="76"/>
      <c r="Z11" s="76"/>
    </row>
    <row r="12" spans="1:26" ht="12.75">
      <c r="A12" s="67"/>
      <c r="B12" s="68"/>
      <c r="C12" s="69"/>
      <c r="D12" s="70" t="s">
        <v>123</v>
      </c>
      <c r="E12" s="71"/>
      <c r="F12" s="72"/>
      <c r="G12" s="73">
        <v>631</v>
      </c>
      <c r="H12" s="73">
        <v>838</v>
      </c>
      <c r="I12" s="73">
        <v>779</v>
      </c>
      <c r="J12" s="73">
        <v>740</v>
      </c>
      <c r="K12" s="73">
        <v>848</v>
      </c>
      <c r="L12" s="74">
        <v>929</v>
      </c>
      <c r="M12" s="74">
        <v>1054</v>
      </c>
      <c r="N12" s="74">
        <v>1243</v>
      </c>
      <c r="O12" s="74">
        <v>1236</v>
      </c>
      <c r="P12" s="75">
        <v>1150</v>
      </c>
      <c r="Q12" s="38"/>
      <c r="T12" s="76"/>
      <c r="U12" s="76"/>
      <c r="V12" s="76"/>
      <c r="W12" s="76"/>
      <c r="X12" s="76"/>
      <c r="Y12" s="76"/>
      <c r="Z12" s="76"/>
    </row>
    <row r="13" spans="1:26" ht="12.75">
      <c r="A13" s="67"/>
      <c r="B13" s="68"/>
      <c r="C13" s="69"/>
      <c r="D13" s="70" t="s">
        <v>124</v>
      </c>
      <c r="E13" s="71"/>
      <c r="F13" s="72"/>
      <c r="G13" s="73">
        <v>1022</v>
      </c>
      <c r="H13" s="73">
        <v>1050</v>
      </c>
      <c r="I13" s="73">
        <v>920</v>
      </c>
      <c r="J13" s="73">
        <v>965</v>
      </c>
      <c r="K13" s="73">
        <v>938</v>
      </c>
      <c r="L13" s="74">
        <v>916</v>
      </c>
      <c r="M13" s="74">
        <v>718</v>
      </c>
      <c r="N13" s="74">
        <v>706</v>
      </c>
      <c r="O13" s="74">
        <v>607</v>
      </c>
      <c r="P13" s="75">
        <v>639</v>
      </c>
      <c r="Q13" s="38"/>
      <c r="T13" s="76"/>
      <c r="U13" s="76"/>
      <c r="V13" s="76"/>
      <c r="W13" s="76"/>
      <c r="X13" s="76"/>
      <c r="Y13" s="76"/>
      <c r="Z13" s="76"/>
    </row>
    <row r="14" spans="1:26" ht="12.75">
      <c r="A14" s="67"/>
      <c r="B14" s="68"/>
      <c r="C14" s="69"/>
      <c r="D14" s="70" t="s">
        <v>125</v>
      </c>
      <c r="E14" s="71"/>
      <c r="F14" s="72"/>
      <c r="G14" s="73">
        <v>156</v>
      </c>
      <c r="H14" s="73">
        <v>219</v>
      </c>
      <c r="I14" s="73">
        <v>216</v>
      </c>
      <c r="J14" s="73">
        <v>206</v>
      </c>
      <c r="K14" s="73">
        <v>130</v>
      </c>
      <c r="L14" s="74">
        <v>86</v>
      </c>
      <c r="M14" s="74">
        <v>43</v>
      </c>
      <c r="N14" s="74">
        <v>63</v>
      </c>
      <c r="O14" s="74">
        <v>80</v>
      </c>
      <c r="P14" s="75">
        <v>66</v>
      </c>
      <c r="Q14" s="38"/>
      <c r="T14" s="76"/>
      <c r="U14" s="76"/>
      <c r="V14" s="76"/>
      <c r="W14" s="76"/>
      <c r="X14" s="76"/>
      <c r="Y14" s="76"/>
      <c r="Z14" s="76"/>
    </row>
    <row r="15" spans="1:26" ht="12.75">
      <c r="A15" s="67"/>
      <c r="B15" s="68"/>
      <c r="C15" s="69"/>
      <c r="D15" s="70" t="s">
        <v>126</v>
      </c>
      <c r="E15" s="71"/>
      <c r="F15" s="72"/>
      <c r="G15" s="73">
        <v>2566</v>
      </c>
      <c r="H15" s="73">
        <v>1686</v>
      </c>
      <c r="I15" s="73">
        <v>1615</v>
      </c>
      <c r="J15" s="73">
        <v>1659</v>
      </c>
      <c r="K15" s="73">
        <v>1331</v>
      </c>
      <c r="L15" s="74">
        <v>1707</v>
      </c>
      <c r="M15" s="74">
        <v>1655</v>
      </c>
      <c r="N15" s="74">
        <v>1845</v>
      </c>
      <c r="O15" s="74">
        <v>1919</v>
      </c>
      <c r="P15" s="75">
        <v>1612</v>
      </c>
      <c r="Q15" s="38"/>
      <c r="T15" s="76"/>
      <c r="U15" s="76"/>
      <c r="V15" s="76"/>
      <c r="W15" s="76"/>
      <c r="X15" s="76"/>
      <c r="Y15" s="76"/>
      <c r="Z15" s="76"/>
    </row>
    <row r="16" spans="1:26" ht="12.75">
      <c r="A16" s="67"/>
      <c r="B16" s="68"/>
      <c r="C16" s="69"/>
      <c r="D16" s="77" t="s">
        <v>30</v>
      </c>
      <c r="E16" s="71"/>
      <c r="F16" s="72"/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4">
        <v>0</v>
      </c>
      <c r="M16" s="74">
        <v>0</v>
      </c>
      <c r="N16" s="74">
        <v>0</v>
      </c>
      <c r="O16" s="74">
        <v>0</v>
      </c>
      <c r="P16" s="75">
        <v>0</v>
      </c>
      <c r="Q16" s="38"/>
      <c r="T16" s="76"/>
      <c r="U16" s="76"/>
      <c r="V16" s="76"/>
      <c r="W16" s="76"/>
      <c r="X16" s="76"/>
      <c r="Y16" s="76"/>
      <c r="Z16" s="76"/>
    </row>
    <row r="17" spans="1:26" ht="12.75">
      <c r="A17" s="67"/>
      <c r="B17" s="68"/>
      <c r="C17" s="78"/>
      <c r="D17" s="79" t="s">
        <v>31</v>
      </c>
      <c r="E17" s="80"/>
      <c r="F17" s="81"/>
      <c r="G17" s="73">
        <v>113</v>
      </c>
      <c r="H17" s="73">
        <v>115</v>
      </c>
      <c r="I17" s="73">
        <v>112</v>
      </c>
      <c r="J17" s="73">
        <v>53</v>
      </c>
      <c r="K17" s="73">
        <v>44</v>
      </c>
      <c r="L17" s="74">
        <v>51</v>
      </c>
      <c r="M17" s="74">
        <v>37</v>
      </c>
      <c r="N17" s="74">
        <v>80</v>
      </c>
      <c r="O17" s="74">
        <v>41</v>
      </c>
      <c r="P17" s="75">
        <v>40</v>
      </c>
      <c r="Q17" s="38"/>
      <c r="T17" s="76"/>
      <c r="U17" s="76"/>
      <c r="V17" s="76"/>
      <c r="W17" s="76"/>
      <c r="X17" s="76"/>
      <c r="Y17" s="76"/>
      <c r="Z17" s="76"/>
    </row>
    <row r="18" spans="1:26" ht="13.5" thickBot="1">
      <c r="A18" s="67"/>
      <c r="B18" s="68"/>
      <c r="C18" s="78"/>
      <c r="D18" s="82" t="s">
        <v>32</v>
      </c>
      <c r="E18" s="83"/>
      <c r="F18" s="84"/>
      <c r="G18" s="85">
        <v>78</v>
      </c>
      <c r="H18" s="85">
        <v>73</v>
      </c>
      <c r="I18" s="85">
        <v>83</v>
      </c>
      <c r="J18" s="85">
        <v>116</v>
      </c>
      <c r="K18" s="85">
        <v>131</v>
      </c>
      <c r="L18" s="86">
        <v>121</v>
      </c>
      <c r="M18" s="86">
        <v>86</v>
      </c>
      <c r="N18" s="86">
        <v>106</v>
      </c>
      <c r="O18" s="86">
        <v>93</v>
      </c>
      <c r="P18" s="87">
        <v>28</v>
      </c>
      <c r="Q18" s="38"/>
      <c r="T18" s="76"/>
      <c r="U18" s="76"/>
      <c r="V18" s="76"/>
      <c r="W18" s="76"/>
      <c r="X18" s="76"/>
      <c r="Y18" s="76"/>
      <c r="Z18" s="76"/>
    </row>
    <row r="19" spans="1:25" ht="12.75">
      <c r="A19" s="88"/>
      <c r="B19" s="89" t="s">
        <v>109</v>
      </c>
      <c r="C19" s="90"/>
      <c r="D19" s="91"/>
      <c r="E19" s="92"/>
      <c r="F19" s="93"/>
      <c r="G19" s="94">
        <v>1.5587084148727985</v>
      </c>
      <c r="H19" s="94">
        <v>1.542404026684776</v>
      </c>
      <c r="I19" s="94">
        <v>1.5377915497675976</v>
      </c>
      <c r="J19" s="94">
        <v>1.547409235107508</v>
      </c>
      <c r="K19" s="94">
        <v>1.5149585108768782</v>
      </c>
      <c r="L19" s="95">
        <v>1.5278192591165278</v>
      </c>
      <c r="M19" s="95">
        <v>1.476330931773125</v>
      </c>
      <c r="N19" s="95">
        <v>1.4835640953188283</v>
      </c>
      <c r="O19" s="95">
        <v>1.4652071177123016</v>
      </c>
      <c r="P19" s="96">
        <v>1.4288724457294066</v>
      </c>
      <c r="Q19" s="38"/>
      <c r="T19" s="76"/>
      <c r="U19" s="76"/>
      <c r="V19" s="76"/>
      <c r="W19" s="76"/>
      <c r="X19" s="76"/>
      <c r="Y19" s="76"/>
    </row>
    <row r="20" spans="1:17" ht="30" customHeight="1" thickBot="1">
      <c r="A20" s="97"/>
      <c r="B20" s="98" t="s">
        <v>100</v>
      </c>
      <c r="C20" s="99"/>
      <c r="D20" s="99"/>
      <c r="E20" s="99"/>
      <c r="F20" s="100"/>
      <c r="G20" s="101">
        <v>1.561642224139283</v>
      </c>
      <c r="H20" s="101">
        <v>1.542404026684776</v>
      </c>
      <c r="I20" s="101">
        <v>1.5377915497675976</v>
      </c>
      <c r="J20" s="101">
        <v>1.5477502093340971</v>
      </c>
      <c r="K20" s="101">
        <v>1.5210988516099977</v>
      </c>
      <c r="L20" s="102">
        <v>1.5278192591165278</v>
      </c>
      <c r="M20" s="102">
        <v>1.4894385091955704</v>
      </c>
      <c r="N20" s="102">
        <v>1.4910071942446044</v>
      </c>
      <c r="O20" s="102">
        <v>1.468677494199536</v>
      </c>
      <c r="P20" s="103">
        <v>1.4339316449471355</v>
      </c>
      <c r="Q20" s="38"/>
    </row>
    <row r="21" spans="1:17" ht="12.75">
      <c r="A21" s="104" t="s">
        <v>33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5"/>
      <c r="Q21" s="2" t="s">
        <v>15</v>
      </c>
    </row>
    <row r="22" spans="1:18" ht="15">
      <c r="A22" s="106" t="s">
        <v>34</v>
      </c>
      <c r="B22" s="107" t="s">
        <v>98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R22" s="108"/>
    </row>
    <row r="24" spans="7:16" s="109" customFormat="1" ht="12.75">
      <c r="G24" s="109">
        <v>25550</v>
      </c>
      <c r="H24" s="109">
        <v>25033</v>
      </c>
      <c r="I24" s="109">
        <v>23881</v>
      </c>
      <c r="J24" s="109">
        <v>22696</v>
      </c>
      <c r="K24" s="109">
        <v>22295</v>
      </c>
      <c r="L24" s="109">
        <v>20759</v>
      </c>
      <c r="M24" s="109">
        <v>20681</v>
      </c>
      <c r="N24" s="109">
        <v>21234</v>
      </c>
      <c r="O24" s="109">
        <v>20737</v>
      </c>
      <c r="P24" s="109">
        <v>20407</v>
      </c>
    </row>
    <row r="25" spans="7:16" s="109" customFormat="1" ht="12.75">
      <c r="G25" s="110">
        <f>SUM(G9:G18)</f>
        <v>39825</v>
      </c>
      <c r="H25" s="110">
        <f aca="true" t="shared" si="0" ref="H25:P25">SUM(H9:H18)</f>
        <v>38611</v>
      </c>
      <c r="I25" s="110">
        <f t="shared" si="0"/>
        <v>36724</v>
      </c>
      <c r="J25" s="110">
        <f t="shared" si="0"/>
        <v>35120</v>
      </c>
      <c r="K25" s="110">
        <f t="shared" si="0"/>
        <v>33776</v>
      </c>
      <c r="L25" s="110">
        <f t="shared" si="0"/>
        <v>31716</v>
      </c>
      <c r="M25" s="110">
        <f t="shared" si="0"/>
        <v>30532</v>
      </c>
      <c r="N25" s="110">
        <f t="shared" si="0"/>
        <v>31502</v>
      </c>
      <c r="O25" s="110">
        <f t="shared" si="0"/>
        <v>30384</v>
      </c>
      <c r="P25" s="110">
        <f t="shared" si="0"/>
        <v>29159</v>
      </c>
    </row>
    <row r="26" spans="7:16" s="109" customFormat="1" ht="12.75">
      <c r="G26" s="109">
        <f aca="true" t="shared" si="1" ref="G26:M26">G25/G24</f>
        <v>1.5587084148727985</v>
      </c>
      <c r="H26" s="109">
        <f t="shared" si="1"/>
        <v>1.542404026684776</v>
      </c>
      <c r="I26" s="109">
        <f>I25/I24</f>
        <v>1.5377915497675976</v>
      </c>
      <c r="J26" s="109">
        <f t="shared" si="1"/>
        <v>1.547409235107508</v>
      </c>
      <c r="K26" s="109">
        <f t="shared" si="1"/>
        <v>1.5149585108768782</v>
      </c>
      <c r="L26" s="109">
        <f t="shared" si="1"/>
        <v>1.5278192591165278</v>
      </c>
      <c r="M26" s="109">
        <f t="shared" si="1"/>
        <v>1.476330931773125</v>
      </c>
      <c r="N26" s="109">
        <f>N25/N24</f>
        <v>1.4835640953188283</v>
      </c>
      <c r="O26" s="109">
        <f>O25/O24</f>
        <v>1.4652071177123016</v>
      </c>
      <c r="P26" s="109">
        <f>P25/P24</f>
        <v>1.4288724457294066</v>
      </c>
    </row>
    <row r="27" spans="7:16" s="109" customFormat="1" ht="12.75">
      <c r="G27" s="109">
        <f aca="true" t="shared" si="2" ref="G27:P27">G25/G8</f>
        <v>1.561642224139283</v>
      </c>
      <c r="H27" s="109">
        <f t="shared" si="2"/>
        <v>1.542404026684776</v>
      </c>
      <c r="I27" s="109">
        <f t="shared" si="2"/>
        <v>1.5377915497675976</v>
      </c>
      <c r="J27" s="109">
        <f t="shared" si="2"/>
        <v>1.5477502093340971</v>
      </c>
      <c r="K27" s="109">
        <f t="shared" si="2"/>
        <v>1.5210988516099977</v>
      </c>
      <c r="L27" s="109">
        <f t="shared" si="2"/>
        <v>1.5278192591165278</v>
      </c>
      <c r="M27" s="109">
        <f t="shared" si="2"/>
        <v>1.4894385091955704</v>
      </c>
      <c r="N27" s="109">
        <f t="shared" si="2"/>
        <v>1.4910071942446044</v>
      </c>
      <c r="O27" s="109">
        <f>O25/O8</f>
        <v>1.468677494199536</v>
      </c>
      <c r="P27" s="109">
        <f t="shared" si="2"/>
        <v>1.4339316449471355</v>
      </c>
    </row>
    <row r="28" s="109" customFormat="1" ht="12.75"/>
  </sheetData>
  <sheetProtection password="CB3F" sheet="1"/>
  <mergeCells count="15">
    <mergeCell ref="E1:P1"/>
    <mergeCell ref="J3:J6"/>
    <mergeCell ref="A3:F7"/>
    <mergeCell ref="H3:H6"/>
    <mergeCell ref="N3:N6"/>
    <mergeCell ref="I3:I6"/>
    <mergeCell ref="B22:P22"/>
    <mergeCell ref="P3:P6"/>
    <mergeCell ref="G3:G6"/>
    <mergeCell ref="L3:L6"/>
    <mergeCell ref="K3:K6"/>
    <mergeCell ref="B9:B18"/>
    <mergeCell ref="B20:E20"/>
    <mergeCell ref="M3:M6"/>
    <mergeCell ref="O3:O6"/>
  </mergeCells>
  <conditionalFormatting sqref="P21">
    <cfRule type="expression" priority="1" dxfId="0" stopIfTrue="1">
      <formula>Q21=" "</formula>
    </cfRule>
  </conditionalFormatting>
  <conditionalFormatting sqref="A2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–prosinec 2012
&amp;"Arial Narrow,Tučné"Informační datová svodka – výkony regionálního školství 2012/13&amp;"Arial Narrow,Obyčejné"
Část: Tematické tabulky</oddHeader>
    <oddFooter>&amp;C&amp;"Arial Narrow,Tučné"&amp;9&amp;P/&amp;N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B50"/>
  <sheetViews>
    <sheetView zoomScale="90" zoomScaleNormal="90" zoomScalePageLayoutView="0" workbookViewId="0" topLeftCell="A1">
      <selection activeCell="A1" sqref="A1"/>
    </sheetView>
  </sheetViews>
  <sheetFormatPr defaultColWidth="9.140625" defaultRowHeight="13.5" customHeight="1"/>
  <cols>
    <col min="1" max="1" width="0.9921875" style="7" customWidth="1"/>
    <col min="2" max="2" width="2.7109375" style="7" customWidth="1"/>
    <col min="3" max="3" width="4.7109375" style="7" customWidth="1"/>
    <col min="4" max="4" width="9.28125" style="7" customWidth="1"/>
    <col min="5" max="14" width="9.140625" style="7" customWidth="1"/>
    <col min="15" max="15" width="19.00390625" style="17" customWidth="1"/>
    <col min="16" max="25" width="7.7109375" style="17" customWidth="1"/>
    <col min="26" max="26" width="9.140625" style="7" customWidth="1"/>
    <col min="27" max="27" width="10.00390625" style="7" bestFit="1" customWidth="1"/>
    <col min="28" max="16384" width="9.140625" style="7" customWidth="1"/>
  </cols>
  <sheetData>
    <row r="1" spans="1:25" ht="30" customHeight="1">
      <c r="A1" s="6" t="s">
        <v>74</v>
      </c>
      <c r="E1" s="6" t="s">
        <v>134</v>
      </c>
      <c r="O1" s="8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9.5" customHeight="1">
      <c r="A2" s="6"/>
      <c r="O2" s="8"/>
      <c r="P2" s="9"/>
      <c r="Q2" s="9"/>
      <c r="R2" s="9"/>
      <c r="S2" s="9"/>
      <c r="T2" s="9"/>
      <c r="U2" s="9"/>
      <c r="V2" s="9"/>
      <c r="W2" s="9"/>
      <c r="X2" s="9"/>
      <c r="Y2" s="9"/>
    </row>
    <row r="3" spans="15:25" ht="13.5" customHeight="1">
      <c r="O3" s="9"/>
      <c r="P3" s="10" t="s">
        <v>2</v>
      </c>
      <c r="Q3" s="10" t="s">
        <v>3</v>
      </c>
      <c r="R3" s="10" t="s">
        <v>4</v>
      </c>
      <c r="S3" s="10" t="s">
        <v>5</v>
      </c>
      <c r="T3" s="10" t="s">
        <v>38</v>
      </c>
      <c r="U3" s="10" t="s">
        <v>75</v>
      </c>
      <c r="V3" s="10" t="s">
        <v>101</v>
      </c>
      <c r="W3" s="10" t="s">
        <v>111</v>
      </c>
      <c r="X3" s="10" t="s">
        <v>132</v>
      </c>
      <c r="Y3" s="10" t="s">
        <v>148</v>
      </c>
    </row>
    <row r="4" spans="15:25" ht="13.5" customHeight="1">
      <c r="O4" s="9" t="s">
        <v>120</v>
      </c>
      <c r="P4" s="11">
        <v>19447</v>
      </c>
      <c r="Q4" s="11">
        <v>19195</v>
      </c>
      <c r="R4" s="11">
        <v>18533</v>
      </c>
      <c r="S4" s="11">
        <v>17879</v>
      </c>
      <c r="T4" s="11">
        <v>17329</v>
      </c>
      <c r="U4" s="11">
        <v>16430</v>
      </c>
      <c r="V4" s="11">
        <v>16332</v>
      </c>
      <c r="W4" s="11">
        <v>17262</v>
      </c>
      <c r="X4" s="11">
        <v>17445</v>
      </c>
      <c r="Y4" s="9">
        <v>17632</v>
      </c>
    </row>
    <row r="5" spans="15:25" ht="13.5" customHeight="1">
      <c r="O5" s="9" t="s">
        <v>121</v>
      </c>
      <c r="P5" s="11">
        <v>1048</v>
      </c>
      <c r="Q5" s="11">
        <v>1382</v>
      </c>
      <c r="R5" s="11">
        <v>978</v>
      </c>
      <c r="S5" s="11">
        <v>812</v>
      </c>
      <c r="T5" s="11">
        <v>680</v>
      </c>
      <c r="U5" s="11">
        <v>607</v>
      </c>
      <c r="V5" s="11">
        <v>572</v>
      </c>
      <c r="W5" s="11">
        <v>528</v>
      </c>
      <c r="X5" s="11">
        <v>499</v>
      </c>
      <c r="Y5" s="9">
        <v>432</v>
      </c>
    </row>
    <row r="6" spans="15:25" ht="13.5" customHeight="1">
      <c r="O6" s="9" t="s">
        <v>122</v>
      </c>
      <c r="P6" s="11">
        <v>14764</v>
      </c>
      <c r="Q6" s="11">
        <v>14053</v>
      </c>
      <c r="R6" s="11">
        <v>13488</v>
      </c>
      <c r="S6" s="11">
        <v>12690</v>
      </c>
      <c r="T6" s="11">
        <v>12345</v>
      </c>
      <c r="U6" s="11">
        <v>10869</v>
      </c>
      <c r="V6" s="11">
        <v>10035</v>
      </c>
      <c r="W6" s="11">
        <v>9669</v>
      </c>
      <c r="X6" s="11">
        <v>8464</v>
      </c>
      <c r="Y6" s="9">
        <v>7560</v>
      </c>
    </row>
    <row r="7" spans="15:25" ht="13.5" customHeight="1">
      <c r="O7" s="9" t="s">
        <v>123</v>
      </c>
      <c r="P7" s="11">
        <v>631</v>
      </c>
      <c r="Q7" s="11">
        <v>838</v>
      </c>
      <c r="R7" s="11">
        <v>779</v>
      </c>
      <c r="S7" s="11">
        <v>740</v>
      </c>
      <c r="T7" s="11">
        <v>848</v>
      </c>
      <c r="U7" s="11">
        <v>929</v>
      </c>
      <c r="V7" s="11">
        <v>1054</v>
      </c>
      <c r="W7" s="11">
        <v>1243</v>
      </c>
      <c r="X7" s="11">
        <v>1236</v>
      </c>
      <c r="Y7" s="9">
        <v>1150</v>
      </c>
    </row>
    <row r="8" spans="15:25" ht="13.5" customHeight="1">
      <c r="O8" s="9" t="s">
        <v>124</v>
      </c>
      <c r="P8" s="11">
        <v>1022</v>
      </c>
      <c r="Q8" s="11">
        <v>1050</v>
      </c>
      <c r="R8" s="11">
        <v>920</v>
      </c>
      <c r="S8" s="11">
        <v>965</v>
      </c>
      <c r="T8" s="11">
        <v>938</v>
      </c>
      <c r="U8" s="11">
        <v>916</v>
      </c>
      <c r="V8" s="11">
        <v>718</v>
      </c>
      <c r="W8" s="11">
        <v>706</v>
      </c>
      <c r="X8" s="11">
        <v>607</v>
      </c>
      <c r="Y8" s="9">
        <v>639</v>
      </c>
    </row>
    <row r="9" spans="15:25" ht="13.5" customHeight="1">
      <c r="O9" s="9" t="s">
        <v>125</v>
      </c>
      <c r="P9" s="11">
        <v>156</v>
      </c>
      <c r="Q9" s="11">
        <v>219</v>
      </c>
      <c r="R9" s="11">
        <v>216</v>
      </c>
      <c r="S9" s="11">
        <v>206</v>
      </c>
      <c r="T9" s="11">
        <v>130</v>
      </c>
      <c r="U9" s="11">
        <v>86</v>
      </c>
      <c r="V9" s="11">
        <v>43</v>
      </c>
      <c r="W9" s="11">
        <v>63</v>
      </c>
      <c r="X9" s="11">
        <v>80</v>
      </c>
      <c r="Y9" s="9">
        <v>66</v>
      </c>
    </row>
    <row r="10" spans="15:25" ht="13.5" customHeight="1">
      <c r="O10" s="9" t="s">
        <v>126</v>
      </c>
      <c r="P10" s="11">
        <v>2566</v>
      </c>
      <c r="Q10" s="11">
        <v>1686</v>
      </c>
      <c r="R10" s="11">
        <v>1615</v>
      </c>
      <c r="S10" s="11">
        <v>1659</v>
      </c>
      <c r="T10" s="11">
        <v>1331</v>
      </c>
      <c r="U10" s="11">
        <v>1707</v>
      </c>
      <c r="V10" s="11">
        <v>1655</v>
      </c>
      <c r="W10" s="11">
        <v>1845</v>
      </c>
      <c r="X10" s="11">
        <v>1919</v>
      </c>
      <c r="Y10" s="9">
        <v>1612</v>
      </c>
    </row>
    <row r="11" spans="15:25" ht="13.5" customHeight="1">
      <c r="O11" s="9" t="s">
        <v>30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9">
        <v>0</v>
      </c>
    </row>
    <row r="12" spans="15:25" ht="13.5" customHeight="1">
      <c r="O12" s="9" t="s">
        <v>31</v>
      </c>
      <c r="P12" s="11">
        <v>113</v>
      </c>
      <c r="Q12" s="11">
        <v>115</v>
      </c>
      <c r="R12" s="11">
        <v>112</v>
      </c>
      <c r="S12" s="11">
        <v>53</v>
      </c>
      <c r="T12" s="11">
        <v>44</v>
      </c>
      <c r="U12" s="11">
        <v>51</v>
      </c>
      <c r="V12" s="11">
        <v>37</v>
      </c>
      <c r="W12" s="11">
        <v>80</v>
      </c>
      <c r="X12" s="11">
        <v>41</v>
      </c>
      <c r="Y12" s="9">
        <v>40</v>
      </c>
    </row>
    <row r="13" spans="15:25" ht="13.5" customHeight="1">
      <c r="O13" s="9" t="s">
        <v>32</v>
      </c>
      <c r="P13" s="11">
        <v>78</v>
      </c>
      <c r="Q13" s="11">
        <v>73</v>
      </c>
      <c r="R13" s="11">
        <v>83</v>
      </c>
      <c r="S13" s="11">
        <v>116</v>
      </c>
      <c r="T13" s="11">
        <v>131</v>
      </c>
      <c r="U13" s="11">
        <v>121</v>
      </c>
      <c r="V13" s="11">
        <v>86</v>
      </c>
      <c r="W13" s="11">
        <v>106</v>
      </c>
      <c r="X13" s="11">
        <v>93</v>
      </c>
      <c r="Y13" s="9">
        <v>28</v>
      </c>
    </row>
    <row r="14" spans="15:25" ht="13.5" customHeight="1" thickBot="1">
      <c r="O14" s="8" t="s">
        <v>48</v>
      </c>
      <c r="P14" s="12">
        <v>25502</v>
      </c>
      <c r="Q14" s="12">
        <v>25033</v>
      </c>
      <c r="R14" s="12">
        <v>23881</v>
      </c>
      <c r="S14" s="12">
        <v>22691</v>
      </c>
      <c r="T14" s="12">
        <v>22205</v>
      </c>
      <c r="U14" s="12">
        <v>20759</v>
      </c>
      <c r="V14" s="12">
        <v>20499</v>
      </c>
      <c r="W14" s="12">
        <v>21128</v>
      </c>
      <c r="X14" s="12">
        <v>20688</v>
      </c>
      <c r="Y14" s="9">
        <v>20335</v>
      </c>
    </row>
    <row r="15" spans="15:25" ht="13.5" customHeight="1">
      <c r="O15" s="13" t="s">
        <v>51</v>
      </c>
      <c r="P15" s="14">
        <v>1.561642224139283</v>
      </c>
      <c r="Q15" s="14">
        <v>1.542404026684776</v>
      </c>
      <c r="R15" s="14">
        <v>1.5377915497675976</v>
      </c>
      <c r="S15" s="14">
        <v>1.5477502093340971</v>
      </c>
      <c r="T15" s="14">
        <v>1.5210988516099977</v>
      </c>
      <c r="U15" s="14">
        <v>1.5278192591165278</v>
      </c>
      <c r="V15" s="14">
        <v>1.476330931773125</v>
      </c>
      <c r="W15" s="14">
        <v>1.4910071942446044</v>
      </c>
      <c r="X15" s="14">
        <v>1.4652071177123016</v>
      </c>
      <c r="Y15" s="15">
        <v>1.4288724457294066</v>
      </c>
    </row>
    <row r="16" spans="15:25" ht="13.5" customHeight="1"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5:24" ht="13.5" customHeight="1">
      <c r="O17" s="16"/>
      <c r="P17" s="17">
        <v>1.5587084148727985</v>
      </c>
      <c r="Q17" s="17">
        <v>1.542404026684776</v>
      </c>
      <c r="R17" s="17">
        <v>1.5377915497675976</v>
      </c>
      <c r="S17" s="17">
        <v>1.547409235107508</v>
      </c>
      <c r="T17" s="17">
        <v>1.5149585108768782</v>
      </c>
      <c r="U17" s="17">
        <v>1.5278192591165278</v>
      </c>
      <c r="V17" s="17">
        <v>1.476330931773125</v>
      </c>
      <c r="W17" s="17">
        <v>1.4835640953188283</v>
      </c>
      <c r="X17" s="17">
        <v>1.4652071177123016</v>
      </c>
    </row>
    <row r="18" spans="16:24" ht="13.5" customHeight="1">
      <c r="P18" s="17">
        <v>1.561642224139283</v>
      </c>
      <c r="Q18" s="17">
        <v>1.542404026684776</v>
      </c>
      <c r="R18" s="17">
        <v>1.5377915497675976</v>
      </c>
      <c r="S18" s="17">
        <v>1.5477502093340971</v>
      </c>
      <c r="T18" s="17">
        <v>1.5210988516099977</v>
      </c>
      <c r="U18" s="17">
        <v>1.5278192591165278</v>
      </c>
      <c r="V18" s="17">
        <v>1.4894385091955704</v>
      </c>
      <c r="W18" s="17">
        <v>1.4910071942446044</v>
      </c>
      <c r="X18" s="17">
        <v>1.468677494199536</v>
      </c>
    </row>
    <row r="23" spans="1:15" ht="13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9"/>
      <c r="L23" s="19" t="s">
        <v>147</v>
      </c>
      <c r="M23" s="18"/>
      <c r="N23" s="18"/>
      <c r="O23" s="20"/>
    </row>
    <row r="24" spans="1:15" ht="13.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</row>
    <row r="50" spans="27:28" ht="13.5" customHeight="1">
      <c r="AA50" s="24"/>
      <c r="AB50" s="24"/>
    </row>
  </sheetData>
  <sheetProtection password="CB3F" sheet="1"/>
  <conditionalFormatting sqref="O23 K23:L23">
    <cfRule type="expression" priority="1" dxfId="0" stopIfTrue="1">
      <formula>L23=" 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2"/>
  <headerFooter alignWithMargins="0">
    <oddHeader>&amp;R&amp;"Arial Narrow,Obyčejné"&amp;8MŠMT –prosinec 2012
&amp;"Arial Narrow,Tučné"Informační datová svodka – výkony regionálního školství 2012/13&amp;"Arial Narrow,Obyčejné"
Část: Tematické tabulky</oddHeader>
    <oddFooter>&amp;C&amp;"Arial Narrow,Tučné"&amp;9&amp;P/&amp;N</oddFooter>
  </headerFooter>
  <rowBreaks count="1" manualBreakCount="1">
    <brk id="26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G8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0.71875" style="2" customWidth="1"/>
    <col min="4" max="4" width="16.140625" style="2" customWidth="1"/>
    <col min="5" max="5" width="7.421875" style="2" customWidth="1"/>
    <col min="6" max="6" width="1.1484375" style="2" customWidth="1"/>
    <col min="7" max="16" width="5.7109375" style="2" customWidth="1"/>
    <col min="17" max="41" width="7.7109375" style="2" customWidth="1"/>
    <col min="42" max="16384" width="9.140625" style="2" customWidth="1"/>
  </cols>
  <sheetData>
    <row r="1" spans="1:16" s="1" customFormat="1" ht="40.5" customHeight="1">
      <c r="A1" s="25" t="s">
        <v>39</v>
      </c>
      <c r="B1" s="26"/>
      <c r="C1" s="26"/>
      <c r="D1" s="26"/>
      <c r="E1" s="27" t="s">
        <v>133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ht="19.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56"/>
      <c r="Q2" s="32"/>
    </row>
    <row r="3" spans="1:17" ht="6" customHeight="1">
      <c r="A3" s="33" t="s">
        <v>0</v>
      </c>
      <c r="B3" s="34"/>
      <c r="C3" s="34"/>
      <c r="D3" s="34"/>
      <c r="E3" s="34"/>
      <c r="F3" s="35"/>
      <c r="G3" s="217" t="s">
        <v>2</v>
      </c>
      <c r="H3" s="36" t="s">
        <v>3</v>
      </c>
      <c r="I3" s="36" t="s">
        <v>4</v>
      </c>
      <c r="J3" s="36" t="s">
        <v>5</v>
      </c>
      <c r="K3" s="36" t="s">
        <v>38</v>
      </c>
      <c r="L3" s="36" t="s">
        <v>75</v>
      </c>
      <c r="M3" s="36" t="s">
        <v>101</v>
      </c>
      <c r="N3" s="36" t="s">
        <v>111</v>
      </c>
      <c r="O3" s="36" t="s">
        <v>132</v>
      </c>
      <c r="P3" s="37" t="s">
        <v>148</v>
      </c>
      <c r="Q3" s="38"/>
    </row>
    <row r="4" spans="1:17" ht="6" customHeight="1">
      <c r="A4" s="39"/>
      <c r="B4" s="40"/>
      <c r="C4" s="40"/>
      <c r="D4" s="40"/>
      <c r="E4" s="40"/>
      <c r="F4" s="41"/>
      <c r="G4" s="218"/>
      <c r="H4" s="42"/>
      <c r="I4" s="42"/>
      <c r="J4" s="42"/>
      <c r="K4" s="42"/>
      <c r="L4" s="42"/>
      <c r="M4" s="42"/>
      <c r="N4" s="42"/>
      <c r="O4" s="42"/>
      <c r="P4" s="43"/>
      <c r="Q4" s="38"/>
    </row>
    <row r="5" spans="1:17" ht="6" customHeight="1">
      <c r="A5" s="39"/>
      <c r="B5" s="40"/>
      <c r="C5" s="40"/>
      <c r="D5" s="40"/>
      <c r="E5" s="40"/>
      <c r="F5" s="41"/>
      <c r="G5" s="218"/>
      <c r="H5" s="42"/>
      <c r="I5" s="42"/>
      <c r="J5" s="42"/>
      <c r="K5" s="42"/>
      <c r="L5" s="42"/>
      <c r="M5" s="42"/>
      <c r="N5" s="42"/>
      <c r="O5" s="42"/>
      <c r="P5" s="43"/>
      <c r="Q5" s="38"/>
    </row>
    <row r="6" spans="1:17" ht="6" customHeight="1">
      <c r="A6" s="39"/>
      <c r="B6" s="40"/>
      <c r="C6" s="40"/>
      <c r="D6" s="40"/>
      <c r="E6" s="40"/>
      <c r="F6" s="41"/>
      <c r="G6" s="218"/>
      <c r="H6" s="42"/>
      <c r="I6" s="42"/>
      <c r="J6" s="42"/>
      <c r="K6" s="42"/>
      <c r="L6" s="42"/>
      <c r="M6" s="42"/>
      <c r="N6" s="42"/>
      <c r="O6" s="42"/>
      <c r="P6" s="43"/>
      <c r="Q6" s="38"/>
    </row>
    <row r="7" spans="1:17" ht="15" customHeight="1" thickBot="1">
      <c r="A7" s="44"/>
      <c r="B7" s="45"/>
      <c r="C7" s="45"/>
      <c r="D7" s="45"/>
      <c r="E7" s="45"/>
      <c r="F7" s="46"/>
      <c r="G7" s="219"/>
      <c r="H7" s="219"/>
      <c r="I7" s="219"/>
      <c r="J7" s="219"/>
      <c r="K7" s="219"/>
      <c r="L7" s="219"/>
      <c r="M7" s="219"/>
      <c r="N7" s="219"/>
      <c r="O7" s="220"/>
      <c r="P7" s="221"/>
      <c r="Q7" s="38"/>
    </row>
    <row r="8" spans="1:23" ht="13.5" thickTop="1">
      <c r="A8" s="50"/>
      <c r="B8" s="51" t="s">
        <v>115</v>
      </c>
      <c r="C8" s="51"/>
      <c r="D8" s="51"/>
      <c r="E8" s="52"/>
      <c r="F8" s="53"/>
      <c r="G8" s="222">
        <v>2001</v>
      </c>
      <c r="H8" s="222">
        <v>1919</v>
      </c>
      <c r="I8" s="222">
        <v>1557</v>
      </c>
      <c r="J8" s="222">
        <v>1591</v>
      </c>
      <c r="K8" s="222">
        <v>1683</v>
      </c>
      <c r="L8" s="223">
        <v>1693</v>
      </c>
      <c r="M8" s="223">
        <v>1780</v>
      </c>
      <c r="N8" s="223">
        <v>1911</v>
      </c>
      <c r="O8" s="223">
        <v>2032</v>
      </c>
      <c r="P8" s="224">
        <v>2156</v>
      </c>
      <c r="Q8" s="38"/>
      <c r="W8" s="3"/>
    </row>
    <row r="9" spans="1:23" ht="12.75">
      <c r="A9" s="57"/>
      <c r="B9" s="58" t="s">
        <v>7</v>
      </c>
      <c r="C9" s="213"/>
      <c r="D9" s="214" t="s">
        <v>8</v>
      </c>
      <c r="E9" s="214"/>
      <c r="F9" s="62"/>
      <c r="G9" s="225">
        <v>247</v>
      </c>
      <c r="H9" s="225">
        <v>221</v>
      </c>
      <c r="I9" s="225">
        <v>205</v>
      </c>
      <c r="J9" s="225">
        <v>190</v>
      </c>
      <c r="K9" s="225">
        <v>194</v>
      </c>
      <c r="L9" s="226">
        <v>198</v>
      </c>
      <c r="M9" s="226">
        <v>194</v>
      </c>
      <c r="N9" s="226">
        <v>202</v>
      </c>
      <c r="O9" s="226">
        <v>212</v>
      </c>
      <c r="P9" s="227">
        <v>227</v>
      </c>
      <c r="Q9" s="38"/>
      <c r="W9" s="3"/>
    </row>
    <row r="10" spans="1:23" ht="12.75">
      <c r="A10" s="67"/>
      <c r="B10" s="180"/>
      <c r="C10" s="69"/>
      <c r="D10" s="77" t="s">
        <v>9</v>
      </c>
      <c r="E10" s="71"/>
      <c r="F10" s="72"/>
      <c r="G10" s="228">
        <v>78</v>
      </c>
      <c r="H10" s="228">
        <v>74</v>
      </c>
      <c r="I10" s="228">
        <v>63</v>
      </c>
      <c r="J10" s="228">
        <v>88</v>
      </c>
      <c r="K10" s="228">
        <v>81</v>
      </c>
      <c r="L10" s="229">
        <v>82</v>
      </c>
      <c r="M10" s="229">
        <v>65</v>
      </c>
      <c r="N10" s="229">
        <v>64</v>
      </c>
      <c r="O10" s="229">
        <v>74</v>
      </c>
      <c r="P10" s="230">
        <v>86</v>
      </c>
      <c r="Q10" s="38"/>
      <c r="W10" s="3"/>
    </row>
    <row r="11" spans="1:23" ht="12.75">
      <c r="A11" s="67"/>
      <c r="B11" s="180"/>
      <c r="C11" s="69"/>
      <c r="D11" s="77" t="s">
        <v>10</v>
      </c>
      <c r="E11" s="71"/>
      <c r="F11" s="72"/>
      <c r="G11" s="228">
        <v>70</v>
      </c>
      <c r="H11" s="228">
        <v>68</v>
      </c>
      <c r="I11" s="228">
        <v>67</v>
      </c>
      <c r="J11" s="228">
        <v>54</v>
      </c>
      <c r="K11" s="228">
        <v>61</v>
      </c>
      <c r="L11" s="229">
        <v>62</v>
      </c>
      <c r="M11" s="229">
        <v>64</v>
      </c>
      <c r="N11" s="229">
        <v>61</v>
      </c>
      <c r="O11" s="229">
        <v>83</v>
      </c>
      <c r="P11" s="230">
        <v>74</v>
      </c>
      <c r="Q11" s="38"/>
      <c r="R11" s="66"/>
      <c r="W11" s="3"/>
    </row>
    <row r="12" spans="1:23" ht="12.75">
      <c r="A12" s="67"/>
      <c r="B12" s="180"/>
      <c r="C12" s="69"/>
      <c r="D12" s="77" t="s">
        <v>11</v>
      </c>
      <c r="E12" s="71"/>
      <c r="F12" s="72"/>
      <c r="G12" s="228">
        <v>965</v>
      </c>
      <c r="H12" s="228">
        <v>920</v>
      </c>
      <c r="I12" s="228">
        <v>637</v>
      </c>
      <c r="J12" s="228">
        <v>703</v>
      </c>
      <c r="K12" s="228">
        <v>713</v>
      </c>
      <c r="L12" s="229">
        <v>701</v>
      </c>
      <c r="M12" s="229">
        <v>715</v>
      </c>
      <c r="N12" s="229">
        <v>811</v>
      </c>
      <c r="O12" s="229">
        <v>763</v>
      </c>
      <c r="P12" s="230">
        <v>788</v>
      </c>
      <c r="Q12" s="38"/>
      <c r="W12" s="3"/>
    </row>
    <row r="13" spans="1:23" ht="12.75">
      <c r="A13" s="67"/>
      <c r="B13" s="180"/>
      <c r="C13" s="69"/>
      <c r="D13" s="77" t="s">
        <v>12</v>
      </c>
      <c r="E13" s="71"/>
      <c r="F13" s="72"/>
      <c r="G13" s="228">
        <v>170</v>
      </c>
      <c r="H13" s="228">
        <v>187</v>
      </c>
      <c r="I13" s="228">
        <v>163</v>
      </c>
      <c r="J13" s="228">
        <v>176</v>
      </c>
      <c r="K13" s="228">
        <v>177</v>
      </c>
      <c r="L13" s="229">
        <v>159</v>
      </c>
      <c r="M13" s="229">
        <v>158</v>
      </c>
      <c r="N13" s="229">
        <v>153</v>
      </c>
      <c r="O13" s="229">
        <v>172</v>
      </c>
      <c r="P13" s="230">
        <v>175</v>
      </c>
      <c r="Q13" s="38"/>
      <c r="W13" s="3"/>
    </row>
    <row r="14" spans="1:23" ht="12.75">
      <c r="A14" s="67"/>
      <c r="B14" s="180"/>
      <c r="C14" s="69"/>
      <c r="D14" s="77" t="s">
        <v>118</v>
      </c>
      <c r="E14" s="71"/>
      <c r="F14" s="72"/>
      <c r="G14" s="228">
        <v>307</v>
      </c>
      <c r="H14" s="228">
        <v>283</v>
      </c>
      <c r="I14" s="228">
        <v>247</v>
      </c>
      <c r="J14" s="228">
        <v>204</v>
      </c>
      <c r="K14" s="228">
        <v>223</v>
      </c>
      <c r="L14" s="229">
        <v>218</v>
      </c>
      <c r="M14" s="229">
        <v>235</v>
      </c>
      <c r="N14" s="229">
        <v>224</v>
      </c>
      <c r="O14" s="229">
        <v>239</v>
      </c>
      <c r="P14" s="230">
        <v>247</v>
      </c>
      <c r="Q14" s="38"/>
      <c r="W14" s="3"/>
    </row>
    <row r="15" spans="1:23" ht="12.75" customHeight="1">
      <c r="A15" s="67"/>
      <c r="B15" s="180"/>
      <c r="C15" s="69"/>
      <c r="D15" s="77" t="s">
        <v>13</v>
      </c>
      <c r="E15" s="215"/>
      <c r="F15" s="72"/>
      <c r="G15" s="228">
        <v>141</v>
      </c>
      <c r="H15" s="228">
        <v>127</v>
      </c>
      <c r="I15" s="228">
        <v>130</v>
      </c>
      <c r="J15" s="228">
        <v>109</v>
      </c>
      <c r="K15" s="228">
        <v>145</v>
      </c>
      <c r="L15" s="229">
        <v>152</v>
      </c>
      <c r="M15" s="229">
        <v>183</v>
      </c>
      <c r="N15" s="229">
        <v>214</v>
      </c>
      <c r="O15" s="229">
        <v>262</v>
      </c>
      <c r="P15" s="230">
        <v>302</v>
      </c>
      <c r="Q15" s="38"/>
      <c r="W15" s="3"/>
    </row>
    <row r="16" spans="1:23" ht="13.5" thickBot="1">
      <c r="A16" s="181"/>
      <c r="B16" s="182"/>
      <c r="C16" s="216"/>
      <c r="D16" s="82" t="s">
        <v>127</v>
      </c>
      <c r="E16" s="83"/>
      <c r="F16" s="84"/>
      <c r="G16" s="231">
        <v>23</v>
      </c>
      <c r="H16" s="231">
        <v>39</v>
      </c>
      <c r="I16" s="231">
        <v>45</v>
      </c>
      <c r="J16" s="231">
        <v>67</v>
      </c>
      <c r="K16" s="231">
        <v>89</v>
      </c>
      <c r="L16" s="232">
        <v>121</v>
      </c>
      <c r="M16" s="232">
        <v>166</v>
      </c>
      <c r="N16" s="232">
        <v>182</v>
      </c>
      <c r="O16" s="232">
        <v>227</v>
      </c>
      <c r="P16" s="233">
        <v>257</v>
      </c>
      <c r="Q16" s="38"/>
      <c r="W16" s="3"/>
    </row>
    <row r="17" spans="1:23" ht="12.75">
      <c r="A17" s="183"/>
      <c r="B17" s="198" t="s">
        <v>112</v>
      </c>
      <c r="C17" s="198"/>
      <c r="D17" s="198"/>
      <c r="E17" s="199"/>
      <c r="F17" s="185"/>
      <c r="G17" s="234">
        <v>725</v>
      </c>
      <c r="H17" s="234">
        <v>701</v>
      </c>
      <c r="I17" s="234">
        <v>541</v>
      </c>
      <c r="J17" s="234">
        <v>554</v>
      </c>
      <c r="K17" s="234">
        <v>602</v>
      </c>
      <c r="L17" s="235">
        <v>556</v>
      </c>
      <c r="M17" s="235">
        <v>626</v>
      </c>
      <c r="N17" s="235">
        <v>651</v>
      </c>
      <c r="O17" s="235">
        <v>635</v>
      </c>
      <c r="P17" s="236">
        <v>662</v>
      </c>
      <c r="Q17" s="38"/>
      <c r="W17" s="3"/>
    </row>
    <row r="18" spans="1:23" ht="12.75">
      <c r="A18" s="57"/>
      <c r="B18" s="58" t="s">
        <v>7</v>
      </c>
      <c r="C18" s="213"/>
      <c r="D18" s="214" t="s">
        <v>8</v>
      </c>
      <c r="E18" s="214"/>
      <c r="F18" s="62"/>
      <c r="G18" s="225">
        <v>79</v>
      </c>
      <c r="H18" s="225">
        <v>71</v>
      </c>
      <c r="I18" s="225">
        <v>81</v>
      </c>
      <c r="J18" s="225">
        <v>86</v>
      </c>
      <c r="K18" s="225">
        <v>76</v>
      </c>
      <c r="L18" s="226">
        <v>77</v>
      </c>
      <c r="M18" s="226">
        <v>85</v>
      </c>
      <c r="N18" s="226">
        <v>84</v>
      </c>
      <c r="O18" s="226">
        <v>78</v>
      </c>
      <c r="P18" s="227">
        <v>81</v>
      </c>
      <c r="Q18" s="38"/>
      <c r="W18" s="3"/>
    </row>
    <row r="19" spans="1:23" ht="12.75">
      <c r="A19" s="67"/>
      <c r="B19" s="180"/>
      <c r="C19" s="69"/>
      <c r="D19" s="77" t="s">
        <v>9</v>
      </c>
      <c r="E19" s="71"/>
      <c r="F19" s="72"/>
      <c r="G19" s="228">
        <v>42</v>
      </c>
      <c r="H19" s="228">
        <v>33</v>
      </c>
      <c r="I19" s="228">
        <v>29</v>
      </c>
      <c r="J19" s="228">
        <v>36</v>
      </c>
      <c r="K19" s="228">
        <v>35</v>
      </c>
      <c r="L19" s="229">
        <v>45</v>
      </c>
      <c r="M19" s="229">
        <v>32</v>
      </c>
      <c r="N19" s="229">
        <v>33</v>
      </c>
      <c r="O19" s="229">
        <v>31</v>
      </c>
      <c r="P19" s="230">
        <v>28</v>
      </c>
      <c r="Q19" s="38"/>
      <c r="W19" s="3"/>
    </row>
    <row r="20" spans="1:23" ht="12.75">
      <c r="A20" s="67"/>
      <c r="B20" s="180"/>
      <c r="C20" s="69"/>
      <c r="D20" s="77" t="s">
        <v>10</v>
      </c>
      <c r="E20" s="71"/>
      <c r="F20" s="72"/>
      <c r="G20" s="228">
        <v>30</v>
      </c>
      <c r="H20" s="228">
        <v>31</v>
      </c>
      <c r="I20" s="228">
        <v>27</v>
      </c>
      <c r="J20" s="228">
        <v>27</v>
      </c>
      <c r="K20" s="228">
        <v>28</v>
      </c>
      <c r="L20" s="229">
        <v>31</v>
      </c>
      <c r="M20" s="229">
        <v>33</v>
      </c>
      <c r="N20" s="229">
        <v>33</v>
      </c>
      <c r="O20" s="229">
        <v>43</v>
      </c>
      <c r="P20" s="230">
        <v>36</v>
      </c>
      <c r="Q20" s="38"/>
      <c r="W20" s="3"/>
    </row>
    <row r="21" spans="1:23" ht="12.75">
      <c r="A21" s="67"/>
      <c r="B21" s="180"/>
      <c r="C21" s="69"/>
      <c r="D21" s="77" t="s">
        <v>11</v>
      </c>
      <c r="E21" s="71"/>
      <c r="F21" s="72"/>
      <c r="G21" s="228">
        <v>345</v>
      </c>
      <c r="H21" s="228">
        <v>335</v>
      </c>
      <c r="I21" s="228">
        <v>203</v>
      </c>
      <c r="J21" s="228">
        <v>228</v>
      </c>
      <c r="K21" s="228">
        <v>238</v>
      </c>
      <c r="L21" s="229">
        <v>207</v>
      </c>
      <c r="M21" s="229">
        <v>242</v>
      </c>
      <c r="N21" s="229">
        <v>285</v>
      </c>
      <c r="O21" s="229">
        <v>240</v>
      </c>
      <c r="P21" s="230">
        <v>241</v>
      </c>
      <c r="Q21" s="38"/>
      <c r="W21" s="3"/>
    </row>
    <row r="22" spans="1:23" ht="12.75">
      <c r="A22" s="67"/>
      <c r="B22" s="180"/>
      <c r="C22" s="69"/>
      <c r="D22" s="77" t="s">
        <v>12</v>
      </c>
      <c r="E22" s="71"/>
      <c r="F22" s="72"/>
      <c r="G22" s="228">
        <v>67</v>
      </c>
      <c r="H22" s="228">
        <v>70</v>
      </c>
      <c r="I22" s="228">
        <v>56</v>
      </c>
      <c r="J22" s="228">
        <v>61</v>
      </c>
      <c r="K22" s="228">
        <v>79</v>
      </c>
      <c r="L22" s="229">
        <v>68</v>
      </c>
      <c r="M22" s="229">
        <v>72</v>
      </c>
      <c r="N22" s="229">
        <v>65</v>
      </c>
      <c r="O22" s="229">
        <v>69</v>
      </c>
      <c r="P22" s="230">
        <v>78</v>
      </c>
      <c r="Q22" s="38"/>
      <c r="W22" s="3"/>
    </row>
    <row r="23" spans="1:23" ht="12.75">
      <c r="A23" s="67"/>
      <c r="B23" s="180"/>
      <c r="C23" s="69"/>
      <c r="D23" s="77" t="s">
        <v>118</v>
      </c>
      <c r="E23" s="71"/>
      <c r="F23" s="72"/>
      <c r="G23" s="228">
        <v>126</v>
      </c>
      <c r="H23" s="228">
        <v>115</v>
      </c>
      <c r="I23" s="228">
        <v>97</v>
      </c>
      <c r="J23" s="228">
        <v>85</v>
      </c>
      <c r="K23" s="228">
        <v>98</v>
      </c>
      <c r="L23" s="229">
        <v>73</v>
      </c>
      <c r="M23" s="229">
        <v>92</v>
      </c>
      <c r="N23" s="229">
        <v>74</v>
      </c>
      <c r="O23" s="229">
        <v>76</v>
      </c>
      <c r="P23" s="230">
        <v>78</v>
      </c>
      <c r="Q23" s="38"/>
      <c r="W23" s="3"/>
    </row>
    <row r="24" spans="1:23" ht="12.75" customHeight="1">
      <c r="A24" s="67"/>
      <c r="B24" s="180"/>
      <c r="C24" s="69"/>
      <c r="D24" s="77" t="s">
        <v>13</v>
      </c>
      <c r="E24" s="215"/>
      <c r="F24" s="72"/>
      <c r="G24" s="228">
        <v>34</v>
      </c>
      <c r="H24" s="228">
        <v>37</v>
      </c>
      <c r="I24" s="228">
        <v>43</v>
      </c>
      <c r="J24" s="228">
        <v>21</v>
      </c>
      <c r="K24" s="228">
        <v>34</v>
      </c>
      <c r="L24" s="229">
        <v>36</v>
      </c>
      <c r="M24" s="229">
        <v>42</v>
      </c>
      <c r="N24" s="229">
        <v>46</v>
      </c>
      <c r="O24" s="229">
        <v>62</v>
      </c>
      <c r="P24" s="230">
        <v>63</v>
      </c>
      <c r="Q24" s="38"/>
      <c r="W24" s="3"/>
    </row>
    <row r="25" spans="1:23" ht="13.5" thickBot="1">
      <c r="A25" s="181"/>
      <c r="B25" s="182"/>
      <c r="C25" s="216"/>
      <c r="D25" s="82" t="s">
        <v>127</v>
      </c>
      <c r="E25" s="83"/>
      <c r="F25" s="84"/>
      <c r="G25" s="231">
        <v>2</v>
      </c>
      <c r="H25" s="231">
        <v>9</v>
      </c>
      <c r="I25" s="231">
        <v>5</v>
      </c>
      <c r="J25" s="231">
        <v>10</v>
      </c>
      <c r="K25" s="231">
        <v>14</v>
      </c>
      <c r="L25" s="232">
        <v>19</v>
      </c>
      <c r="M25" s="232">
        <v>28</v>
      </c>
      <c r="N25" s="232">
        <v>31</v>
      </c>
      <c r="O25" s="232">
        <v>36</v>
      </c>
      <c r="P25" s="233">
        <v>57</v>
      </c>
      <c r="Q25" s="38"/>
      <c r="W25" s="3"/>
    </row>
    <row r="26" spans="1:16" ht="12.75">
      <c r="A26" s="104" t="s">
        <v>15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5" t="s">
        <v>147</v>
      </c>
    </row>
  </sheetData>
  <sheetProtection password="CB3F" sheet="1"/>
  <mergeCells count="14">
    <mergeCell ref="B18:B25"/>
    <mergeCell ref="B9:B16"/>
    <mergeCell ref="A3:F7"/>
    <mergeCell ref="M3:M6"/>
    <mergeCell ref="E1:P1"/>
    <mergeCell ref="P3:P6"/>
    <mergeCell ref="L3:L6"/>
    <mergeCell ref="K3:K6"/>
    <mergeCell ref="J3:J6"/>
    <mergeCell ref="I3:I6"/>
    <mergeCell ref="H3:H6"/>
    <mergeCell ref="G3:G6"/>
    <mergeCell ref="N3:N6"/>
    <mergeCell ref="O3:O6"/>
  </mergeCells>
  <conditionalFormatting sqref="P26">
    <cfRule type="expression" priority="1" dxfId="0" stopIfTrue="1">
      <formula>Q26=" 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–prosinec 2012
&amp;"Arial Narrow,Tučné"Informační datová svodka – výkony regionálního školství 2012/13&amp;"Arial Narrow,Obyčejné"
Část: Tematické tabulky</oddHeader>
    <oddFooter>&amp;C&amp;"Arial Narrow,Tučné"&amp;9&amp;P/&amp;N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G8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0.71875" style="2" customWidth="1"/>
    <col min="4" max="4" width="16.140625" style="2" customWidth="1"/>
    <col min="5" max="5" width="4.421875" style="2" customWidth="1"/>
    <col min="6" max="6" width="1.1484375" style="2" customWidth="1"/>
    <col min="7" max="16" width="6.28125" style="2" customWidth="1"/>
    <col min="17" max="41" width="8.57421875" style="2" customWidth="1"/>
    <col min="42" max="16384" width="9.140625" style="2" customWidth="1"/>
  </cols>
  <sheetData>
    <row r="1" spans="1:16" s="1" customFormat="1" ht="30" customHeight="1">
      <c r="A1" s="25" t="s">
        <v>40</v>
      </c>
      <c r="B1" s="26"/>
      <c r="C1" s="26"/>
      <c r="D1" s="26"/>
      <c r="E1" s="27" t="s">
        <v>146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ht="19.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56"/>
      <c r="Q2" s="32"/>
    </row>
    <row r="3" spans="1:17" ht="6" customHeight="1">
      <c r="A3" s="33" t="s">
        <v>0</v>
      </c>
      <c r="B3" s="34"/>
      <c r="C3" s="34"/>
      <c r="D3" s="34"/>
      <c r="E3" s="34"/>
      <c r="F3" s="35"/>
      <c r="G3" s="36" t="s">
        <v>2</v>
      </c>
      <c r="H3" s="36" t="s">
        <v>3</v>
      </c>
      <c r="I3" s="36" t="s">
        <v>4</v>
      </c>
      <c r="J3" s="36" t="s">
        <v>5</v>
      </c>
      <c r="K3" s="36" t="s">
        <v>38</v>
      </c>
      <c r="L3" s="36" t="s">
        <v>75</v>
      </c>
      <c r="M3" s="36" t="s">
        <v>101</v>
      </c>
      <c r="N3" s="36" t="s">
        <v>111</v>
      </c>
      <c r="O3" s="36" t="s">
        <v>132</v>
      </c>
      <c r="P3" s="37" t="s">
        <v>148</v>
      </c>
      <c r="Q3" s="38"/>
    </row>
    <row r="4" spans="1:17" ht="6" customHeight="1">
      <c r="A4" s="39"/>
      <c r="B4" s="40"/>
      <c r="C4" s="40"/>
      <c r="D4" s="40"/>
      <c r="E4" s="40"/>
      <c r="F4" s="41"/>
      <c r="G4" s="42"/>
      <c r="H4" s="42"/>
      <c r="I4" s="42"/>
      <c r="J4" s="42"/>
      <c r="K4" s="42"/>
      <c r="L4" s="42"/>
      <c r="M4" s="42"/>
      <c r="N4" s="42"/>
      <c r="O4" s="42"/>
      <c r="P4" s="43"/>
      <c r="Q4" s="38"/>
    </row>
    <row r="5" spans="1:17" ht="6" customHeight="1">
      <c r="A5" s="39"/>
      <c r="B5" s="40"/>
      <c r="C5" s="40"/>
      <c r="D5" s="40"/>
      <c r="E5" s="40"/>
      <c r="F5" s="41"/>
      <c r="G5" s="42"/>
      <c r="H5" s="42"/>
      <c r="I5" s="42"/>
      <c r="J5" s="42"/>
      <c r="K5" s="42"/>
      <c r="L5" s="42"/>
      <c r="M5" s="42"/>
      <c r="N5" s="42"/>
      <c r="O5" s="42"/>
      <c r="P5" s="43"/>
      <c r="Q5" s="38"/>
    </row>
    <row r="6" spans="1:17" ht="6" customHeight="1">
      <c r="A6" s="39"/>
      <c r="B6" s="40"/>
      <c r="C6" s="40"/>
      <c r="D6" s="40"/>
      <c r="E6" s="40"/>
      <c r="F6" s="41"/>
      <c r="G6" s="42"/>
      <c r="H6" s="42"/>
      <c r="I6" s="42"/>
      <c r="J6" s="42"/>
      <c r="K6" s="42"/>
      <c r="L6" s="42"/>
      <c r="M6" s="42"/>
      <c r="N6" s="42"/>
      <c r="O6" s="42"/>
      <c r="P6" s="43"/>
      <c r="Q6" s="38"/>
    </row>
    <row r="7" spans="1:17" ht="15" customHeight="1" thickBot="1">
      <c r="A7" s="44"/>
      <c r="B7" s="45"/>
      <c r="C7" s="45"/>
      <c r="D7" s="45"/>
      <c r="E7" s="45"/>
      <c r="F7" s="46"/>
      <c r="G7" s="47"/>
      <c r="H7" s="47"/>
      <c r="I7" s="47"/>
      <c r="J7" s="47"/>
      <c r="K7" s="47"/>
      <c r="L7" s="47"/>
      <c r="M7" s="47"/>
      <c r="N7" s="47"/>
      <c r="O7" s="48"/>
      <c r="P7" s="49"/>
      <c r="Q7" s="38"/>
    </row>
    <row r="8" spans="1:24" ht="29.25" customHeight="1" thickTop="1">
      <c r="A8" s="50"/>
      <c r="B8" s="157" t="s">
        <v>117</v>
      </c>
      <c r="C8" s="158"/>
      <c r="D8" s="158"/>
      <c r="E8" s="158"/>
      <c r="F8" s="53"/>
      <c r="G8" s="54">
        <v>7877</v>
      </c>
      <c r="H8" s="54">
        <v>7575</v>
      </c>
      <c r="I8" s="54">
        <v>6727</v>
      </c>
      <c r="J8" s="54">
        <v>6877</v>
      </c>
      <c r="K8" s="54">
        <v>6850</v>
      </c>
      <c r="L8" s="55">
        <v>6980</v>
      </c>
      <c r="M8" s="55">
        <v>7190</v>
      </c>
      <c r="N8" s="55">
        <v>7325</v>
      </c>
      <c r="O8" s="55">
        <v>7478</v>
      </c>
      <c r="P8" s="56">
        <v>7611</v>
      </c>
      <c r="Q8" s="38"/>
      <c r="V8" s="3"/>
      <c r="W8" s="3"/>
      <c r="X8" s="3"/>
    </row>
    <row r="9" spans="1:24" ht="12.75" customHeight="1">
      <c r="A9" s="57"/>
      <c r="B9" s="58" t="s">
        <v>7</v>
      </c>
      <c r="C9" s="213"/>
      <c r="D9" s="214" t="s">
        <v>8</v>
      </c>
      <c r="E9" s="214"/>
      <c r="F9" s="62"/>
      <c r="G9" s="63">
        <v>319</v>
      </c>
      <c r="H9" s="63">
        <v>310</v>
      </c>
      <c r="I9" s="63">
        <v>345</v>
      </c>
      <c r="J9" s="63">
        <v>294</v>
      </c>
      <c r="K9" s="63">
        <v>268</v>
      </c>
      <c r="L9" s="64">
        <v>299</v>
      </c>
      <c r="M9" s="64">
        <v>302</v>
      </c>
      <c r="N9" s="64">
        <v>282</v>
      </c>
      <c r="O9" s="64">
        <v>297</v>
      </c>
      <c r="P9" s="65">
        <v>281</v>
      </c>
      <c r="Q9" s="38"/>
      <c r="V9" s="3"/>
      <c r="W9" s="3"/>
      <c r="X9" s="3"/>
    </row>
    <row r="10" spans="1:24" ht="12.75">
      <c r="A10" s="67"/>
      <c r="B10" s="180"/>
      <c r="C10" s="69"/>
      <c r="D10" s="77" t="s">
        <v>9</v>
      </c>
      <c r="E10" s="71"/>
      <c r="F10" s="72"/>
      <c r="G10" s="73">
        <v>141</v>
      </c>
      <c r="H10" s="73">
        <v>149</v>
      </c>
      <c r="I10" s="73">
        <v>153</v>
      </c>
      <c r="J10" s="73">
        <v>170</v>
      </c>
      <c r="K10" s="73">
        <v>155</v>
      </c>
      <c r="L10" s="74">
        <v>186</v>
      </c>
      <c r="M10" s="74">
        <v>178</v>
      </c>
      <c r="N10" s="74">
        <v>178</v>
      </c>
      <c r="O10" s="74">
        <v>192</v>
      </c>
      <c r="P10" s="75">
        <v>186</v>
      </c>
      <c r="Q10" s="38"/>
      <c r="V10" s="3"/>
      <c r="W10" s="3"/>
      <c r="X10" s="3"/>
    </row>
    <row r="11" spans="1:24" ht="12.75">
      <c r="A11" s="67"/>
      <c r="B11" s="180"/>
      <c r="C11" s="69"/>
      <c r="D11" s="77" t="s">
        <v>10</v>
      </c>
      <c r="E11" s="71"/>
      <c r="F11" s="72"/>
      <c r="G11" s="73">
        <v>409</v>
      </c>
      <c r="H11" s="73">
        <v>406</v>
      </c>
      <c r="I11" s="73">
        <v>410</v>
      </c>
      <c r="J11" s="73">
        <v>440</v>
      </c>
      <c r="K11" s="73">
        <v>436</v>
      </c>
      <c r="L11" s="74">
        <v>438</v>
      </c>
      <c r="M11" s="74">
        <v>421</v>
      </c>
      <c r="N11" s="74">
        <v>432</v>
      </c>
      <c r="O11" s="74">
        <v>443</v>
      </c>
      <c r="P11" s="75">
        <v>461</v>
      </c>
      <c r="Q11" s="38"/>
      <c r="V11" s="3"/>
      <c r="W11" s="3"/>
      <c r="X11" s="3"/>
    </row>
    <row r="12" spans="1:24" ht="12.75">
      <c r="A12" s="67"/>
      <c r="B12" s="180"/>
      <c r="C12" s="69"/>
      <c r="D12" s="77" t="s">
        <v>11</v>
      </c>
      <c r="E12" s="71"/>
      <c r="F12" s="72"/>
      <c r="G12" s="73">
        <v>4041</v>
      </c>
      <c r="H12" s="73">
        <v>3911</v>
      </c>
      <c r="I12" s="73">
        <v>4316</v>
      </c>
      <c r="J12" s="73">
        <v>4452</v>
      </c>
      <c r="K12" s="73">
        <v>4251</v>
      </c>
      <c r="L12" s="74">
        <v>4332</v>
      </c>
      <c r="M12" s="74">
        <v>4426</v>
      </c>
      <c r="N12" s="74">
        <v>4506</v>
      </c>
      <c r="O12" s="74">
        <v>4524</v>
      </c>
      <c r="P12" s="75">
        <v>4688</v>
      </c>
      <c r="Q12" s="38"/>
      <c r="V12" s="3"/>
      <c r="W12" s="3"/>
      <c r="X12" s="3"/>
    </row>
    <row r="13" spans="1:24" ht="12.75">
      <c r="A13" s="67"/>
      <c r="B13" s="180"/>
      <c r="C13" s="69"/>
      <c r="D13" s="77" t="s">
        <v>12</v>
      </c>
      <c r="E13" s="71"/>
      <c r="F13" s="72"/>
      <c r="G13" s="73">
        <v>118</v>
      </c>
      <c r="H13" s="73">
        <v>167</v>
      </c>
      <c r="I13" s="73">
        <v>200</v>
      </c>
      <c r="J13" s="73">
        <v>150</v>
      </c>
      <c r="K13" s="73">
        <v>178</v>
      </c>
      <c r="L13" s="74">
        <v>176</v>
      </c>
      <c r="M13" s="74">
        <v>171</v>
      </c>
      <c r="N13" s="74">
        <v>176</v>
      </c>
      <c r="O13" s="74">
        <v>180</v>
      </c>
      <c r="P13" s="75">
        <v>196</v>
      </c>
      <c r="Q13" s="38"/>
      <c r="S13" s="66"/>
      <c r="V13" s="3"/>
      <c r="W13" s="3"/>
      <c r="X13" s="3"/>
    </row>
    <row r="14" spans="1:24" ht="12.75">
      <c r="A14" s="67"/>
      <c r="B14" s="180"/>
      <c r="C14" s="69"/>
      <c r="D14" s="77" t="s">
        <v>16</v>
      </c>
      <c r="E14" s="71"/>
      <c r="F14" s="72"/>
      <c r="G14" s="73">
        <v>1291</v>
      </c>
      <c r="H14" s="73">
        <v>1206</v>
      </c>
      <c r="I14" s="73" t="s">
        <v>14</v>
      </c>
      <c r="J14" s="73" t="s">
        <v>14</v>
      </c>
      <c r="K14" s="73" t="s">
        <v>14</v>
      </c>
      <c r="L14" s="74" t="s">
        <v>6</v>
      </c>
      <c r="M14" s="74" t="s">
        <v>6</v>
      </c>
      <c r="N14" s="74" t="s">
        <v>6</v>
      </c>
      <c r="O14" s="74" t="s">
        <v>6</v>
      </c>
      <c r="P14" s="75" t="s">
        <v>6</v>
      </c>
      <c r="Q14" s="38"/>
      <c r="V14" s="3"/>
      <c r="W14" s="3"/>
      <c r="X14" s="3"/>
    </row>
    <row r="15" spans="1:24" ht="12.75">
      <c r="A15" s="67"/>
      <c r="B15" s="180"/>
      <c r="C15" s="69"/>
      <c r="D15" s="77" t="s">
        <v>118</v>
      </c>
      <c r="E15" s="71"/>
      <c r="F15" s="72"/>
      <c r="G15" s="73">
        <v>1223</v>
      </c>
      <c r="H15" s="73">
        <v>1114</v>
      </c>
      <c r="I15" s="73">
        <v>954</v>
      </c>
      <c r="J15" s="73">
        <v>992</v>
      </c>
      <c r="K15" s="73">
        <v>1119</v>
      </c>
      <c r="L15" s="74">
        <v>1094</v>
      </c>
      <c r="M15" s="74">
        <v>1164</v>
      </c>
      <c r="N15" s="74">
        <v>1148</v>
      </c>
      <c r="O15" s="74">
        <v>1160</v>
      </c>
      <c r="P15" s="75">
        <v>1097</v>
      </c>
      <c r="Q15" s="38"/>
      <c r="V15" s="3"/>
      <c r="W15" s="3"/>
      <c r="X15" s="3"/>
    </row>
    <row r="16" spans="1:24" ht="12.75" customHeight="1">
      <c r="A16" s="67"/>
      <c r="B16" s="180"/>
      <c r="C16" s="69"/>
      <c r="D16" s="77" t="s">
        <v>13</v>
      </c>
      <c r="E16" s="215"/>
      <c r="F16" s="72"/>
      <c r="G16" s="73">
        <v>282</v>
      </c>
      <c r="H16" s="73">
        <v>233</v>
      </c>
      <c r="I16" s="73">
        <v>225</v>
      </c>
      <c r="J16" s="73">
        <v>237</v>
      </c>
      <c r="K16" s="73">
        <v>222</v>
      </c>
      <c r="L16" s="74">
        <v>183</v>
      </c>
      <c r="M16" s="74">
        <v>207</v>
      </c>
      <c r="N16" s="74">
        <v>232</v>
      </c>
      <c r="O16" s="74">
        <v>262</v>
      </c>
      <c r="P16" s="75">
        <v>239</v>
      </c>
      <c r="Q16" s="38"/>
      <c r="V16" s="3"/>
      <c r="W16" s="3"/>
      <c r="X16" s="3"/>
    </row>
    <row r="17" spans="1:24" ht="13.5" thickBot="1">
      <c r="A17" s="181"/>
      <c r="B17" s="182"/>
      <c r="C17" s="216"/>
      <c r="D17" s="82" t="s">
        <v>127</v>
      </c>
      <c r="E17" s="83"/>
      <c r="F17" s="84"/>
      <c r="G17" s="85">
        <v>53</v>
      </c>
      <c r="H17" s="85">
        <v>79</v>
      </c>
      <c r="I17" s="85">
        <v>124</v>
      </c>
      <c r="J17" s="85">
        <v>142</v>
      </c>
      <c r="K17" s="85">
        <v>221</v>
      </c>
      <c r="L17" s="86">
        <v>272</v>
      </c>
      <c r="M17" s="86">
        <v>321</v>
      </c>
      <c r="N17" s="86">
        <v>371</v>
      </c>
      <c r="O17" s="86">
        <v>420</v>
      </c>
      <c r="P17" s="87">
        <v>463</v>
      </c>
      <c r="Q17" s="38"/>
      <c r="V17" s="3"/>
      <c r="W17" s="3"/>
      <c r="X17" s="3"/>
    </row>
    <row r="18" spans="1:24" ht="14.25" customHeight="1">
      <c r="A18" s="183"/>
      <c r="B18" s="184" t="s">
        <v>113</v>
      </c>
      <c r="C18" s="117"/>
      <c r="D18" s="117"/>
      <c r="E18" s="117"/>
      <c r="F18" s="185"/>
      <c r="G18" s="177">
        <v>2856</v>
      </c>
      <c r="H18" s="177">
        <v>2720</v>
      </c>
      <c r="I18" s="177">
        <v>2366</v>
      </c>
      <c r="J18" s="177">
        <v>2376</v>
      </c>
      <c r="K18" s="177">
        <v>2383</v>
      </c>
      <c r="L18" s="178">
        <v>2303</v>
      </c>
      <c r="M18" s="178">
        <v>2408</v>
      </c>
      <c r="N18" s="178">
        <v>2457</v>
      </c>
      <c r="O18" s="178">
        <v>2510</v>
      </c>
      <c r="P18" s="179">
        <v>2547</v>
      </c>
      <c r="Q18" s="38"/>
      <c r="V18" s="3"/>
      <c r="W18" s="3"/>
      <c r="X18" s="3"/>
    </row>
    <row r="19" spans="1:24" ht="12.75">
      <c r="A19" s="57"/>
      <c r="B19" s="58" t="s">
        <v>7</v>
      </c>
      <c r="C19" s="213"/>
      <c r="D19" s="214" t="s">
        <v>8</v>
      </c>
      <c r="E19" s="214"/>
      <c r="F19" s="62"/>
      <c r="G19" s="63">
        <v>103</v>
      </c>
      <c r="H19" s="63">
        <v>109</v>
      </c>
      <c r="I19" s="63">
        <v>139</v>
      </c>
      <c r="J19" s="63">
        <v>107</v>
      </c>
      <c r="K19" s="63">
        <v>104</v>
      </c>
      <c r="L19" s="64">
        <v>109</v>
      </c>
      <c r="M19" s="64">
        <v>87</v>
      </c>
      <c r="N19" s="64">
        <v>101</v>
      </c>
      <c r="O19" s="64">
        <v>106</v>
      </c>
      <c r="P19" s="65">
        <v>90</v>
      </c>
      <c r="Q19" s="38"/>
      <c r="V19" s="3"/>
      <c r="W19" s="3"/>
      <c r="X19" s="3"/>
    </row>
    <row r="20" spans="1:24" ht="12.75">
      <c r="A20" s="67"/>
      <c r="B20" s="180"/>
      <c r="C20" s="69"/>
      <c r="D20" s="77" t="s">
        <v>9</v>
      </c>
      <c r="E20" s="71"/>
      <c r="F20" s="72"/>
      <c r="G20" s="73">
        <v>48</v>
      </c>
      <c r="H20" s="73">
        <v>51</v>
      </c>
      <c r="I20" s="73">
        <v>62</v>
      </c>
      <c r="J20" s="73">
        <v>66</v>
      </c>
      <c r="K20" s="73">
        <v>61</v>
      </c>
      <c r="L20" s="74">
        <v>65</v>
      </c>
      <c r="M20" s="74">
        <v>84</v>
      </c>
      <c r="N20" s="74">
        <v>83</v>
      </c>
      <c r="O20" s="74">
        <v>89</v>
      </c>
      <c r="P20" s="75">
        <v>87</v>
      </c>
      <c r="Q20" s="38"/>
      <c r="V20" s="3"/>
      <c r="W20" s="3"/>
      <c r="X20" s="3"/>
    </row>
    <row r="21" spans="1:24" ht="12.75">
      <c r="A21" s="67"/>
      <c r="B21" s="180"/>
      <c r="C21" s="69"/>
      <c r="D21" s="77" t="s">
        <v>10</v>
      </c>
      <c r="E21" s="71"/>
      <c r="F21" s="72"/>
      <c r="G21" s="73">
        <v>212</v>
      </c>
      <c r="H21" s="73">
        <v>208</v>
      </c>
      <c r="I21" s="73">
        <v>195</v>
      </c>
      <c r="J21" s="73">
        <v>188</v>
      </c>
      <c r="K21" s="73">
        <v>203</v>
      </c>
      <c r="L21" s="74">
        <v>209</v>
      </c>
      <c r="M21" s="74">
        <v>208</v>
      </c>
      <c r="N21" s="74">
        <v>204</v>
      </c>
      <c r="O21" s="74">
        <v>202</v>
      </c>
      <c r="P21" s="75">
        <v>208</v>
      </c>
      <c r="Q21" s="38"/>
      <c r="V21" s="3"/>
      <c r="W21" s="3"/>
      <c r="X21" s="3"/>
    </row>
    <row r="22" spans="1:24" ht="12.75">
      <c r="A22" s="67"/>
      <c r="B22" s="180"/>
      <c r="C22" s="69"/>
      <c r="D22" s="77" t="s">
        <v>11</v>
      </c>
      <c r="E22" s="71"/>
      <c r="F22" s="72"/>
      <c r="G22" s="73">
        <v>1337</v>
      </c>
      <c r="H22" s="73">
        <v>1279</v>
      </c>
      <c r="I22" s="73">
        <v>1437</v>
      </c>
      <c r="J22" s="73">
        <v>1463</v>
      </c>
      <c r="K22" s="73">
        <v>1440</v>
      </c>
      <c r="L22" s="74">
        <v>1365</v>
      </c>
      <c r="M22" s="74">
        <v>1415</v>
      </c>
      <c r="N22" s="74">
        <v>1472</v>
      </c>
      <c r="O22" s="74">
        <v>1509</v>
      </c>
      <c r="P22" s="75">
        <v>1542</v>
      </c>
      <c r="Q22" s="38"/>
      <c r="V22" s="3"/>
      <c r="W22" s="3"/>
      <c r="X22" s="3"/>
    </row>
    <row r="23" spans="1:24" ht="12.75">
      <c r="A23" s="67"/>
      <c r="B23" s="180"/>
      <c r="C23" s="69"/>
      <c r="D23" s="77" t="s">
        <v>12</v>
      </c>
      <c r="E23" s="71"/>
      <c r="F23" s="72"/>
      <c r="G23" s="73">
        <v>41</v>
      </c>
      <c r="H23" s="73">
        <v>75</v>
      </c>
      <c r="I23" s="73">
        <v>99</v>
      </c>
      <c r="J23" s="73">
        <v>70</v>
      </c>
      <c r="K23" s="73">
        <v>78</v>
      </c>
      <c r="L23" s="74">
        <v>73</v>
      </c>
      <c r="M23" s="74">
        <v>83</v>
      </c>
      <c r="N23" s="74">
        <v>81</v>
      </c>
      <c r="O23" s="74">
        <v>82</v>
      </c>
      <c r="P23" s="75">
        <v>72</v>
      </c>
      <c r="Q23" s="38"/>
      <c r="V23" s="3"/>
      <c r="W23" s="3"/>
      <c r="X23" s="3"/>
    </row>
    <row r="24" spans="1:24" ht="12.75">
      <c r="A24" s="67"/>
      <c r="B24" s="180"/>
      <c r="C24" s="69"/>
      <c r="D24" s="77" t="s">
        <v>16</v>
      </c>
      <c r="E24" s="71"/>
      <c r="F24" s="72"/>
      <c r="G24" s="73">
        <v>581</v>
      </c>
      <c r="H24" s="73">
        <v>502</v>
      </c>
      <c r="I24" s="73" t="s">
        <v>14</v>
      </c>
      <c r="J24" s="73" t="s">
        <v>14</v>
      </c>
      <c r="K24" s="73" t="s">
        <v>14</v>
      </c>
      <c r="L24" s="74" t="s">
        <v>6</v>
      </c>
      <c r="M24" s="74" t="s">
        <v>6</v>
      </c>
      <c r="N24" s="74" t="s">
        <v>6</v>
      </c>
      <c r="O24" s="74" t="s">
        <v>6</v>
      </c>
      <c r="P24" s="75" t="s">
        <v>6</v>
      </c>
      <c r="Q24" s="38"/>
      <c r="V24" s="3"/>
      <c r="W24" s="3"/>
      <c r="X24" s="3"/>
    </row>
    <row r="25" spans="1:24" ht="12.75">
      <c r="A25" s="67"/>
      <c r="B25" s="180"/>
      <c r="C25" s="69"/>
      <c r="D25" s="77" t="s">
        <v>118</v>
      </c>
      <c r="E25" s="71"/>
      <c r="F25" s="72"/>
      <c r="G25" s="73">
        <v>430</v>
      </c>
      <c r="H25" s="73">
        <v>408</v>
      </c>
      <c r="I25" s="73">
        <v>358</v>
      </c>
      <c r="J25" s="73">
        <v>387</v>
      </c>
      <c r="K25" s="73">
        <v>401</v>
      </c>
      <c r="L25" s="74">
        <v>391</v>
      </c>
      <c r="M25" s="74">
        <v>386</v>
      </c>
      <c r="N25" s="74">
        <v>377</v>
      </c>
      <c r="O25" s="74">
        <v>366</v>
      </c>
      <c r="P25" s="75">
        <v>367</v>
      </c>
      <c r="Q25" s="38"/>
      <c r="V25" s="3"/>
      <c r="W25" s="3"/>
      <c r="X25" s="3"/>
    </row>
    <row r="26" spans="1:24" ht="12.75" customHeight="1">
      <c r="A26" s="67"/>
      <c r="B26" s="180"/>
      <c r="C26" s="69"/>
      <c r="D26" s="77" t="s">
        <v>13</v>
      </c>
      <c r="E26" s="215"/>
      <c r="F26" s="72"/>
      <c r="G26" s="73">
        <v>89</v>
      </c>
      <c r="H26" s="73">
        <v>73</v>
      </c>
      <c r="I26" s="73">
        <v>56</v>
      </c>
      <c r="J26" s="73">
        <v>73</v>
      </c>
      <c r="K26" s="73">
        <v>50</v>
      </c>
      <c r="L26" s="74">
        <v>48</v>
      </c>
      <c r="M26" s="74">
        <v>83</v>
      </c>
      <c r="N26" s="74">
        <v>81</v>
      </c>
      <c r="O26" s="74">
        <v>82</v>
      </c>
      <c r="P26" s="75">
        <v>72</v>
      </c>
      <c r="Q26" s="38"/>
      <c r="V26" s="3"/>
      <c r="W26" s="3"/>
      <c r="X26" s="3"/>
    </row>
    <row r="27" spans="1:24" ht="13.5" thickBot="1">
      <c r="A27" s="181"/>
      <c r="B27" s="182"/>
      <c r="C27" s="216"/>
      <c r="D27" s="82" t="s">
        <v>127</v>
      </c>
      <c r="E27" s="83"/>
      <c r="F27" s="84"/>
      <c r="G27" s="85">
        <v>15</v>
      </c>
      <c r="H27" s="85">
        <v>15</v>
      </c>
      <c r="I27" s="85">
        <v>20</v>
      </c>
      <c r="J27" s="85">
        <v>22</v>
      </c>
      <c r="K27" s="85">
        <v>46</v>
      </c>
      <c r="L27" s="86">
        <v>43</v>
      </c>
      <c r="M27" s="86">
        <v>64</v>
      </c>
      <c r="N27" s="86">
        <v>67</v>
      </c>
      <c r="O27" s="86">
        <v>69</v>
      </c>
      <c r="P27" s="87">
        <v>89</v>
      </c>
      <c r="Q27" s="38"/>
      <c r="V27" s="3"/>
      <c r="W27" s="3"/>
      <c r="X27" s="3"/>
    </row>
    <row r="28" spans="1:16" ht="12.75">
      <c r="A28" s="104" t="s">
        <v>33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5" t="s">
        <v>147</v>
      </c>
    </row>
    <row r="29" spans="1:16" ht="14.25" customHeight="1">
      <c r="A29" s="106" t="s">
        <v>34</v>
      </c>
      <c r="B29" s="160" t="s">
        <v>77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</row>
    <row r="30" s="109" customFormat="1" ht="12.75"/>
    <row r="31" spans="2:16" s="109" customFormat="1" ht="12.75">
      <c r="B31" s="109" t="s">
        <v>130</v>
      </c>
      <c r="G31" s="110">
        <f>G8+'T1'!G8</f>
        <v>9878</v>
      </c>
      <c r="H31" s="110">
        <f>H8+'T1'!H8</f>
        <v>9494</v>
      </c>
      <c r="I31" s="110">
        <f>I8+'T1'!I8</f>
        <v>8284</v>
      </c>
      <c r="J31" s="110">
        <f>J8+'T1'!J8</f>
        <v>8468</v>
      </c>
      <c r="K31" s="110">
        <f>K8+'T1'!K8</f>
        <v>8533</v>
      </c>
      <c r="L31" s="110">
        <f>L8+'T1'!L8</f>
        <v>8673</v>
      </c>
      <c r="M31" s="110">
        <f>M8+'T1'!M8</f>
        <v>8970</v>
      </c>
      <c r="N31" s="110">
        <f>N8+'T1'!N8</f>
        <v>9236</v>
      </c>
      <c r="O31" s="110"/>
      <c r="P31" s="110">
        <f>P8+'T1'!P8</f>
        <v>9767</v>
      </c>
    </row>
    <row r="32" spans="2:16" s="109" customFormat="1" ht="12.75">
      <c r="B32" s="109" t="s">
        <v>7</v>
      </c>
      <c r="D32" s="109" t="s">
        <v>8</v>
      </c>
      <c r="G32" s="110">
        <f>G9+'T1'!G9</f>
        <v>566</v>
      </c>
      <c r="H32" s="110">
        <f>H9+'T1'!H9</f>
        <v>531</v>
      </c>
      <c r="I32" s="110">
        <f>I9+'T1'!I9</f>
        <v>550</v>
      </c>
      <c r="J32" s="110">
        <f>J9+'T1'!J9</f>
        <v>484</v>
      </c>
      <c r="K32" s="110">
        <f>K9+'T1'!K9</f>
        <v>462</v>
      </c>
      <c r="L32" s="110">
        <f>L9+'T1'!L9</f>
        <v>497</v>
      </c>
      <c r="M32" s="110">
        <f>M9+'T1'!M9</f>
        <v>496</v>
      </c>
      <c r="N32" s="110">
        <f>N9+'T1'!N9</f>
        <v>484</v>
      </c>
      <c r="O32" s="110"/>
      <c r="P32" s="110">
        <f>P9+'T1'!P9</f>
        <v>508</v>
      </c>
    </row>
    <row r="33" spans="4:16" s="109" customFormat="1" ht="12.75">
      <c r="D33" s="109" t="s">
        <v>9</v>
      </c>
      <c r="G33" s="110">
        <f>G10+'T1'!G10</f>
        <v>219</v>
      </c>
      <c r="H33" s="110">
        <f>H10+'T1'!H10</f>
        <v>223</v>
      </c>
      <c r="I33" s="110">
        <f>I10+'T1'!I10</f>
        <v>216</v>
      </c>
      <c r="J33" s="110">
        <f>J10+'T1'!J10</f>
        <v>258</v>
      </c>
      <c r="K33" s="110">
        <f>K10+'T1'!K10</f>
        <v>236</v>
      </c>
      <c r="L33" s="110">
        <f>L10+'T1'!L10</f>
        <v>268</v>
      </c>
      <c r="M33" s="110">
        <f>M10+'T1'!M10</f>
        <v>243</v>
      </c>
      <c r="N33" s="110">
        <f>N10+'T1'!N10</f>
        <v>242</v>
      </c>
      <c r="O33" s="110"/>
      <c r="P33" s="110">
        <f>P10+'T1'!P10</f>
        <v>272</v>
      </c>
    </row>
    <row r="34" spans="4:16" s="109" customFormat="1" ht="12.75">
      <c r="D34" s="109" t="s">
        <v>10</v>
      </c>
      <c r="G34" s="110">
        <f>G11+'T1'!G11</f>
        <v>479</v>
      </c>
      <c r="H34" s="110">
        <f>H11+'T1'!H11</f>
        <v>474</v>
      </c>
      <c r="I34" s="110">
        <f>I11+'T1'!I11</f>
        <v>477</v>
      </c>
      <c r="J34" s="110">
        <f>J11+'T1'!J11</f>
        <v>494</v>
      </c>
      <c r="K34" s="110">
        <f>K11+'T1'!K11</f>
        <v>497</v>
      </c>
      <c r="L34" s="110">
        <f>L11+'T1'!L11</f>
        <v>500</v>
      </c>
      <c r="M34" s="110">
        <f>M11+'T1'!M11</f>
        <v>485</v>
      </c>
      <c r="N34" s="110">
        <f>N11+'T1'!N11</f>
        <v>493</v>
      </c>
      <c r="O34" s="110"/>
      <c r="P34" s="110">
        <f>P11+'T1'!P11</f>
        <v>535</v>
      </c>
    </row>
    <row r="35" spans="4:16" s="109" customFormat="1" ht="12.75">
      <c r="D35" s="109" t="s">
        <v>11</v>
      </c>
      <c r="G35" s="110">
        <f>G12+'T1'!G12</f>
        <v>5006</v>
      </c>
      <c r="H35" s="110">
        <f>H12+'T1'!H12</f>
        <v>4831</v>
      </c>
      <c r="I35" s="110">
        <f>I12+'T1'!I12</f>
        <v>4953</v>
      </c>
      <c r="J35" s="110">
        <f>J12+'T1'!J12</f>
        <v>5155</v>
      </c>
      <c r="K35" s="110">
        <f>K12+'T1'!K12</f>
        <v>4964</v>
      </c>
      <c r="L35" s="110">
        <f>L12+'T1'!L12</f>
        <v>5033</v>
      </c>
      <c r="M35" s="110">
        <f>M12+'T1'!M12</f>
        <v>5141</v>
      </c>
      <c r="N35" s="110">
        <f>N12+'T1'!N12</f>
        <v>5317</v>
      </c>
      <c r="O35" s="110"/>
      <c r="P35" s="110">
        <f>P12+'T1'!P12</f>
        <v>5476</v>
      </c>
    </row>
    <row r="36" spans="4:16" s="109" customFormat="1" ht="12.75">
      <c r="D36" s="109" t="s">
        <v>12</v>
      </c>
      <c r="G36" s="110">
        <f>G13+'T1'!G13</f>
        <v>288</v>
      </c>
      <c r="H36" s="110">
        <f>H13+'T1'!H13</f>
        <v>354</v>
      </c>
      <c r="I36" s="110">
        <f>I13+'T1'!I13</f>
        <v>363</v>
      </c>
      <c r="J36" s="110">
        <f>J13+'T1'!J13</f>
        <v>326</v>
      </c>
      <c r="K36" s="110">
        <f>K13+'T1'!K13</f>
        <v>355</v>
      </c>
      <c r="L36" s="110">
        <f>L13+'T1'!L13</f>
        <v>335</v>
      </c>
      <c r="M36" s="110">
        <f>M13+'T1'!M13</f>
        <v>329</v>
      </c>
      <c r="N36" s="110">
        <f>N13+'T1'!N13</f>
        <v>329</v>
      </c>
      <c r="O36" s="110"/>
      <c r="P36" s="110">
        <f>P13+'T1'!P13</f>
        <v>371</v>
      </c>
    </row>
    <row r="37" spans="4:16" s="109" customFormat="1" ht="12.75">
      <c r="D37" s="109" t="s">
        <v>16</v>
      </c>
      <c r="G37" s="110">
        <f>G14+'T1'!G14</f>
        <v>1598</v>
      </c>
      <c r="H37" s="110">
        <f>H14+'T1'!H14</f>
        <v>1489</v>
      </c>
      <c r="I37" s="110" t="e">
        <f>I14+'T1'!I14</f>
        <v>#VALUE!</v>
      </c>
      <c r="J37" s="110" t="e">
        <f>J14+'T1'!J14</f>
        <v>#VALUE!</v>
      </c>
      <c r="K37" s="110" t="e">
        <f>K14+'T1'!K14</f>
        <v>#VALUE!</v>
      </c>
      <c r="L37" s="110" t="e">
        <f>L14+'T1'!L14</f>
        <v>#VALUE!</v>
      </c>
      <c r="M37" s="110" t="e">
        <f>M14+'T1'!M14</f>
        <v>#VALUE!</v>
      </c>
      <c r="N37" s="110" t="e">
        <f>N14+'T1'!N14</f>
        <v>#VALUE!</v>
      </c>
      <c r="O37" s="110"/>
      <c r="P37" s="110" t="e">
        <f>P14+'T1'!P14</f>
        <v>#VALUE!</v>
      </c>
    </row>
    <row r="38" spans="4:16" s="109" customFormat="1" ht="12.75">
      <c r="D38" s="109" t="s">
        <v>118</v>
      </c>
      <c r="G38" s="110">
        <f>G15+'T1'!G15</f>
        <v>1364</v>
      </c>
      <c r="H38" s="110">
        <f>H15+'T1'!H15</f>
        <v>1241</v>
      </c>
      <c r="I38" s="110">
        <f>I15+'T1'!I15</f>
        <v>1084</v>
      </c>
      <c r="J38" s="110">
        <f>J15+'T1'!J15</f>
        <v>1101</v>
      </c>
      <c r="K38" s="110">
        <f>K15+'T1'!K15</f>
        <v>1264</v>
      </c>
      <c r="L38" s="110">
        <f>L15+'T1'!L15</f>
        <v>1246</v>
      </c>
      <c r="M38" s="110">
        <f>M15+'T1'!M15</f>
        <v>1347</v>
      </c>
      <c r="N38" s="110">
        <f>N15+'T1'!N15</f>
        <v>1362</v>
      </c>
      <c r="O38" s="110"/>
      <c r="P38" s="110">
        <f>P15+'T1'!P15</f>
        <v>1399</v>
      </c>
    </row>
    <row r="39" spans="4:16" s="109" customFormat="1" ht="12.75">
      <c r="D39" s="109" t="s">
        <v>13</v>
      </c>
      <c r="G39" s="110">
        <f>G16+'T1'!G16</f>
        <v>305</v>
      </c>
      <c r="H39" s="110">
        <f>H16+'T1'!H16</f>
        <v>272</v>
      </c>
      <c r="I39" s="110">
        <f>I16+'T1'!I16</f>
        <v>270</v>
      </c>
      <c r="J39" s="110">
        <f>J16+'T1'!J16</f>
        <v>304</v>
      </c>
      <c r="K39" s="110">
        <f>K16+'T1'!K16</f>
        <v>311</v>
      </c>
      <c r="L39" s="110">
        <f>L16+'T1'!L16</f>
        <v>304</v>
      </c>
      <c r="M39" s="110">
        <f>M16+'T1'!M16</f>
        <v>373</v>
      </c>
      <c r="N39" s="110">
        <f>N16+'T1'!N16</f>
        <v>414</v>
      </c>
      <c r="O39" s="110"/>
      <c r="P39" s="110">
        <f>P16+'T1'!P16</f>
        <v>496</v>
      </c>
    </row>
    <row r="40" spans="4:16" s="109" customFormat="1" ht="12.75">
      <c r="D40" s="109" t="s">
        <v>127</v>
      </c>
      <c r="G40" s="110">
        <f>G17+'T1'!G17</f>
        <v>778</v>
      </c>
      <c r="H40" s="110">
        <f>H17+'T1'!H17</f>
        <v>780</v>
      </c>
      <c r="I40" s="110">
        <f>I17+'T1'!I17</f>
        <v>665</v>
      </c>
      <c r="J40" s="110">
        <f>J17+'T1'!J17</f>
        <v>696</v>
      </c>
      <c r="K40" s="110">
        <f>K17+'T1'!K17</f>
        <v>823</v>
      </c>
      <c r="L40" s="110">
        <f>L17+'T1'!L17</f>
        <v>828</v>
      </c>
      <c r="M40" s="110">
        <f>M17+'T1'!M17</f>
        <v>947</v>
      </c>
      <c r="N40" s="110">
        <f>N17+'T1'!N17</f>
        <v>1022</v>
      </c>
      <c r="O40" s="110"/>
      <c r="P40" s="110">
        <f>P17+'T1'!P17</f>
        <v>1125</v>
      </c>
    </row>
    <row r="41" spans="2:17" s="109" customFormat="1" ht="12.75">
      <c r="B41" s="109" t="s">
        <v>131</v>
      </c>
      <c r="G41" s="110">
        <f>G18+'T1'!G18</f>
        <v>2935</v>
      </c>
      <c r="H41" s="110">
        <f>H18+'T1'!H18</f>
        <v>2791</v>
      </c>
      <c r="I41" s="110">
        <f>I18+'T1'!I18</f>
        <v>2447</v>
      </c>
      <c r="J41" s="110">
        <f>J18+'T1'!J18</f>
        <v>2462</v>
      </c>
      <c r="K41" s="110">
        <f>K18+'T1'!K18</f>
        <v>2459</v>
      </c>
      <c r="L41" s="110">
        <f>L18+'T1'!L18</f>
        <v>2380</v>
      </c>
      <c r="M41" s="110">
        <f>M18+'T1'!M18</f>
        <v>2493</v>
      </c>
      <c r="N41" s="110">
        <f>N18+'T1'!N18</f>
        <v>2541</v>
      </c>
      <c r="O41" s="110"/>
      <c r="P41" s="110">
        <f>P18+'T1'!P18</f>
        <v>2628</v>
      </c>
      <c r="Q41" s="170"/>
    </row>
    <row r="42" spans="2:16" s="109" customFormat="1" ht="12.75">
      <c r="B42" s="109" t="s">
        <v>7</v>
      </c>
      <c r="D42" s="109" t="s">
        <v>8</v>
      </c>
      <c r="G42" s="110">
        <f>G19+'T1'!G19</f>
        <v>145</v>
      </c>
      <c r="H42" s="110">
        <f>H19+'T1'!H19</f>
        <v>142</v>
      </c>
      <c r="I42" s="110">
        <f>I19+'T1'!I19</f>
        <v>168</v>
      </c>
      <c r="J42" s="110">
        <f>J19+'T1'!J19</f>
        <v>143</v>
      </c>
      <c r="K42" s="110">
        <f>K19+'T1'!K19</f>
        <v>139</v>
      </c>
      <c r="L42" s="110">
        <f>L19+'T1'!L19</f>
        <v>154</v>
      </c>
      <c r="M42" s="110">
        <f>M19+'T1'!M19</f>
        <v>119</v>
      </c>
      <c r="N42" s="110">
        <f>N19+'T1'!N19</f>
        <v>134</v>
      </c>
      <c r="O42" s="110"/>
      <c r="P42" s="110">
        <f>P19+'T1'!P19</f>
        <v>118</v>
      </c>
    </row>
    <row r="43" spans="4:16" s="109" customFormat="1" ht="12.75">
      <c r="D43" s="109" t="s">
        <v>9</v>
      </c>
      <c r="G43" s="110">
        <f>G20+'T1'!G20</f>
        <v>78</v>
      </c>
      <c r="H43" s="110">
        <f>H20+'T1'!H20</f>
        <v>82</v>
      </c>
      <c r="I43" s="110">
        <f>I20+'T1'!I20</f>
        <v>89</v>
      </c>
      <c r="J43" s="110">
        <f>J20+'T1'!J20</f>
        <v>93</v>
      </c>
      <c r="K43" s="110">
        <f>K20+'T1'!K20</f>
        <v>89</v>
      </c>
      <c r="L43" s="110">
        <f>L20+'T1'!L20</f>
        <v>96</v>
      </c>
      <c r="M43" s="110">
        <f>M20+'T1'!M20</f>
        <v>117</v>
      </c>
      <c r="N43" s="110">
        <f>N20+'T1'!N20</f>
        <v>116</v>
      </c>
      <c r="O43" s="110"/>
      <c r="P43" s="110">
        <f>P20+'T1'!P20</f>
        <v>123</v>
      </c>
    </row>
    <row r="44" spans="4:16" s="109" customFormat="1" ht="12.75">
      <c r="D44" s="109" t="s">
        <v>10</v>
      </c>
      <c r="G44" s="110">
        <f>G21+'T1'!G21</f>
        <v>557</v>
      </c>
      <c r="H44" s="110">
        <f>H21+'T1'!H21</f>
        <v>543</v>
      </c>
      <c r="I44" s="110">
        <f>I21+'T1'!I21</f>
        <v>398</v>
      </c>
      <c r="J44" s="110">
        <f>J21+'T1'!J21</f>
        <v>416</v>
      </c>
      <c r="K44" s="110">
        <f>K21+'T1'!K21</f>
        <v>441</v>
      </c>
      <c r="L44" s="110">
        <f>L21+'T1'!L21</f>
        <v>416</v>
      </c>
      <c r="M44" s="110">
        <f>M21+'T1'!M21</f>
        <v>450</v>
      </c>
      <c r="N44" s="110">
        <f>N21+'T1'!N21</f>
        <v>489</v>
      </c>
      <c r="O44" s="110"/>
      <c r="P44" s="110">
        <f>P21+'T1'!P21</f>
        <v>449</v>
      </c>
    </row>
    <row r="45" spans="4:16" s="109" customFormat="1" ht="12.75">
      <c r="D45" s="109" t="s">
        <v>11</v>
      </c>
      <c r="G45" s="110">
        <f>G22+'T1'!G22</f>
        <v>1404</v>
      </c>
      <c r="H45" s="110">
        <f>H22+'T1'!H22</f>
        <v>1349</v>
      </c>
      <c r="I45" s="110">
        <f>I22+'T1'!I22</f>
        <v>1493</v>
      </c>
      <c r="J45" s="110">
        <f>J22+'T1'!J22</f>
        <v>1524</v>
      </c>
      <c r="K45" s="110">
        <f>K22+'T1'!K22</f>
        <v>1519</v>
      </c>
      <c r="L45" s="110">
        <f>L22+'T1'!L22</f>
        <v>1433</v>
      </c>
      <c r="M45" s="110">
        <f>M22+'T1'!M22</f>
        <v>1487</v>
      </c>
      <c r="N45" s="110">
        <f>N22+'T1'!N22</f>
        <v>1537</v>
      </c>
      <c r="O45" s="110"/>
      <c r="P45" s="110">
        <f>P22+'T1'!P22</f>
        <v>1620</v>
      </c>
    </row>
    <row r="46" spans="4:16" s="109" customFormat="1" ht="12.75">
      <c r="D46" s="109" t="s">
        <v>12</v>
      </c>
      <c r="G46" s="110">
        <f>G23+'T1'!G23</f>
        <v>167</v>
      </c>
      <c r="H46" s="110">
        <f>H23+'T1'!H23</f>
        <v>190</v>
      </c>
      <c r="I46" s="110">
        <f>I23+'T1'!I23</f>
        <v>196</v>
      </c>
      <c r="J46" s="110">
        <f>J23+'T1'!J23</f>
        <v>155</v>
      </c>
      <c r="K46" s="110">
        <f>K23+'T1'!K23</f>
        <v>176</v>
      </c>
      <c r="L46" s="110">
        <f>L23+'T1'!L23</f>
        <v>146</v>
      </c>
      <c r="M46" s="110">
        <f>M23+'T1'!M23</f>
        <v>175</v>
      </c>
      <c r="N46" s="110">
        <f>N23+'T1'!N23</f>
        <v>155</v>
      </c>
      <c r="O46" s="110"/>
      <c r="P46" s="110">
        <f>P23+'T1'!P23</f>
        <v>150</v>
      </c>
    </row>
    <row r="47" spans="4:16" s="109" customFormat="1" ht="12.75">
      <c r="D47" s="109" t="s">
        <v>16</v>
      </c>
      <c r="G47" s="110">
        <f>G24+'T1'!G24</f>
        <v>615</v>
      </c>
      <c r="H47" s="110">
        <f>H24+'T1'!H24</f>
        <v>539</v>
      </c>
      <c r="I47" s="110" t="e">
        <f>I24+'T1'!I24</f>
        <v>#VALUE!</v>
      </c>
      <c r="J47" s="110" t="e">
        <f>J24+'T1'!J24</f>
        <v>#VALUE!</v>
      </c>
      <c r="K47" s="110" t="e">
        <f>K24+'T1'!K24</f>
        <v>#VALUE!</v>
      </c>
      <c r="L47" s="110" t="e">
        <f>L24+'T1'!L24</f>
        <v>#VALUE!</v>
      </c>
      <c r="M47" s="110" t="e">
        <f>M24+'T1'!M24</f>
        <v>#VALUE!</v>
      </c>
      <c r="N47" s="110" t="e">
        <f>N24+'T1'!N24</f>
        <v>#VALUE!</v>
      </c>
      <c r="O47" s="110"/>
      <c r="P47" s="110" t="e">
        <f>P24+'T1'!P24</f>
        <v>#VALUE!</v>
      </c>
    </row>
    <row r="48" spans="4:16" s="109" customFormat="1" ht="12.75">
      <c r="D48" s="109" t="s">
        <v>118</v>
      </c>
      <c r="G48" s="110">
        <f>G25+'T1'!G25</f>
        <v>432</v>
      </c>
      <c r="H48" s="110">
        <f>H25+'T1'!H25</f>
        <v>417</v>
      </c>
      <c r="I48" s="110">
        <f>I25+'T1'!I25</f>
        <v>363</v>
      </c>
      <c r="J48" s="110">
        <f>J25+'T1'!J25</f>
        <v>397</v>
      </c>
      <c r="K48" s="110">
        <f>K25+'T1'!K25</f>
        <v>415</v>
      </c>
      <c r="L48" s="110">
        <f>L25+'T1'!L25</f>
        <v>410</v>
      </c>
      <c r="M48" s="110">
        <f>M25+'T1'!M25</f>
        <v>414</v>
      </c>
      <c r="N48" s="110">
        <f>N25+'T1'!N25</f>
        <v>408</v>
      </c>
      <c r="O48" s="110"/>
      <c r="P48" s="110">
        <f>P25+'T1'!P25</f>
        <v>424</v>
      </c>
    </row>
    <row r="49" spans="4:16" s="109" customFormat="1" ht="12.75">
      <c r="D49" s="109" t="s">
        <v>13</v>
      </c>
      <c r="G49" s="110">
        <f>G26+'T1'!G26</f>
        <v>89</v>
      </c>
      <c r="H49" s="110">
        <f>H26+'T1'!H26</f>
        <v>73</v>
      </c>
      <c r="I49" s="110">
        <f>I26+'T1'!I26</f>
        <v>56</v>
      </c>
      <c r="J49" s="110">
        <f>J26+'T1'!J26</f>
        <v>73</v>
      </c>
      <c r="K49" s="110">
        <f>K26+'T1'!K26</f>
        <v>50</v>
      </c>
      <c r="L49" s="110">
        <f>L26+'T1'!L26</f>
        <v>48</v>
      </c>
      <c r="M49" s="110">
        <f>M26+'T1'!M26</f>
        <v>83</v>
      </c>
      <c r="N49" s="110">
        <f>N26+'T1'!N26</f>
        <v>81</v>
      </c>
      <c r="O49" s="110"/>
      <c r="P49" s="110" t="e">
        <f>P26+'T1'!P26</f>
        <v>#VALUE!</v>
      </c>
    </row>
    <row r="50" spans="4:16" s="109" customFormat="1" ht="12.75">
      <c r="D50" s="109" t="s">
        <v>127</v>
      </c>
      <c r="G50" s="110">
        <f>G27+'T1'!G27</f>
        <v>15</v>
      </c>
      <c r="H50" s="110">
        <f>H27+'T1'!H27</f>
        <v>15</v>
      </c>
      <c r="I50" s="110">
        <f>I27+'T1'!I27</f>
        <v>20</v>
      </c>
      <c r="J50" s="110">
        <f>J27+'T1'!J27</f>
        <v>22</v>
      </c>
      <c r="K50" s="110">
        <f>K27+'T1'!K27</f>
        <v>46</v>
      </c>
      <c r="L50" s="110">
        <f>L27+'T1'!L27</f>
        <v>43</v>
      </c>
      <c r="M50" s="110">
        <f>M27+'T1'!M27</f>
        <v>64</v>
      </c>
      <c r="N50" s="110">
        <f>N27+'T1'!N27</f>
        <v>67</v>
      </c>
      <c r="O50" s="110"/>
      <c r="P50" s="110">
        <f>P27+'T1'!P27</f>
        <v>89</v>
      </c>
    </row>
    <row r="51" s="109" customFormat="1" ht="12.75"/>
    <row r="52" s="109" customFormat="1" ht="12.75"/>
    <row r="53" s="109" customFormat="1" ht="12.75"/>
    <row r="54" s="109" customFormat="1" ht="12.75"/>
    <row r="55" s="109" customFormat="1" ht="12.75"/>
    <row r="56" s="109" customFormat="1" ht="12.75"/>
    <row r="57" s="109" customFormat="1" ht="12.75"/>
    <row r="58" s="109" customFormat="1" ht="12.75"/>
    <row r="59" s="109" customFormat="1" ht="12.75"/>
    <row r="60" s="109" customFormat="1" ht="12.75"/>
    <row r="61" s="109" customFormat="1" ht="12.75"/>
    <row r="62" s="109" customFormat="1" ht="12.75"/>
    <row r="63" s="109" customFormat="1" ht="12.75"/>
  </sheetData>
  <sheetProtection password="CB3F" sheet="1"/>
  <mergeCells count="17">
    <mergeCell ref="B29:P29"/>
    <mergeCell ref="K3:K6"/>
    <mergeCell ref="B9:B17"/>
    <mergeCell ref="I3:I6"/>
    <mergeCell ref="A3:F7"/>
    <mergeCell ref="L3:L6"/>
    <mergeCell ref="N3:N6"/>
    <mergeCell ref="E1:P1"/>
    <mergeCell ref="B19:B27"/>
    <mergeCell ref="J3:J6"/>
    <mergeCell ref="G3:G6"/>
    <mergeCell ref="H3:H6"/>
    <mergeCell ref="P3:P6"/>
    <mergeCell ref="B8:E8"/>
    <mergeCell ref="B18:E18"/>
    <mergeCell ref="M3:M6"/>
    <mergeCell ref="O3:O6"/>
  </mergeCells>
  <conditionalFormatting sqref="P28">
    <cfRule type="expression" priority="1" dxfId="0" stopIfTrue="1">
      <formula>Q28=" 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–prosinec 2012
&amp;"Arial Narrow,Tučné"Informační datová svodka – výkony regionálního školství 2012/13&amp;"Arial Narrow,Obyčejné"
Část: Tematické tabulky</oddHeader>
    <oddFooter>&amp;C&amp;"Arial Narrow,Tučné"&amp;9&amp;P/&amp;N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128"/>
  <sheetViews>
    <sheetView zoomScale="90" zoomScaleNormal="90" zoomScaleSheetLayoutView="80" zoomScalePageLayoutView="0" workbookViewId="0" topLeftCell="A1">
      <selection activeCell="A1" sqref="A1"/>
    </sheetView>
  </sheetViews>
  <sheetFormatPr defaultColWidth="8.140625" defaultRowHeight="13.5" customHeight="1"/>
  <cols>
    <col min="1" max="1" width="1.57421875" style="137" customWidth="1"/>
    <col min="2" max="13" width="7.421875" style="137" customWidth="1"/>
    <col min="14" max="14" width="8.140625" style="137" customWidth="1"/>
    <col min="15" max="26" width="8.140625" style="141" customWidth="1"/>
    <col min="27" max="39" width="8.140625" style="140" customWidth="1"/>
    <col min="40" max="44" width="8.140625" style="141" customWidth="1"/>
    <col min="45" max="16384" width="8.140625" style="137" customWidth="1"/>
  </cols>
  <sheetData>
    <row r="1" spans="1:15" ht="30" customHeight="1">
      <c r="A1" s="136" t="s">
        <v>68</v>
      </c>
      <c r="E1" s="138" t="s">
        <v>145</v>
      </c>
      <c r="F1" s="202"/>
      <c r="G1" s="202"/>
      <c r="H1" s="202"/>
      <c r="I1" s="202"/>
      <c r="J1" s="202"/>
      <c r="K1" s="202"/>
      <c r="L1" s="202"/>
      <c r="M1" s="202"/>
      <c r="N1" s="171"/>
      <c r="O1" s="203"/>
    </row>
    <row r="2" ht="19.5" customHeight="1"/>
    <row r="3" spans="16:25" ht="12.75" customHeight="1">
      <c r="P3" s="142"/>
      <c r="Q3" s="140"/>
      <c r="R3" s="140"/>
      <c r="S3" s="140"/>
      <c r="T3" s="140"/>
      <c r="U3" s="140"/>
      <c r="V3" s="140"/>
      <c r="W3" s="140"/>
      <c r="X3" s="140"/>
      <c r="Y3" s="140"/>
    </row>
    <row r="4" spans="16:39" ht="15" customHeight="1">
      <c r="P4" s="140"/>
      <c r="Q4" s="144" t="s">
        <v>50</v>
      </c>
      <c r="R4" s="144" t="s">
        <v>1</v>
      </c>
      <c r="S4" s="144" t="s">
        <v>2</v>
      </c>
      <c r="T4" s="144" t="s">
        <v>3</v>
      </c>
      <c r="U4" s="144" t="s">
        <v>4</v>
      </c>
      <c r="V4" s="144" t="s">
        <v>5</v>
      </c>
      <c r="W4" s="140"/>
      <c r="X4" s="140"/>
      <c r="Y4" s="140"/>
      <c r="Z4" s="140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</row>
    <row r="5" spans="16:39" ht="13.5" customHeight="1">
      <c r="P5" s="142" t="s">
        <v>52</v>
      </c>
      <c r="Q5" s="145">
        <v>2728</v>
      </c>
      <c r="R5" s="145">
        <v>2537</v>
      </c>
      <c r="S5" s="145">
        <v>2001</v>
      </c>
      <c r="T5" s="145">
        <v>1919</v>
      </c>
      <c r="U5" s="145">
        <v>1557</v>
      </c>
      <c r="V5" s="145">
        <v>1591</v>
      </c>
      <c r="W5" s="140"/>
      <c r="X5" s="140"/>
      <c r="Y5" s="140"/>
      <c r="Z5" s="140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</row>
    <row r="6" spans="16:39" ht="13.5" customHeight="1">
      <c r="P6" s="140" t="s">
        <v>53</v>
      </c>
      <c r="Q6" s="150">
        <v>332</v>
      </c>
      <c r="R6" s="150">
        <v>281</v>
      </c>
      <c r="S6" s="150">
        <v>247</v>
      </c>
      <c r="T6" s="150">
        <v>221</v>
      </c>
      <c r="U6" s="150">
        <v>205</v>
      </c>
      <c r="V6" s="150">
        <v>190</v>
      </c>
      <c r="W6" s="140"/>
      <c r="X6" s="140"/>
      <c r="Y6" s="140"/>
      <c r="Z6" s="140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</row>
    <row r="7" spans="16:39" ht="13.5" customHeight="1">
      <c r="P7" s="140" t="s">
        <v>54</v>
      </c>
      <c r="Q7" s="150">
        <v>68</v>
      </c>
      <c r="R7" s="150">
        <v>79</v>
      </c>
      <c r="S7" s="150">
        <v>78</v>
      </c>
      <c r="T7" s="150">
        <v>74</v>
      </c>
      <c r="U7" s="150">
        <v>63</v>
      </c>
      <c r="V7" s="150">
        <v>88</v>
      </c>
      <c r="W7" s="140"/>
      <c r="X7" s="140"/>
      <c r="Y7" s="140"/>
      <c r="Z7" s="140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</row>
    <row r="8" spans="16:39" ht="13.5" customHeight="1">
      <c r="P8" s="140" t="s">
        <v>55</v>
      </c>
      <c r="Q8" s="150">
        <v>100</v>
      </c>
      <c r="R8" s="150">
        <v>87</v>
      </c>
      <c r="S8" s="150">
        <v>70</v>
      </c>
      <c r="T8" s="150">
        <v>68</v>
      </c>
      <c r="U8" s="150">
        <v>67</v>
      </c>
      <c r="V8" s="150">
        <v>54</v>
      </c>
      <c r="W8" s="140"/>
      <c r="X8" s="140"/>
      <c r="Y8" s="140"/>
      <c r="Z8" s="140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</row>
    <row r="9" spans="16:39" ht="13.5" customHeight="1">
      <c r="P9" s="140" t="s">
        <v>20</v>
      </c>
      <c r="Q9" s="150">
        <v>1344</v>
      </c>
      <c r="R9" s="150">
        <v>1234</v>
      </c>
      <c r="S9" s="150">
        <v>965</v>
      </c>
      <c r="T9" s="150">
        <v>920</v>
      </c>
      <c r="U9" s="150">
        <v>637</v>
      </c>
      <c r="V9" s="150">
        <v>703</v>
      </c>
      <c r="W9" s="140"/>
      <c r="X9" s="140"/>
      <c r="Y9" s="140"/>
      <c r="Z9" s="140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</row>
    <row r="10" spans="16:39" ht="13.5" customHeight="1">
      <c r="P10" s="140" t="s">
        <v>56</v>
      </c>
      <c r="Q10" s="150">
        <v>261</v>
      </c>
      <c r="R10" s="150">
        <v>248</v>
      </c>
      <c r="S10" s="150">
        <v>170</v>
      </c>
      <c r="T10" s="150">
        <v>187</v>
      </c>
      <c r="U10" s="150">
        <v>163</v>
      </c>
      <c r="V10" s="150">
        <v>176</v>
      </c>
      <c r="W10" s="140"/>
      <c r="X10" s="140"/>
      <c r="Y10" s="140"/>
      <c r="Z10" s="140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</row>
    <row r="11" spans="16:39" ht="13.5" customHeight="1">
      <c r="P11" s="140" t="s">
        <v>57</v>
      </c>
      <c r="Q11" s="150">
        <v>405</v>
      </c>
      <c r="R11" s="150">
        <v>406</v>
      </c>
      <c r="S11" s="150">
        <v>307</v>
      </c>
      <c r="T11" s="150">
        <v>283</v>
      </c>
      <c r="U11" s="150">
        <v>247</v>
      </c>
      <c r="V11" s="150">
        <v>204</v>
      </c>
      <c r="W11" s="140"/>
      <c r="X11" s="140"/>
      <c r="Y11" s="140"/>
      <c r="Z11" s="140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</row>
    <row r="12" spans="16:39" ht="13.5" customHeight="1">
      <c r="P12" s="140" t="s">
        <v>24</v>
      </c>
      <c r="Q12" s="150">
        <v>195</v>
      </c>
      <c r="R12" s="150">
        <v>180</v>
      </c>
      <c r="S12" s="150">
        <v>141</v>
      </c>
      <c r="T12" s="150">
        <v>127</v>
      </c>
      <c r="U12" s="150">
        <v>130</v>
      </c>
      <c r="V12" s="150">
        <v>109</v>
      </c>
      <c r="W12" s="140"/>
      <c r="X12" s="140"/>
      <c r="Y12" s="140"/>
      <c r="Z12" s="140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</row>
    <row r="13" spans="16:39" ht="13.5" customHeight="1">
      <c r="P13" s="140" t="s">
        <v>23</v>
      </c>
      <c r="Q13" s="146">
        <v>23</v>
      </c>
      <c r="R13" s="146">
        <v>22</v>
      </c>
      <c r="S13" s="146">
        <v>23</v>
      </c>
      <c r="T13" s="146">
        <v>39</v>
      </c>
      <c r="U13" s="146">
        <v>45</v>
      </c>
      <c r="V13" s="146">
        <v>67</v>
      </c>
      <c r="W13" s="140"/>
      <c r="X13" s="140"/>
      <c r="Y13" s="140"/>
      <c r="Z13" s="140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</row>
    <row r="14" spans="16:39" ht="13.5" customHeight="1">
      <c r="P14" s="142" t="s">
        <v>58</v>
      </c>
      <c r="Q14" s="204" t="s">
        <v>14</v>
      </c>
      <c r="R14" s="204" t="s">
        <v>14</v>
      </c>
      <c r="S14" s="145">
        <v>725</v>
      </c>
      <c r="T14" s="145">
        <v>701</v>
      </c>
      <c r="U14" s="145">
        <v>541</v>
      </c>
      <c r="V14" s="145">
        <v>554</v>
      </c>
      <c r="W14" s="140"/>
      <c r="X14" s="140"/>
      <c r="Y14" s="140"/>
      <c r="Z14" s="140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</row>
    <row r="15" spans="16:39" ht="13.5" customHeight="1">
      <c r="P15" s="140" t="s">
        <v>53</v>
      </c>
      <c r="Q15" s="146" t="s">
        <v>14</v>
      </c>
      <c r="R15" s="146" t="s">
        <v>14</v>
      </c>
      <c r="S15" s="150">
        <v>79</v>
      </c>
      <c r="T15" s="150">
        <v>71</v>
      </c>
      <c r="U15" s="150">
        <v>81</v>
      </c>
      <c r="V15" s="150">
        <v>86</v>
      </c>
      <c r="W15" s="140"/>
      <c r="X15" s="140"/>
      <c r="Y15" s="140"/>
      <c r="Z15" s="140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</row>
    <row r="16" spans="16:39" ht="13.5" customHeight="1">
      <c r="P16" s="140" t="s">
        <v>54</v>
      </c>
      <c r="Q16" s="146" t="s">
        <v>14</v>
      </c>
      <c r="R16" s="146" t="s">
        <v>14</v>
      </c>
      <c r="S16" s="150">
        <v>42</v>
      </c>
      <c r="T16" s="150">
        <v>33</v>
      </c>
      <c r="U16" s="150">
        <v>29</v>
      </c>
      <c r="V16" s="150">
        <v>36</v>
      </c>
      <c r="W16" s="140"/>
      <c r="X16" s="140"/>
      <c r="Y16" s="140"/>
      <c r="Z16" s="140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</row>
    <row r="17" spans="16:39" ht="13.5" customHeight="1">
      <c r="P17" s="140" t="s">
        <v>55</v>
      </c>
      <c r="Q17" s="146" t="s">
        <v>14</v>
      </c>
      <c r="R17" s="146" t="s">
        <v>14</v>
      </c>
      <c r="S17" s="150">
        <v>30</v>
      </c>
      <c r="T17" s="150">
        <v>31</v>
      </c>
      <c r="U17" s="150">
        <v>27</v>
      </c>
      <c r="V17" s="150">
        <v>27</v>
      </c>
      <c r="W17" s="140"/>
      <c r="X17" s="140"/>
      <c r="Y17" s="140"/>
      <c r="Z17" s="140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</row>
    <row r="18" spans="16:39" ht="13.5" customHeight="1">
      <c r="P18" s="140" t="s">
        <v>20</v>
      </c>
      <c r="Q18" s="146" t="s">
        <v>14</v>
      </c>
      <c r="R18" s="146" t="s">
        <v>14</v>
      </c>
      <c r="S18" s="150">
        <v>345</v>
      </c>
      <c r="T18" s="150">
        <v>335</v>
      </c>
      <c r="U18" s="150">
        <v>203</v>
      </c>
      <c r="V18" s="150">
        <v>228</v>
      </c>
      <c r="W18" s="140"/>
      <c r="X18" s="140"/>
      <c r="Y18" s="140"/>
      <c r="Z18" s="140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</row>
    <row r="19" spans="16:39" ht="13.5" customHeight="1">
      <c r="P19" s="140" t="s">
        <v>56</v>
      </c>
      <c r="Q19" s="146" t="s">
        <v>14</v>
      </c>
      <c r="R19" s="146" t="s">
        <v>14</v>
      </c>
      <c r="S19" s="150">
        <v>67</v>
      </c>
      <c r="T19" s="150">
        <v>70</v>
      </c>
      <c r="U19" s="150">
        <v>56</v>
      </c>
      <c r="V19" s="150">
        <v>61</v>
      </c>
      <c r="W19" s="140"/>
      <c r="X19" s="140"/>
      <c r="Y19" s="140"/>
      <c r="Z19" s="140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</row>
    <row r="20" spans="16:39" ht="13.5" customHeight="1">
      <c r="P20" s="140" t="s">
        <v>57</v>
      </c>
      <c r="Q20" s="146" t="s">
        <v>14</v>
      </c>
      <c r="R20" s="146" t="s">
        <v>14</v>
      </c>
      <c r="S20" s="150">
        <v>126</v>
      </c>
      <c r="T20" s="150">
        <v>115</v>
      </c>
      <c r="U20" s="150">
        <v>97</v>
      </c>
      <c r="V20" s="150">
        <v>85</v>
      </c>
      <c r="W20" s="140"/>
      <c r="X20" s="140"/>
      <c r="Y20" s="140"/>
      <c r="Z20" s="140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</row>
    <row r="21" spans="16:39" ht="13.5" customHeight="1">
      <c r="P21" s="140" t="s">
        <v>24</v>
      </c>
      <c r="Q21" s="146" t="s">
        <v>14</v>
      </c>
      <c r="R21" s="146" t="s">
        <v>14</v>
      </c>
      <c r="S21" s="150">
        <v>34</v>
      </c>
      <c r="T21" s="150">
        <v>37</v>
      </c>
      <c r="U21" s="150">
        <v>43</v>
      </c>
      <c r="V21" s="150">
        <v>21</v>
      </c>
      <c r="W21" s="140"/>
      <c r="X21" s="140"/>
      <c r="Y21" s="140"/>
      <c r="Z21" s="140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</row>
    <row r="22" spans="16:39" ht="13.5" customHeight="1">
      <c r="P22" s="140" t="s">
        <v>23</v>
      </c>
      <c r="Q22" s="146" t="s">
        <v>14</v>
      </c>
      <c r="R22" s="146" t="s">
        <v>14</v>
      </c>
      <c r="S22" s="146">
        <v>2</v>
      </c>
      <c r="T22" s="146">
        <v>9</v>
      </c>
      <c r="U22" s="146">
        <v>5</v>
      </c>
      <c r="V22" s="146">
        <v>10</v>
      </c>
      <c r="W22" s="140"/>
      <c r="X22" s="140"/>
      <c r="Y22" s="140"/>
      <c r="Z22" s="140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</row>
    <row r="23" spans="16:39" ht="13.5" customHeight="1">
      <c r="P23" s="140"/>
      <c r="Q23" s="146"/>
      <c r="R23" s="146"/>
      <c r="S23" s="146"/>
      <c r="T23" s="146"/>
      <c r="U23" s="146"/>
      <c r="V23" s="146"/>
      <c r="W23" s="140"/>
      <c r="X23" s="140"/>
      <c r="Y23" s="140"/>
      <c r="Z23" s="140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</row>
    <row r="24" spans="16:39" ht="13.5" customHeight="1"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</row>
    <row r="25" spans="1:39" ht="13.5" customHeight="1">
      <c r="A25" s="133" t="s">
        <v>33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4" t="s">
        <v>147</v>
      </c>
      <c r="P25" s="142" t="s">
        <v>59</v>
      </c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</row>
    <row r="26" spans="1:39" ht="15" customHeight="1">
      <c r="A26" s="132"/>
      <c r="B26" s="133" t="s">
        <v>88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4"/>
      <c r="N26" s="133"/>
      <c r="O26" s="119"/>
      <c r="P26" s="119"/>
      <c r="Q26" s="20"/>
      <c r="R26" s="140"/>
      <c r="S26" s="140"/>
      <c r="T26" s="140"/>
      <c r="U26" s="140"/>
      <c r="V26" s="140"/>
      <c r="W26" s="140"/>
      <c r="X26" s="140"/>
      <c r="Y26" s="140"/>
      <c r="Z26" s="140"/>
      <c r="AL26" s="141"/>
      <c r="AM26" s="141"/>
    </row>
    <row r="27" spans="1:39" ht="13.5" customHeight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19"/>
      <c r="P27" s="119"/>
      <c r="Q27" s="20"/>
      <c r="R27" s="144" t="s">
        <v>1</v>
      </c>
      <c r="S27" s="144" t="s">
        <v>2</v>
      </c>
      <c r="T27" s="144" t="s">
        <v>3</v>
      </c>
      <c r="U27" s="144" t="s">
        <v>149</v>
      </c>
      <c r="V27" s="144" t="s">
        <v>5</v>
      </c>
      <c r="W27" s="140"/>
      <c r="X27" s="140"/>
      <c r="Y27" s="140"/>
      <c r="Z27" s="140"/>
      <c r="AL27" s="141"/>
      <c r="AM27" s="141"/>
    </row>
    <row r="28" spans="16:39" ht="15.75" customHeight="1">
      <c r="P28" s="142" t="s">
        <v>60</v>
      </c>
      <c r="Q28" s="145">
        <v>4222</v>
      </c>
      <c r="R28" s="145">
        <v>4278</v>
      </c>
      <c r="S28" s="145">
        <f>SUM(S29:S37)</f>
        <v>4420</v>
      </c>
      <c r="T28" s="145">
        <v>4078</v>
      </c>
      <c r="U28" s="145">
        <v>3706</v>
      </c>
      <c r="V28" s="145">
        <v>3821</v>
      </c>
      <c r="W28" s="140"/>
      <c r="X28" s="140"/>
      <c r="Y28" s="140"/>
      <c r="Z28" s="140"/>
      <c r="AL28" s="141"/>
      <c r="AM28" s="141"/>
    </row>
    <row r="29" spans="16:39" ht="13.5" customHeight="1">
      <c r="P29" s="140" t="s">
        <v>53</v>
      </c>
      <c r="Q29" s="150">
        <v>46</v>
      </c>
      <c r="R29" s="150">
        <v>63</v>
      </c>
      <c r="S29" s="150">
        <v>55</v>
      </c>
      <c r="T29" s="150">
        <v>83</v>
      </c>
      <c r="U29" s="150">
        <v>93</v>
      </c>
      <c r="V29" s="150">
        <v>69</v>
      </c>
      <c r="W29" s="140"/>
      <c r="X29" s="140"/>
      <c r="Y29" s="140"/>
      <c r="Z29" s="140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</row>
    <row r="30" spans="16:39" ht="13.5" customHeight="1">
      <c r="P30" s="140" t="s">
        <v>54</v>
      </c>
      <c r="Q30" s="150">
        <v>3</v>
      </c>
      <c r="R30" s="150">
        <v>4</v>
      </c>
      <c r="S30" s="150">
        <v>5</v>
      </c>
      <c r="T30" s="150">
        <v>5</v>
      </c>
      <c r="U30" s="150">
        <v>21</v>
      </c>
      <c r="V30" s="150">
        <v>21</v>
      </c>
      <c r="W30" s="140"/>
      <c r="X30" s="140"/>
      <c r="Y30" s="140"/>
      <c r="Z30" s="140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</row>
    <row r="31" spans="16:39" ht="13.5" customHeight="1">
      <c r="P31" s="140" t="s">
        <v>55</v>
      </c>
      <c r="Q31" s="150">
        <v>178</v>
      </c>
      <c r="R31" s="150">
        <v>170</v>
      </c>
      <c r="S31" s="150">
        <v>164</v>
      </c>
      <c r="T31" s="150">
        <v>144</v>
      </c>
      <c r="U31" s="150">
        <v>154</v>
      </c>
      <c r="V31" s="150">
        <v>144</v>
      </c>
      <c r="W31" s="140"/>
      <c r="X31" s="140"/>
      <c r="Y31" s="140"/>
      <c r="Z31" s="140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</row>
    <row r="32" spans="16:39" ht="13.5" customHeight="1">
      <c r="P32" s="140" t="s">
        <v>20</v>
      </c>
      <c r="Q32" s="150">
        <v>2774</v>
      </c>
      <c r="R32" s="150">
        <v>2884</v>
      </c>
      <c r="S32" s="150">
        <v>2914</v>
      </c>
      <c r="T32" s="150">
        <v>2701</v>
      </c>
      <c r="U32" s="150">
        <v>2917</v>
      </c>
      <c r="V32" s="150">
        <v>3049</v>
      </c>
      <c r="W32" s="140"/>
      <c r="X32" s="140"/>
      <c r="Y32" s="140"/>
      <c r="Z32" s="140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</row>
    <row r="33" spans="16:39" ht="13.5" customHeight="1">
      <c r="P33" s="140" t="s">
        <v>56</v>
      </c>
      <c r="Q33" s="150">
        <v>7</v>
      </c>
      <c r="R33" s="150">
        <v>14</v>
      </c>
      <c r="S33" s="150">
        <v>17</v>
      </c>
      <c r="T33" s="150">
        <v>15</v>
      </c>
      <c r="U33" s="150">
        <v>38</v>
      </c>
      <c r="V33" s="150">
        <v>38</v>
      </c>
      <c r="W33" s="140"/>
      <c r="X33" s="140"/>
      <c r="Y33" s="140"/>
      <c r="Z33" s="140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</row>
    <row r="34" spans="16:39" ht="13.5" customHeight="1">
      <c r="P34" s="140" t="s">
        <v>61</v>
      </c>
      <c r="Q34" s="146">
        <v>535</v>
      </c>
      <c r="R34" s="146">
        <v>615</v>
      </c>
      <c r="S34" s="146">
        <v>690</v>
      </c>
      <c r="T34" s="146">
        <v>612</v>
      </c>
      <c r="U34" s="146" t="s">
        <v>14</v>
      </c>
      <c r="V34" s="146" t="s">
        <v>14</v>
      </c>
      <c r="W34" s="140"/>
      <c r="X34" s="140"/>
      <c r="Y34" s="140"/>
      <c r="Z34" s="140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</row>
    <row r="35" spans="16:39" ht="13.5" customHeight="1">
      <c r="P35" s="140" t="s">
        <v>57</v>
      </c>
      <c r="Q35" s="150">
        <v>493</v>
      </c>
      <c r="R35" s="150">
        <v>376</v>
      </c>
      <c r="S35" s="150">
        <v>426</v>
      </c>
      <c r="T35" s="150">
        <v>373</v>
      </c>
      <c r="U35" s="150">
        <v>361</v>
      </c>
      <c r="V35" s="150">
        <v>382</v>
      </c>
      <c r="W35" s="140"/>
      <c r="X35" s="140"/>
      <c r="Y35" s="140"/>
      <c r="Z35" s="140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</row>
    <row r="36" spans="16:39" ht="13.5" customHeight="1">
      <c r="P36" s="140" t="s">
        <v>150</v>
      </c>
      <c r="Q36" s="150">
        <v>177</v>
      </c>
      <c r="R36" s="150">
        <v>144</v>
      </c>
      <c r="S36" s="150">
        <v>138</v>
      </c>
      <c r="T36" s="150">
        <v>129</v>
      </c>
      <c r="U36" s="150">
        <v>96</v>
      </c>
      <c r="V36" s="150">
        <v>84</v>
      </c>
      <c r="W36" s="140"/>
      <c r="X36" s="140"/>
      <c r="Y36" s="140"/>
      <c r="Z36" s="140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</row>
    <row r="37" spans="16:39" ht="13.5" customHeight="1">
      <c r="P37" s="140" t="s">
        <v>23</v>
      </c>
      <c r="Q37" s="146">
        <v>9</v>
      </c>
      <c r="R37" s="146">
        <v>8</v>
      </c>
      <c r="S37" s="146">
        <v>11</v>
      </c>
      <c r="T37" s="150">
        <v>16</v>
      </c>
      <c r="U37" s="150">
        <v>26</v>
      </c>
      <c r="V37" s="150">
        <v>34</v>
      </c>
      <c r="W37" s="140"/>
      <c r="X37" s="140"/>
      <c r="Y37" s="140"/>
      <c r="Z37" s="140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</row>
    <row r="38" spans="16:39" ht="13.5" customHeight="1">
      <c r="P38" s="142" t="s">
        <v>62</v>
      </c>
      <c r="Q38" s="204" t="s">
        <v>14</v>
      </c>
      <c r="R38" s="204" t="s">
        <v>14</v>
      </c>
      <c r="S38" s="145">
        <v>1579</v>
      </c>
      <c r="T38" s="145">
        <v>1408</v>
      </c>
      <c r="U38" s="145">
        <v>1243</v>
      </c>
      <c r="V38" s="145">
        <v>1275</v>
      </c>
      <c r="W38" s="140"/>
      <c r="X38" s="140"/>
      <c r="Y38" s="140"/>
      <c r="Z38" s="140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</row>
    <row r="39" spans="16:39" ht="13.5" customHeight="1">
      <c r="P39" s="140" t="s">
        <v>53</v>
      </c>
      <c r="Q39" s="146" t="s">
        <v>14</v>
      </c>
      <c r="R39" s="146" t="s">
        <v>14</v>
      </c>
      <c r="S39" s="150">
        <v>20</v>
      </c>
      <c r="T39" s="150">
        <v>32</v>
      </c>
      <c r="U39" s="150">
        <v>37</v>
      </c>
      <c r="V39" s="150">
        <v>26</v>
      </c>
      <c r="W39" s="140"/>
      <c r="X39" s="140"/>
      <c r="Y39" s="140"/>
      <c r="Z39" s="140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</row>
    <row r="40" spans="16:39" ht="13.5" customHeight="1">
      <c r="P40" s="140" t="s">
        <v>54</v>
      </c>
      <c r="Q40" s="146" t="s">
        <v>14</v>
      </c>
      <c r="R40" s="146" t="s">
        <v>14</v>
      </c>
      <c r="S40" s="150">
        <v>2</v>
      </c>
      <c r="T40" s="150">
        <v>1</v>
      </c>
      <c r="U40" s="150">
        <v>7</v>
      </c>
      <c r="V40" s="150">
        <v>8</v>
      </c>
      <c r="W40" s="140"/>
      <c r="X40" s="140"/>
      <c r="Y40" s="140"/>
      <c r="Z40" s="140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</row>
    <row r="41" spans="16:39" ht="13.5" customHeight="1">
      <c r="P41" s="140" t="s">
        <v>55</v>
      </c>
      <c r="Q41" s="146" t="s">
        <v>14</v>
      </c>
      <c r="R41" s="146" t="s">
        <v>14</v>
      </c>
      <c r="S41" s="150">
        <v>83</v>
      </c>
      <c r="T41" s="150">
        <v>69</v>
      </c>
      <c r="U41" s="150">
        <v>68</v>
      </c>
      <c r="V41" s="150">
        <v>62</v>
      </c>
      <c r="W41" s="140"/>
      <c r="X41" s="140"/>
      <c r="Y41" s="140"/>
      <c r="Z41" s="140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</row>
    <row r="42" spans="16:39" ht="13.5" customHeight="1">
      <c r="P42" s="140" t="s">
        <v>20</v>
      </c>
      <c r="Q42" s="146" t="s">
        <v>14</v>
      </c>
      <c r="R42" s="146" t="s">
        <v>14</v>
      </c>
      <c r="S42" s="150">
        <v>962</v>
      </c>
      <c r="T42" s="150">
        <v>880</v>
      </c>
      <c r="U42" s="150">
        <v>951</v>
      </c>
      <c r="V42" s="150">
        <v>991</v>
      </c>
      <c r="W42" s="140"/>
      <c r="X42" s="140"/>
      <c r="Y42" s="140"/>
      <c r="Z42" s="140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</row>
    <row r="43" spans="16:39" ht="13.5" customHeight="1">
      <c r="P43" s="140" t="s">
        <v>56</v>
      </c>
      <c r="Q43" s="146" t="s">
        <v>14</v>
      </c>
      <c r="R43" s="146" t="s">
        <v>14</v>
      </c>
      <c r="S43" s="150">
        <v>8</v>
      </c>
      <c r="T43" s="150">
        <v>8</v>
      </c>
      <c r="U43" s="150">
        <v>21</v>
      </c>
      <c r="V43" s="150">
        <v>16</v>
      </c>
      <c r="W43" s="140"/>
      <c r="X43" s="140"/>
      <c r="Y43" s="140"/>
      <c r="Z43" s="140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</row>
    <row r="44" spans="16:39" ht="13.5" customHeight="1">
      <c r="P44" s="140" t="s">
        <v>61</v>
      </c>
      <c r="Q44" s="146" t="s">
        <v>14</v>
      </c>
      <c r="R44" s="146" t="s">
        <v>14</v>
      </c>
      <c r="S44" s="146">
        <v>323</v>
      </c>
      <c r="T44" s="146">
        <v>254</v>
      </c>
      <c r="U44" s="146" t="s">
        <v>14</v>
      </c>
      <c r="V44" s="146" t="s">
        <v>14</v>
      </c>
      <c r="W44" s="140"/>
      <c r="X44" s="140"/>
      <c r="Y44" s="140"/>
      <c r="Z44" s="140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</row>
    <row r="45" spans="16:39" ht="13.5" customHeight="1">
      <c r="P45" s="140" t="s">
        <v>57</v>
      </c>
      <c r="Q45" s="146" t="s">
        <v>14</v>
      </c>
      <c r="R45" s="146" t="s">
        <v>14</v>
      </c>
      <c r="S45" s="150">
        <v>133</v>
      </c>
      <c r="T45" s="150">
        <v>132</v>
      </c>
      <c r="U45" s="150">
        <v>130</v>
      </c>
      <c r="V45" s="150">
        <v>142</v>
      </c>
      <c r="W45" s="140"/>
      <c r="X45" s="140"/>
      <c r="Y45" s="140"/>
      <c r="Z45" s="140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</row>
    <row r="46" spans="16:39" ht="13.5" customHeight="1">
      <c r="P46" s="140" t="s">
        <v>150</v>
      </c>
      <c r="Q46" s="146"/>
      <c r="R46" s="146" t="s">
        <v>14</v>
      </c>
      <c r="S46" s="150">
        <v>44</v>
      </c>
      <c r="T46" s="150">
        <v>28</v>
      </c>
      <c r="U46" s="150">
        <v>23</v>
      </c>
      <c r="V46" s="150">
        <v>24</v>
      </c>
      <c r="W46" s="140"/>
      <c r="X46" s="140"/>
      <c r="Y46" s="140"/>
      <c r="Z46" s="140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</row>
    <row r="47" spans="16:39" ht="13.5" customHeight="1">
      <c r="P47" s="140" t="s">
        <v>23</v>
      </c>
      <c r="Q47" s="146" t="s">
        <v>14</v>
      </c>
      <c r="R47" s="146" t="s">
        <v>14</v>
      </c>
      <c r="S47" s="146">
        <v>4</v>
      </c>
      <c r="T47" s="150">
        <v>4</v>
      </c>
      <c r="U47" s="150">
        <v>6</v>
      </c>
      <c r="V47" s="150">
        <v>6</v>
      </c>
      <c r="W47" s="140"/>
      <c r="X47" s="140"/>
      <c r="Y47" s="140"/>
      <c r="Z47" s="140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</row>
    <row r="48" spans="16:39" ht="13.5" customHeight="1">
      <c r="P48" s="205" t="s">
        <v>151</v>
      </c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</row>
    <row r="49" spans="23:39" ht="13.5" customHeight="1">
      <c r="W49" s="140"/>
      <c r="X49" s="140"/>
      <c r="Y49" s="140"/>
      <c r="Z49" s="140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</row>
    <row r="50" spans="16:39" ht="13.5" customHeight="1">
      <c r="P50" s="203"/>
      <c r="W50" s="206"/>
      <c r="X50" s="140"/>
      <c r="Y50" s="140"/>
      <c r="Z50" s="140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</row>
    <row r="51" spans="16:24" ht="4.5" customHeight="1">
      <c r="P51" s="203"/>
      <c r="X51" s="206"/>
    </row>
    <row r="52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27:39" ht="12.75" customHeight="1">
      <c r="AA65" s="140" t="s">
        <v>2</v>
      </c>
      <c r="AB65" s="140" t="s">
        <v>3</v>
      </c>
      <c r="AC65" s="140" t="s">
        <v>4</v>
      </c>
      <c r="AD65" s="141" t="s">
        <v>5</v>
      </c>
      <c r="AE65" s="141" t="s">
        <v>38</v>
      </c>
      <c r="AF65" s="141" t="s">
        <v>75</v>
      </c>
      <c r="AG65" s="141" t="s">
        <v>101</v>
      </c>
      <c r="AH65" s="141" t="s">
        <v>111</v>
      </c>
      <c r="AI65" s="141" t="s">
        <v>132</v>
      </c>
      <c r="AJ65" s="141" t="s">
        <v>148</v>
      </c>
      <c r="AK65" s="141"/>
      <c r="AL65" s="141"/>
      <c r="AM65" s="141"/>
    </row>
    <row r="66" spans="26:39" ht="12.75" customHeight="1">
      <c r="Z66" s="141" t="s">
        <v>63</v>
      </c>
      <c r="AA66" s="140">
        <v>286340</v>
      </c>
      <c r="AB66" s="140">
        <v>286230</v>
      </c>
      <c r="AC66" s="140">
        <v>282183</v>
      </c>
      <c r="AD66" s="141">
        <v>285419</v>
      </c>
      <c r="AE66" s="141">
        <v>291194</v>
      </c>
      <c r="AF66" s="141">
        <v>301620</v>
      </c>
      <c r="AG66" s="141">
        <v>314008</v>
      </c>
      <c r="AH66" s="141">
        <v>328612</v>
      </c>
      <c r="AI66" s="141">
        <v>342521</v>
      </c>
      <c r="AJ66" s="141">
        <v>354340</v>
      </c>
      <c r="AK66" s="141"/>
      <c r="AL66" s="141"/>
      <c r="AM66" s="141"/>
    </row>
    <row r="67" spans="26:39" ht="24.75" customHeight="1">
      <c r="Z67" s="207" t="s">
        <v>90</v>
      </c>
      <c r="AA67" s="140">
        <v>2001</v>
      </c>
      <c r="AB67" s="140">
        <v>1919</v>
      </c>
      <c r="AC67" s="140">
        <v>1557</v>
      </c>
      <c r="AD67" s="141">
        <v>1591</v>
      </c>
      <c r="AE67" s="141">
        <v>1683</v>
      </c>
      <c r="AF67" s="141">
        <v>1693</v>
      </c>
      <c r="AG67" s="141">
        <v>1780</v>
      </c>
      <c r="AH67" s="141">
        <v>1911</v>
      </c>
      <c r="AI67" s="141">
        <v>2032</v>
      </c>
      <c r="AJ67" s="141">
        <v>2156</v>
      </c>
      <c r="AK67" s="141"/>
      <c r="AL67" s="141"/>
      <c r="AM67" s="141"/>
    </row>
    <row r="68" spans="26:39" ht="29.25" customHeight="1">
      <c r="Z68" s="207" t="s">
        <v>78</v>
      </c>
      <c r="AA68" s="140">
        <v>7877</v>
      </c>
      <c r="AB68" s="140">
        <v>7575</v>
      </c>
      <c r="AC68" s="140">
        <v>6712</v>
      </c>
      <c r="AD68" s="141">
        <v>6864</v>
      </c>
      <c r="AE68" s="141">
        <v>6837</v>
      </c>
      <c r="AF68" s="141">
        <v>6980</v>
      </c>
      <c r="AG68" s="141">
        <v>7190</v>
      </c>
      <c r="AH68" s="141">
        <v>7325</v>
      </c>
      <c r="AI68" s="141">
        <v>7478</v>
      </c>
      <c r="AJ68" s="141">
        <v>7611</v>
      </c>
      <c r="AK68" s="141"/>
      <c r="AL68" s="141"/>
      <c r="AM68" s="141"/>
    </row>
    <row r="69" spans="26:39" ht="27" customHeight="1">
      <c r="Z69" s="207" t="s">
        <v>93</v>
      </c>
      <c r="AA69" s="176">
        <f aca="true" t="shared" si="0" ref="AA69:AJ69">+(AA67+AA68)/AA66</f>
        <v>0.03449745058322274</v>
      </c>
      <c r="AB69" s="176">
        <f t="shared" si="0"/>
        <v>0.03316912972085386</v>
      </c>
      <c r="AC69" s="176">
        <f t="shared" si="0"/>
        <v>0.029303678818355463</v>
      </c>
      <c r="AD69" s="176">
        <f t="shared" si="0"/>
        <v>0.02962311548985877</v>
      </c>
      <c r="AE69" s="176">
        <f t="shared" si="0"/>
        <v>0.029258844619051216</v>
      </c>
      <c r="AF69" s="176">
        <f t="shared" si="0"/>
        <v>0.028754724487766063</v>
      </c>
      <c r="AG69" s="176">
        <f t="shared" si="0"/>
        <v>0.028566151180861633</v>
      </c>
      <c r="AH69" s="176">
        <f t="shared" si="0"/>
        <v>0.028106094725694742</v>
      </c>
      <c r="AI69" s="176">
        <f t="shared" si="0"/>
        <v>0.027764720995209054</v>
      </c>
      <c r="AJ69" s="176">
        <f t="shared" si="0"/>
        <v>0.027563921657165435</v>
      </c>
      <c r="AK69" s="141"/>
      <c r="AL69" s="141"/>
      <c r="AM69" s="141"/>
    </row>
    <row r="70" spans="34:39" ht="13.5" customHeight="1">
      <c r="AH70" s="141"/>
      <c r="AI70" s="141"/>
      <c r="AJ70" s="141"/>
      <c r="AK70" s="141"/>
      <c r="AL70" s="141"/>
      <c r="AM70" s="141"/>
    </row>
    <row r="71" spans="27:40" ht="13.5" customHeight="1">
      <c r="AA71" s="140" t="s">
        <v>76</v>
      </c>
      <c r="AN71" s="140"/>
    </row>
    <row r="73" ht="13.5" customHeight="1">
      <c r="AA73" s="142"/>
    </row>
    <row r="74" ht="13.5" customHeight="1">
      <c r="AA74" s="142"/>
    </row>
    <row r="75" spans="30:39" ht="13.5" customHeight="1">
      <c r="AD75" s="141"/>
      <c r="AH75" s="141"/>
      <c r="AI75" s="141"/>
      <c r="AJ75" s="141"/>
      <c r="AK75" s="141"/>
      <c r="AL75" s="141"/>
      <c r="AM75" s="141"/>
    </row>
    <row r="76" spans="27:39" ht="13.5" customHeight="1">
      <c r="AA76" s="142"/>
      <c r="AB76" s="208"/>
      <c r="AC76" s="208"/>
      <c r="AD76" s="208"/>
      <c r="AE76" s="208"/>
      <c r="AF76" s="208"/>
      <c r="AG76" s="208"/>
      <c r="AH76" s="208"/>
      <c r="AI76" s="208"/>
      <c r="AJ76" s="208"/>
      <c r="AK76" s="141"/>
      <c r="AL76" s="141"/>
      <c r="AM76" s="141"/>
    </row>
    <row r="77" spans="16:39" ht="13.5" customHeight="1">
      <c r="P77" s="203"/>
      <c r="AB77" s="208"/>
      <c r="AC77" s="208"/>
      <c r="AD77" s="208"/>
      <c r="AE77" s="208"/>
      <c r="AF77" s="208"/>
      <c r="AG77" s="208"/>
      <c r="AH77" s="208"/>
      <c r="AI77" s="208"/>
      <c r="AJ77" s="208"/>
      <c r="AK77" s="141"/>
      <c r="AL77" s="141"/>
      <c r="AM77" s="141"/>
    </row>
    <row r="78" spans="28:39" ht="4.5" customHeight="1">
      <c r="AB78" s="208"/>
      <c r="AC78" s="208"/>
      <c r="AD78" s="208"/>
      <c r="AE78" s="208"/>
      <c r="AF78" s="208"/>
      <c r="AG78" s="208"/>
      <c r="AH78" s="208"/>
      <c r="AI78" s="208"/>
      <c r="AJ78" s="208"/>
      <c r="AK78" s="141"/>
      <c r="AL78" s="141"/>
      <c r="AM78" s="141"/>
    </row>
    <row r="79" spans="28:39" ht="19.5" customHeight="1">
      <c r="AB79" s="208"/>
      <c r="AC79" s="208"/>
      <c r="AD79" s="208"/>
      <c r="AE79" s="208"/>
      <c r="AF79" s="208"/>
      <c r="AG79" s="208"/>
      <c r="AH79" s="208"/>
      <c r="AI79" s="208"/>
      <c r="AJ79" s="208"/>
      <c r="AK79" s="141"/>
      <c r="AL79" s="141"/>
      <c r="AM79" s="141"/>
    </row>
    <row r="80" spans="28:39" ht="13.5" customHeight="1">
      <c r="AB80" s="208"/>
      <c r="AC80" s="208"/>
      <c r="AD80" s="208"/>
      <c r="AE80" s="208"/>
      <c r="AF80" s="208"/>
      <c r="AG80" s="208"/>
      <c r="AH80" s="208"/>
      <c r="AI80" s="208"/>
      <c r="AJ80" s="208"/>
      <c r="AK80" s="141"/>
      <c r="AL80" s="141"/>
      <c r="AM80" s="141"/>
    </row>
    <row r="81" spans="28:39" ht="13.5" customHeight="1">
      <c r="AB81" s="208"/>
      <c r="AC81" s="208"/>
      <c r="AD81" s="208"/>
      <c r="AE81" s="208"/>
      <c r="AF81" s="208"/>
      <c r="AG81" s="208"/>
      <c r="AH81" s="208"/>
      <c r="AI81" s="208"/>
      <c r="AJ81" s="208"/>
      <c r="AK81" s="141"/>
      <c r="AL81" s="141"/>
      <c r="AM81" s="141"/>
    </row>
    <row r="82" spans="28:39" ht="13.5" customHeight="1">
      <c r="AB82" s="208"/>
      <c r="AC82" s="208"/>
      <c r="AD82" s="208"/>
      <c r="AE82" s="208"/>
      <c r="AF82" s="208"/>
      <c r="AG82" s="208"/>
      <c r="AH82" s="208"/>
      <c r="AI82" s="208"/>
      <c r="AJ82" s="208"/>
      <c r="AK82" s="141"/>
      <c r="AL82" s="141"/>
      <c r="AM82" s="141"/>
    </row>
    <row r="83" spans="28:39" ht="13.5" customHeight="1">
      <c r="AB83" s="208"/>
      <c r="AC83" s="208"/>
      <c r="AD83" s="208"/>
      <c r="AE83" s="208"/>
      <c r="AF83" s="208"/>
      <c r="AG83" s="208"/>
      <c r="AH83" s="208"/>
      <c r="AI83" s="208"/>
      <c r="AJ83" s="208"/>
      <c r="AK83" s="141"/>
      <c r="AL83" s="141"/>
      <c r="AM83" s="141"/>
    </row>
    <row r="84" spans="28:39" ht="13.5" customHeight="1">
      <c r="AB84" s="208"/>
      <c r="AC84" s="208"/>
      <c r="AD84" s="208"/>
      <c r="AE84" s="208"/>
      <c r="AF84" s="208"/>
      <c r="AG84" s="208"/>
      <c r="AH84" s="208"/>
      <c r="AI84" s="208"/>
      <c r="AJ84" s="208"/>
      <c r="AK84" s="141"/>
      <c r="AL84" s="141"/>
      <c r="AM84" s="141"/>
    </row>
    <row r="85" spans="27:37" ht="13.5" customHeight="1">
      <c r="AA85" s="205"/>
      <c r="AK85" s="209"/>
    </row>
    <row r="86" spans="27:37" ht="13.5" customHeight="1">
      <c r="AA86" s="205"/>
      <c r="AK86" s="210"/>
    </row>
    <row r="87" spans="27:37" ht="13.5" customHeight="1">
      <c r="AA87" s="205"/>
      <c r="AK87" s="210"/>
    </row>
    <row r="90" ht="13.5" customHeight="1">
      <c r="AA90" s="142"/>
    </row>
    <row r="91" ht="13.5" customHeight="1">
      <c r="AA91" s="142"/>
    </row>
    <row r="92" ht="13.5" customHeight="1">
      <c r="AA92" s="142"/>
    </row>
    <row r="93" ht="13.5" customHeight="1">
      <c r="AA93" s="142"/>
    </row>
    <row r="94" ht="13.5" customHeight="1">
      <c r="AA94" s="142"/>
    </row>
    <row r="95" ht="13.5" customHeight="1">
      <c r="AA95" s="142"/>
    </row>
    <row r="96" ht="13.5" customHeight="1">
      <c r="AA96" s="142"/>
    </row>
    <row r="97" spans="16:27" ht="13.5" customHeight="1">
      <c r="P97" s="203"/>
      <c r="AA97" s="142"/>
    </row>
    <row r="98" ht="13.5" customHeight="1">
      <c r="AA98" s="142"/>
    </row>
    <row r="99" ht="13.5" customHeight="1">
      <c r="AA99" s="142"/>
    </row>
    <row r="100" ht="13.5" customHeight="1">
      <c r="AA100" s="142"/>
    </row>
    <row r="101" ht="13.5" customHeight="1">
      <c r="AA101" s="142"/>
    </row>
    <row r="102" ht="18.75" customHeight="1">
      <c r="AA102" s="142"/>
    </row>
    <row r="103" spans="36:39" ht="18.75" customHeight="1">
      <c r="AJ103" s="141"/>
      <c r="AK103" s="141"/>
      <c r="AL103" s="141"/>
      <c r="AM103" s="141"/>
    </row>
    <row r="104" spans="27:39" ht="13.5" customHeight="1">
      <c r="AA104" s="142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141"/>
      <c r="AL104" s="141"/>
      <c r="AM104" s="141"/>
    </row>
    <row r="105" spans="28:39" ht="13.5" customHeight="1"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141"/>
      <c r="AL105" s="141"/>
      <c r="AM105" s="141"/>
    </row>
    <row r="106" spans="28:39" ht="13.5" customHeight="1"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141"/>
      <c r="AL106" s="141"/>
      <c r="AM106" s="141"/>
    </row>
    <row r="107" spans="28:39" ht="13.5" customHeight="1"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141"/>
      <c r="AL107" s="141"/>
      <c r="AM107" s="141"/>
    </row>
    <row r="108" spans="28:39" ht="13.5" customHeight="1"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141"/>
      <c r="AL108" s="141"/>
      <c r="AM108" s="141"/>
    </row>
    <row r="109" spans="28:39" ht="13.5" customHeight="1"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141"/>
      <c r="AL109" s="141"/>
      <c r="AM109" s="141"/>
    </row>
    <row r="110" spans="28:39" ht="13.5" customHeight="1"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141"/>
      <c r="AL110" s="141"/>
      <c r="AM110" s="141"/>
    </row>
    <row r="111" spans="28:39" ht="13.5" customHeight="1"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141"/>
      <c r="AL111" s="141"/>
      <c r="AM111" s="141"/>
    </row>
    <row r="112" spans="28:39" ht="13.5" customHeight="1"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141"/>
      <c r="AL112" s="141"/>
      <c r="AM112" s="141"/>
    </row>
    <row r="113" ht="13.5" customHeight="1">
      <c r="AA113" s="205"/>
    </row>
    <row r="114" spans="27:37" ht="13.5" customHeight="1">
      <c r="AA114" s="205"/>
      <c r="AK114" s="210"/>
    </row>
    <row r="116" spans="34:39" ht="13.5" customHeight="1">
      <c r="AH116" s="141"/>
      <c r="AI116" s="141"/>
      <c r="AJ116" s="141"/>
      <c r="AK116" s="141"/>
      <c r="AL116" s="141"/>
      <c r="AM116" s="141"/>
    </row>
    <row r="117" spans="28:39" ht="13.5" customHeight="1"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141"/>
      <c r="AL117" s="141"/>
      <c r="AM117" s="141"/>
    </row>
    <row r="118" spans="28:39" ht="13.5" customHeight="1"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141"/>
      <c r="AL118" s="141"/>
      <c r="AM118" s="141"/>
    </row>
    <row r="119" spans="28:39" ht="13.5" customHeight="1"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141"/>
      <c r="AL119" s="141"/>
      <c r="AM119" s="141"/>
    </row>
    <row r="120" spans="28:39" ht="13.5" customHeight="1"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141"/>
      <c r="AL120" s="141"/>
      <c r="AM120" s="141"/>
    </row>
    <row r="121" spans="28:39" ht="13.5" customHeight="1"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141"/>
      <c r="AL121" s="141"/>
      <c r="AM121" s="141"/>
    </row>
    <row r="122" spans="28:39" ht="13.5" customHeight="1"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141"/>
      <c r="AL122" s="141"/>
      <c r="AM122" s="141"/>
    </row>
    <row r="123" spans="28:39" ht="13.5" customHeight="1"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141"/>
      <c r="AL123" s="141"/>
      <c r="AM123" s="141"/>
    </row>
    <row r="124" spans="28:39" ht="13.5" customHeight="1">
      <c r="AB124" s="208"/>
      <c r="AC124" s="208"/>
      <c r="AD124" s="208"/>
      <c r="AE124" s="208"/>
      <c r="AF124" s="208"/>
      <c r="AG124" s="208"/>
      <c r="AH124" s="208"/>
      <c r="AI124" s="208"/>
      <c r="AJ124" s="208"/>
      <c r="AK124" s="141"/>
      <c r="AL124" s="141"/>
      <c r="AM124" s="141"/>
    </row>
    <row r="128" ht="13.5" customHeight="1">
      <c r="P128" s="212"/>
    </row>
  </sheetData>
  <sheetProtection password="CB3F" sheet="1"/>
  <mergeCells count="1">
    <mergeCell ref="E1:M1"/>
  </mergeCells>
  <conditionalFormatting sqref="Q26:Q27 M25:M26">
    <cfRule type="expression" priority="1" dxfId="0" stopIfTrue="1">
      <formula>N25=" 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2"/>
  <headerFooter alignWithMargins="0">
    <oddHeader>&amp;R&amp;"Arial Narrow,Obyčejné"&amp;8MŠMT –prosinec 2012
&amp;"Arial Narrow,Tučné"Informační datová svodka – výkony regionálního školství 2012/13&amp;"Arial Narrow,Obyčejné"
Část: Tematické tabulky</oddHeader>
    <oddFooter>&amp;C&amp;"Arial Narrow,Tučné"&amp;9&amp;P/&amp;N</oddFooter>
  </headerFooter>
  <rowBreaks count="1" manualBreakCount="1">
    <brk id="75" min="15" max="2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G8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0.71875" style="2" customWidth="1"/>
    <col min="4" max="4" width="14.421875" style="2" customWidth="1"/>
    <col min="5" max="5" width="3.8515625" style="2" customWidth="1"/>
    <col min="6" max="6" width="1.1484375" style="2" customWidth="1"/>
    <col min="7" max="16" width="6.7109375" style="2" customWidth="1"/>
    <col min="17" max="34" width="13.421875" style="2" customWidth="1"/>
    <col min="35" max="16384" width="9.140625" style="2" customWidth="1"/>
  </cols>
  <sheetData>
    <row r="1" spans="1:16" s="1" customFormat="1" ht="38.25" customHeight="1">
      <c r="A1" s="25" t="s">
        <v>41</v>
      </c>
      <c r="B1" s="26"/>
      <c r="C1" s="26"/>
      <c r="D1" s="26"/>
      <c r="E1" s="27" t="s">
        <v>144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ht="19.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56"/>
      <c r="Q2" s="32"/>
    </row>
    <row r="3" spans="1:17" ht="6" customHeight="1">
      <c r="A3" s="33" t="s">
        <v>0</v>
      </c>
      <c r="B3" s="34"/>
      <c r="C3" s="34"/>
      <c r="D3" s="34"/>
      <c r="E3" s="34"/>
      <c r="F3" s="35"/>
      <c r="G3" s="36" t="s">
        <v>2</v>
      </c>
      <c r="H3" s="36" t="s">
        <v>3</v>
      </c>
      <c r="I3" s="36" t="s">
        <v>4</v>
      </c>
      <c r="J3" s="36" t="s">
        <v>5</v>
      </c>
      <c r="K3" s="36" t="s">
        <v>38</v>
      </c>
      <c r="L3" s="36" t="s">
        <v>75</v>
      </c>
      <c r="M3" s="36" t="s">
        <v>101</v>
      </c>
      <c r="N3" s="36" t="s">
        <v>111</v>
      </c>
      <c r="O3" s="36" t="s">
        <v>132</v>
      </c>
      <c r="P3" s="37" t="s">
        <v>148</v>
      </c>
      <c r="Q3" s="38"/>
    </row>
    <row r="4" spans="1:17" ht="6" customHeight="1">
      <c r="A4" s="39"/>
      <c r="B4" s="40"/>
      <c r="C4" s="40"/>
      <c r="D4" s="40"/>
      <c r="E4" s="40"/>
      <c r="F4" s="41"/>
      <c r="G4" s="42"/>
      <c r="H4" s="42"/>
      <c r="I4" s="42"/>
      <c r="J4" s="42"/>
      <c r="K4" s="42"/>
      <c r="L4" s="42"/>
      <c r="M4" s="42"/>
      <c r="N4" s="42"/>
      <c r="O4" s="42"/>
      <c r="P4" s="43"/>
      <c r="Q4" s="38"/>
    </row>
    <row r="5" spans="1:17" ht="6" customHeight="1">
      <c r="A5" s="39"/>
      <c r="B5" s="40"/>
      <c r="C5" s="40"/>
      <c r="D5" s="40"/>
      <c r="E5" s="40"/>
      <c r="F5" s="41"/>
      <c r="G5" s="42"/>
      <c r="H5" s="42"/>
      <c r="I5" s="42"/>
      <c r="J5" s="42"/>
      <c r="K5" s="42"/>
      <c r="L5" s="42"/>
      <c r="M5" s="42"/>
      <c r="N5" s="42"/>
      <c r="O5" s="42"/>
      <c r="P5" s="43"/>
      <c r="Q5" s="38"/>
    </row>
    <row r="6" spans="1:17" ht="6" customHeight="1">
      <c r="A6" s="39"/>
      <c r="B6" s="40"/>
      <c r="C6" s="40"/>
      <c r="D6" s="40"/>
      <c r="E6" s="40"/>
      <c r="F6" s="41"/>
      <c r="G6" s="42"/>
      <c r="H6" s="42"/>
      <c r="I6" s="42"/>
      <c r="J6" s="42"/>
      <c r="K6" s="42"/>
      <c r="L6" s="42"/>
      <c r="M6" s="42"/>
      <c r="N6" s="42"/>
      <c r="O6" s="42"/>
      <c r="P6" s="43"/>
      <c r="Q6" s="38"/>
    </row>
    <row r="7" spans="1:17" ht="15" customHeight="1" thickBot="1">
      <c r="A7" s="44"/>
      <c r="B7" s="45"/>
      <c r="C7" s="45"/>
      <c r="D7" s="45"/>
      <c r="E7" s="45"/>
      <c r="F7" s="46"/>
      <c r="G7" s="47" t="s">
        <v>34</v>
      </c>
      <c r="H7" s="47" t="s">
        <v>34</v>
      </c>
      <c r="I7" s="47"/>
      <c r="J7" s="47"/>
      <c r="K7" s="47"/>
      <c r="L7" s="47"/>
      <c r="M7" s="47"/>
      <c r="N7" s="47"/>
      <c r="O7" s="48"/>
      <c r="P7" s="49"/>
      <c r="Q7" s="38"/>
    </row>
    <row r="8" spans="1:19" ht="26.25" customHeight="1" thickTop="1">
      <c r="A8" s="50"/>
      <c r="B8" s="157" t="s">
        <v>104</v>
      </c>
      <c r="C8" s="191"/>
      <c r="D8" s="191"/>
      <c r="E8" s="191"/>
      <c r="F8" s="53"/>
      <c r="G8" s="54">
        <v>53550</v>
      </c>
      <c r="H8" s="54">
        <v>51587</v>
      </c>
      <c r="I8" s="54">
        <v>45556</v>
      </c>
      <c r="J8" s="54">
        <v>39982</v>
      </c>
      <c r="K8" s="54">
        <v>36085</v>
      </c>
      <c r="L8" s="55">
        <v>34350</v>
      </c>
      <c r="M8" s="55">
        <v>34761</v>
      </c>
      <c r="N8" s="55">
        <v>36226</v>
      </c>
      <c r="O8" s="55">
        <v>39160</v>
      </c>
      <c r="P8" s="56">
        <v>40888</v>
      </c>
      <c r="Q8" s="38"/>
      <c r="S8" s="3"/>
    </row>
    <row r="9" spans="1:19" ht="12.75" customHeight="1">
      <c r="A9" s="57"/>
      <c r="B9" s="58" t="s">
        <v>7</v>
      </c>
      <c r="C9" s="59"/>
      <c r="D9" s="60" t="s">
        <v>17</v>
      </c>
      <c r="E9" s="61"/>
      <c r="F9" s="62"/>
      <c r="G9" s="63">
        <v>383</v>
      </c>
      <c r="H9" s="63">
        <v>557</v>
      </c>
      <c r="I9" s="63">
        <v>697</v>
      </c>
      <c r="J9" s="63">
        <v>825</v>
      </c>
      <c r="K9" s="63">
        <v>962</v>
      </c>
      <c r="L9" s="64">
        <v>1069</v>
      </c>
      <c r="M9" s="64">
        <v>1091</v>
      </c>
      <c r="N9" s="64">
        <v>1119</v>
      </c>
      <c r="O9" s="64">
        <v>1222</v>
      </c>
      <c r="P9" s="65">
        <v>1314</v>
      </c>
      <c r="Q9" s="38"/>
      <c r="R9" s="66"/>
      <c r="S9" s="66"/>
    </row>
    <row r="10" spans="1:19" ht="12.75">
      <c r="A10" s="67"/>
      <c r="B10" s="180"/>
      <c r="C10" s="69"/>
      <c r="D10" s="70" t="s">
        <v>18</v>
      </c>
      <c r="E10" s="71"/>
      <c r="F10" s="72"/>
      <c r="G10" s="73">
        <v>557</v>
      </c>
      <c r="H10" s="73">
        <v>556</v>
      </c>
      <c r="I10" s="73">
        <v>556</v>
      </c>
      <c r="J10" s="73">
        <v>537</v>
      </c>
      <c r="K10" s="73">
        <v>563</v>
      </c>
      <c r="L10" s="74">
        <v>570</v>
      </c>
      <c r="M10" s="74">
        <v>575</v>
      </c>
      <c r="N10" s="74">
        <v>581</v>
      </c>
      <c r="O10" s="74">
        <v>582</v>
      </c>
      <c r="P10" s="75">
        <v>574</v>
      </c>
      <c r="Q10" s="38"/>
      <c r="S10" s="3"/>
    </row>
    <row r="11" spans="1:19" ht="12.75">
      <c r="A11" s="67"/>
      <c r="B11" s="180"/>
      <c r="C11" s="69"/>
      <c r="D11" s="70" t="s">
        <v>19</v>
      </c>
      <c r="E11" s="71"/>
      <c r="F11" s="72"/>
      <c r="G11" s="73">
        <v>436</v>
      </c>
      <c r="H11" s="73">
        <v>416</v>
      </c>
      <c r="I11" s="73">
        <v>414</v>
      </c>
      <c r="J11" s="73">
        <v>401</v>
      </c>
      <c r="K11" s="73">
        <v>373</v>
      </c>
      <c r="L11" s="74">
        <v>381</v>
      </c>
      <c r="M11" s="74">
        <v>374</v>
      </c>
      <c r="N11" s="74">
        <v>401</v>
      </c>
      <c r="O11" s="74">
        <v>398</v>
      </c>
      <c r="P11" s="75">
        <v>428</v>
      </c>
      <c r="Q11" s="38"/>
      <c r="S11" s="3"/>
    </row>
    <row r="12" spans="1:19" ht="12.75">
      <c r="A12" s="67"/>
      <c r="B12" s="180"/>
      <c r="C12" s="69"/>
      <c r="D12" s="70" t="s">
        <v>20</v>
      </c>
      <c r="E12" s="71"/>
      <c r="F12" s="72"/>
      <c r="G12" s="73">
        <v>671</v>
      </c>
      <c r="H12" s="73">
        <v>644</v>
      </c>
      <c r="I12" s="73">
        <v>542</v>
      </c>
      <c r="J12" s="73">
        <v>542</v>
      </c>
      <c r="K12" s="73">
        <v>621</v>
      </c>
      <c r="L12" s="74">
        <v>660</v>
      </c>
      <c r="M12" s="74">
        <v>784</v>
      </c>
      <c r="N12" s="74">
        <v>963</v>
      </c>
      <c r="O12" s="74">
        <v>1250</v>
      </c>
      <c r="P12" s="75">
        <v>1489</v>
      </c>
      <c r="Q12" s="38"/>
      <c r="S12" s="3"/>
    </row>
    <row r="13" spans="1:19" ht="12.75">
      <c r="A13" s="67"/>
      <c r="B13" s="180"/>
      <c r="C13" s="69"/>
      <c r="D13" s="70" t="s">
        <v>21</v>
      </c>
      <c r="E13" s="71"/>
      <c r="F13" s="72"/>
      <c r="G13" s="73">
        <v>1235</v>
      </c>
      <c r="H13" s="73">
        <v>1178</v>
      </c>
      <c r="I13" s="73">
        <v>1079</v>
      </c>
      <c r="J13" s="73">
        <v>1066</v>
      </c>
      <c r="K13" s="73">
        <v>1070</v>
      </c>
      <c r="L13" s="74">
        <v>1006</v>
      </c>
      <c r="M13" s="74">
        <v>987</v>
      </c>
      <c r="N13" s="74">
        <v>977</v>
      </c>
      <c r="O13" s="74">
        <v>1021</v>
      </c>
      <c r="P13" s="75">
        <v>1002</v>
      </c>
      <c r="Q13" s="38"/>
      <c r="S13" s="3"/>
    </row>
    <row r="14" spans="1:19" ht="12.75">
      <c r="A14" s="67"/>
      <c r="B14" s="180"/>
      <c r="C14" s="69"/>
      <c r="D14" s="77" t="s">
        <v>119</v>
      </c>
      <c r="E14" s="71"/>
      <c r="F14" s="72"/>
      <c r="G14" s="73">
        <v>1100</v>
      </c>
      <c r="H14" s="73">
        <v>836</v>
      </c>
      <c r="I14" s="73">
        <v>784</v>
      </c>
      <c r="J14" s="73">
        <v>682</v>
      </c>
      <c r="K14" s="73">
        <v>632</v>
      </c>
      <c r="L14" s="74">
        <v>733</v>
      </c>
      <c r="M14" s="74">
        <v>647</v>
      </c>
      <c r="N14" s="74">
        <v>703</v>
      </c>
      <c r="O14" s="74">
        <v>663</v>
      </c>
      <c r="P14" s="75">
        <v>696</v>
      </c>
      <c r="Q14" s="38"/>
      <c r="S14" s="3"/>
    </row>
    <row r="15" spans="1:19" ht="12.75">
      <c r="A15" s="67"/>
      <c r="B15" s="180"/>
      <c r="C15" s="69"/>
      <c r="D15" s="77" t="s">
        <v>22</v>
      </c>
      <c r="E15" s="71"/>
      <c r="F15" s="72"/>
      <c r="G15" s="73">
        <v>49168</v>
      </c>
      <c r="H15" s="73">
        <v>47400</v>
      </c>
      <c r="I15" s="73">
        <v>41346</v>
      </c>
      <c r="J15" s="73">
        <v>35742</v>
      </c>
      <c r="K15" s="73">
        <v>31593</v>
      </c>
      <c r="L15" s="74">
        <v>29520</v>
      </c>
      <c r="M15" s="74">
        <v>29744</v>
      </c>
      <c r="N15" s="74">
        <v>30744</v>
      </c>
      <c r="O15" s="74">
        <v>33078</v>
      </c>
      <c r="P15" s="75">
        <v>34205</v>
      </c>
      <c r="Q15" s="38"/>
      <c r="S15" s="3"/>
    </row>
    <row r="16" spans="1:19" ht="13.5" thickBot="1">
      <c r="A16" s="181"/>
      <c r="B16" s="182"/>
      <c r="C16" s="192"/>
      <c r="D16" s="193" t="s">
        <v>128</v>
      </c>
      <c r="E16" s="156"/>
      <c r="F16" s="194"/>
      <c r="G16" s="195" t="s">
        <v>14</v>
      </c>
      <c r="H16" s="195" t="s">
        <v>14</v>
      </c>
      <c r="I16" s="195">
        <v>138</v>
      </c>
      <c r="J16" s="195">
        <v>187</v>
      </c>
      <c r="K16" s="195">
        <v>271</v>
      </c>
      <c r="L16" s="196">
        <v>411</v>
      </c>
      <c r="M16" s="196">
        <v>559</v>
      </c>
      <c r="N16" s="196">
        <v>738</v>
      </c>
      <c r="O16" s="196">
        <v>946</v>
      </c>
      <c r="P16" s="197">
        <v>1180</v>
      </c>
      <c r="Q16" s="38"/>
      <c r="S16" s="3"/>
    </row>
    <row r="17" spans="1:19" ht="12.75">
      <c r="A17" s="183"/>
      <c r="B17" s="198" t="s">
        <v>112</v>
      </c>
      <c r="C17" s="198"/>
      <c r="D17" s="198"/>
      <c r="E17" s="199"/>
      <c r="F17" s="185"/>
      <c r="G17" s="177">
        <v>15212</v>
      </c>
      <c r="H17" s="177">
        <v>14647</v>
      </c>
      <c r="I17" s="177">
        <v>12930</v>
      </c>
      <c r="J17" s="177">
        <v>11241</v>
      </c>
      <c r="K17" s="177">
        <v>10266</v>
      </c>
      <c r="L17" s="178">
        <v>9944</v>
      </c>
      <c r="M17" s="178">
        <v>10105</v>
      </c>
      <c r="N17" s="178">
        <v>10650</v>
      </c>
      <c r="O17" s="178">
        <v>11643</v>
      </c>
      <c r="P17" s="179">
        <v>12180</v>
      </c>
      <c r="Q17" s="200"/>
      <c r="R17" s="76"/>
      <c r="S17" s="201"/>
    </row>
    <row r="18" spans="1:19" ht="12.75">
      <c r="A18" s="57"/>
      <c r="B18" s="58" t="s">
        <v>7</v>
      </c>
      <c r="C18" s="59"/>
      <c r="D18" s="60" t="s">
        <v>53</v>
      </c>
      <c r="E18" s="61"/>
      <c r="F18" s="62"/>
      <c r="G18" s="63">
        <v>169</v>
      </c>
      <c r="H18" s="63">
        <v>225</v>
      </c>
      <c r="I18" s="63">
        <v>315</v>
      </c>
      <c r="J18" s="63">
        <v>355</v>
      </c>
      <c r="K18" s="63">
        <v>393</v>
      </c>
      <c r="L18" s="64">
        <v>481</v>
      </c>
      <c r="M18" s="64">
        <v>483</v>
      </c>
      <c r="N18" s="64">
        <v>487</v>
      </c>
      <c r="O18" s="64">
        <v>544</v>
      </c>
      <c r="P18" s="65">
        <v>603</v>
      </c>
      <c r="Q18" s="200"/>
      <c r="R18" s="76"/>
      <c r="S18" s="201"/>
    </row>
    <row r="19" spans="1:19" ht="12.75">
      <c r="A19" s="67"/>
      <c r="B19" s="159"/>
      <c r="C19" s="69"/>
      <c r="D19" s="70" t="s">
        <v>54</v>
      </c>
      <c r="E19" s="71"/>
      <c r="F19" s="72"/>
      <c r="G19" s="73">
        <v>265</v>
      </c>
      <c r="H19" s="73">
        <v>268</v>
      </c>
      <c r="I19" s="73">
        <v>268</v>
      </c>
      <c r="J19" s="73">
        <v>265</v>
      </c>
      <c r="K19" s="73">
        <v>266</v>
      </c>
      <c r="L19" s="74">
        <v>273</v>
      </c>
      <c r="M19" s="74">
        <v>268</v>
      </c>
      <c r="N19" s="74">
        <v>269</v>
      </c>
      <c r="O19" s="74">
        <v>285</v>
      </c>
      <c r="P19" s="75">
        <v>279</v>
      </c>
      <c r="Q19" s="200"/>
      <c r="R19" s="76"/>
      <c r="S19" s="201"/>
    </row>
    <row r="20" spans="1:19" ht="12.75">
      <c r="A20" s="67"/>
      <c r="B20" s="159"/>
      <c r="C20" s="69"/>
      <c r="D20" s="70" t="s">
        <v>55</v>
      </c>
      <c r="E20" s="71"/>
      <c r="F20" s="72"/>
      <c r="G20" s="73">
        <v>177</v>
      </c>
      <c r="H20" s="73">
        <v>169</v>
      </c>
      <c r="I20" s="73">
        <v>158</v>
      </c>
      <c r="J20" s="73">
        <v>158</v>
      </c>
      <c r="K20" s="73">
        <v>157</v>
      </c>
      <c r="L20" s="74">
        <v>161</v>
      </c>
      <c r="M20" s="74">
        <v>156</v>
      </c>
      <c r="N20" s="74">
        <v>179</v>
      </c>
      <c r="O20" s="74">
        <v>187</v>
      </c>
      <c r="P20" s="75">
        <v>196</v>
      </c>
      <c r="Q20" s="200"/>
      <c r="R20" s="76"/>
      <c r="S20" s="201"/>
    </row>
    <row r="21" spans="1:19" ht="12.75">
      <c r="A21" s="67"/>
      <c r="B21" s="159"/>
      <c r="C21" s="69"/>
      <c r="D21" s="70" t="s">
        <v>20</v>
      </c>
      <c r="E21" s="71"/>
      <c r="F21" s="72"/>
      <c r="G21" s="73">
        <v>185</v>
      </c>
      <c r="H21" s="73">
        <v>192</v>
      </c>
      <c r="I21" s="73">
        <v>152</v>
      </c>
      <c r="J21" s="73">
        <v>147</v>
      </c>
      <c r="K21" s="73">
        <v>176</v>
      </c>
      <c r="L21" s="74">
        <v>195</v>
      </c>
      <c r="M21" s="74">
        <v>229</v>
      </c>
      <c r="N21" s="74">
        <v>289</v>
      </c>
      <c r="O21" s="74">
        <v>358</v>
      </c>
      <c r="P21" s="75">
        <v>413</v>
      </c>
      <c r="Q21" s="200"/>
      <c r="R21" s="76"/>
      <c r="S21" s="201"/>
    </row>
    <row r="22" spans="1:19" ht="12.75">
      <c r="A22" s="67"/>
      <c r="B22" s="159"/>
      <c r="C22" s="69"/>
      <c r="D22" s="70" t="s">
        <v>56</v>
      </c>
      <c r="E22" s="71"/>
      <c r="F22" s="72"/>
      <c r="G22" s="73">
        <v>499</v>
      </c>
      <c r="H22" s="73">
        <v>504</v>
      </c>
      <c r="I22" s="73">
        <v>449</v>
      </c>
      <c r="J22" s="73">
        <v>418</v>
      </c>
      <c r="K22" s="73">
        <v>423</v>
      </c>
      <c r="L22" s="74">
        <v>411</v>
      </c>
      <c r="M22" s="74">
        <v>409</v>
      </c>
      <c r="N22" s="74">
        <v>412</v>
      </c>
      <c r="O22" s="74">
        <v>425</v>
      </c>
      <c r="P22" s="75">
        <v>412</v>
      </c>
      <c r="Q22" s="200"/>
      <c r="R22" s="76"/>
      <c r="S22" s="201"/>
    </row>
    <row r="23" spans="1:19" ht="12.75">
      <c r="A23" s="67"/>
      <c r="B23" s="159"/>
      <c r="C23" s="69"/>
      <c r="D23" s="77" t="s">
        <v>119</v>
      </c>
      <c r="E23" s="71"/>
      <c r="F23" s="72"/>
      <c r="G23" s="73">
        <v>404</v>
      </c>
      <c r="H23" s="73">
        <v>301</v>
      </c>
      <c r="I23" s="73">
        <v>259</v>
      </c>
      <c r="J23" s="73">
        <v>220</v>
      </c>
      <c r="K23" s="73">
        <v>204</v>
      </c>
      <c r="L23" s="74">
        <v>254</v>
      </c>
      <c r="M23" s="74">
        <v>232</v>
      </c>
      <c r="N23" s="74">
        <v>234</v>
      </c>
      <c r="O23" s="74">
        <v>238</v>
      </c>
      <c r="P23" s="75">
        <v>253</v>
      </c>
      <c r="Q23" s="200"/>
      <c r="R23" s="76"/>
      <c r="S23" s="201"/>
    </row>
    <row r="24" spans="1:19" ht="12.75">
      <c r="A24" s="67"/>
      <c r="B24" s="159"/>
      <c r="C24" s="69"/>
      <c r="D24" s="77" t="s">
        <v>22</v>
      </c>
      <c r="E24" s="71"/>
      <c r="F24" s="72"/>
      <c r="G24" s="73">
        <v>13513</v>
      </c>
      <c r="H24" s="73">
        <v>12988</v>
      </c>
      <c r="I24" s="73">
        <v>11313</v>
      </c>
      <c r="J24" s="73">
        <v>9655</v>
      </c>
      <c r="K24" s="73">
        <v>8612</v>
      </c>
      <c r="L24" s="74">
        <v>8123</v>
      </c>
      <c r="M24" s="74">
        <v>8261</v>
      </c>
      <c r="N24" s="74">
        <v>8705</v>
      </c>
      <c r="O24" s="74">
        <v>9487</v>
      </c>
      <c r="P24" s="75">
        <v>9870</v>
      </c>
      <c r="Q24" s="200"/>
      <c r="R24" s="76"/>
      <c r="S24" s="201"/>
    </row>
    <row r="25" spans="1:19" ht="13.5" thickBot="1">
      <c r="A25" s="67"/>
      <c r="B25" s="159"/>
      <c r="C25" s="69"/>
      <c r="D25" s="193" t="s">
        <v>128</v>
      </c>
      <c r="E25" s="71"/>
      <c r="F25" s="72"/>
      <c r="G25" s="195" t="s">
        <v>14</v>
      </c>
      <c r="H25" s="195" t="s">
        <v>14</v>
      </c>
      <c r="I25" s="195">
        <v>16</v>
      </c>
      <c r="J25" s="195">
        <v>23</v>
      </c>
      <c r="K25" s="195">
        <v>35</v>
      </c>
      <c r="L25" s="196">
        <v>46</v>
      </c>
      <c r="M25" s="196">
        <v>67</v>
      </c>
      <c r="N25" s="196">
        <v>75</v>
      </c>
      <c r="O25" s="196">
        <v>119</v>
      </c>
      <c r="P25" s="197">
        <v>154</v>
      </c>
      <c r="Q25" s="200"/>
      <c r="R25" s="76"/>
      <c r="S25" s="201"/>
    </row>
    <row r="26" spans="1:17" ht="12.75">
      <c r="A26" s="104" t="s">
        <v>33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5" t="s">
        <v>147</v>
      </c>
      <c r="Q26" s="112"/>
    </row>
    <row r="27" spans="1:17" ht="30" customHeight="1">
      <c r="A27" s="106" t="s">
        <v>34</v>
      </c>
      <c r="B27" s="160" t="s">
        <v>103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12"/>
    </row>
    <row r="28" spans="7:16" s="109" customFormat="1" ht="12.75">
      <c r="G28" s="110">
        <f>G8+'T4'!G8</f>
        <v>99818</v>
      </c>
      <c r="H28" s="110">
        <f>H8+'T4'!H8</f>
        <v>96593</v>
      </c>
      <c r="I28" s="110">
        <f>I8+'T4'!I8</f>
        <v>89527</v>
      </c>
      <c r="J28" s="110">
        <f>J8+'T4'!J8</f>
        <v>82080</v>
      </c>
      <c r="K28" s="110">
        <f>K8+'T4'!K8</f>
        <v>76294</v>
      </c>
      <c r="L28" s="110">
        <f>L8+'T4'!L8</f>
        <v>72854</v>
      </c>
      <c r="M28" s="110">
        <f>M8+'T4'!M8</f>
        <v>71801</v>
      </c>
      <c r="N28" s="110">
        <f>N8+'T4'!P8</f>
        <v>67448</v>
      </c>
      <c r="O28" s="110"/>
      <c r="P28" s="110">
        <f>P8+'T4'!Q8</f>
        <v>40888</v>
      </c>
    </row>
    <row r="29" spans="4:16" s="109" customFormat="1" ht="12.75">
      <c r="D29" s="109" t="s">
        <v>17</v>
      </c>
      <c r="G29" s="110">
        <f>G9+'T4'!G9</f>
        <v>28631</v>
      </c>
      <c r="H29" s="110">
        <f>H9+'T4'!H9</f>
        <v>28183</v>
      </c>
      <c r="I29" s="110">
        <f>I9+'T4'!I9</f>
        <v>28147</v>
      </c>
      <c r="J29" s="110">
        <f>J9+'T4'!J9</f>
        <v>27129</v>
      </c>
      <c r="K29" s="110">
        <f>K9+'T4'!K9</f>
        <v>26241</v>
      </c>
      <c r="L29" s="110">
        <f>L9+'T4'!L9</f>
        <v>25485</v>
      </c>
      <c r="M29" s="110">
        <f>M9+'T4'!M9</f>
        <v>24644</v>
      </c>
      <c r="N29" s="110">
        <f>N9+'T4'!P9</f>
        <v>18280</v>
      </c>
      <c r="O29" s="110"/>
      <c r="P29" s="110">
        <f>P9+'T4'!Q9</f>
        <v>1314</v>
      </c>
    </row>
    <row r="30" spans="4:16" s="109" customFormat="1" ht="12.75">
      <c r="D30" s="109" t="s">
        <v>18</v>
      </c>
      <c r="G30" s="110">
        <f>G10+'T4'!G10</f>
        <v>1501</v>
      </c>
      <c r="H30" s="110">
        <f>H10+'T4'!H10</f>
        <v>1493</v>
      </c>
      <c r="I30" s="110">
        <f>I10+'T4'!I10</f>
        <v>1319</v>
      </c>
      <c r="J30" s="110">
        <f>J10+'T4'!J10</f>
        <v>1276</v>
      </c>
      <c r="K30" s="110">
        <f>K10+'T4'!K10</f>
        <v>1271</v>
      </c>
      <c r="L30" s="110">
        <f>L10+'T4'!L10</f>
        <v>1264</v>
      </c>
      <c r="M30" s="110">
        <f>M10+'T4'!M10</f>
        <v>1255</v>
      </c>
      <c r="N30" s="110">
        <f>N10+'T4'!P10</f>
        <v>1120</v>
      </c>
      <c r="O30" s="110"/>
      <c r="P30" s="110">
        <f>P10+'T4'!Q10</f>
        <v>574</v>
      </c>
    </row>
    <row r="31" spans="4:16" s="109" customFormat="1" ht="12.75">
      <c r="D31" s="109" t="s">
        <v>19</v>
      </c>
      <c r="G31" s="110">
        <f>G11+'T4'!G11</f>
        <v>1038</v>
      </c>
      <c r="H31" s="110">
        <f>H11+'T4'!H11</f>
        <v>985</v>
      </c>
      <c r="I31" s="110">
        <f>I11+'T4'!I11</f>
        <v>720</v>
      </c>
      <c r="J31" s="110">
        <f>J11+'T4'!J11</f>
        <v>784</v>
      </c>
      <c r="K31" s="110">
        <f>K11+'T4'!K11</f>
        <v>740</v>
      </c>
      <c r="L31" s="110">
        <f>L11+'T4'!L11</f>
        <v>720</v>
      </c>
      <c r="M31" s="110">
        <f>M11+'T4'!M11</f>
        <v>703</v>
      </c>
      <c r="N31" s="110">
        <f>N11+'T4'!P11</f>
        <v>605</v>
      </c>
      <c r="O31" s="110"/>
      <c r="P31" s="110">
        <f>P11+'T4'!Q11</f>
        <v>428</v>
      </c>
    </row>
    <row r="32" spans="4:16" s="109" customFormat="1" ht="12.75">
      <c r="D32" s="109" t="s">
        <v>20</v>
      </c>
      <c r="G32" s="110">
        <f>G12+'T4'!G12</f>
        <v>2053</v>
      </c>
      <c r="H32" s="110">
        <f>H12+'T4'!H12</f>
        <v>2046</v>
      </c>
      <c r="I32" s="110">
        <f>I12+'T4'!I12</f>
        <v>1567</v>
      </c>
      <c r="J32" s="110">
        <f>J12+'T4'!J12</f>
        <v>1816</v>
      </c>
      <c r="K32" s="110">
        <f>K12+'T4'!K12</f>
        <v>1849</v>
      </c>
      <c r="L32" s="110">
        <f>L12+'T4'!L12</f>
        <v>2074</v>
      </c>
      <c r="M32" s="110">
        <f>M12+'T4'!M12</f>
        <v>2311</v>
      </c>
      <c r="N32" s="110">
        <f>N12+'T4'!P12</f>
        <v>2841</v>
      </c>
      <c r="O32" s="110"/>
      <c r="P32" s="110">
        <f>P12+'T4'!Q12</f>
        <v>1489</v>
      </c>
    </row>
    <row r="33" spans="4:16" s="109" customFormat="1" ht="12.75">
      <c r="D33" s="109" t="s">
        <v>21</v>
      </c>
      <c r="G33" s="110">
        <f>G13+'T4'!G13</f>
        <v>2076</v>
      </c>
      <c r="H33" s="110">
        <f>H13+'T4'!H13</f>
        <v>2074</v>
      </c>
      <c r="I33" s="110">
        <f>I13+'T4'!I13</f>
        <v>1492</v>
      </c>
      <c r="J33" s="110">
        <f>J13+'T4'!J13</f>
        <v>1486</v>
      </c>
      <c r="K33" s="110">
        <f>K13+'T4'!K13</f>
        <v>1433</v>
      </c>
      <c r="L33" s="110">
        <f>L13+'T4'!L13</f>
        <v>1314</v>
      </c>
      <c r="M33" s="110">
        <f>M13+'T4'!M13</f>
        <v>1284</v>
      </c>
      <c r="N33" s="110">
        <f>N13+'T4'!P13</f>
        <v>1231</v>
      </c>
      <c r="O33" s="110"/>
      <c r="P33" s="110">
        <f>P13+'T4'!Q13</f>
        <v>1002</v>
      </c>
    </row>
    <row r="34" spans="4:16" s="109" customFormat="1" ht="12.75">
      <c r="D34" s="109" t="s">
        <v>119</v>
      </c>
      <c r="G34" s="110">
        <f>G14+'T4'!G14</f>
        <v>4016</v>
      </c>
      <c r="H34" s="110">
        <f>H14+'T4'!H14</f>
        <v>3592</v>
      </c>
      <c r="I34" s="110">
        <f>I14+'T4'!I14</f>
        <v>4690</v>
      </c>
      <c r="J34" s="110">
        <f>J14+'T4'!J14</f>
        <v>4616</v>
      </c>
      <c r="K34" s="110">
        <f>K14+'T4'!K14</f>
        <v>4621</v>
      </c>
      <c r="L34" s="110">
        <f>L14+'T4'!L14</f>
        <v>4756</v>
      </c>
      <c r="M34" s="110">
        <f>M14+'T4'!M14</f>
        <v>4727</v>
      </c>
      <c r="N34" s="110">
        <f>N14+'T4'!P14</f>
        <v>5282</v>
      </c>
      <c r="O34" s="110"/>
      <c r="P34" s="110">
        <f>P14+'T4'!Q14</f>
        <v>696</v>
      </c>
    </row>
    <row r="35" spans="4:16" s="109" customFormat="1" ht="12.75">
      <c r="D35" s="109" t="s">
        <v>22</v>
      </c>
      <c r="G35" s="110">
        <f>G15+'T4'!G15</f>
        <v>60126</v>
      </c>
      <c r="H35" s="110">
        <f>H15+'T4'!H15</f>
        <v>57749</v>
      </c>
      <c r="I35" s="110">
        <f>I15+'T4'!I15</f>
        <v>50901</v>
      </c>
      <c r="J35" s="110">
        <f>J15+'T4'!J15</f>
        <v>44136</v>
      </c>
      <c r="K35" s="110">
        <f>K15+'T4'!K15</f>
        <v>39157</v>
      </c>
      <c r="L35" s="110">
        <f>L15+'T4'!L15</f>
        <v>36043</v>
      </c>
      <c r="M35" s="110">
        <f>M15+'T4'!M15</f>
        <v>35415</v>
      </c>
      <c r="N35" s="110">
        <f>N15+'T4'!P15</f>
        <v>35497</v>
      </c>
      <c r="O35" s="110"/>
      <c r="P35" s="110">
        <f>P15+'T4'!Q15</f>
        <v>34205</v>
      </c>
    </row>
    <row r="36" spans="4:16" s="109" customFormat="1" ht="12.75">
      <c r="D36" s="109" t="s">
        <v>128</v>
      </c>
      <c r="G36" s="110" t="e">
        <f>G16+'T4'!G16</f>
        <v>#VALUE!</v>
      </c>
      <c r="H36" s="110" t="e">
        <f>H16+'T4'!H16</f>
        <v>#VALUE!</v>
      </c>
      <c r="I36" s="110">
        <f>I16+'T4'!I16</f>
        <v>691</v>
      </c>
      <c r="J36" s="110">
        <f>J16+'T4'!J16</f>
        <v>837</v>
      </c>
      <c r="K36" s="110">
        <f>K16+'T4'!K16</f>
        <v>982</v>
      </c>
      <c r="L36" s="110">
        <f>L16+'T4'!L16</f>
        <v>1198</v>
      </c>
      <c r="M36" s="110">
        <f>M16+'T4'!M16</f>
        <v>1462</v>
      </c>
      <c r="N36" s="110">
        <f>N16+'T4'!P16</f>
        <v>2592</v>
      </c>
      <c r="O36" s="110"/>
      <c r="P36" s="110">
        <f>P16+'T4'!Q16</f>
        <v>1180</v>
      </c>
    </row>
    <row r="37" spans="7:16" s="109" customFormat="1" ht="12.75">
      <c r="G37" s="110">
        <f>G17+'T4'!G17</f>
        <v>32745</v>
      </c>
      <c r="H37" s="110">
        <f>H17+'T4'!H17</f>
        <v>31667</v>
      </c>
      <c r="I37" s="110">
        <f>I17+'T4'!I17</f>
        <v>29531</v>
      </c>
      <c r="J37" s="110">
        <f>J17+'T4'!J17</f>
        <v>27071</v>
      </c>
      <c r="K37" s="110">
        <f>K17+'T4'!K17</f>
        <v>25310</v>
      </c>
      <c r="L37" s="110">
        <f>L17+'T4'!L17</f>
        <v>24288</v>
      </c>
      <c r="M37" s="110">
        <f>M17+'T4'!M17</f>
        <v>23954</v>
      </c>
      <c r="N37" s="110">
        <f>N17+'T4'!P17</f>
        <v>22203</v>
      </c>
      <c r="O37" s="110"/>
      <c r="P37" s="110">
        <f>P17+'T4'!Q17</f>
        <v>12180</v>
      </c>
    </row>
    <row r="38" spans="4:16" s="109" customFormat="1" ht="12.75">
      <c r="D38" s="109" t="s">
        <v>53</v>
      </c>
      <c r="G38" s="110">
        <f>G18+'T4'!G18</f>
        <v>11685</v>
      </c>
      <c r="H38" s="110">
        <f>H18+'T4'!H18</f>
        <v>11479</v>
      </c>
      <c r="I38" s="110">
        <f>I18+'T4'!I18</f>
        <v>11365</v>
      </c>
      <c r="J38" s="110">
        <f>J18+'T4'!J18</f>
        <v>10901</v>
      </c>
      <c r="K38" s="110">
        <f>K18+'T4'!K18</f>
        <v>10478</v>
      </c>
      <c r="L38" s="110">
        <f>L18+'T4'!L18</f>
        <v>10170</v>
      </c>
      <c r="M38" s="110">
        <f>M18+'T4'!M18</f>
        <v>9892</v>
      </c>
      <c r="N38" s="110">
        <f>N18+'T4'!P18</f>
        <v>7532</v>
      </c>
      <c r="O38" s="110"/>
      <c r="P38" s="110">
        <f>P18+'T4'!Q18</f>
        <v>603</v>
      </c>
    </row>
    <row r="39" spans="4:16" s="109" customFormat="1" ht="12.75">
      <c r="D39" s="109" t="s">
        <v>54</v>
      </c>
      <c r="G39" s="110">
        <f>G19+'T4'!G19</f>
        <v>668</v>
      </c>
      <c r="H39" s="110">
        <f>H19+'T4'!H19</f>
        <v>656</v>
      </c>
      <c r="I39" s="110">
        <f>I19+'T4'!I19</f>
        <v>572</v>
      </c>
      <c r="J39" s="110">
        <f>J19+'T4'!J19</f>
        <v>563</v>
      </c>
      <c r="K39" s="110">
        <f>K19+'T4'!K19</f>
        <v>548</v>
      </c>
      <c r="L39" s="110">
        <f>L19+'T4'!L19</f>
        <v>549</v>
      </c>
      <c r="M39" s="110">
        <f>M19+'T4'!M19</f>
        <v>544</v>
      </c>
      <c r="N39" s="110">
        <f>N19+'T4'!P19</f>
        <v>499</v>
      </c>
      <c r="O39" s="110"/>
      <c r="P39" s="110">
        <f>P19+'T4'!Q19</f>
        <v>279</v>
      </c>
    </row>
    <row r="40" spans="4:16" s="109" customFormat="1" ht="12.75">
      <c r="D40" s="109" t="s">
        <v>55</v>
      </c>
      <c r="G40" s="110">
        <f>G20+'T4'!G20</f>
        <v>428</v>
      </c>
      <c r="H40" s="110">
        <f>H20+'T4'!H20</f>
        <v>401</v>
      </c>
      <c r="I40" s="110">
        <f>I20+'T4'!I20</f>
        <v>288</v>
      </c>
      <c r="J40" s="110">
        <f>J20+'T4'!J20</f>
        <v>319</v>
      </c>
      <c r="K40" s="110">
        <f>K20+'T4'!K20</f>
        <v>295</v>
      </c>
      <c r="L40" s="110">
        <f>L20+'T4'!L20</f>
        <v>301</v>
      </c>
      <c r="M40" s="110">
        <f>M20+'T4'!M20</f>
        <v>296</v>
      </c>
      <c r="N40" s="110">
        <f>N20+'T4'!P20</f>
        <v>263</v>
      </c>
      <c r="O40" s="110"/>
      <c r="P40" s="110">
        <f>P20+'T4'!Q20</f>
        <v>196</v>
      </c>
    </row>
    <row r="41" spans="4:16" s="109" customFormat="1" ht="12.75">
      <c r="D41" s="109" t="s">
        <v>20</v>
      </c>
      <c r="G41" s="110">
        <f>G21+'T4'!G21</f>
        <v>638</v>
      </c>
      <c r="H41" s="110">
        <f>H21+'T4'!H21</f>
        <v>635</v>
      </c>
      <c r="I41" s="110">
        <f>I21+'T4'!I21</f>
        <v>464</v>
      </c>
      <c r="J41" s="110">
        <f>J21+'T4'!J21</f>
        <v>536</v>
      </c>
      <c r="K41" s="110">
        <f>K21+'T4'!K21</f>
        <v>543</v>
      </c>
      <c r="L41" s="110">
        <f>L21+'T4'!L21</f>
        <v>603</v>
      </c>
      <c r="M41" s="110">
        <f>M21+'T4'!M21</f>
        <v>664</v>
      </c>
      <c r="N41" s="110">
        <f>N21+'T4'!P21</f>
        <v>813</v>
      </c>
      <c r="O41" s="110"/>
      <c r="P41" s="110">
        <f>P21+'T4'!Q21</f>
        <v>413</v>
      </c>
    </row>
    <row r="42" spans="4:16" s="109" customFormat="1" ht="12.75">
      <c r="D42" s="109" t="s">
        <v>56</v>
      </c>
      <c r="G42" s="110">
        <f>G22+'T4'!G22</f>
        <v>858</v>
      </c>
      <c r="H42" s="110">
        <f>H22+'T4'!H22</f>
        <v>883</v>
      </c>
      <c r="I42" s="110">
        <f>I22+'T4'!I22</f>
        <v>614</v>
      </c>
      <c r="J42" s="110">
        <f>J22+'T4'!J22</f>
        <v>590</v>
      </c>
      <c r="K42" s="110">
        <f>K22+'T4'!K22</f>
        <v>574</v>
      </c>
      <c r="L42" s="110">
        <f>L22+'T4'!L22</f>
        <v>530</v>
      </c>
      <c r="M42" s="110">
        <f>M22+'T4'!M22</f>
        <v>524</v>
      </c>
      <c r="N42" s="110">
        <f>N22+'T4'!P22</f>
        <v>525</v>
      </c>
      <c r="O42" s="110"/>
      <c r="P42" s="110">
        <f>P22+'T4'!Q22</f>
        <v>412</v>
      </c>
    </row>
    <row r="43" spans="4:16" s="109" customFormat="1" ht="12.75">
      <c r="D43" s="109" t="s">
        <v>119</v>
      </c>
      <c r="G43" s="110">
        <f>G23+'T4'!G23</f>
        <v>1569</v>
      </c>
      <c r="H43" s="110">
        <f>H23+'T4'!H23</f>
        <v>1388</v>
      </c>
      <c r="I43" s="110">
        <f>I23+'T4'!I23</f>
        <v>1794</v>
      </c>
      <c r="J43" s="110">
        <f>J23+'T4'!J23</f>
        <v>1731</v>
      </c>
      <c r="K43" s="110">
        <f>K23+'T4'!K23</f>
        <v>1731</v>
      </c>
      <c r="L43" s="110">
        <f>L23+'T4'!L23</f>
        <v>1789</v>
      </c>
      <c r="M43" s="110">
        <f>M23+'T4'!M23</f>
        <v>1784</v>
      </c>
      <c r="N43" s="110">
        <f>N23+'T4'!P23</f>
        <v>2031</v>
      </c>
      <c r="O43" s="110"/>
      <c r="P43" s="110">
        <f>P23+'T4'!Q23</f>
        <v>253</v>
      </c>
    </row>
    <row r="44" spans="4:16" s="109" customFormat="1" ht="12.75">
      <c r="D44" s="109" t="s">
        <v>22</v>
      </c>
      <c r="G44" s="110">
        <f>G24+'T4'!G24</f>
        <v>16789</v>
      </c>
      <c r="H44" s="110">
        <f>H24+'T4'!H24</f>
        <v>16099</v>
      </c>
      <c r="I44" s="110">
        <f>I24+'T4'!I24</f>
        <v>14269</v>
      </c>
      <c r="J44" s="110">
        <f>J24+'T4'!J24</f>
        <v>12247</v>
      </c>
      <c r="K44" s="110">
        <f>K24+'T4'!K24</f>
        <v>10926</v>
      </c>
      <c r="L44" s="110">
        <f>L24+'T4'!L24</f>
        <v>10107</v>
      </c>
      <c r="M44" s="110">
        <f>M24+'T4'!M24</f>
        <v>9989</v>
      </c>
      <c r="N44" s="110">
        <f>N24+'T4'!P24</f>
        <v>10091</v>
      </c>
      <c r="O44" s="110"/>
      <c r="P44" s="110">
        <f>P24+'T4'!Q24</f>
        <v>9870</v>
      </c>
    </row>
    <row r="45" spans="4:16" s="109" customFormat="1" ht="12.75">
      <c r="D45" s="109" t="s">
        <v>128</v>
      </c>
      <c r="G45" s="110" t="e">
        <f>G25+'T4'!G25</f>
        <v>#VALUE!</v>
      </c>
      <c r="H45" s="110" t="e">
        <f>H25+'T4'!H25</f>
        <v>#VALUE!</v>
      </c>
      <c r="I45" s="110">
        <f>I25+'T4'!I25</f>
        <v>165</v>
      </c>
      <c r="J45" s="110">
        <f>J25+'T4'!J25</f>
        <v>184</v>
      </c>
      <c r="K45" s="110">
        <f>K25+'T4'!K25</f>
        <v>215</v>
      </c>
      <c r="L45" s="110">
        <f>L25+'T4'!L25</f>
        <v>239</v>
      </c>
      <c r="M45" s="110">
        <f>M25+'T4'!M25</f>
        <v>261</v>
      </c>
      <c r="N45" s="110">
        <f>N25+'T4'!P25</f>
        <v>449</v>
      </c>
      <c r="O45" s="110"/>
      <c r="P45" s="110">
        <f>P25+'T4'!Q25</f>
        <v>154</v>
      </c>
    </row>
    <row r="46" s="109" customFormat="1" ht="12.75"/>
    <row r="47" s="109" customFormat="1" ht="12.75"/>
    <row r="48" s="109" customFormat="1" ht="12.75"/>
    <row r="49" s="109" customFormat="1" ht="12.75"/>
  </sheetData>
  <sheetProtection password="CB3F" sheet="1"/>
  <mergeCells count="16">
    <mergeCell ref="B27:P27"/>
    <mergeCell ref="K3:K6"/>
    <mergeCell ref="B18:B25"/>
    <mergeCell ref="A3:F7"/>
    <mergeCell ref="B9:B16"/>
    <mergeCell ref="L3:L6"/>
    <mergeCell ref="N3:N6"/>
    <mergeCell ref="B8:E8"/>
    <mergeCell ref="E1:P1"/>
    <mergeCell ref="P3:P6"/>
    <mergeCell ref="G3:G6"/>
    <mergeCell ref="H3:H6"/>
    <mergeCell ref="I3:I6"/>
    <mergeCell ref="J3:J6"/>
    <mergeCell ref="M3:M6"/>
    <mergeCell ref="O3:O6"/>
  </mergeCells>
  <conditionalFormatting sqref="P26">
    <cfRule type="expression" priority="1" dxfId="0" stopIfTrue="1">
      <formula>Q26=" 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–prosinec 2012
&amp;"Arial Narrow,Tučné"Informační datová svodka – výkony regionálního školství 2012/13&amp;"Arial Narrow,Obyčejné"
Část: Tematické tabulky</oddHeader>
    <oddFooter>&amp;C&amp;"Arial Narrow,Tučné"&amp;9&amp;P/&amp;N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G8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0.71875" style="2" customWidth="1"/>
    <col min="4" max="4" width="18.7109375" style="2" customWidth="1"/>
    <col min="5" max="5" width="3.8515625" style="2" customWidth="1"/>
    <col min="6" max="6" width="1.1484375" style="2" customWidth="1"/>
    <col min="7" max="16" width="6.57421875" style="2" customWidth="1"/>
    <col min="17" max="19" width="14.00390625" style="2" customWidth="1"/>
    <col min="20" max="20" width="9.57421875" style="2" customWidth="1"/>
    <col min="21" max="21" width="8.00390625" style="2" customWidth="1"/>
    <col min="22" max="22" width="6.421875" style="2" customWidth="1"/>
    <col min="23" max="23" width="6.00390625" style="2" customWidth="1"/>
    <col min="24" max="24" width="8.7109375" style="2" customWidth="1"/>
    <col min="25" max="26" width="7.00390625" style="2" customWidth="1"/>
    <col min="27" max="27" width="6.28125" style="2" customWidth="1"/>
    <col min="28" max="42" width="14.00390625" style="2" customWidth="1"/>
    <col min="43" max="16384" width="9.140625" style="2" customWidth="1"/>
  </cols>
  <sheetData>
    <row r="1" spans="1:16" s="1" customFormat="1" ht="30" customHeight="1">
      <c r="A1" s="25" t="s">
        <v>42</v>
      </c>
      <c r="B1" s="26"/>
      <c r="C1" s="26"/>
      <c r="D1" s="26"/>
      <c r="E1" s="27" t="s">
        <v>143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9" ht="19.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56"/>
      <c r="Q2" s="32"/>
      <c r="R2" s="32"/>
      <c r="S2" s="32"/>
    </row>
    <row r="3" spans="1:19" ht="6" customHeight="1">
      <c r="A3" s="33" t="s">
        <v>0</v>
      </c>
      <c r="B3" s="34"/>
      <c r="C3" s="34"/>
      <c r="D3" s="34"/>
      <c r="E3" s="34"/>
      <c r="F3" s="35"/>
      <c r="G3" s="36" t="s">
        <v>2</v>
      </c>
      <c r="H3" s="36" t="s">
        <v>3</v>
      </c>
      <c r="I3" s="36" t="s">
        <v>4</v>
      </c>
      <c r="J3" s="36" t="s">
        <v>5</v>
      </c>
      <c r="K3" s="36" t="s">
        <v>38</v>
      </c>
      <c r="L3" s="36" t="s">
        <v>75</v>
      </c>
      <c r="M3" s="36" t="s">
        <v>101</v>
      </c>
      <c r="N3" s="36" t="s">
        <v>111</v>
      </c>
      <c r="O3" s="36" t="s">
        <v>132</v>
      </c>
      <c r="P3" s="37" t="s">
        <v>148</v>
      </c>
      <c r="Q3" s="38"/>
      <c r="R3" s="112"/>
      <c r="S3" s="112"/>
    </row>
    <row r="4" spans="1:19" ht="6" customHeight="1">
      <c r="A4" s="39"/>
      <c r="B4" s="40"/>
      <c r="C4" s="40"/>
      <c r="D4" s="40"/>
      <c r="E4" s="40"/>
      <c r="F4" s="41"/>
      <c r="G4" s="42"/>
      <c r="H4" s="42"/>
      <c r="I4" s="42"/>
      <c r="J4" s="42"/>
      <c r="K4" s="42"/>
      <c r="L4" s="42"/>
      <c r="M4" s="42"/>
      <c r="N4" s="42"/>
      <c r="O4" s="42"/>
      <c r="P4" s="43"/>
      <c r="Q4" s="38"/>
      <c r="R4" s="112"/>
      <c r="S4" s="112"/>
    </row>
    <row r="5" spans="1:19" ht="6" customHeight="1">
      <c r="A5" s="39"/>
      <c r="B5" s="40"/>
      <c r="C5" s="40"/>
      <c r="D5" s="40"/>
      <c r="E5" s="40"/>
      <c r="F5" s="41"/>
      <c r="G5" s="42"/>
      <c r="H5" s="42"/>
      <c r="I5" s="42"/>
      <c r="J5" s="42"/>
      <c r="K5" s="42"/>
      <c r="L5" s="42"/>
      <c r="M5" s="42"/>
      <c r="N5" s="42"/>
      <c r="O5" s="42"/>
      <c r="P5" s="43"/>
      <c r="Q5" s="38"/>
      <c r="R5" s="112"/>
      <c r="S5" s="112"/>
    </row>
    <row r="6" spans="1:19" ht="6" customHeight="1">
      <c r="A6" s="39"/>
      <c r="B6" s="40"/>
      <c r="C6" s="40"/>
      <c r="D6" s="40"/>
      <c r="E6" s="40"/>
      <c r="F6" s="41"/>
      <c r="G6" s="42"/>
      <c r="H6" s="42"/>
      <c r="I6" s="42"/>
      <c r="J6" s="42"/>
      <c r="K6" s="42"/>
      <c r="L6" s="42"/>
      <c r="M6" s="42"/>
      <c r="N6" s="42"/>
      <c r="O6" s="42"/>
      <c r="P6" s="43"/>
      <c r="Q6" s="38"/>
      <c r="R6" s="112"/>
      <c r="S6" s="112"/>
    </row>
    <row r="7" spans="1:19" ht="15" customHeight="1" thickBot="1">
      <c r="A7" s="44"/>
      <c r="B7" s="45"/>
      <c r="C7" s="45"/>
      <c r="D7" s="45"/>
      <c r="E7" s="45"/>
      <c r="F7" s="46"/>
      <c r="G7" s="47"/>
      <c r="H7" s="47"/>
      <c r="I7" s="47"/>
      <c r="J7" s="47"/>
      <c r="K7" s="47"/>
      <c r="L7" s="47"/>
      <c r="M7" s="47"/>
      <c r="N7" s="47"/>
      <c r="O7" s="48"/>
      <c r="P7" s="49"/>
      <c r="Q7" s="38"/>
      <c r="R7" s="112"/>
      <c r="S7" s="112"/>
    </row>
    <row r="8" spans="1:27" ht="17.25" customHeight="1" thickTop="1">
      <c r="A8" s="50"/>
      <c r="B8" s="157" t="s">
        <v>129</v>
      </c>
      <c r="C8" s="158"/>
      <c r="D8" s="158"/>
      <c r="E8" s="158"/>
      <c r="F8" s="53"/>
      <c r="G8" s="54">
        <v>46268</v>
      </c>
      <c r="H8" s="54">
        <v>45006</v>
      </c>
      <c r="I8" s="54">
        <v>43971</v>
      </c>
      <c r="J8" s="54">
        <v>42098</v>
      </c>
      <c r="K8" s="177">
        <v>40209</v>
      </c>
      <c r="L8" s="178">
        <v>38504</v>
      </c>
      <c r="M8" s="178">
        <v>37040</v>
      </c>
      <c r="N8" s="178">
        <v>34497</v>
      </c>
      <c r="O8" s="178">
        <v>32631</v>
      </c>
      <c r="P8" s="179">
        <v>31222</v>
      </c>
      <c r="Q8" s="38"/>
      <c r="T8" s="112"/>
      <c r="U8" s="112"/>
      <c r="V8" s="112"/>
      <c r="W8" s="3"/>
      <c r="X8" s="3"/>
      <c r="Y8" s="3"/>
      <c r="Z8" s="3"/>
      <c r="AA8" s="3"/>
    </row>
    <row r="9" spans="1:26" ht="12.75" customHeight="1">
      <c r="A9" s="57"/>
      <c r="B9" s="58" t="s">
        <v>7</v>
      </c>
      <c r="C9" s="59"/>
      <c r="D9" s="60" t="s">
        <v>17</v>
      </c>
      <c r="E9" s="61"/>
      <c r="F9" s="62"/>
      <c r="G9" s="63">
        <v>28248</v>
      </c>
      <c r="H9" s="63">
        <v>27626</v>
      </c>
      <c r="I9" s="63">
        <v>27450</v>
      </c>
      <c r="J9" s="63">
        <v>26304</v>
      </c>
      <c r="K9" s="63">
        <v>25279</v>
      </c>
      <c r="L9" s="64">
        <v>24416</v>
      </c>
      <c r="M9" s="64">
        <v>23553</v>
      </c>
      <c r="N9" s="64">
        <v>21087</v>
      </c>
      <c r="O9" s="64">
        <v>19040</v>
      </c>
      <c r="P9" s="65">
        <v>17161</v>
      </c>
      <c r="Q9" s="38"/>
      <c r="R9" s="112"/>
      <c r="S9" s="112"/>
      <c r="T9" s="112"/>
      <c r="U9" s="3"/>
      <c r="V9" s="3"/>
      <c r="W9" s="3"/>
      <c r="X9" s="3"/>
      <c r="Y9" s="3"/>
      <c r="Z9" s="3"/>
    </row>
    <row r="10" spans="1:26" ht="12.75">
      <c r="A10" s="67"/>
      <c r="B10" s="180"/>
      <c r="C10" s="69"/>
      <c r="D10" s="70" t="s">
        <v>18</v>
      </c>
      <c r="E10" s="71"/>
      <c r="F10" s="72"/>
      <c r="G10" s="73">
        <v>944</v>
      </c>
      <c r="H10" s="73">
        <v>937</v>
      </c>
      <c r="I10" s="73">
        <v>763</v>
      </c>
      <c r="J10" s="73">
        <v>739</v>
      </c>
      <c r="K10" s="73">
        <v>708</v>
      </c>
      <c r="L10" s="74">
        <v>694</v>
      </c>
      <c r="M10" s="74">
        <v>680</v>
      </c>
      <c r="N10" s="74">
        <v>635</v>
      </c>
      <c r="O10" s="74">
        <v>559</v>
      </c>
      <c r="P10" s="75">
        <v>539</v>
      </c>
      <c r="Q10" s="38"/>
      <c r="R10" s="112"/>
      <c r="S10" s="112"/>
      <c r="T10" s="112"/>
      <c r="U10" s="3"/>
      <c r="V10" s="3"/>
      <c r="W10" s="3"/>
      <c r="X10" s="3"/>
      <c r="Y10" s="3"/>
      <c r="Z10" s="3"/>
    </row>
    <row r="11" spans="1:26" ht="12.75">
      <c r="A11" s="67"/>
      <c r="B11" s="180"/>
      <c r="C11" s="69"/>
      <c r="D11" s="70" t="s">
        <v>19</v>
      </c>
      <c r="E11" s="71"/>
      <c r="F11" s="72"/>
      <c r="G11" s="73">
        <v>602</v>
      </c>
      <c r="H11" s="73">
        <v>569</v>
      </c>
      <c r="I11" s="73">
        <v>306</v>
      </c>
      <c r="J11" s="73">
        <v>383</v>
      </c>
      <c r="K11" s="73">
        <v>367</v>
      </c>
      <c r="L11" s="74">
        <v>339</v>
      </c>
      <c r="M11" s="74">
        <v>329</v>
      </c>
      <c r="N11" s="74">
        <v>271</v>
      </c>
      <c r="O11" s="74">
        <v>273</v>
      </c>
      <c r="P11" s="75">
        <v>204</v>
      </c>
      <c r="Q11" s="38"/>
      <c r="R11" s="112"/>
      <c r="S11" s="112"/>
      <c r="T11" s="112"/>
      <c r="U11" s="3"/>
      <c r="V11" s="3"/>
      <c r="W11" s="3"/>
      <c r="X11" s="3"/>
      <c r="Y11" s="3"/>
      <c r="Z11" s="3"/>
    </row>
    <row r="12" spans="1:26" ht="12.75">
      <c r="A12" s="67"/>
      <c r="B12" s="180"/>
      <c r="C12" s="69"/>
      <c r="D12" s="70" t="s">
        <v>20</v>
      </c>
      <c r="E12" s="71"/>
      <c r="F12" s="72"/>
      <c r="G12" s="73">
        <v>1382</v>
      </c>
      <c r="H12" s="73">
        <v>1402</v>
      </c>
      <c r="I12" s="73">
        <v>1025</v>
      </c>
      <c r="J12" s="73">
        <v>1274</v>
      </c>
      <c r="K12" s="73">
        <v>1228</v>
      </c>
      <c r="L12" s="74">
        <v>1414</v>
      </c>
      <c r="M12" s="74">
        <v>1527</v>
      </c>
      <c r="N12" s="74">
        <v>1571</v>
      </c>
      <c r="O12" s="74">
        <v>1685</v>
      </c>
      <c r="P12" s="75">
        <v>1878</v>
      </c>
      <c r="Q12" s="38"/>
      <c r="R12" s="112"/>
      <c r="S12" s="112"/>
      <c r="T12" s="112"/>
      <c r="U12" s="3"/>
      <c r="V12" s="3"/>
      <c r="W12" s="3"/>
      <c r="X12" s="3"/>
      <c r="Y12" s="3"/>
      <c r="Z12" s="3"/>
    </row>
    <row r="13" spans="1:26" ht="12.75">
      <c r="A13" s="67"/>
      <c r="B13" s="180"/>
      <c r="C13" s="69"/>
      <c r="D13" s="70" t="s">
        <v>21</v>
      </c>
      <c r="E13" s="71"/>
      <c r="F13" s="72"/>
      <c r="G13" s="73">
        <v>841</v>
      </c>
      <c r="H13" s="73">
        <v>896</v>
      </c>
      <c r="I13" s="73">
        <v>413</v>
      </c>
      <c r="J13" s="73">
        <v>420</v>
      </c>
      <c r="K13" s="73">
        <v>363</v>
      </c>
      <c r="L13" s="74">
        <v>308</v>
      </c>
      <c r="M13" s="74">
        <v>297</v>
      </c>
      <c r="N13" s="74">
        <v>299</v>
      </c>
      <c r="O13" s="74">
        <v>226</v>
      </c>
      <c r="P13" s="75">
        <v>254</v>
      </c>
      <c r="Q13" s="38"/>
      <c r="R13" s="112"/>
      <c r="S13" s="112"/>
      <c r="T13" s="112"/>
      <c r="U13" s="3"/>
      <c r="V13" s="3"/>
      <c r="W13" s="3"/>
      <c r="X13" s="3"/>
      <c r="Y13" s="3"/>
      <c r="Z13" s="3"/>
    </row>
    <row r="14" spans="1:26" ht="12.75">
      <c r="A14" s="67"/>
      <c r="B14" s="180"/>
      <c r="C14" s="69"/>
      <c r="D14" s="77" t="s">
        <v>119</v>
      </c>
      <c r="E14" s="71"/>
      <c r="F14" s="72"/>
      <c r="G14" s="73">
        <v>2916</v>
      </c>
      <c r="H14" s="73">
        <v>2756</v>
      </c>
      <c r="I14" s="73">
        <v>3906</v>
      </c>
      <c r="J14" s="73">
        <v>3934</v>
      </c>
      <c r="K14" s="73">
        <v>3989</v>
      </c>
      <c r="L14" s="74">
        <v>4023</v>
      </c>
      <c r="M14" s="74">
        <v>4080</v>
      </c>
      <c r="N14" s="74">
        <v>4317</v>
      </c>
      <c r="O14" s="74">
        <v>4769</v>
      </c>
      <c r="P14" s="75">
        <v>4579</v>
      </c>
      <c r="Q14" s="38"/>
      <c r="R14" s="112"/>
      <c r="S14" s="112"/>
      <c r="T14" s="112"/>
      <c r="U14" s="3"/>
      <c r="V14" s="3"/>
      <c r="W14" s="3"/>
      <c r="X14" s="3"/>
      <c r="Y14" s="3"/>
      <c r="Z14" s="3"/>
    </row>
    <row r="15" spans="1:26" ht="12.75">
      <c r="A15" s="67"/>
      <c r="B15" s="180"/>
      <c r="C15" s="69"/>
      <c r="D15" s="77" t="s">
        <v>24</v>
      </c>
      <c r="E15" s="71"/>
      <c r="F15" s="72"/>
      <c r="G15" s="73">
        <v>10958</v>
      </c>
      <c r="H15" s="73">
        <v>10349</v>
      </c>
      <c r="I15" s="73">
        <v>9555</v>
      </c>
      <c r="J15" s="73">
        <v>8394</v>
      </c>
      <c r="K15" s="73">
        <v>7564</v>
      </c>
      <c r="L15" s="74">
        <v>6523</v>
      </c>
      <c r="M15" s="74">
        <v>5671</v>
      </c>
      <c r="N15" s="74">
        <v>5306</v>
      </c>
      <c r="O15" s="74">
        <v>4840</v>
      </c>
      <c r="P15" s="75">
        <v>4753</v>
      </c>
      <c r="Q15" s="38"/>
      <c r="R15" s="112"/>
      <c r="S15" s="112"/>
      <c r="T15" s="112"/>
      <c r="U15" s="3"/>
      <c r="V15" s="3"/>
      <c r="W15" s="3"/>
      <c r="X15" s="3"/>
      <c r="Y15" s="3"/>
      <c r="Z15" s="3"/>
    </row>
    <row r="16" spans="1:26" ht="13.5" thickBot="1">
      <c r="A16" s="181"/>
      <c r="B16" s="182"/>
      <c r="C16" s="82"/>
      <c r="D16" s="82" t="s">
        <v>128</v>
      </c>
      <c r="E16" s="83"/>
      <c r="F16" s="84"/>
      <c r="G16" s="85">
        <v>377</v>
      </c>
      <c r="H16" s="85">
        <v>471</v>
      </c>
      <c r="I16" s="85">
        <v>553</v>
      </c>
      <c r="J16" s="85">
        <v>650</v>
      </c>
      <c r="K16" s="85">
        <v>711</v>
      </c>
      <c r="L16" s="86">
        <v>787</v>
      </c>
      <c r="M16" s="86">
        <v>903</v>
      </c>
      <c r="N16" s="86">
        <v>1011</v>
      </c>
      <c r="O16" s="86">
        <v>1239</v>
      </c>
      <c r="P16" s="87">
        <v>1854</v>
      </c>
      <c r="Q16" s="38"/>
      <c r="S16" s="112"/>
      <c r="U16" s="3"/>
      <c r="V16" s="3"/>
      <c r="W16" s="3"/>
      <c r="X16" s="3"/>
      <c r="Y16" s="3"/>
      <c r="Z16" s="3"/>
    </row>
    <row r="17" spans="1:26" ht="13.5" customHeight="1">
      <c r="A17" s="183"/>
      <c r="B17" s="184" t="s">
        <v>113</v>
      </c>
      <c r="C17" s="117"/>
      <c r="D17" s="117"/>
      <c r="E17" s="117"/>
      <c r="F17" s="185"/>
      <c r="G17" s="177">
        <v>17533</v>
      </c>
      <c r="H17" s="177">
        <v>17020</v>
      </c>
      <c r="I17" s="177">
        <v>16601</v>
      </c>
      <c r="J17" s="177">
        <v>15830</v>
      </c>
      <c r="K17" s="177">
        <v>15044</v>
      </c>
      <c r="L17" s="178">
        <v>14344</v>
      </c>
      <c r="M17" s="178">
        <v>13849</v>
      </c>
      <c r="N17" s="178">
        <v>12903</v>
      </c>
      <c r="O17" s="178">
        <v>12106</v>
      </c>
      <c r="P17" s="179">
        <v>11553</v>
      </c>
      <c r="Q17" s="38"/>
      <c r="S17" s="112"/>
      <c r="U17" s="3"/>
      <c r="V17" s="3"/>
      <c r="W17" s="3"/>
      <c r="X17" s="3"/>
      <c r="Y17" s="3"/>
      <c r="Z17" s="3"/>
    </row>
    <row r="18" spans="1:26" ht="12.75">
      <c r="A18" s="57"/>
      <c r="B18" s="58" t="s">
        <v>7</v>
      </c>
      <c r="C18" s="59"/>
      <c r="D18" s="60" t="s">
        <v>53</v>
      </c>
      <c r="E18" s="61"/>
      <c r="F18" s="62"/>
      <c r="G18" s="63">
        <v>11516</v>
      </c>
      <c r="H18" s="63">
        <v>11254</v>
      </c>
      <c r="I18" s="63">
        <v>11050</v>
      </c>
      <c r="J18" s="63">
        <v>10546</v>
      </c>
      <c r="K18" s="63">
        <v>10085</v>
      </c>
      <c r="L18" s="64">
        <v>9689</v>
      </c>
      <c r="M18" s="64">
        <v>9409</v>
      </c>
      <c r="N18" s="64">
        <v>8520</v>
      </c>
      <c r="O18" s="64">
        <v>7716</v>
      </c>
      <c r="P18" s="65">
        <v>7045</v>
      </c>
      <c r="Q18" s="38"/>
      <c r="S18" s="112"/>
      <c r="U18" s="3"/>
      <c r="V18" s="3"/>
      <c r="W18" s="3"/>
      <c r="X18" s="3"/>
      <c r="Y18" s="3"/>
      <c r="Z18" s="3"/>
    </row>
    <row r="19" spans="1:26" ht="12.75">
      <c r="A19" s="67"/>
      <c r="B19" s="159"/>
      <c r="C19" s="69"/>
      <c r="D19" s="70" t="s">
        <v>54</v>
      </c>
      <c r="E19" s="71"/>
      <c r="F19" s="72"/>
      <c r="G19" s="73">
        <v>403</v>
      </c>
      <c r="H19" s="73">
        <v>388</v>
      </c>
      <c r="I19" s="73">
        <v>304</v>
      </c>
      <c r="J19" s="73">
        <v>298</v>
      </c>
      <c r="K19" s="73">
        <v>282</v>
      </c>
      <c r="L19" s="74">
        <v>276</v>
      </c>
      <c r="M19" s="74">
        <v>276</v>
      </c>
      <c r="N19" s="74">
        <v>246</v>
      </c>
      <c r="O19" s="74">
        <v>224</v>
      </c>
      <c r="P19" s="75">
        <v>230</v>
      </c>
      <c r="Q19" s="38"/>
      <c r="S19" s="112"/>
      <c r="U19" s="3"/>
      <c r="V19" s="3"/>
      <c r="W19" s="3"/>
      <c r="X19" s="3"/>
      <c r="Y19" s="3"/>
      <c r="Z19" s="3"/>
    </row>
    <row r="20" spans="1:26" ht="12.75">
      <c r="A20" s="67"/>
      <c r="B20" s="159"/>
      <c r="C20" s="69"/>
      <c r="D20" s="70" t="s">
        <v>55</v>
      </c>
      <c r="E20" s="71"/>
      <c r="F20" s="72"/>
      <c r="G20" s="73">
        <v>251</v>
      </c>
      <c r="H20" s="73">
        <v>232</v>
      </c>
      <c r="I20" s="73">
        <v>130</v>
      </c>
      <c r="J20" s="73">
        <v>161</v>
      </c>
      <c r="K20" s="73">
        <v>138</v>
      </c>
      <c r="L20" s="74">
        <v>140</v>
      </c>
      <c r="M20" s="74">
        <v>140</v>
      </c>
      <c r="N20" s="74">
        <v>110</v>
      </c>
      <c r="O20" s="74">
        <v>110</v>
      </c>
      <c r="P20" s="75">
        <v>84</v>
      </c>
      <c r="Q20" s="38"/>
      <c r="S20" s="112"/>
      <c r="U20" s="3"/>
      <c r="V20" s="3"/>
      <c r="W20" s="3"/>
      <c r="X20" s="3"/>
      <c r="Y20" s="3"/>
      <c r="Z20" s="3"/>
    </row>
    <row r="21" spans="1:26" ht="12.75">
      <c r="A21" s="67"/>
      <c r="B21" s="159"/>
      <c r="C21" s="69"/>
      <c r="D21" s="70" t="s">
        <v>20</v>
      </c>
      <c r="E21" s="71"/>
      <c r="F21" s="72"/>
      <c r="G21" s="73">
        <v>453</v>
      </c>
      <c r="H21" s="73">
        <v>443</v>
      </c>
      <c r="I21" s="73">
        <v>312</v>
      </c>
      <c r="J21" s="73">
        <v>389</v>
      </c>
      <c r="K21" s="73">
        <v>367</v>
      </c>
      <c r="L21" s="74">
        <v>408</v>
      </c>
      <c r="M21" s="74">
        <v>435</v>
      </c>
      <c r="N21" s="74">
        <v>434</v>
      </c>
      <c r="O21" s="74">
        <v>466</v>
      </c>
      <c r="P21" s="75">
        <v>524</v>
      </c>
      <c r="Q21" s="38"/>
      <c r="S21" s="112"/>
      <c r="U21" s="3"/>
      <c r="V21" s="3"/>
      <c r="W21" s="3"/>
      <c r="X21" s="3"/>
      <c r="Y21" s="3"/>
      <c r="Z21" s="3"/>
    </row>
    <row r="22" spans="1:26" ht="12.75">
      <c r="A22" s="67"/>
      <c r="B22" s="159"/>
      <c r="C22" s="69"/>
      <c r="D22" s="70" t="s">
        <v>56</v>
      </c>
      <c r="E22" s="71"/>
      <c r="F22" s="72"/>
      <c r="G22" s="73">
        <v>359</v>
      </c>
      <c r="H22" s="73">
        <v>379</v>
      </c>
      <c r="I22" s="73">
        <v>165</v>
      </c>
      <c r="J22" s="73">
        <v>172</v>
      </c>
      <c r="K22" s="73">
        <v>151</v>
      </c>
      <c r="L22" s="74">
        <v>119</v>
      </c>
      <c r="M22" s="74">
        <v>115</v>
      </c>
      <c r="N22" s="74">
        <v>119</v>
      </c>
      <c r="O22" s="74">
        <v>97</v>
      </c>
      <c r="P22" s="75">
        <v>113</v>
      </c>
      <c r="Q22" s="38"/>
      <c r="S22" s="112"/>
      <c r="U22" s="3"/>
      <c r="V22" s="3"/>
      <c r="W22" s="3"/>
      <c r="X22" s="3"/>
      <c r="Y22" s="3"/>
      <c r="Z22" s="3"/>
    </row>
    <row r="23" spans="1:26" ht="12.75">
      <c r="A23" s="67"/>
      <c r="B23" s="159"/>
      <c r="C23" s="69"/>
      <c r="D23" s="77" t="s">
        <v>119</v>
      </c>
      <c r="E23" s="71"/>
      <c r="F23" s="72"/>
      <c r="G23" s="73">
        <v>1165</v>
      </c>
      <c r="H23" s="73">
        <v>1087</v>
      </c>
      <c r="I23" s="73">
        <v>1535</v>
      </c>
      <c r="J23" s="73">
        <v>1511</v>
      </c>
      <c r="K23" s="73">
        <v>1527</v>
      </c>
      <c r="L23" s="74">
        <v>1535</v>
      </c>
      <c r="M23" s="74">
        <v>1552</v>
      </c>
      <c r="N23" s="74">
        <v>1661</v>
      </c>
      <c r="O23" s="74">
        <v>1824</v>
      </c>
      <c r="P23" s="75">
        <v>1797</v>
      </c>
      <c r="Q23" s="38"/>
      <c r="S23" s="112"/>
      <c r="U23" s="3"/>
      <c r="V23" s="3"/>
      <c r="W23" s="3"/>
      <c r="X23" s="3"/>
      <c r="Y23" s="3"/>
      <c r="Z23" s="3"/>
    </row>
    <row r="24" spans="1:26" ht="12.75">
      <c r="A24" s="67"/>
      <c r="B24" s="159"/>
      <c r="C24" s="69"/>
      <c r="D24" s="77" t="s">
        <v>24</v>
      </c>
      <c r="E24" s="71"/>
      <c r="F24" s="72"/>
      <c r="G24" s="73">
        <v>3276</v>
      </c>
      <c r="H24" s="73">
        <v>3111</v>
      </c>
      <c r="I24" s="73">
        <v>2956</v>
      </c>
      <c r="J24" s="73">
        <v>2592</v>
      </c>
      <c r="K24" s="73">
        <v>2314</v>
      </c>
      <c r="L24" s="74">
        <v>1984</v>
      </c>
      <c r="M24" s="74">
        <v>1728</v>
      </c>
      <c r="N24" s="74">
        <v>1597</v>
      </c>
      <c r="O24" s="74">
        <v>1420</v>
      </c>
      <c r="P24" s="75">
        <v>1386</v>
      </c>
      <c r="Q24" s="38"/>
      <c r="S24" s="112"/>
      <c r="U24" s="3"/>
      <c r="V24" s="3"/>
      <c r="W24" s="3"/>
      <c r="X24" s="3"/>
      <c r="Y24" s="3"/>
      <c r="Z24" s="3"/>
    </row>
    <row r="25" spans="1:26" ht="13.5" thickBot="1">
      <c r="A25" s="67"/>
      <c r="B25" s="159"/>
      <c r="C25" s="77"/>
      <c r="D25" s="77" t="s">
        <v>128</v>
      </c>
      <c r="E25" s="71"/>
      <c r="F25" s="72"/>
      <c r="G25" s="85">
        <v>110</v>
      </c>
      <c r="H25" s="85">
        <v>126</v>
      </c>
      <c r="I25" s="85">
        <v>149</v>
      </c>
      <c r="J25" s="85">
        <v>161</v>
      </c>
      <c r="K25" s="85">
        <v>180</v>
      </c>
      <c r="L25" s="86">
        <v>193</v>
      </c>
      <c r="M25" s="86">
        <v>194</v>
      </c>
      <c r="N25" s="86">
        <v>216</v>
      </c>
      <c r="O25" s="86">
        <v>249</v>
      </c>
      <c r="P25" s="87">
        <v>374</v>
      </c>
      <c r="Q25" s="38"/>
      <c r="S25" s="112"/>
      <c r="U25" s="3"/>
      <c r="V25" s="3"/>
      <c r="W25" s="3"/>
      <c r="X25" s="3"/>
      <c r="Y25" s="3"/>
      <c r="Z25" s="3"/>
    </row>
    <row r="26" spans="1:19" ht="12.75">
      <c r="A26" s="186" t="s">
        <v>33</v>
      </c>
      <c r="B26" s="186"/>
      <c r="C26" s="186"/>
      <c r="D26" s="186"/>
      <c r="E26" s="186"/>
      <c r="F26" s="186"/>
      <c r="G26" s="187"/>
      <c r="H26" s="187"/>
      <c r="I26" s="187"/>
      <c r="J26" s="187"/>
      <c r="K26" s="187"/>
      <c r="L26" s="187"/>
      <c r="M26" s="187"/>
      <c r="N26" s="187"/>
      <c r="O26" s="187"/>
      <c r="P26" s="188" t="s">
        <v>147</v>
      </c>
      <c r="S26" s="112"/>
    </row>
    <row r="27" spans="1:19" ht="15">
      <c r="A27" s="189" t="s">
        <v>34</v>
      </c>
      <c r="B27" s="190" t="s">
        <v>77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S27" s="112"/>
    </row>
    <row r="28" ht="12.75">
      <c r="S28" s="112"/>
    </row>
    <row r="29" ht="12.75">
      <c r="S29" s="3"/>
    </row>
    <row r="35" spans="20:27" ht="12.75">
      <c r="T35" s="76"/>
      <c r="U35" s="76"/>
      <c r="V35" s="76"/>
      <c r="W35" s="76"/>
      <c r="X35" s="76"/>
      <c r="Y35" s="76"/>
      <c r="Z35" s="76"/>
      <c r="AA35" s="76"/>
    </row>
    <row r="36" spans="20:27" ht="12.75">
      <c r="T36" s="76"/>
      <c r="U36" s="76"/>
      <c r="V36" s="76"/>
      <c r="W36" s="76"/>
      <c r="X36" s="76"/>
      <c r="Y36" s="76"/>
      <c r="Z36" s="76"/>
      <c r="AA36" s="76"/>
    </row>
    <row r="37" spans="20:27" ht="12.75">
      <c r="T37" s="76"/>
      <c r="U37" s="76"/>
      <c r="V37" s="76"/>
      <c r="W37" s="76"/>
      <c r="X37" s="76"/>
      <c r="Y37" s="76"/>
      <c r="Z37" s="76"/>
      <c r="AA37" s="76"/>
    </row>
    <row r="38" spans="20:27" ht="12.75">
      <c r="T38" s="76"/>
      <c r="U38" s="76"/>
      <c r="V38" s="76"/>
      <c r="W38" s="76"/>
      <c r="X38" s="76"/>
      <c r="Y38" s="76"/>
      <c r="Z38" s="76"/>
      <c r="AA38" s="76"/>
    </row>
    <row r="39" spans="20:27" ht="12.75">
      <c r="T39" s="76"/>
      <c r="U39" s="76"/>
      <c r="V39" s="76"/>
      <c r="W39" s="76"/>
      <c r="X39" s="76"/>
      <c r="Y39" s="76"/>
      <c r="Z39" s="76"/>
      <c r="AA39" s="76"/>
    </row>
    <row r="40" spans="20:27" ht="12.75">
      <c r="T40" s="76"/>
      <c r="U40" s="76"/>
      <c r="V40" s="76"/>
      <c r="W40" s="76"/>
      <c r="X40" s="76"/>
      <c r="Y40" s="76"/>
      <c r="Z40" s="76"/>
      <c r="AA40" s="76"/>
    </row>
    <row r="41" spans="20:27" ht="12.75">
      <c r="T41" s="76"/>
      <c r="U41" s="76"/>
      <c r="V41" s="76"/>
      <c r="W41" s="76"/>
      <c r="X41" s="76"/>
      <c r="Y41" s="76"/>
      <c r="Z41" s="76"/>
      <c r="AA41" s="76"/>
    </row>
    <row r="42" spans="20:27" ht="12.75">
      <c r="T42" s="76"/>
      <c r="U42" s="76"/>
      <c r="V42" s="76"/>
      <c r="W42" s="76"/>
      <c r="X42" s="76"/>
      <c r="Y42" s="76"/>
      <c r="Z42" s="76"/>
      <c r="AA42" s="76"/>
    </row>
    <row r="43" spans="20:27" ht="12.75">
      <c r="T43" s="76"/>
      <c r="U43" s="76"/>
      <c r="V43" s="76"/>
      <c r="W43" s="76"/>
      <c r="X43" s="76"/>
      <c r="Y43" s="76"/>
      <c r="Z43" s="76"/>
      <c r="AA43" s="76"/>
    </row>
  </sheetData>
  <sheetProtection password="CB3F" sheet="1"/>
  <mergeCells count="17">
    <mergeCell ref="B27:P27"/>
    <mergeCell ref="B18:B25"/>
    <mergeCell ref="A3:F7"/>
    <mergeCell ref="B9:B16"/>
    <mergeCell ref="B8:E8"/>
    <mergeCell ref="B17:E17"/>
    <mergeCell ref="N3:N6"/>
    <mergeCell ref="E1:P1"/>
    <mergeCell ref="P3:P6"/>
    <mergeCell ref="G3:G6"/>
    <mergeCell ref="H3:H6"/>
    <mergeCell ref="I3:I6"/>
    <mergeCell ref="J3:J6"/>
    <mergeCell ref="K3:K6"/>
    <mergeCell ref="L3:L6"/>
    <mergeCell ref="M3:M6"/>
    <mergeCell ref="O3:O6"/>
  </mergeCells>
  <conditionalFormatting sqref="P26">
    <cfRule type="expression" priority="1" dxfId="0" stopIfTrue="1">
      <formula>#REF!=" 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–prosinec 2012
&amp;"Arial Narrow,Tučné"Informační datová svodka – výkony regionálního školství 2012/13&amp;"Arial Narrow,Obyčejné"
Část: Tematické tabulky</oddHeader>
    <oddFooter>&amp;C&amp;"Arial Narrow,Tučné"&amp;9&amp;P/&amp;N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21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3.5" customHeight="1"/>
  <cols>
    <col min="1" max="1" width="3.140625" style="137" customWidth="1"/>
    <col min="2" max="4" width="2.7109375" style="137" customWidth="1"/>
    <col min="5" max="16" width="7.7109375" style="137" customWidth="1"/>
    <col min="17" max="17" width="7.7109375" style="140" customWidth="1"/>
    <col min="18" max="22" width="12.7109375" style="140" bestFit="1" customWidth="1"/>
    <col min="23" max="24" width="12.7109375" style="140" customWidth="1"/>
    <col min="25" max="25" width="12.7109375" style="140" bestFit="1" customWidth="1"/>
    <col min="26" max="26" width="12.7109375" style="140" customWidth="1"/>
    <col min="27" max="27" width="9.140625" style="140" customWidth="1"/>
    <col min="28" max="28" width="9.28125" style="143" bestFit="1" customWidth="1"/>
    <col min="29" max="40" width="9.140625" style="143" customWidth="1"/>
    <col min="41" max="16384" width="9.140625" style="137" customWidth="1"/>
  </cols>
  <sheetData>
    <row r="1" spans="1:27" s="143" customFormat="1" ht="30" customHeight="1">
      <c r="A1" s="136" t="s">
        <v>69</v>
      </c>
      <c r="E1" s="138" t="s">
        <v>142</v>
      </c>
      <c r="F1" s="138"/>
      <c r="G1" s="138"/>
      <c r="H1" s="138"/>
      <c r="I1" s="138"/>
      <c r="J1" s="138"/>
      <c r="K1" s="138"/>
      <c r="L1" s="138"/>
      <c r="M1" s="138"/>
      <c r="N1" s="138"/>
      <c r="O1" s="171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</row>
    <row r="2" spans="17:27" s="143" customFormat="1" ht="19.5" customHeight="1"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27" s="143" customFormat="1" ht="13.5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</row>
    <row r="4" spans="1:27" s="143" customFormat="1" ht="13.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</row>
    <row r="5" spans="18:40" ht="13.5" customHeight="1">
      <c r="R5" s="140" t="s">
        <v>2</v>
      </c>
      <c r="S5" s="140" t="s">
        <v>3</v>
      </c>
      <c r="T5" s="140" t="s">
        <v>4</v>
      </c>
      <c r="U5" s="140" t="s">
        <v>5</v>
      </c>
      <c r="V5" s="140" t="s">
        <v>38</v>
      </c>
      <c r="W5" s="140" t="s">
        <v>75</v>
      </c>
      <c r="X5" s="140" t="s">
        <v>101</v>
      </c>
      <c r="Y5" s="140" t="s">
        <v>111</v>
      </c>
      <c r="Z5" s="140" t="s">
        <v>132</v>
      </c>
      <c r="AA5" s="140" t="s">
        <v>148</v>
      </c>
      <c r="AN5" s="137"/>
    </row>
    <row r="6" spans="17:40" ht="13.5" customHeight="1">
      <c r="Q6" s="140" t="s">
        <v>64</v>
      </c>
      <c r="R6" s="140">
        <v>998731</v>
      </c>
      <c r="S6" s="140">
        <v>958860</v>
      </c>
      <c r="T6" s="140">
        <v>916575</v>
      </c>
      <c r="U6" s="140">
        <v>876513</v>
      </c>
      <c r="V6" s="173">
        <v>844863</v>
      </c>
      <c r="W6" s="173">
        <v>816015</v>
      </c>
      <c r="X6" s="173">
        <v>794459</v>
      </c>
      <c r="Y6" s="174">
        <v>789486</v>
      </c>
      <c r="Z6" s="174">
        <v>794642</v>
      </c>
      <c r="AA6" s="140">
        <v>807950</v>
      </c>
      <c r="AL6" s="137"/>
      <c r="AM6" s="137"/>
      <c r="AN6" s="137"/>
    </row>
    <row r="7" spans="17:40" ht="13.5" customHeight="1">
      <c r="Q7" s="153" t="s">
        <v>91</v>
      </c>
      <c r="R7" s="140">
        <v>53550</v>
      </c>
      <c r="S7" s="140">
        <v>51587</v>
      </c>
      <c r="T7" s="140">
        <v>45556</v>
      </c>
      <c r="U7" s="140">
        <v>39982</v>
      </c>
      <c r="V7" s="146">
        <v>36085</v>
      </c>
      <c r="W7" s="146">
        <v>34350</v>
      </c>
      <c r="X7" s="146">
        <v>34761</v>
      </c>
      <c r="Y7" s="175">
        <v>36226</v>
      </c>
      <c r="Z7" s="175">
        <v>39160</v>
      </c>
      <c r="AA7" s="140">
        <v>40888</v>
      </c>
      <c r="AL7" s="137"/>
      <c r="AM7" s="137"/>
      <c r="AN7" s="137"/>
    </row>
    <row r="8" spans="17:40" ht="12.75" customHeight="1">
      <c r="Q8" s="153" t="s">
        <v>97</v>
      </c>
      <c r="R8" s="140">
        <v>46268</v>
      </c>
      <c r="S8" s="140">
        <v>45006</v>
      </c>
      <c r="T8" s="140">
        <v>43971</v>
      </c>
      <c r="U8" s="140">
        <v>42098</v>
      </c>
      <c r="V8" s="140">
        <v>40209</v>
      </c>
      <c r="W8" s="140">
        <v>38504</v>
      </c>
      <c r="X8" s="140">
        <v>37040</v>
      </c>
      <c r="Y8" s="175">
        <v>34497</v>
      </c>
      <c r="Z8" s="175">
        <v>32631</v>
      </c>
      <c r="AA8" s="140">
        <v>31222</v>
      </c>
      <c r="AL8" s="137"/>
      <c r="AM8" s="137"/>
      <c r="AN8" s="137"/>
    </row>
    <row r="9" spans="17:40" ht="13.5" customHeight="1">
      <c r="Q9" s="153" t="s">
        <v>92</v>
      </c>
      <c r="R9" s="176">
        <f aca="true" t="shared" si="0" ref="R9:AA9">+(R7+R8)/R6</f>
        <v>0.09994482998925637</v>
      </c>
      <c r="S9" s="176">
        <f t="shared" si="0"/>
        <v>0.1007373339173602</v>
      </c>
      <c r="T9" s="176">
        <f t="shared" si="0"/>
        <v>0.09767558574039222</v>
      </c>
      <c r="U9" s="176">
        <f t="shared" si="0"/>
        <v>0.0936437907937475</v>
      </c>
      <c r="V9" s="176">
        <f t="shared" si="0"/>
        <v>0.09030339830244667</v>
      </c>
      <c r="W9" s="176">
        <f t="shared" si="0"/>
        <v>0.08928022156455458</v>
      </c>
      <c r="X9" s="176">
        <f t="shared" si="0"/>
        <v>0.09037722525643237</v>
      </c>
      <c r="Y9" s="176">
        <f t="shared" si="0"/>
        <v>0.08958106920198712</v>
      </c>
      <c r="Z9" s="176">
        <f t="shared" si="0"/>
        <v>0.09034382778660076</v>
      </c>
      <c r="AA9" s="176">
        <f t="shared" si="0"/>
        <v>0.08925057243641314</v>
      </c>
      <c r="AL9" s="137"/>
      <c r="AM9" s="137"/>
      <c r="AN9" s="137"/>
    </row>
    <row r="10" spans="38:40" ht="13.5" customHeight="1">
      <c r="AL10" s="137"/>
      <c r="AM10" s="137"/>
      <c r="AN10" s="137"/>
    </row>
    <row r="12" ht="13.5" customHeight="1">
      <c r="AO12" s="143"/>
    </row>
    <row r="14" spans="18:27" ht="13.5" customHeight="1">
      <c r="R14" s="140">
        <f>R8+R7</f>
        <v>99818</v>
      </c>
      <c r="S14" s="140">
        <f aca="true" t="shared" si="1" ref="S14:Y14">S8+S7</f>
        <v>96593</v>
      </c>
      <c r="T14" s="140">
        <f t="shared" si="1"/>
        <v>89527</v>
      </c>
      <c r="U14" s="140">
        <f t="shared" si="1"/>
        <v>82080</v>
      </c>
      <c r="V14" s="140">
        <f t="shared" si="1"/>
        <v>76294</v>
      </c>
      <c r="W14" s="140">
        <f t="shared" si="1"/>
        <v>72854</v>
      </c>
      <c r="X14" s="140">
        <f t="shared" si="1"/>
        <v>71801</v>
      </c>
      <c r="Y14" s="140">
        <f t="shared" si="1"/>
        <v>70723</v>
      </c>
      <c r="Z14" s="140">
        <f>Z8+Z7</f>
        <v>71791</v>
      </c>
      <c r="AA14" s="140">
        <f>AA8+AA7</f>
        <v>72110</v>
      </c>
    </row>
    <row r="15" spans="18:27" ht="15.75" customHeight="1">
      <c r="R15" s="140">
        <f>R7/R14</f>
        <v>0.5364763870243844</v>
      </c>
      <c r="S15" s="140">
        <f aca="true" t="shared" si="2" ref="S15:AA15">S7/S14</f>
        <v>0.5340656155207935</v>
      </c>
      <c r="T15" s="140">
        <f t="shared" si="2"/>
        <v>0.5088520781440236</v>
      </c>
      <c r="U15" s="140">
        <f t="shared" si="2"/>
        <v>0.4871101364522417</v>
      </c>
      <c r="V15" s="140">
        <f t="shared" si="2"/>
        <v>0.47297297297297297</v>
      </c>
      <c r="W15" s="140">
        <f t="shared" si="2"/>
        <v>0.47149092705959866</v>
      </c>
      <c r="X15" s="140">
        <f t="shared" si="2"/>
        <v>0.48412974749655296</v>
      </c>
      <c r="Y15" s="140">
        <f t="shared" si="2"/>
        <v>0.5122237461646141</v>
      </c>
      <c r="Z15" s="140">
        <f t="shared" si="2"/>
        <v>0.5454722736833307</v>
      </c>
      <c r="AA15" s="140">
        <f t="shared" si="2"/>
        <v>0.5670226043544585</v>
      </c>
    </row>
    <row r="20" spans="1:14" ht="13.5" customHeight="1">
      <c r="A20" s="18" t="s">
        <v>33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 t="s">
        <v>147</v>
      </c>
    </row>
    <row r="21" spans="1:14" ht="13.5" customHeight="1">
      <c r="A21" s="18" t="s">
        <v>89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</sheetData>
  <sheetProtection password="CB3F" sheet="1"/>
  <mergeCells count="1">
    <mergeCell ref="E1:N1"/>
  </mergeCells>
  <conditionalFormatting sqref="N20">
    <cfRule type="expression" priority="1" dxfId="0" stopIfTrue="1">
      <formula>O20=" 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2"/>
  <headerFooter alignWithMargins="0">
    <oddHeader>&amp;R&amp;"Arial Narrow,Obyčejné"&amp;8MŠMT –prosinec 2012
&amp;"Arial Narrow,Tučné"Informační datová svodka – výkony regionálního školství 2012/13&amp;"Arial Narrow,Obyčejné"
Část: Tematické tabulky</oddHeader>
    <oddFooter>&amp;C&amp;"Arial Narrow,Tučné"&amp;9&amp;P/&amp;N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35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G8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0.71875" style="2" customWidth="1"/>
    <col min="4" max="4" width="16.140625" style="2" customWidth="1"/>
    <col min="5" max="5" width="9.8515625" style="2" customWidth="1"/>
    <col min="6" max="6" width="1.1484375" style="2" customWidth="1"/>
    <col min="7" max="16" width="6.421875" style="2" customWidth="1"/>
    <col min="17" max="17" width="10.00390625" style="109" customWidth="1"/>
    <col min="18" max="37" width="10.00390625" style="124" customWidth="1"/>
    <col min="38" max="41" width="10.00390625" style="2" customWidth="1"/>
    <col min="42" max="16384" width="9.140625" style="2" customWidth="1"/>
  </cols>
  <sheetData>
    <row r="1" spans="1:37" s="1" customFormat="1" ht="39" customHeight="1">
      <c r="A1" s="25" t="s">
        <v>43</v>
      </c>
      <c r="B1" s="26"/>
      <c r="C1" s="26"/>
      <c r="D1" s="26"/>
      <c r="E1" s="27" t="s">
        <v>141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62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</row>
    <row r="2" spans="1:17" ht="19.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56"/>
      <c r="Q2" s="164"/>
    </row>
    <row r="3" spans="1:17" ht="6" customHeight="1">
      <c r="A3" s="33" t="s">
        <v>0</v>
      </c>
      <c r="B3" s="34"/>
      <c r="C3" s="34"/>
      <c r="D3" s="34"/>
      <c r="E3" s="34"/>
      <c r="F3" s="35"/>
      <c r="G3" s="36" t="s">
        <v>2</v>
      </c>
      <c r="H3" s="36" t="s">
        <v>3</v>
      </c>
      <c r="I3" s="36" t="s">
        <v>4</v>
      </c>
      <c r="J3" s="36" t="s">
        <v>5</v>
      </c>
      <c r="K3" s="36" t="s">
        <v>38</v>
      </c>
      <c r="L3" s="36" t="s">
        <v>75</v>
      </c>
      <c r="M3" s="36" t="s">
        <v>101</v>
      </c>
      <c r="N3" s="36" t="s">
        <v>111</v>
      </c>
      <c r="O3" s="36" t="s">
        <v>132</v>
      </c>
      <c r="P3" s="37" t="s">
        <v>148</v>
      </c>
      <c r="Q3" s="165"/>
    </row>
    <row r="4" spans="1:17" ht="6" customHeight="1">
      <c r="A4" s="39"/>
      <c r="B4" s="40"/>
      <c r="C4" s="40"/>
      <c r="D4" s="40"/>
      <c r="E4" s="40"/>
      <c r="F4" s="41"/>
      <c r="G4" s="42"/>
      <c r="H4" s="42"/>
      <c r="I4" s="42"/>
      <c r="J4" s="42"/>
      <c r="K4" s="42"/>
      <c r="L4" s="42"/>
      <c r="M4" s="42"/>
      <c r="N4" s="42"/>
      <c r="O4" s="42"/>
      <c r="P4" s="43"/>
      <c r="Q4" s="165"/>
    </row>
    <row r="5" spans="1:17" ht="6" customHeight="1">
      <c r="A5" s="39"/>
      <c r="B5" s="40"/>
      <c r="C5" s="40"/>
      <c r="D5" s="40"/>
      <c r="E5" s="40"/>
      <c r="F5" s="41"/>
      <c r="G5" s="42"/>
      <c r="H5" s="42"/>
      <c r="I5" s="42"/>
      <c r="J5" s="42"/>
      <c r="K5" s="42"/>
      <c r="L5" s="42"/>
      <c r="M5" s="42"/>
      <c r="N5" s="42"/>
      <c r="O5" s="42"/>
      <c r="P5" s="43"/>
      <c r="Q5" s="165"/>
    </row>
    <row r="6" spans="1:17" ht="6" customHeight="1">
      <c r="A6" s="39"/>
      <c r="B6" s="40"/>
      <c r="C6" s="40"/>
      <c r="D6" s="40"/>
      <c r="E6" s="40"/>
      <c r="F6" s="41"/>
      <c r="G6" s="42"/>
      <c r="H6" s="42"/>
      <c r="I6" s="42"/>
      <c r="J6" s="42"/>
      <c r="K6" s="42"/>
      <c r="L6" s="42"/>
      <c r="M6" s="42"/>
      <c r="N6" s="42"/>
      <c r="O6" s="42"/>
      <c r="P6" s="43"/>
      <c r="Q6" s="165"/>
    </row>
    <row r="7" spans="1:17" ht="15" customHeight="1" thickBot="1">
      <c r="A7" s="44"/>
      <c r="B7" s="45"/>
      <c r="C7" s="45"/>
      <c r="D7" s="45"/>
      <c r="E7" s="45"/>
      <c r="F7" s="46"/>
      <c r="G7" s="47"/>
      <c r="H7" s="47"/>
      <c r="I7" s="47"/>
      <c r="J7" s="47"/>
      <c r="K7" s="47"/>
      <c r="L7" s="47"/>
      <c r="M7" s="47"/>
      <c r="N7" s="47"/>
      <c r="O7" s="48"/>
      <c r="P7" s="49"/>
      <c r="Q7" s="165"/>
    </row>
    <row r="8" spans="1:23" ht="15.75" thickTop="1">
      <c r="A8" s="50"/>
      <c r="B8" s="51" t="s">
        <v>105</v>
      </c>
      <c r="C8" s="51"/>
      <c r="D8" s="51"/>
      <c r="E8" s="52"/>
      <c r="F8" s="53"/>
      <c r="G8" s="54">
        <v>4003</v>
      </c>
      <c r="H8" s="54">
        <v>4509</v>
      </c>
      <c r="I8" s="54">
        <v>4436</v>
      </c>
      <c r="J8" s="54">
        <v>4502</v>
      </c>
      <c r="K8" s="54">
        <v>4729</v>
      </c>
      <c r="L8" s="55">
        <v>5158</v>
      </c>
      <c r="M8" s="55">
        <v>6284</v>
      </c>
      <c r="N8" s="55">
        <v>6532</v>
      </c>
      <c r="O8" s="55">
        <v>7295</v>
      </c>
      <c r="P8" s="56">
        <v>7807</v>
      </c>
      <c r="Q8" s="165"/>
      <c r="U8" s="166"/>
      <c r="W8" s="166"/>
    </row>
    <row r="9" spans="1:26" ht="12.75">
      <c r="A9" s="57"/>
      <c r="B9" s="58" t="s">
        <v>7</v>
      </c>
      <c r="C9" s="59"/>
      <c r="D9" s="60" t="s">
        <v>25</v>
      </c>
      <c r="E9" s="61"/>
      <c r="F9" s="62"/>
      <c r="G9" s="63">
        <v>0</v>
      </c>
      <c r="H9" s="63">
        <v>0</v>
      </c>
      <c r="I9" s="63">
        <v>48</v>
      </c>
      <c r="J9" s="63">
        <v>84</v>
      </c>
      <c r="K9" s="63">
        <v>102</v>
      </c>
      <c r="L9" s="64">
        <v>89</v>
      </c>
      <c r="M9" s="64">
        <v>132</v>
      </c>
      <c r="N9" s="64">
        <v>468</v>
      </c>
      <c r="O9" s="64">
        <v>417</v>
      </c>
      <c r="P9" s="65">
        <v>670</v>
      </c>
      <c r="Q9" s="167"/>
      <c r="S9" s="168">
        <f aca="true" t="shared" si="0" ref="S9:Z9">G9/G$8</f>
        <v>0</v>
      </c>
      <c r="T9" s="168">
        <f t="shared" si="0"/>
        <v>0</v>
      </c>
      <c r="U9" s="168">
        <f t="shared" si="0"/>
        <v>0.010820559062218215</v>
      </c>
      <c r="V9" s="168">
        <f t="shared" si="0"/>
        <v>0.018658374055975122</v>
      </c>
      <c r="W9" s="168">
        <f t="shared" si="0"/>
        <v>0.021569042080778176</v>
      </c>
      <c r="X9" s="168">
        <f t="shared" si="0"/>
        <v>0.017254749903063204</v>
      </c>
      <c r="Y9" s="168">
        <f t="shared" si="0"/>
        <v>0.021005728835136857</v>
      </c>
      <c r="Z9" s="168">
        <f t="shared" si="0"/>
        <v>0.07164727495407226</v>
      </c>
    </row>
    <row r="10" spans="1:26" ht="12.75">
      <c r="A10" s="67"/>
      <c r="B10" s="159"/>
      <c r="C10" s="69"/>
      <c r="D10" s="70" t="s">
        <v>26</v>
      </c>
      <c r="E10" s="71"/>
      <c r="F10" s="72"/>
      <c r="G10" s="73">
        <v>139</v>
      </c>
      <c r="H10" s="73">
        <v>131</v>
      </c>
      <c r="I10" s="73">
        <v>111</v>
      </c>
      <c r="J10" s="73">
        <v>121</v>
      </c>
      <c r="K10" s="73">
        <v>121</v>
      </c>
      <c r="L10" s="74">
        <v>136</v>
      </c>
      <c r="M10" s="74">
        <v>156</v>
      </c>
      <c r="N10" s="74">
        <v>192</v>
      </c>
      <c r="O10" s="74">
        <v>193</v>
      </c>
      <c r="P10" s="75">
        <v>217</v>
      </c>
      <c r="Q10" s="167"/>
      <c r="S10" s="168">
        <f aca="true" t="shared" si="1" ref="S10:S16">G10/G$8</f>
        <v>0.03472395703222583</v>
      </c>
      <c r="T10" s="168">
        <f aca="true" t="shared" si="2" ref="T10:T16">H10/H$8</f>
        <v>0.02905300510090929</v>
      </c>
      <c r="U10" s="168">
        <f aca="true" t="shared" si="3" ref="U10:U16">I10/I$8</f>
        <v>0.02502254283137962</v>
      </c>
      <c r="V10" s="168">
        <f aca="true" t="shared" si="4" ref="V10:V16">J10/J$8</f>
        <v>0.026876943580630832</v>
      </c>
      <c r="W10" s="168">
        <f aca="true" t="shared" si="5" ref="W10:W16">K10/K$8</f>
        <v>0.025586804821315288</v>
      </c>
      <c r="X10" s="168">
        <f aca="true" t="shared" si="6" ref="X10:X16">L10/L$8</f>
        <v>0.026366808840635907</v>
      </c>
      <c r="Y10" s="168">
        <f aca="true" t="shared" si="7" ref="Y10:Z16">M10/M$8</f>
        <v>0.024824952259707194</v>
      </c>
      <c r="Z10" s="168">
        <f t="shared" si="7"/>
        <v>0.029393753827311696</v>
      </c>
    </row>
    <row r="11" spans="1:26" ht="12.75">
      <c r="A11" s="67"/>
      <c r="B11" s="159"/>
      <c r="C11" s="69"/>
      <c r="D11" s="70" t="s">
        <v>11</v>
      </c>
      <c r="E11" s="71"/>
      <c r="F11" s="72"/>
      <c r="G11" s="73" t="s">
        <v>14</v>
      </c>
      <c r="H11" s="73" t="s">
        <v>14</v>
      </c>
      <c r="I11" s="73" t="s">
        <v>14</v>
      </c>
      <c r="J11" s="73">
        <v>6</v>
      </c>
      <c r="K11" s="73">
        <v>15</v>
      </c>
      <c r="L11" s="74">
        <v>21</v>
      </c>
      <c r="M11" s="74">
        <v>23</v>
      </c>
      <c r="N11" s="74">
        <v>34</v>
      </c>
      <c r="O11" s="74">
        <v>40</v>
      </c>
      <c r="P11" s="75">
        <v>42</v>
      </c>
      <c r="Q11" s="167"/>
      <c r="S11" s="168" t="e">
        <f t="shared" si="1"/>
        <v>#VALUE!</v>
      </c>
      <c r="T11" s="168" t="e">
        <f t="shared" si="2"/>
        <v>#VALUE!</v>
      </c>
      <c r="U11" s="168" t="e">
        <f t="shared" si="3"/>
        <v>#VALUE!</v>
      </c>
      <c r="V11" s="168">
        <f t="shared" si="4"/>
        <v>0.0013327410039982231</v>
      </c>
      <c r="W11" s="168">
        <f t="shared" si="5"/>
        <v>0.0031719179530556143</v>
      </c>
      <c r="X11" s="168">
        <f t="shared" si="6"/>
        <v>0.00407134548274525</v>
      </c>
      <c r="Y11" s="168">
        <f t="shared" si="7"/>
        <v>0.00366008911521324</v>
      </c>
      <c r="Z11" s="168">
        <f t="shared" si="7"/>
        <v>0.0052051439069197795</v>
      </c>
    </row>
    <row r="12" spans="1:26" ht="12.75">
      <c r="A12" s="67"/>
      <c r="B12" s="159"/>
      <c r="C12" s="69"/>
      <c r="D12" s="70" t="s">
        <v>27</v>
      </c>
      <c r="E12" s="71"/>
      <c r="F12" s="72"/>
      <c r="G12" s="73">
        <v>116</v>
      </c>
      <c r="H12" s="73">
        <v>102</v>
      </c>
      <c r="I12" s="73">
        <v>95</v>
      </c>
      <c r="J12" s="73">
        <v>81</v>
      </c>
      <c r="K12" s="73">
        <v>74</v>
      </c>
      <c r="L12" s="74">
        <v>78</v>
      </c>
      <c r="M12" s="74">
        <v>106</v>
      </c>
      <c r="N12" s="74">
        <v>113</v>
      </c>
      <c r="O12" s="74">
        <v>108</v>
      </c>
      <c r="P12" s="75">
        <v>136</v>
      </c>
      <c r="Q12" s="167"/>
      <c r="S12" s="168">
        <f t="shared" si="1"/>
        <v>0.028978266300274794</v>
      </c>
      <c r="T12" s="168">
        <f t="shared" si="2"/>
        <v>0.02262142381902861</v>
      </c>
      <c r="U12" s="168">
        <f t="shared" si="3"/>
        <v>0.021415689810640216</v>
      </c>
      <c r="V12" s="168">
        <f t="shared" si="4"/>
        <v>0.01799200355397601</v>
      </c>
      <c r="W12" s="168">
        <f t="shared" si="5"/>
        <v>0.015648128568407697</v>
      </c>
      <c r="X12" s="168">
        <f t="shared" si="6"/>
        <v>0.015122140364482357</v>
      </c>
      <c r="Y12" s="168">
        <f t="shared" si="7"/>
        <v>0.016868236791852325</v>
      </c>
      <c r="Z12" s="168">
        <f t="shared" si="7"/>
        <v>0.01729944886711574</v>
      </c>
    </row>
    <row r="13" spans="1:26" ht="12.75">
      <c r="A13" s="67"/>
      <c r="B13" s="159"/>
      <c r="C13" s="69"/>
      <c r="D13" s="70" t="s">
        <v>28</v>
      </c>
      <c r="E13" s="71"/>
      <c r="F13" s="72"/>
      <c r="G13" s="73">
        <v>321</v>
      </c>
      <c r="H13" s="73">
        <v>325</v>
      </c>
      <c r="I13" s="73">
        <v>370</v>
      </c>
      <c r="J13" s="73">
        <v>318</v>
      </c>
      <c r="K13" s="73">
        <v>262</v>
      </c>
      <c r="L13" s="74">
        <v>338</v>
      </c>
      <c r="M13" s="74">
        <v>370</v>
      </c>
      <c r="N13" s="74">
        <v>376</v>
      </c>
      <c r="O13" s="74">
        <v>357</v>
      </c>
      <c r="P13" s="75">
        <v>338</v>
      </c>
      <c r="Q13" s="167"/>
      <c r="S13" s="168">
        <f t="shared" si="1"/>
        <v>0.08018985760679491</v>
      </c>
      <c r="T13" s="168">
        <f t="shared" si="2"/>
        <v>0.07207806609004214</v>
      </c>
      <c r="U13" s="168">
        <f t="shared" si="3"/>
        <v>0.08340847610459874</v>
      </c>
      <c r="V13" s="168">
        <f t="shared" si="4"/>
        <v>0.07063527321190582</v>
      </c>
      <c r="W13" s="168">
        <f t="shared" si="5"/>
        <v>0.055402833580038065</v>
      </c>
      <c r="X13" s="168">
        <f t="shared" si="6"/>
        <v>0.06552927491275688</v>
      </c>
      <c r="Y13" s="168">
        <f t="shared" si="7"/>
        <v>0.058879694462126035</v>
      </c>
      <c r="Z13" s="168">
        <f t="shared" si="7"/>
        <v>0.05756276791181874</v>
      </c>
    </row>
    <row r="14" spans="1:26" ht="12.75">
      <c r="A14" s="67"/>
      <c r="B14" s="159"/>
      <c r="C14" s="69"/>
      <c r="D14" s="77" t="s">
        <v>118</v>
      </c>
      <c r="E14" s="71"/>
      <c r="F14" s="72"/>
      <c r="G14" s="73">
        <v>93</v>
      </c>
      <c r="H14" s="73">
        <v>59</v>
      </c>
      <c r="I14" s="73">
        <v>73</v>
      </c>
      <c r="J14" s="73">
        <v>48</v>
      </c>
      <c r="K14" s="73">
        <v>78</v>
      </c>
      <c r="L14" s="74">
        <v>81</v>
      </c>
      <c r="M14" s="74">
        <v>113</v>
      </c>
      <c r="N14" s="74">
        <v>103</v>
      </c>
      <c r="O14" s="74">
        <v>125</v>
      </c>
      <c r="P14" s="75">
        <v>109</v>
      </c>
      <c r="Q14" s="167"/>
      <c r="S14" s="168">
        <f t="shared" si="1"/>
        <v>0.023232575568323758</v>
      </c>
      <c r="T14" s="168">
        <f t="shared" si="2"/>
        <v>0.013084941228653803</v>
      </c>
      <c r="U14" s="168">
        <f t="shared" si="3"/>
        <v>0.016456266907123533</v>
      </c>
      <c r="V14" s="168">
        <f t="shared" si="4"/>
        <v>0.010661928031985785</v>
      </c>
      <c r="W14" s="168">
        <f t="shared" si="5"/>
        <v>0.016493973355889195</v>
      </c>
      <c r="X14" s="168">
        <f t="shared" si="6"/>
        <v>0.015703761147731678</v>
      </c>
      <c r="Y14" s="168">
        <f t="shared" si="7"/>
        <v>0.017982176957352006</v>
      </c>
      <c r="Z14" s="168">
        <f t="shared" si="7"/>
        <v>0.015768524188609922</v>
      </c>
    </row>
    <row r="15" spans="1:26" ht="12.75">
      <c r="A15" s="67"/>
      <c r="B15" s="159"/>
      <c r="C15" s="69"/>
      <c r="D15" s="77" t="s">
        <v>13</v>
      </c>
      <c r="E15" s="71"/>
      <c r="F15" s="72"/>
      <c r="G15" s="121">
        <v>3334</v>
      </c>
      <c r="H15" s="121">
        <v>3892</v>
      </c>
      <c r="I15" s="121">
        <v>3725</v>
      </c>
      <c r="J15" s="121">
        <v>3826</v>
      </c>
      <c r="K15" s="121">
        <v>4056</v>
      </c>
      <c r="L15" s="122">
        <v>4381</v>
      </c>
      <c r="M15" s="122">
        <v>5337</v>
      </c>
      <c r="N15" s="122">
        <v>5166</v>
      </c>
      <c r="O15" s="122">
        <v>5939</v>
      </c>
      <c r="P15" s="123">
        <v>6040</v>
      </c>
      <c r="Q15" s="167"/>
      <c r="S15" s="168">
        <f t="shared" si="1"/>
        <v>0.8328753434923807</v>
      </c>
      <c r="T15" s="168">
        <f t="shared" si="2"/>
        <v>0.8631625637613661</v>
      </c>
      <c r="U15" s="168">
        <f t="shared" si="3"/>
        <v>0.8397204688908927</v>
      </c>
      <c r="V15" s="168">
        <f t="shared" si="4"/>
        <v>0.8498445135495335</v>
      </c>
      <c r="W15" s="168">
        <f t="shared" si="5"/>
        <v>0.8576866145062381</v>
      </c>
      <c r="X15" s="168">
        <f t="shared" si="6"/>
        <v>0.8493602171384258</v>
      </c>
      <c r="Y15" s="168">
        <f t="shared" si="7"/>
        <v>0.8492998090388287</v>
      </c>
      <c r="Z15" s="168">
        <f t="shared" si="7"/>
        <v>0.7908756889161054</v>
      </c>
    </row>
    <row r="16" spans="1:26" ht="13.5" thickBot="1">
      <c r="A16" s="67"/>
      <c r="B16" s="159"/>
      <c r="C16" s="69"/>
      <c r="D16" s="77" t="s">
        <v>127</v>
      </c>
      <c r="E16" s="71"/>
      <c r="F16" s="72"/>
      <c r="G16" s="85" t="s">
        <v>14</v>
      </c>
      <c r="H16" s="85" t="s">
        <v>14</v>
      </c>
      <c r="I16" s="85">
        <v>14</v>
      </c>
      <c r="J16" s="85">
        <v>18</v>
      </c>
      <c r="K16" s="85">
        <v>21</v>
      </c>
      <c r="L16" s="86">
        <v>34</v>
      </c>
      <c r="M16" s="86">
        <v>47</v>
      </c>
      <c r="N16" s="86">
        <v>80</v>
      </c>
      <c r="O16" s="86">
        <v>116</v>
      </c>
      <c r="P16" s="87">
        <v>161</v>
      </c>
      <c r="Q16" s="167"/>
      <c r="S16" s="168" t="e">
        <f t="shared" si="1"/>
        <v>#VALUE!</v>
      </c>
      <c r="T16" s="168" t="e">
        <f t="shared" si="2"/>
        <v>#VALUE!</v>
      </c>
      <c r="U16" s="168">
        <f t="shared" si="3"/>
        <v>0.0031559963931469793</v>
      </c>
      <c r="V16" s="168">
        <f t="shared" si="4"/>
        <v>0.003998223011994669</v>
      </c>
      <c r="W16" s="168">
        <f t="shared" si="5"/>
        <v>0.00444068513427786</v>
      </c>
      <c r="X16" s="168">
        <f t="shared" si="6"/>
        <v>0.006591702210158977</v>
      </c>
      <c r="Y16" s="168">
        <f t="shared" si="7"/>
        <v>0.007479312539783577</v>
      </c>
      <c r="Z16" s="168">
        <f t="shared" si="7"/>
        <v>0.01224739742804654</v>
      </c>
    </row>
    <row r="17" spans="1:17" ht="15.75" thickTop="1">
      <c r="A17" s="50"/>
      <c r="B17" s="51" t="s">
        <v>113</v>
      </c>
      <c r="C17" s="51"/>
      <c r="D17" s="51"/>
      <c r="E17" s="52"/>
      <c r="F17" s="53"/>
      <c r="G17" s="54">
        <v>1141</v>
      </c>
      <c r="H17" s="54">
        <v>1380</v>
      </c>
      <c r="I17" s="54">
        <v>1419</v>
      </c>
      <c r="J17" s="54">
        <v>1504</v>
      </c>
      <c r="K17" s="54">
        <v>1557</v>
      </c>
      <c r="L17" s="55">
        <v>1777</v>
      </c>
      <c r="M17" s="55">
        <v>2044</v>
      </c>
      <c r="N17" s="55">
        <v>2253</v>
      </c>
      <c r="O17" s="55">
        <v>2452</v>
      </c>
      <c r="P17" s="56">
        <v>2561</v>
      </c>
      <c r="Q17" s="124"/>
    </row>
    <row r="18" spans="1:23" ht="12.75">
      <c r="A18" s="57"/>
      <c r="B18" s="58" t="s">
        <v>7</v>
      </c>
      <c r="C18" s="59"/>
      <c r="D18" s="60" t="s">
        <v>8</v>
      </c>
      <c r="E18" s="61"/>
      <c r="F18" s="62"/>
      <c r="G18" s="63">
        <v>0</v>
      </c>
      <c r="H18" s="63">
        <v>0</v>
      </c>
      <c r="I18" s="63">
        <v>19</v>
      </c>
      <c r="J18" s="63">
        <v>21</v>
      </c>
      <c r="K18" s="63">
        <v>37</v>
      </c>
      <c r="L18" s="64">
        <v>29</v>
      </c>
      <c r="M18" s="64">
        <v>34</v>
      </c>
      <c r="N18" s="64">
        <v>217</v>
      </c>
      <c r="O18" s="64">
        <v>174</v>
      </c>
      <c r="P18" s="65">
        <v>280</v>
      </c>
      <c r="Q18" s="124"/>
      <c r="U18" s="166"/>
      <c r="W18" s="166"/>
    </row>
    <row r="19" spans="1:23" ht="12.75">
      <c r="A19" s="67"/>
      <c r="B19" s="159"/>
      <c r="C19" s="69"/>
      <c r="D19" s="70" t="s">
        <v>9</v>
      </c>
      <c r="E19" s="71"/>
      <c r="F19" s="72"/>
      <c r="G19" s="73">
        <v>69</v>
      </c>
      <c r="H19" s="73">
        <v>74</v>
      </c>
      <c r="I19" s="73">
        <v>66</v>
      </c>
      <c r="J19" s="73">
        <v>76</v>
      </c>
      <c r="K19" s="73">
        <v>66</v>
      </c>
      <c r="L19" s="74">
        <v>77</v>
      </c>
      <c r="M19" s="74">
        <v>82</v>
      </c>
      <c r="N19" s="74">
        <v>101</v>
      </c>
      <c r="O19" s="74">
        <v>99</v>
      </c>
      <c r="P19" s="75">
        <v>106</v>
      </c>
      <c r="Q19" s="124"/>
      <c r="U19" s="166"/>
      <c r="W19" s="166"/>
    </row>
    <row r="20" spans="1:23" ht="12.75">
      <c r="A20" s="67"/>
      <c r="B20" s="159"/>
      <c r="C20" s="69"/>
      <c r="D20" s="70" t="s">
        <v>11</v>
      </c>
      <c r="E20" s="71"/>
      <c r="F20" s="72"/>
      <c r="G20" s="73" t="s">
        <v>14</v>
      </c>
      <c r="H20" s="73" t="s">
        <v>14</v>
      </c>
      <c r="I20" s="73" t="s">
        <v>14</v>
      </c>
      <c r="J20" s="73">
        <v>2</v>
      </c>
      <c r="K20" s="73">
        <v>4</v>
      </c>
      <c r="L20" s="74">
        <v>8</v>
      </c>
      <c r="M20" s="74">
        <v>9</v>
      </c>
      <c r="N20" s="74">
        <v>12</v>
      </c>
      <c r="O20" s="74">
        <v>13</v>
      </c>
      <c r="P20" s="75">
        <v>19</v>
      </c>
      <c r="Q20" s="124"/>
      <c r="U20" s="166"/>
      <c r="W20" s="166"/>
    </row>
    <row r="21" spans="1:23" ht="12.75">
      <c r="A21" s="67"/>
      <c r="B21" s="159"/>
      <c r="C21" s="69"/>
      <c r="D21" s="70" t="s">
        <v>10</v>
      </c>
      <c r="E21" s="71"/>
      <c r="F21" s="72"/>
      <c r="G21" s="73">
        <v>45</v>
      </c>
      <c r="H21" s="73">
        <v>53</v>
      </c>
      <c r="I21" s="73">
        <v>38</v>
      </c>
      <c r="J21" s="73">
        <v>48</v>
      </c>
      <c r="K21" s="73">
        <v>37</v>
      </c>
      <c r="L21" s="74">
        <v>31</v>
      </c>
      <c r="M21" s="74">
        <v>41</v>
      </c>
      <c r="N21" s="74">
        <v>47</v>
      </c>
      <c r="O21" s="74">
        <v>40</v>
      </c>
      <c r="P21" s="75">
        <v>58</v>
      </c>
      <c r="Q21" s="124"/>
      <c r="U21" s="166"/>
      <c r="W21" s="166"/>
    </row>
    <row r="22" spans="1:23" ht="12.75">
      <c r="A22" s="67"/>
      <c r="B22" s="159"/>
      <c r="C22" s="69"/>
      <c r="D22" s="70" t="s">
        <v>12</v>
      </c>
      <c r="E22" s="71"/>
      <c r="F22" s="72"/>
      <c r="G22" s="73">
        <v>152</v>
      </c>
      <c r="H22" s="73">
        <v>161</v>
      </c>
      <c r="I22" s="73">
        <v>110</v>
      </c>
      <c r="J22" s="73">
        <v>177</v>
      </c>
      <c r="K22" s="73">
        <v>131</v>
      </c>
      <c r="L22" s="74">
        <v>159</v>
      </c>
      <c r="M22" s="74">
        <v>156</v>
      </c>
      <c r="N22" s="74">
        <v>157</v>
      </c>
      <c r="O22" s="74">
        <v>128</v>
      </c>
      <c r="P22" s="75">
        <v>128</v>
      </c>
      <c r="Q22" s="124"/>
      <c r="U22" s="166"/>
      <c r="W22" s="166"/>
    </row>
    <row r="23" spans="1:23" ht="12.75">
      <c r="A23" s="67"/>
      <c r="B23" s="159"/>
      <c r="C23" s="69"/>
      <c r="D23" s="77" t="s">
        <v>118</v>
      </c>
      <c r="E23" s="71"/>
      <c r="F23" s="72"/>
      <c r="G23" s="73">
        <v>35</v>
      </c>
      <c r="H23" s="73">
        <v>26</v>
      </c>
      <c r="I23" s="73">
        <v>20</v>
      </c>
      <c r="J23" s="73">
        <v>23</v>
      </c>
      <c r="K23" s="73">
        <v>32</v>
      </c>
      <c r="L23" s="74">
        <v>38</v>
      </c>
      <c r="M23" s="74">
        <v>46</v>
      </c>
      <c r="N23" s="74">
        <v>38</v>
      </c>
      <c r="O23" s="74">
        <v>46</v>
      </c>
      <c r="P23" s="75">
        <v>40</v>
      </c>
      <c r="Q23" s="124"/>
      <c r="U23" s="166"/>
      <c r="W23" s="166"/>
    </row>
    <row r="24" spans="1:23" ht="12.75">
      <c r="A24" s="67"/>
      <c r="B24" s="159"/>
      <c r="C24" s="69"/>
      <c r="D24" s="77" t="s">
        <v>13</v>
      </c>
      <c r="E24" s="71"/>
      <c r="F24" s="72"/>
      <c r="G24" s="121">
        <v>840</v>
      </c>
      <c r="H24" s="121">
        <v>1066</v>
      </c>
      <c r="I24" s="121">
        <v>1165</v>
      </c>
      <c r="J24" s="121">
        <v>1154</v>
      </c>
      <c r="K24" s="121">
        <v>1246</v>
      </c>
      <c r="L24" s="122">
        <v>1428</v>
      </c>
      <c r="M24" s="122">
        <v>1666</v>
      </c>
      <c r="N24" s="122">
        <v>1671</v>
      </c>
      <c r="O24" s="122">
        <v>1942</v>
      </c>
      <c r="P24" s="123">
        <v>1900</v>
      </c>
      <c r="Q24" s="124"/>
      <c r="U24" s="166"/>
      <c r="W24" s="166"/>
    </row>
    <row r="25" spans="1:23" ht="13.5" thickBot="1">
      <c r="A25" s="67"/>
      <c r="B25" s="159"/>
      <c r="C25" s="69"/>
      <c r="D25" s="77" t="s">
        <v>127</v>
      </c>
      <c r="E25" s="71"/>
      <c r="F25" s="72"/>
      <c r="G25" s="85" t="s">
        <v>14</v>
      </c>
      <c r="H25" s="85" t="s">
        <v>14</v>
      </c>
      <c r="I25" s="85">
        <v>1</v>
      </c>
      <c r="J25" s="85">
        <v>3</v>
      </c>
      <c r="K25" s="85">
        <v>4</v>
      </c>
      <c r="L25" s="86">
        <v>7</v>
      </c>
      <c r="M25" s="86">
        <v>10</v>
      </c>
      <c r="N25" s="86">
        <v>10</v>
      </c>
      <c r="O25" s="86">
        <v>10</v>
      </c>
      <c r="P25" s="87">
        <v>14</v>
      </c>
      <c r="Q25" s="124"/>
      <c r="U25" s="166"/>
      <c r="W25" s="166"/>
    </row>
    <row r="26" spans="1:17" ht="12.75">
      <c r="A26" s="104" t="s">
        <v>33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5" t="s">
        <v>147</v>
      </c>
      <c r="Q26" s="124"/>
    </row>
    <row r="27" spans="1:16" ht="15">
      <c r="A27" s="106" t="s">
        <v>34</v>
      </c>
      <c r="B27" s="160" t="s">
        <v>99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</row>
    <row r="29" spans="18:37" s="109" customFormat="1" ht="12.75"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</row>
    <row r="30" spans="11:37" s="109" customFormat="1" ht="12.75">
      <c r="K30" s="110"/>
      <c r="L30" s="110"/>
      <c r="M30" s="110"/>
      <c r="N30" s="110"/>
      <c r="O30" s="110"/>
      <c r="P30" s="110"/>
      <c r="Q30" s="110"/>
      <c r="R30" s="169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</row>
    <row r="31" spans="7:37" s="109" customFormat="1" ht="12.75">
      <c r="G31" s="110">
        <f>G8+'T6'!G8</f>
        <v>20410</v>
      </c>
      <c r="H31" s="110">
        <f>H8+'T6'!H8</f>
        <v>20849</v>
      </c>
      <c r="I31" s="110">
        <f>I8+'T6'!I8</f>
        <v>20899</v>
      </c>
      <c r="J31" s="110">
        <f>J8+'T6'!J8</f>
        <v>20741</v>
      </c>
      <c r="K31" s="110">
        <f>K8+'T6'!K8</f>
        <v>19367</v>
      </c>
      <c r="L31" s="110">
        <f>L8+'T6'!L8</f>
        <v>18698</v>
      </c>
      <c r="M31" s="110">
        <f>M8+'T6'!M8</f>
        <v>19728</v>
      </c>
      <c r="N31" s="110">
        <f>N8+'T6'!P8</f>
        <v>17885</v>
      </c>
      <c r="O31" s="110"/>
      <c r="P31" s="110">
        <f>P8+'T6'!Q8</f>
        <v>7807</v>
      </c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</row>
    <row r="32" spans="4:37" s="109" customFormat="1" ht="12.75">
      <c r="D32" s="109" t="s">
        <v>25</v>
      </c>
      <c r="G32" s="110">
        <f>G9+'T6'!G9</f>
        <v>12413</v>
      </c>
      <c r="H32" s="110">
        <f>H9+'T6'!H9</f>
        <v>12591</v>
      </c>
      <c r="I32" s="110">
        <f>I9+'T6'!I9</f>
        <v>13599</v>
      </c>
      <c r="J32" s="110">
        <f>J9+'T6'!J9</f>
        <v>13317</v>
      </c>
      <c r="K32" s="110">
        <f>K9+'T6'!K9</f>
        <v>11433</v>
      </c>
      <c r="L32" s="110">
        <f>L9+'T6'!L9</f>
        <v>10708</v>
      </c>
      <c r="M32" s="110">
        <f>M9+'T6'!M9</f>
        <v>10417</v>
      </c>
      <c r="N32" s="110">
        <f>N9+'T6'!P9</f>
        <v>7810</v>
      </c>
      <c r="O32" s="110"/>
      <c r="P32" s="110">
        <f>P9+'T6'!Q9</f>
        <v>670</v>
      </c>
      <c r="Q32" s="170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</row>
    <row r="33" spans="4:37" s="109" customFormat="1" ht="12.75">
      <c r="D33" s="109" t="s">
        <v>26</v>
      </c>
      <c r="G33" s="110">
        <f>G10+'T6'!G10</f>
        <v>516</v>
      </c>
      <c r="H33" s="110">
        <f>H10+'T6'!H10</f>
        <v>523</v>
      </c>
      <c r="I33" s="110">
        <f>I10+'T6'!I10</f>
        <v>512</v>
      </c>
      <c r="J33" s="110">
        <f>J10+'T6'!J10</f>
        <v>513</v>
      </c>
      <c r="K33" s="110">
        <f>K10+'T6'!K10</f>
        <v>516</v>
      </c>
      <c r="L33" s="110">
        <f>L10+'T6'!L10</f>
        <v>523</v>
      </c>
      <c r="M33" s="110">
        <f>M10+'T6'!M10</f>
        <v>511</v>
      </c>
      <c r="N33" s="110">
        <f>N10+'T6'!P10</f>
        <v>461</v>
      </c>
      <c r="O33" s="110"/>
      <c r="P33" s="110">
        <f>P10+'T6'!Q10</f>
        <v>217</v>
      </c>
      <c r="Q33" s="170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</row>
    <row r="34" spans="4:37" s="109" customFormat="1" ht="12.75">
      <c r="D34" s="109" t="s">
        <v>11</v>
      </c>
      <c r="G34" s="110" t="e">
        <f>G11+'T6'!G11</f>
        <v>#VALUE!</v>
      </c>
      <c r="H34" s="110" t="e">
        <f>H11+'T6'!H11</f>
        <v>#VALUE!</v>
      </c>
      <c r="I34" s="110" t="e">
        <f>I11+'T6'!I11</f>
        <v>#VALUE!</v>
      </c>
      <c r="J34" s="110">
        <f>J11+'T6'!J11</f>
        <v>18</v>
      </c>
      <c r="K34" s="110">
        <f>K11+'T6'!K11</f>
        <v>26</v>
      </c>
      <c r="L34" s="110">
        <f>L11+'T6'!L11</f>
        <v>38</v>
      </c>
      <c r="M34" s="110">
        <f>M11+'T6'!M11</f>
        <v>41</v>
      </c>
      <c r="N34" s="110">
        <f>N11+'T6'!P11</f>
        <v>86</v>
      </c>
      <c r="O34" s="110"/>
      <c r="P34" s="110">
        <f>P11+'T6'!Q11</f>
        <v>42</v>
      </c>
      <c r="Q34" s="170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</row>
    <row r="35" spans="4:37" s="109" customFormat="1" ht="12.75">
      <c r="D35" s="109" t="s">
        <v>27</v>
      </c>
      <c r="G35" s="110">
        <f>G12+'T6'!G12</f>
        <v>487</v>
      </c>
      <c r="H35" s="110">
        <f>H12+'T6'!H12</f>
        <v>451</v>
      </c>
      <c r="I35" s="110">
        <f>I12+'T6'!I12</f>
        <v>430</v>
      </c>
      <c r="J35" s="110">
        <f>J12+'T6'!J12</f>
        <v>370</v>
      </c>
      <c r="K35" s="110">
        <f>K12+'T6'!K12</f>
        <v>345</v>
      </c>
      <c r="L35" s="110">
        <f>L12+'T6'!L12</f>
        <v>301</v>
      </c>
      <c r="M35" s="110">
        <f>M12+'T6'!M12</f>
        <v>254</v>
      </c>
      <c r="N35" s="110">
        <f>N12+'T6'!P12</f>
        <v>244</v>
      </c>
      <c r="O35" s="110"/>
      <c r="P35" s="110">
        <f>P12+'T6'!Q12</f>
        <v>136</v>
      </c>
      <c r="Q35" s="170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</row>
    <row r="36" spans="4:37" s="109" customFormat="1" ht="12.75">
      <c r="D36" s="109" t="s">
        <v>28</v>
      </c>
      <c r="G36" s="110">
        <f>G13+'T6'!G13</f>
        <v>1134</v>
      </c>
      <c r="H36" s="110">
        <f>H13+'T6'!H13</f>
        <v>1185</v>
      </c>
      <c r="I36" s="110">
        <f>I13+'T6'!I13</f>
        <v>1049</v>
      </c>
      <c r="J36" s="110">
        <f>J13+'T6'!J13</f>
        <v>813</v>
      </c>
      <c r="K36" s="110">
        <f>K13+'T6'!K13</f>
        <v>737</v>
      </c>
      <c r="L36" s="110">
        <f>L13+'T6'!L13</f>
        <v>770</v>
      </c>
      <c r="M36" s="110">
        <f>M13+'T6'!M13</f>
        <v>800</v>
      </c>
      <c r="N36" s="110">
        <f>N13+'T6'!P13</f>
        <v>754</v>
      </c>
      <c r="O36" s="110"/>
      <c r="P36" s="110">
        <f>P13+'T6'!Q13</f>
        <v>338</v>
      </c>
      <c r="Q36" s="170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</row>
    <row r="37" spans="4:37" s="109" customFormat="1" ht="12.75">
      <c r="D37" s="109" t="s">
        <v>118</v>
      </c>
      <c r="G37" s="110">
        <f>G14+'T6'!G14</f>
        <v>1638</v>
      </c>
      <c r="H37" s="110">
        <f>H14+'T6'!H14</f>
        <v>1311</v>
      </c>
      <c r="I37" s="110">
        <f>I14+'T6'!I14</f>
        <v>677</v>
      </c>
      <c r="J37" s="110">
        <f>J14+'T6'!J14</f>
        <v>597</v>
      </c>
      <c r="K37" s="110">
        <f>K14+'T6'!K14</f>
        <v>773</v>
      </c>
      <c r="L37" s="110">
        <f>L14+'T6'!L14</f>
        <v>828</v>
      </c>
      <c r="M37" s="110">
        <f>M14+'T6'!M14</f>
        <v>1083</v>
      </c>
      <c r="N37" s="110">
        <f>N14+'T6'!P14</f>
        <v>1096</v>
      </c>
      <c r="O37" s="110"/>
      <c r="P37" s="110">
        <f>P14+'T6'!Q14</f>
        <v>109</v>
      </c>
      <c r="Q37" s="170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</row>
    <row r="38" spans="4:37" s="109" customFormat="1" ht="12.75">
      <c r="D38" s="109" t="s">
        <v>127</v>
      </c>
      <c r="G38" s="110">
        <f>G15+'T6'!G15</f>
        <v>4208</v>
      </c>
      <c r="H38" s="110">
        <f>H15+'T6'!H15</f>
        <v>4778</v>
      </c>
      <c r="I38" s="110">
        <f>I15+'T6'!I15</f>
        <v>4604</v>
      </c>
      <c r="J38" s="110">
        <f>J15+'T6'!J15</f>
        <v>5071</v>
      </c>
      <c r="K38" s="110">
        <f>K15+'T6'!K15</f>
        <v>5486</v>
      </c>
      <c r="L38" s="110">
        <f>L15+'T6'!L15</f>
        <v>5439</v>
      </c>
      <c r="M38" s="110">
        <f>M15+'T6'!M15</f>
        <v>6499</v>
      </c>
      <c r="N38" s="110">
        <f>N15+'T6'!P15</f>
        <v>6813</v>
      </c>
      <c r="O38" s="110"/>
      <c r="P38" s="110">
        <f>P15+'T6'!Q15</f>
        <v>6040</v>
      </c>
      <c r="Q38" s="170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</row>
    <row r="39" spans="4:37" s="109" customFormat="1" ht="12.75">
      <c r="D39" s="109" t="s">
        <v>13</v>
      </c>
      <c r="G39" s="110" t="e">
        <f>G16+'T6'!G16</f>
        <v>#VALUE!</v>
      </c>
      <c r="H39" s="110" t="e">
        <f>H16+'T6'!H16</f>
        <v>#VALUE!</v>
      </c>
      <c r="I39" s="110">
        <f>I16+'T6'!I16</f>
        <v>28</v>
      </c>
      <c r="J39" s="110">
        <f>J16+'T6'!J16</f>
        <v>42</v>
      </c>
      <c r="K39" s="110">
        <f>K16+'T6'!K16</f>
        <v>51</v>
      </c>
      <c r="L39" s="110">
        <f>L16+'T6'!L16</f>
        <v>91</v>
      </c>
      <c r="M39" s="110">
        <f>M16+'T6'!M16</f>
        <v>123</v>
      </c>
      <c r="N39" s="110">
        <f>N16+'T6'!P16</f>
        <v>335</v>
      </c>
      <c r="O39" s="110"/>
      <c r="P39" s="110">
        <f>P16+'T6'!Q16</f>
        <v>161</v>
      </c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</row>
    <row r="40" spans="7:37" s="109" customFormat="1" ht="12.75">
      <c r="G40" s="110">
        <f>G17+'T6'!G17</f>
        <v>7657</v>
      </c>
      <c r="H40" s="110">
        <f>H17+'T6'!H17</f>
        <v>8033</v>
      </c>
      <c r="I40" s="110">
        <f>I17+'T6'!I17</f>
        <v>8123</v>
      </c>
      <c r="J40" s="110">
        <f>J17+'T6'!J17</f>
        <v>8177</v>
      </c>
      <c r="K40" s="110">
        <f>K17+'T6'!K17</f>
        <v>7702</v>
      </c>
      <c r="L40" s="110">
        <f>L17+'T6'!L17</f>
        <v>7442</v>
      </c>
      <c r="M40" s="110">
        <f>M17+'T6'!M17</f>
        <v>7684</v>
      </c>
      <c r="N40" s="110">
        <f>N17+'T6'!P17</f>
        <v>6904</v>
      </c>
      <c r="O40" s="110"/>
      <c r="P40" s="110">
        <f>P17+'T6'!Q17</f>
        <v>2561</v>
      </c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</row>
    <row r="41" spans="4:37" s="109" customFormat="1" ht="12.75">
      <c r="D41" s="109" t="s">
        <v>8</v>
      </c>
      <c r="G41" s="110">
        <f>G18+'T6'!G18</f>
        <v>4851</v>
      </c>
      <c r="H41" s="110">
        <f>H18+'T6'!H18</f>
        <v>5072</v>
      </c>
      <c r="I41" s="110">
        <f>I18+'T6'!I18</f>
        <v>5494</v>
      </c>
      <c r="J41" s="110">
        <f>J18+'T6'!J18</f>
        <v>5434</v>
      </c>
      <c r="K41" s="110">
        <f>K18+'T6'!K18</f>
        <v>4825</v>
      </c>
      <c r="L41" s="110">
        <f>L18+'T6'!L18</f>
        <v>4545</v>
      </c>
      <c r="M41" s="110">
        <f>M18+'T6'!M18</f>
        <v>4444</v>
      </c>
      <c r="N41" s="110">
        <f>N18+'T6'!P18</f>
        <v>3338</v>
      </c>
      <c r="O41" s="110"/>
      <c r="P41" s="110">
        <f>P18+'T6'!Q18</f>
        <v>280</v>
      </c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</row>
    <row r="42" spans="4:37" s="109" customFormat="1" ht="12.75">
      <c r="D42" s="109" t="s">
        <v>9</v>
      </c>
      <c r="G42" s="110">
        <f>G19+'T6'!G19</f>
        <v>247</v>
      </c>
      <c r="H42" s="110">
        <f>H19+'T6'!H19</f>
        <v>257</v>
      </c>
      <c r="I42" s="110">
        <f>I19+'T6'!I19</f>
        <v>244</v>
      </c>
      <c r="J42" s="110">
        <f>J19+'T6'!J19</f>
        <v>248</v>
      </c>
      <c r="K42" s="110">
        <f>K19+'T6'!K19</f>
        <v>225</v>
      </c>
      <c r="L42" s="110">
        <f>L19+'T6'!L19</f>
        <v>242</v>
      </c>
      <c r="M42" s="110">
        <f>M19+'T6'!M19</f>
        <v>242</v>
      </c>
      <c r="N42" s="110">
        <f>N19+'T6'!P19</f>
        <v>216</v>
      </c>
      <c r="O42" s="110"/>
      <c r="P42" s="110">
        <f>P19+'T6'!Q19</f>
        <v>106</v>
      </c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</row>
    <row r="43" spans="4:37" s="109" customFormat="1" ht="12.75">
      <c r="D43" s="109" t="s">
        <v>11</v>
      </c>
      <c r="G43" s="110" t="e">
        <f>G20+'T6'!G20</f>
        <v>#VALUE!</v>
      </c>
      <c r="H43" s="110" t="e">
        <f>H20+'T6'!H20</f>
        <v>#VALUE!</v>
      </c>
      <c r="I43" s="110" t="e">
        <f>I20+'T6'!I20</f>
        <v>#VALUE!</v>
      </c>
      <c r="J43" s="110">
        <f>J20+'T6'!J20</f>
        <v>6</v>
      </c>
      <c r="K43" s="110">
        <f>K20+'T6'!K20</f>
        <v>9</v>
      </c>
      <c r="L43" s="110">
        <f>L20+'T6'!L20</f>
        <v>20</v>
      </c>
      <c r="M43" s="110">
        <f>M20+'T6'!M20</f>
        <v>21</v>
      </c>
      <c r="N43" s="110">
        <f>N20+'T6'!P20</f>
        <v>34</v>
      </c>
      <c r="O43" s="110"/>
      <c r="P43" s="110">
        <f>P20+'T6'!Q20</f>
        <v>19</v>
      </c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</row>
    <row r="44" spans="4:37" s="109" customFormat="1" ht="12.75">
      <c r="D44" s="109" t="s">
        <v>10</v>
      </c>
      <c r="G44" s="110">
        <f>G21+'T6'!G21</f>
        <v>247</v>
      </c>
      <c r="H44" s="110">
        <f>H21+'T6'!H21</f>
        <v>196</v>
      </c>
      <c r="I44" s="110">
        <f>I21+'T6'!I21</f>
        <v>204</v>
      </c>
      <c r="J44" s="110">
        <f>J21+'T6'!J21</f>
        <v>197</v>
      </c>
      <c r="K44" s="110">
        <f>K21+'T6'!K21</f>
        <v>175</v>
      </c>
      <c r="L44" s="110">
        <f>L21+'T6'!L21</f>
        <v>144</v>
      </c>
      <c r="M44" s="110">
        <f>M21+'T6'!M21</f>
        <v>107</v>
      </c>
      <c r="N44" s="110">
        <f>N21+'T6'!P21</f>
        <v>100</v>
      </c>
      <c r="O44" s="110"/>
      <c r="P44" s="110">
        <f>P21+'T6'!Q21</f>
        <v>58</v>
      </c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</row>
    <row r="45" spans="4:37" s="109" customFormat="1" ht="12.75">
      <c r="D45" s="109" t="s">
        <v>12</v>
      </c>
      <c r="G45" s="110">
        <f>G22+'T6'!G22</f>
        <v>572</v>
      </c>
      <c r="H45" s="110">
        <f>H22+'T6'!H22</f>
        <v>649</v>
      </c>
      <c r="I45" s="110">
        <f>I22+'T6'!I22</f>
        <v>429</v>
      </c>
      <c r="J45" s="110">
        <f>J22+'T6'!J22</f>
        <v>377</v>
      </c>
      <c r="K45" s="110">
        <f>K22+'T6'!K22</f>
        <v>325</v>
      </c>
      <c r="L45" s="110">
        <f>L22+'T6'!L22</f>
        <v>333</v>
      </c>
      <c r="M45" s="110">
        <f>M22+'T6'!M22</f>
        <v>310</v>
      </c>
      <c r="N45" s="110">
        <f>N22+'T6'!P22</f>
        <v>317</v>
      </c>
      <c r="O45" s="110"/>
      <c r="P45" s="110">
        <f>P22+'T6'!Q22</f>
        <v>128</v>
      </c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</row>
    <row r="46" spans="4:37" s="109" customFormat="1" ht="12.75">
      <c r="D46" s="109" t="s">
        <v>118</v>
      </c>
      <c r="G46" s="110">
        <f>G23+'T6'!G23</f>
        <v>652</v>
      </c>
      <c r="H46" s="110">
        <f>H23+'T6'!H23</f>
        <v>530</v>
      </c>
      <c r="I46" s="110">
        <f>I23+'T6'!I23</f>
        <v>320</v>
      </c>
      <c r="J46" s="110">
        <f>J23+'T6'!J23</f>
        <v>272</v>
      </c>
      <c r="K46" s="110">
        <f>K23+'T6'!K23</f>
        <v>331</v>
      </c>
      <c r="L46" s="110">
        <f>L23+'T6'!L23</f>
        <v>349</v>
      </c>
      <c r="M46" s="110">
        <f>M23+'T6'!M23</f>
        <v>435</v>
      </c>
      <c r="N46" s="110">
        <f>N23+'T6'!P23</f>
        <v>446</v>
      </c>
      <c r="O46" s="110"/>
      <c r="P46" s="110">
        <f>P23+'T6'!Q23</f>
        <v>40</v>
      </c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</row>
    <row r="47" spans="4:37" s="109" customFormat="1" ht="12.75">
      <c r="D47" s="109" t="s">
        <v>127</v>
      </c>
      <c r="G47" s="110">
        <f>G24+'T6'!G24</f>
        <v>1081</v>
      </c>
      <c r="H47" s="110">
        <f>H24+'T6'!H24</f>
        <v>1324</v>
      </c>
      <c r="I47" s="110">
        <f>I24+'T6'!I24</f>
        <v>1429</v>
      </c>
      <c r="J47" s="110">
        <f>J24+'T6'!J24</f>
        <v>1636</v>
      </c>
      <c r="K47" s="110">
        <f>K24+'T6'!K24</f>
        <v>1799</v>
      </c>
      <c r="L47" s="110">
        <f>L24+'T6'!L24</f>
        <v>1789</v>
      </c>
      <c r="M47" s="110">
        <f>M24+'T6'!M24</f>
        <v>2096</v>
      </c>
      <c r="N47" s="110">
        <f>N24+'T6'!P24</f>
        <v>2279</v>
      </c>
      <c r="O47" s="110"/>
      <c r="P47" s="110">
        <f>P24+'T6'!Q24</f>
        <v>1900</v>
      </c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</row>
    <row r="48" spans="4:37" s="109" customFormat="1" ht="12.75">
      <c r="D48" s="109" t="s">
        <v>13</v>
      </c>
      <c r="G48" s="110" t="e">
        <f>G25+'T6'!G25</f>
        <v>#VALUE!</v>
      </c>
      <c r="H48" s="110" t="e">
        <f>H25+'T6'!H25</f>
        <v>#VALUE!</v>
      </c>
      <c r="I48" s="110">
        <f>I25+'T6'!I25</f>
        <v>3</v>
      </c>
      <c r="J48" s="110">
        <f>J25+'T6'!J25</f>
        <v>7</v>
      </c>
      <c r="K48" s="110">
        <f>K25+'T6'!K25</f>
        <v>13</v>
      </c>
      <c r="L48" s="110">
        <f>L25+'T6'!L25</f>
        <v>20</v>
      </c>
      <c r="M48" s="110">
        <f>M25+'T6'!M25</f>
        <v>29</v>
      </c>
      <c r="N48" s="110">
        <f>N25+'T6'!P25</f>
        <v>60</v>
      </c>
      <c r="O48" s="110"/>
      <c r="P48" s="110">
        <f>P25+'T6'!Q25</f>
        <v>14</v>
      </c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</row>
    <row r="49" spans="18:37" s="109" customFormat="1" ht="12.75"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</row>
    <row r="50" spans="18:37" s="109" customFormat="1" ht="12.75"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</row>
    <row r="51" spans="18:37" s="109" customFormat="1" ht="12.75"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</row>
    <row r="52" spans="4:37" s="109" customFormat="1" ht="12.75">
      <c r="D52" s="109" t="s">
        <v>8</v>
      </c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</row>
    <row r="53" spans="4:37" s="109" customFormat="1" ht="12.75">
      <c r="D53" s="109" t="s">
        <v>9</v>
      </c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</row>
    <row r="54" spans="4:37" s="109" customFormat="1" ht="12.75">
      <c r="D54" s="109" t="s">
        <v>11</v>
      </c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</row>
    <row r="55" spans="4:37" s="109" customFormat="1" ht="12.75">
      <c r="D55" s="109" t="s">
        <v>10</v>
      </c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</row>
    <row r="56" spans="4:37" s="109" customFormat="1" ht="12.75">
      <c r="D56" s="109" t="s">
        <v>12</v>
      </c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</row>
    <row r="57" spans="4:37" s="109" customFormat="1" ht="12.75">
      <c r="D57" s="109" t="s">
        <v>118</v>
      </c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</row>
    <row r="58" spans="4:37" s="109" customFormat="1" ht="12.75">
      <c r="D58" s="109" t="s">
        <v>127</v>
      </c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</row>
    <row r="59" spans="4:37" s="109" customFormat="1" ht="12.75">
      <c r="D59" s="109" t="s">
        <v>13</v>
      </c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</row>
    <row r="60" spans="18:37" s="109" customFormat="1" ht="12.75"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</row>
    <row r="61" spans="18:37" s="109" customFormat="1" ht="12.75"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</row>
    <row r="62" spans="18:37" s="109" customFormat="1" ht="12.75"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8:37" s="109" customFormat="1" ht="12.75"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</row>
    <row r="64" spans="18:37" s="109" customFormat="1" ht="12.75"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</row>
    <row r="65" spans="18:37" s="109" customFormat="1" ht="12.75"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</row>
    <row r="66" spans="18:37" s="109" customFormat="1" ht="12.75"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</row>
    <row r="67" spans="18:37" s="109" customFormat="1" ht="12.75"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</row>
    <row r="68" spans="18:37" s="109" customFormat="1" ht="12.75"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</row>
    <row r="69" spans="18:37" s="109" customFormat="1" ht="12.75"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</row>
    <row r="70" spans="18:37" s="109" customFormat="1" ht="12.75"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</row>
    <row r="71" spans="18:37" s="109" customFormat="1" ht="12.75"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</row>
    <row r="72" spans="18:37" s="109" customFormat="1" ht="12.75"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</row>
    <row r="73" spans="18:37" s="109" customFormat="1" ht="12.75"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</row>
    <row r="74" spans="18:37" s="109" customFormat="1" ht="12.75"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</row>
    <row r="75" spans="18:37" s="109" customFormat="1" ht="12.75"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</row>
    <row r="76" spans="18:37" s="109" customFormat="1" ht="12.75"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</row>
    <row r="77" spans="18:37" s="109" customFormat="1" ht="12.75"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</row>
    <row r="78" spans="18:37" s="109" customFormat="1" ht="12.75"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</row>
    <row r="79" spans="18:37" s="109" customFormat="1" ht="12.75"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</row>
    <row r="80" spans="18:37" s="109" customFormat="1" ht="12.75"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</row>
    <row r="81" spans="18:37" s="109" customFormat="1" ht="12.75"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</row>
    <row r="82" spans="18:37" s="109" customFormat="1" ht="12.75"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</row>
    <row r="83" spans="18:37" s="109" customFormat="1" ht="12.75"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</row>
    <row r="84" spans="18:37" s="109" customFormat="1" ht="12.75"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</row>
    <row r="85" spans="18:37" s="109" customFormat="1" ht="12.75"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</row>
    <row r="86" spans="18:37" s="109" customFormat="1" ht="12.75"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</row>
    <row r="87" spans="18:37" s="109" customFormat="1" ht="12.75"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</row>
    <row r="88" spans="18:37" s="109" customFormat="1" ht="12.75"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</row>
    <row r="89" spans="18:37" s="109" customFormat="1" ht="12.75"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</row>
    <row r="90" spans="18:37" s="109" customFormat="1" ht="12.75"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</row>
    <row r="91" spans="18:37" s="109" customFormat="1" ht="12.75"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</row>
    <row r="92" spans="18:37" s="109" customFormat="1" ht="12.75"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</row>
    <row r="93" spans="18:37" s="109" customFormat="1" ht="12.75"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</row>
    <row r="94" spans="18:37" s="109" customFormat="1" ht="12.75"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</row>
    <row r="95" spans="18:37" s="109" customFormat="1" ht="12.75"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</row>
    <row r="96" spans="18:37" s="109" customFormat="1" ht="12.75"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</row>
    <row r="97" spans="18:37" s="109" customFormat="1" ht="12.75"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</row>
    <row r="98" spans="18:37" s="109" customFormat="1" ht="12.75"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</row>
    <row r="99" spans="18:37" s="109" customFormat="1" ht="12.75"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</row>
    <row r="100" spans="18:37" s="109" customFormat="1" ht="12.75"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</row>
    <row r="101" spans="18:37" s="109" customFormat="1" ht="12.75"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</row>
    <row r="102" spans="18:37" s="109" customFormat="1" ht="12.75"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</row>
    <row r="103" spans="18:37" s="109" customFormat="1" ht="12.75"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</row>
    <row r="104" spans="18:37" s="109" customFormat="1" ht="12.75"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</row>
    <row r="105" spans="18:37" s="109" customFormat="1" ht="12.75"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</row>
    <row r="106" spans="18:37" s="109" customFormat="1" ht="12.75"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</row>
    <row r="107" spans="18:37" s="109" customFormat="1" ht="12.75"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</row>
    <row r="108" spans="18:37" s="109" customFormat="1" ht="12.75"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</row>
    <row r="109" spans="18:37" s="109" customFormat="1" ht="12.75"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</row>
    <row r="110" spans="18:37" s="109" customFormat="1" ht="12.75"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</row>
    <row r="111" spans="18:37" s="109" customFormat="1" ht="12.75"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</row>
    <row r="112" spans="18:37" s="109" customFormat="1" ht="12.75"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</row>
    <row r="113" spans="18:37" s="109" customFormat="1" ht="12.75"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</row>
    <row r="114" spans="18:37" s="109" customFormat="1" ht="12.75"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</row>
    <row r="115" spans="18:37" s="109" customFormat="1" ht="12.75"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</row>
    <row r="116" spans="18:37" s="109" customFormat="1" ht="12.75"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</row>
    <row r="117" spans="18:37" s="109" customFormat="1" ht="12.75"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</row>
    <row r="118" spans="18:37" s="109" customFormat="1" ht="12.75"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</row>
    <row r="119" spans="18:37" s="109" customFormat="1" ht="12.75"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</row>
    <row r="120" spans="18:37" s="109" customFormat="1" ht="12.75"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</row>
    <row r="121" spans="18:37" s="109" customFormat="1" ht="12.75"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</row>
    <row r="122" spans="18:37" s="109" customFormat="1" ht="12.75"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</row>
    <row r="123" spans="18:37" s="109" customFormat="1" ht="12.75"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</row>
    <row r="124" spans="18:37" s="109" customFormat="1" ht="12.75"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</row>
    <row r="125" spans="18:37" s="109" customFormat="1" ht="12.75"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</row>
    <row r="126" spans="18:37" s="109" customFormat="1" ht="12.75"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</row>
    <row r="127" spans="18:37" s="109" customFormat="1" ht="12.75"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</row>
    <row r="128" spans="18:37" s="109" customFormat="1" ht="12.75"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</row>
    <row r="129" spans="18:37" s="109" customFormat="1" ht="12.75"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</row>
    <row r="130" spans="18:37" s="109" customFormat="1" ht="12.75"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</row>
    <row r="131" spans="18:37" s="109" customFormat="1" ht="12.75"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</row>
    <row r="132" spans="18:37" s="109" customFormat="1" ht="12.75"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</row>
    <row r="133" spans="18:37" s="109" customFormat="1" ht="12.75"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</row>
    <row r="134" spans="18:37" s="109" customFormat="1" ht="12.75"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</row>
    <row r="135" spans="18:37" s="109" customFormat="1" ht="12.75"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</row>
  </sheetData>
  <sheetProtection password="CB3F" sheet="1"/>
  <mergeCells count="15">
    <mergeCell ref="B27:P27"/>
    <mergeCell ref="B9:B16"/>
    <mergeCell ref="A3:F7"/>
    <mergeCell ref="L3:L6"/>
    <mergeCell ref="B18:B25"/>
    <mergeCell ref="N3:N6"/>
    <mergeCell ref="E1:P1"/>
    <mergeCell ref="P3:P6"/>
    <mergeCell ref="G3:G6"/>
    <mergeCell ref="H3:H6"/>
    <mergeCell ref="I3:I6"/>
    <mergeCell ref="J3:J6"/>
    <mergeCell ref="K3:K6"/>
    <mergeCell ref="M3:M6"/>
    <mergeCell ref="O3:O6"/>
  </mergeCells>
  <conditionalFormatting sqref="P26">
    <cfRule type="expression" priority="1" dxfId="0" stopIfTrue="1">
      <formula>Q26=" 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–prosinec 2012
&amp;"Arial Narrow,Tučné"Informační datová svodka – výkony regionálního školství 2012/13&amp;"Arial Narrow,Obyčejné"
Část: Tematické tabulky</oddHeader>
    <oddFooter>&amp;C&amp;"Arial Narrow,Tučné"&amp;9&amp;P/&amp;N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28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G8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0.71875" style="2" customWidth="1"/>
    <col min="4" max="4" width="16.140625" style="2" customWidth="1"/>
    <col min="5" max="5" width="8.00390625" style="2" customWidth="1"/>
    <col min="6" max="6" width="1.1484375" style="2" customWidth="1"/>
    <col min="7" max="16" width="6.7109375" style="2" customWidth="1"/>
    <col min="17" max="41" width="10.00390625" style="2" customWidth="1"/>
    <col min="42" max="16384" width="9.140625" style="2" customWidth="1"/>
  </cols>
  <sheetData>
    <row r="1" spans="1:16" s="1" customFormat="1" ht="30" customHeight="1">
      <c r="A1" s="25" t="s">
        <v>44</v>
      </c>
      <c r="B1" s="26"/>
      <c r="C1" s="26"/>
      <c r="D1" s="26"/>
      <c r="E1" s="27" t="s">
        <v>140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ht="19.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56"/>
      <c r="Q2" s="32"/>
    </row>
    <row r="3" spans="1:17" ht="6" customHeight="1">
      <c r="A3" s="33" t="s">
        <v>0</v>
      </c>
      <c r="B3" s="34"/>
      <c r="C3" s="34"/>
      <c r="D3" s="34"/>
      <c r="E3" s="34"/>
      <c r="F3" s="35"/>
      <c r="G3" s="36" t="s">
        <v>2</v>
      </c>
      <c r="H3" s="36" t="s">
        <v>3</v>
      </c>
      <c r="I3" s="36" t="s">
        <v>4</v>
      </c>
      <c r="J3" s="36" t="s">
        <v>5</v>
      </c>
      <c r="K3" s="36" t="s">
        <v>38</v>
      </c>
      <c r="L3" s="36" t="s">
        <v>75</v>
      </c>
      <c r="M3" s="36" t="s">
        <v>101</v>
      </c>
      <c r="N3" s="36" t="s">
        <v>111</v>
      </c>
      <c r="O3" s="36" t="s">
        <v>132</v>
      </c>
      <c r="P3" s="37" t="s">
        <v>148</v>
      </c>
      <c r="Q3" s="38"/>
    </row>
    <row r="4" spans="1:17" ht="6" customHeight="1">
      <c r="A4" s="39"/>
      <c r="B4" s="40"/>
      <c r="C4" s="40"/>
      <c r="D4" s="40"/>
      <c r="E4" s="40"/>
      <c r="F4" s="41"/>
      <c r="G4" s="42"/>
      <c r="H4" s="42"/>
      <c r="I4" s="42"/>
      <c r="J4" s="42"/>
      <c r="K4" s="42"/>
      <c r="L4" s="42"/>
      <c r="M4" s="42"/>
      <c r="N4" s="42"/>
      <c r="O4" s="42"/>
      <c r="P4" s="43"/>
      <c r="Q4" s="38"/>
    </row>
    <row r="5" spans="1:17" ht="6" customHeight="1">
      <c r="A5" s="39"/>
      <c r="B5" s="40"/>
      <c r="C5" s="40"/>
      <c r="D5" s="40"/>
      <c r="E5" s="40"/>
      <c r="F5" s="41"/>
      <c r="G5" s="42"/>
      <c r="H5" s="42"/>
      <c r="I5" s="42"/>
      <c r="J5" s="42"/>
      <c r="K5" s="42"/>
      <c r="L5" s="42"/>
      <c r="M5" s="42"/>
      <c r="N5" s="42"/>
      <c r="O5" s="42"/>
      <c r="P5" s="43"/>
      <c r="Q5" s="38"/>
    </row>
    <row r="6" spans="1:17" ht="6" customHeight="1">
      <c r="A6" s="39"/>
      <c r="B6" s="40"/>
      <c r="C6" s="40"/>
      <c r="D6" s="40"/>
      <c r="E6" s="40"/>
      <c r="F6" s="41"/>
      <c r="G6" s="42"/>
      <c r="H6" s="42"/>
      <c r="I6" s="42"/>
      <c r="J6" s="42"/>
      <c r="K6" s="42"/>
      <c r="L6" s="42"/>
      <c r="M6" s="42"/>
      <c r="N6" s="42"/>
      <c r="O6" s="42"/>
      <c r="P6" s="43"/>
      <c r="Q6" s="38"/>
    </row>
    <row r="7" spans="1:17" ht="15" customHeight="1" thickBot="1">
      <c r="A7" s="44"/>
      <c r="B7" s="45"/>
      <c r="C7" s="45"/>
      <c r="D7" s="45"/>
      <c r="E7" s="45"/>
      <c r="F7" s="46"/>
      <c r="G7" s="47"/>
      <c r="H7" s="47"/>
      <c r="I7" s="47"/>
      <c r="J7" s="47"/>
      <c r="K7" s="47"/>
      <c r="L7" s="47"/>
      <c r="M7" s="47"/>
      <c r="N7" s="47"/>
      <c r="O7" s="48"/>
      <c r="P7" s="49"/>
      <c r="Q7" s="38"/>
    </row>
    <row r="8" spans="1:23" ht="20.25" customHeight="1" thickTop="1">
      <c r="A8" s="50"/>
      <c r="B8" s="157" t="s">
        <v>116</v>
      </c>
      <c r="C8" s="158"/>
      <c r="D8" s="158"/>
      <c r="E8" s="158"/>
      <c r="F8" s="53"/>
      <c r="G8" s="54">
        <v>16407</v>
      </c>
      <c r="H8" s="54">
        <v>16340</v>
      </c>
      <c r="I8" s="54">
        <v>16463</v>
      </c>
      <c r="J8" s="54">
        <v>16239</v>
      </c>
      <c r="K8" s="54">
        <v>14638</v>
      </c>
      <c r="L8" s="55">
        <v>13540</v>
      </c>
      <c r="M8" s="55">
        <v>13444</v>
      </c>
      <c r="N8" s="55">
        <v>12199</v>
      </c>
      <c r="O8" s="55">
        <v>11830</v>
      </c>
      <c r="P8" s="56">
        <v>11353</v>
      </c>
      <c r="Q8" s="38"/>
      <c r="U8" s="3"/>
      <c r="W8" s="3"/>
    </row>
    <row r="9" spans="1:25" ht="12.75">
      <c r="A9" s="57"/>
      <c r="B9" s="58" t="s">
        <v>7</v>
      </c>
      <c r="C9" s="59"/>
      <c r="D9" s="60" t="s">
        <v>25</v>
      </c>
      <c r="E9" s="61"/>
      <c r="F9" s="62"/>
      <c r="G9" s="63">
        <v>12413</v>
      </c>
      <c r="H9" s="63">
        <v>12591</v>
      </c>
      <c r="I9" s="63">
        <v>13551</v>
      </c>
      <c r="J9" s="63">
        <v>13233</v>
      </c>
      <c r="K9" s="63">
        <v>11331</v>
      </c>
      <c r="L9" s="64">
        <v>10619</v>
      </c>
      <c r="M9" s="64">
        <v>10285</v>
      </c>
      <c r="N9" s="64">
        <v>8738</v>
      </c>
      <c r="O9" s="64">
        <v>8369</v>
      </c>
      <c r="P9" s="65">
        <v>7342</v>
      </c>
      <c r="Q9" s="38"/>
      <c r="R9" s="66"/>
      <c r="S9" s="66"/>
      <c r="T9" s="66"/>
      <c r="U9" s="66"/>
      <c r="V9" s="66"/>
      <c r="W9" s="66"/>
      <c r="X9" s="66"/>
      <c r="Y9" s="66"/>
    </row>
    <row r="10" spans="1:23" ht="12.75">
      <c r="A10" s="67"/>
      <c r="B10" s="159"/>
      <c r="C10" s="69"/>
      <c r="D10" s="70" t="s">
        <v>26</v>
      </c>
      <c r="E10" s="71"/>
      <c r="F10" s="72"/>
      <c r="G10" s="73">
        <v>377</v>
      </c>
      <c r="H10" s="73">
        <v>392</v>
      </c>
      <c r="I10" s="73">
        <v>401</v>
      </c>
      <c r="J10" s="73">
        <v>392</v>
      </c>
      <c r="K10" s="73">
        <v>395</v>
      </c>
      <c r="L10" s="74">
        <v>387</v>
      </c>
      <c r="M10" s="74">
        <v>355</v>
      </c>
      <c r="N10" s="74">
        <v>319</v>
      </c>
      <c r="O10" s="74">
        <v>289</v>
      </c>
      <c r="P10" s="75">
        <v>269</v>
      </c>
      <c r="Q10" s="38"/>
      <c r="U10" s="3"/>
      <c r="W10" s="3"/>
    </row>
    <row r="11" spans="1:23" ht="12.75">
      <c r="A11" s="67"/>
      <c r="B11" s="159"/>
      <c r="C11" s="69"/>
      <c r="D11" s="70" t="s">
        <v>11</v>
      </c>
      <c r="E11" s="71"/>
      <c r="F11" s="72"/>
      <c r="G11" s="73" t="s">
        <v>6</v>
      </c>
      <c r="H11" s="73" t="s">
        <v>6</v>
      </c>
      <c r="I11" s="73" t="s">
        <v>6</v>
      </c>
      <c r="J11" s="73">
        <v>12</v>
      </c>
      <c r="K11" s="73">
        <v>11</v>
      </c>
      <c r="L11" s="74">
        <v>17</v>
      </c>
      <c r="M11" s="74">
        <v>18</v>
      </c>
      <c r="N11" s="74">
        <v>28</v>
      </c>
      <c r="O11" s="74">
        <v>42</v>
      </c>
      <c r="P11" s="75">
        <v>52</v>
      </c>
      <c r="Q11" s="38"/>
      <c r="U11" s="3"/>
      <c r="W11" s="3"/>
    </row>
    <row r="12" spans="1:23" ht="12.75">
      <c r="A12" s="67"/>
      <c r="B12" s="159"/>
      <c r="C12" s="69"/>
      <c r="D12" s="70" t="s">
        <v>27</v>
      </c>
      <c r="E12" s="71"/>
      <c r="F12" s="72"/>
      <c r="G12" s="73">
        <v>371</v>
      </c>
      <c r="H12" s="73">
        <v>349</v>
      </c>
      <c r="I12" s="73">
        <v>335</v>
      </c>
      <c r="J12" s="73">
        <v>289</v>
      </c>
      <c r="K12" s="73">
        <v>271</v>
      </c>
      <c r="L12" s="74">
        <v>223</v>
      </c>
      <c r="M12" s="74">
        <v>148</v>
      </c>
      <c r="N12" s="74">
        <v>158</v>
      </c>
      <c r="O12" s="74">
        <v>150</v>
      </c>
      <c r="P12" s="75">
        <v>131</v>
      </c>
      <c r="Q12" s="38"/>
      <c r="U12" s="3"/>
      <c r="W12" s="3"/>
    </row>
    <row r="13" spans="1:25" ht="12.75">
      <c r="A13" s="67"/>
      <c r="B13" s="159"/>
      <c r="C13" s="69"/>
      <c r="D13" s="70" t="s">
        <v>28</v>
      </c>
      <c r="E13" s="71"/>
      <c r="F13" s="72"/>
      <c r="G13" s="73">
        <v>813</v>
      </c>
      <c r="H13" s="73">
        <v>860</v>
      </c>
      <c r="I13" s="73">
        <v>679</v>
      </c>
      <c r="J13" s="73">
        <v>495</v>
      </c>
      <c r="K13" s="73">
        <v>475</v>
      </c>
      <c r="L13" s="74">
        <v>432</v>
      </c>
      <c r="M13" s="74">
        <v>430</v>
      </c>
      <c r="N13" s="74">
        <v>393</v>
      </c>
      <c r="O13" s="74">
        <v>375</v>
      </c>
      <c r="P13" s="75">
        <v>378</v>
      </c>
      <c r="Q13" s="38"/>
      <c r="R13" s="76"/>
      <c r="S13" s="76"/>
      <c r="T13" s="76"/>
      <c r="U13" s="76"/>
      <c r="V13" s="76"/>
      <c r="W13" s="76"/>
      <c r="X13" s="76"/>
      <c r="Y13" s="76"/>
    </row>
    <row r="14" spans="1:23" ht="12.75">
      <c r="A14" s="67"/>
      <c r="B14" s="159"/>
      <c r="C14" s="69"/>
      <c r="D14" s="77" t="s">
        <v>118</v>
      </c>
      <c r="E14" s="71"/>
      <c r="F14" s="72"/>
      <c r="G14" s="73">
        <v>1545</v>
      </c>
      <c r="H14" s="73">
        <v>1252</v>
      </c>
      <c r="I14" s="73">
        <v>604</v>
      </c>
      <c r="J14" s="73">
        <v>549</v>
      </c>
      <c r="K14" s="73">
        <v>695</v>
      </c>
      <c r="L14" s="74">
        <v>747</v>
      </c>
      <c r="M14" s="74">
        <v>970</v>
      </c>
      <c r="N14" s="74">
        <v>856</v>
      </c>
      <c r="O14" s="74">
        <v>932</v>
      </c>
      <c r="P14" s="75">
        <v>993</v>
      </c>
      <c r="Q14" s="38"/>
      <c r="U14" s="3"/>
      <c r="W14" s="3"/>
    </row>
    <row r="15" spans="1:25" ht="12.75">
      <c r="A15" s="67"/>
      <c r="B15" s="159"/>
      <c r="C15" s="69"/>
      <c r="D15" s="77" t="s">
        <v>13</v>
      </c>
      <c r="E15" s="71"/>
      <c r="F15" s="72"/>
      <c r="G15" s="121">
        <v>874</v>
      </c>
      <c r="H15" s="121">
        <v>886</v>
      </c>
      <c r="I15" s="121">
        <v>879</v>
      </c>
      <c r="J15" s="121">
        <v>1245</v>
      </c>
      <c r="K15" s="121">
        <v>1430</v>
      </c>
      <c r="L15" s="122">
        <v>1058</v>
      </c>
      <c r="M15" s="122">
        <v>1162</v>
      </c>
      <c r="N15" s="122">
        <v>1622</v>
      </c>
      <c r="O15" s="122">
        <v>1562</v>
      </c>
      <c r="P15" s="123">
        <v>1647</v>
      </c>
      <c r="Q15" s="38"/>
      <c r="R15" s="76"/>
      <c r="S15" s="76"/>
      <c r="T15" s="76"/>
      <c r="U15" s="76"/>
      <c r="V15" s="76"/>
      <c r="W15" s="76"/>
      <c r="X15" s="76"/>
      <c r="Y15" s="76"/>
    </row>
    <row r="16" spans="1:23" ht="13.5" thickBot="1">
      <c r="A16" s="67"/>
      <c r="B16" s="159"/>
      <c r="C16" s="69"/>
      <c r="D16" s="77" t="s">
        <v>127</v>
      </c>
      <c r="E16" s="71"/>
      <c r="F16" s="72"/>
      <c r="G16" s="85">
        <v>14</v>
      </c>
      <c r="H16" s="85">
        <v>10</v>
      </c>
      <c r="I16" s="85">
        <v>14</v>
      </c>
      <c r="J16" s="85">
        <v>24</v>
      </c>
      <c r="K16" s="85">
        <v>30</v>
      </c>
      <c r="L16" s="86">
        <v>57</v>
      </c>
      <c r="M16" s="86">
        <v>76</v>
      </c>
      <c r="N16" s="86">
        <v>85</v>
      </c>
      <c r="O16" s="86">
        <v>111</v>
      </c>
      <c r="P16" s="87">
        <v>255</v>
      </c>
      <c r="Q16" s="38"/>
      <c r="R16" s="112"/>
      <c r="U16" s="3"/>
      <c r="W16" s="3"/>
    </row>
    <row r="17" spans="1:23" ht="18" customHeight="1" thickTop="1">
      <c r="A17" s="50"/>
      <c r="B17" s="157" t="s">
        <v>114</v>
      </c>
      <c r="C17" s="158"/>
      <c r="D17" s="158"/>
      <c r="E17" s="158"/>
      <c r="F17" s="53"/>
      <c r="G17" s="54">
        <v>6516</v>
      </c>
      <c r="H17" s="54">
        <v>6653</v>
      </c>
      <c r="I17" s="54">
        <v>6704</v>
      </c>
      <c r="J17" s="54">
        <v>6673</v>
      </c>
      <c r="K17" s="54">
        <v>6145</v>
      </c>
      <c r="L17" s="55">
        <v>5665</v>
      </c>
      <c r="M17" s="55">
        <v>5640</v>
      </c>
      <c r="N17" s="55">
        <v>4963</v>
      </c>
      <c r="O17" s="55">
        <v>4834</v>
      </c>
      <c r="P17" s="56">
        <v>4651</v>
      </c>
      <c r="Q17" s="112"/>
      <c r="R17" s="112"/>
      <c r="U17" s="3"/>
      <c r="W17" s="3"/>
    </row>
    <row r="18" spans="1:23" ht="12.75">
      <c r="A18" s="57"/>
      <c r="B18" s="58" t="s">
        <v>7</v>
      </c>
      <c r="C18" s="59"/>
      <c r="D18" s="60" t="s">
        <v>8</v>
      </c>
      <c r="E18" s="61"/>
      <c r="F18" s="62"/>
      <c r="G18" s="63">
        <v>4851</v>
      </c>
      <c r="H18" s="63">
        <v>5072</v>
      </c>
      <c r="I18" s="63">
        <v>5475</v>
      </c>
      <c r="J18" s="63">
        <v>5413</v>
      </c>
      <c r="K18" s="63">
        <v>4788</v>
      </c>
      <c r="L18" s="64">
        <v>4516</v>
      </c>
      <c r="M18" s="64">
        <v>4410</v>
      </c>
      <c r="N18" s="64">
        <v>3691</v>
      </c>
      <c r="O18" s="64">
        <v>3537</v>
      </c>
      <c r="P18" s="65">
        <v>3121</v>
      </c>
      <c r="Q18" s="112"/>
      <c r="R18" s="112"/>
      <c r="U18" s="3"/>
      <c r="W18" s="3"/>
    </row>
    <row r="19" spans="1:23" ht="12.75">
      <c r="A19" s="67"/>
      <c r="B19" s="159"/>
      <c r="C19" s="69"/>
      <c r="D19" s="70" t="s">
        <v>9</v>
      </c>
      <c r="E19" s="71"/>
      <c r="F19" s="72"/>
      <c r="G19" s="73">
        <v>178</v>
      </c>
      <c r="H19" s="73">
        <v>183</v>
      </c>
      <c r="I19" s="73">
        <v>178</v>
      </c>
      <c r="J19" s="73">
        <v>172</v>
      </c>
      <c r="K19" s="73">
        <v>159</v>
      </c>
      <c r="L19" s="74">
        <v>165</v>
      </c>
      <c r="M19" s="74">
        <v>160</v>
      </c>
      <c r="N19" s="74">
        <v>136</v>
      </c>
      <c r="O19" s="74">
        <v>128</v>
      </c>
      <c r="P19" s="75">
        <v>115</v>
      </c>
      <c r="Q19" s="112"/>
      <c r="R19" s="112"/>
      <c r="U19" s="3"/>
      <c r="W19" s="3"/>
    </row>
    <row r="20" spans="1:23" ht="12.75">
      <c r="A20" s="67"/>
      <c r="B20" s="159"/>
      <c r="C20" s="69"/>
      <c r="D20" s="70" t="s">
        <v>11</v>
      </c>
      <c r="E20" s="71"/>
      <c r="F20" s="72"/>
      <c r="G20" s="73" t="s">
        <v>6</v>
      </c>
      <c r="H20" s="73" t="s">
        <v>6</v>
      </c>
      <c r="I20" s="73" t="s">
        <v>6</v>
      </c>
      <c r="J20" s="73">
        <v>4</v>
      </c>
      <c r="K20" s="73">
        <v>5</v>
      </c>
      <c r="L20" s="74">
        <v>12</v>
      </c>
      <c r="M20" s="74">
        <v>12</v>
      </c>
      <c r="N20" s="74">
        <v>11</v>
      </c>
      <c r="O20" s="74">
        <v>16</v>
      </c>
      <c r="P20" s="75">
        <v>22</v>
      </c>
      <c r="Q20" s="112"/>
      <c r="R20" s="112"/>
      <c r="U20" s="3"/>
      <c r="W20" s="3"/>
    </row>
    <row r="21" spans="1:23" ht="12.75">
      <c r="A21" s="67"/>
      <c r="B21" s="159"/>
      <c r="C21" s="69"/>
      <c r="D21" s="70" t="s">
        <v>10</v>
      </c>
      <c r="E21" s="71"/>
      <c r="F21" s="72"/>
      <c r="G21" s="73">
        <v>202</v>
      </c>
      <c r="H21" s="73">
        <v>143</v>
      </c>
      <c r="I21" s="73">
        <v>166</v>
      </c>
      <c r="J21" s="73">
        <v>149</v>
      </c>
      <c r="K21" s="73">
        <v>138</v>
      </c>
      <c r="L21" s="74">
        <v>113</v>
      </c>
      <c r="M21" s="74">
        <v>66</v>
      </c>
      <c r="N21" s="74">
        <v>66</v>
      </c>
      <c r="O21" s="74">
        <v>68</v>
      </c>
      <c r="P21" s="75">
        <v>53</v>
      </c>
      <c r="Q21" s="112"/>
      <c r="R21" s="112"/>
      <c r="U21" s="3"/>
      <c r="W21" s="3"/>
    </row>
    <row r="22" spans="1:23" ht="12.75">
      <c r="A22" s="67"/>
      <c r="B22" s="159"/>
      <c r="C22" s="69"/>
      <c r="D22" s="70" t="s">
        <v>12</v>
      </c>
      <c r="E22" s="71"/>
      <c r="F22" s="72"/>
      <c r="G22" s="73">
        <v>420</v>
      </c>
      <c r="H22" s="73">
        <v>488</v>
      </c>
      <c r="I22" s="73">
        <v>319</v>
      </c>
      <c r="J22" s="73">
        <v>200</v>
      </c>
      <c r="K22" s="73">
        <v>194</v>
      </c>
      <c r="L22" s="74">
        <v>174</v>
      </c>
      <c r="M22" s="74">
        <v>154</v>
      </c>
      <c r="N22" s="74">
        <v>150</v>
      </c>
      <c r="O22" s="74">
        <v>150</v>
      </c>
      <c r="P22" s="75">
        <v>160</v>
      </c>
      <c r="Q22" s="112"/>
      <c r="R22" s="112"/>
      <c r="U22" s="3"/>
      <c r="W22" s="3"/>
    </row>
    <row r="23" spans="1:23" ht="12.75">
      <c r="A23" s="67"/>
      <c r="B23" s="159"/>
      <c r="C23" s="69"/>
      <c r="D23" s="77" t="s">
        <v>118</v>
      </c>
      <c r="E23" s="71"/>
      <c r="F23" s="72"/>
      <c r="G23" s="73">
        <v>617</v>
      </c>
      <c r="H23" s="73">
        <v>504</v>
      </c>
      <c r="I23" s="73">
        <v>300</v>
      </c>
      <c r="J23" s="73">
        <v>249</v>
      </c>
      <c r="K23" s="73">
        <v>299</v>
      </c>
      <c r="L23" s="74">
        <v>311</v>
      </c>
      <c r="M23" s="74">
        <v>389</v>
      </c>
      <c r="N23" s="74">
        <v>366</v>
      </c>
      <c r="O23" s="74">
        <v>373</v>
      </c>
      <c r="P23" s="75">
        <v>408</v>
      </c>
      <c r="Q23" s="112"/>
      <c r="R23" s="112"/>
      <c r="U23" s="3"/>
      <c r="W23" s="3"/>
    </row>
    <row r="24" spans="1:23" ht="12.75">
      <c r="A24" s="67"/>
      <c r="B24" s="159"/>
      <c r="C24" s="69"/>
      <c r="D24" s="77" t="s">
        <v>13</v>
      </c>
      <c r="E24" s="71"/>
      <c r="F24" s="72"/>
      <c r="G24" s="121">
        <v>241</v>
      </c>
      <c r="H24" s="121">
        <v>258</v>
      </c>
      <c r="I24" s="121">
        <v>264</v>
      </c>
      <c r="J24" s="121">
        <v>482</v>
      </c>
      <c r="K24" s="121">
        <v>553</v>
      </c>
      <c r="L24" s="122">
        <v>361</v>
      </c>
      <c r="M24" s="122">
        <v>430</v>
      </c>
      <c r="N24" s="122">
        <v>526</v>
      </c>
      <c r="O24" s="122">
        <v>543</v>
      </c>
      <c r="P24" s="123">
        <v>608</v>
      </c>
      <c r="Q24" s="112"/>
      <c r="R24" s="112"/>
      <c r="U24" s="3"/>
      <c r="W24" s="3"/>
    </row>
    <row r="25" spans="1:23" ht="13.5" thickBot="1">
      <c r="A25" s="67"/>
      <c r="B25" s="159"/>
      <c r="C25" s="69"/>
      <c r="D25" s="77" t="s">
        <v>127</v>
      </c>
      <c r="E25" s="71"/>
      <c r="F25" s="72"/>
      <c r="G25" s="85">
        <v>7</v>
      </c>
      <c r="H25" s="85">
        <v>5</v>
      </c>
      <c r="I25" s="85">
        <v>2</v>
      </c>
      <c r="J25" s="85">
        <v>4</v>
      </c>
      <c r="K25" s="85">
        <v>9</v>
      </c>
      <c r="L25" s="86">
        <v>13</v>
      </c>
      <c r="M25" s="86">
        <v>19</v>
      </c>
      <c r="N25" s="86">
        <v>17</v>
      </c>
      <c r="O25" s="86">
        <v>19</v>
      </c>
      <c r="P25" s="87">
        <v>50</v>
      </c>
      <c r="Q25" s="112"/>
      <c r="R25" s="112"/>
      <c r="U25" s="3"/>
      <c r="W25" s="3"/>
    </row>
    <row r="26" spans="1:17" ht="12.75">
      <c r="A26" s="104" t="s">
        <v>33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5" t="s">
        <v>147</v>
      </c>
      <c r="Q26" s="112"/>
    </row>
    <row r="27" spans="1:16" ht="15">
      <c r="A27" s="106" t="s">
        <v>34</v>
      </c>
      <c r="B27" s="160" t="s">
        <v>99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</row>
    <row r="28" spans="1:16" ht="15">
      <c r="A28" s="106" t="s">
        <v>81</v>
      </c>
      <c r="B28" s="160" t="s">
        <v>77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</row>
  </sheetData>
  <sheetProtection password="CB3F" sheet="1"/>
  <mergeCells count="18">
    <mergeCell ref="E1:P1"/>
    <mergeCell ref="P3:P6"/>
    <mergeCell ref="G3:G6"/>
    <mergeCell ref="H3:H6"/>
    <mergeCell ref="I3:I6"/>
    <mergeCell ref="J3:J6"/>
    <mergeCell ref="K3:K6"/>
    <mergeCell ref="N3:N6"/>
    <mergeCell ref="A3:F7"/>
    <mergeCell ref="L3:L6"/>
    <mergeCell ref="O3:O6"/>
    <mergeCell ref="B28:P28"/>
    <mergeCell ref="B27:P27"/>
    <mergeCell ref="B9:B16"/>
    <mergeCell ref="B8:E8"/>
    <mergeCell ref="B17:E17"/>
    <mergeCell ref="B18:B25"/>
    <mergeCell ref="M3:M6"/>
  </mergeCells>
  <conditionalFormatting sqref="P26">
    <cfRule type="expression" priority="1" dxfId="0" stopIfTrue="1">
      <formula>Q26=" 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–prosinec 2012
&amp;"Arial Narrow,Tučné"Informační datová svodka – výkony regionálního školství 2012/13&amp;"Arial Narrow,Obyčejné"
Část: Tematické tabulky</oddHeader>
    <oddFooter>&amp;C&amp;"Arial Narrow,Tučné"&amp;9&amp;P/&amp;N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 Production,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 Novotný</dc:creator>
  <cp:keywords/>
  <dc:description/>
  <cp:lastModifiedBy>Michaela Kleňhová</cp:lastModifiedBy>
  <cp:lastPrinted>2012-12-07T10:28:17Z</cp:lastPrinted>
  <dcterms:created xsi:type="dcterms:W3CDTF">2008-02-10T20:34:48Z</dcterms:created>
  <dcterms:modified xsi:type="dcterms:W3CDTF">2012-12-07T10:31:24Z</dcterms:modified>
  <cp:category/>
  <cp:version/>
  <cp:contentType/>
  <cp:contentStatus/>
</cp:coreProperties>
</file>