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155" windowHeight="5295" tabRatio="931" activeTab="0"/>
  </bookViews>
  <sheets>
    <sheet name="Obsah" sheetId="1" r:id="rId1"/>
    <sheet name="B3.1" sheetId="2" r:id="rId2"/>
    <sheet name="B3.2" sheetId="3" r:id="rId3"/>
    <sheet name="B3.3" sheetId="4" r:id="rId4"/>
    <sheet name="B3.4" sheetId="5" r:id="rId5"/>
    <sheet name="B3.5" sheetId="6" r:id="rId6"/>
    <sheet name="B3.6" sheetId="7" r:id="rId7"/>
    <sheet name="B3.7" sheetId="8" r:id="rId8"/>
    <sheet name="B3.8" sheetId="9" r:id="rId9"/>
    <sheet name="B3.9" sheetId="10" r:id="rId10"/>
    <sheet name="B3.10" sheetId="11" r:id="rId11"/>
    <sheet name="B3.11" sheetId="12" r:id="rId12"/>
    <sheet name="B3.12" sheetId="13" r:id="rId13"/>
    <sheet name="B3.13" sheetId="14" r:id="rId14"/>
    <sheet name="B3.14" sheetId="15" r:id="rId15"/>
    <sheet name="B3.15" sheetId="16" r:id="rId16"/>
    <sheet name="B3.16" sheetId="17" r:id="rId17"/>
    <sheet name="GB1" sheetId="18" r:id="rId18"/>
    <sheet name="GB2" sheetId="19" r:id="rId19"/>
    <sheet name="GB3" sheetId="20" r:id="rId20"/>
    <sheet name="GB4" sheetId="21" r:id="rId21"/>
  </sheets>
  <definedNames>
    <definedName name="data_1">'B3.1'!$K$12:$S$17</definedName>
    <definedName name="data_10" localSheetId="12">#REF!</definedName>
    <definedName name="data_10" localSheetId="13">#REF!</definedName>
    <definedName name="data_10">'B3.8'!$K$13:$S$18</definedName>
    <definedName name="data_11">'B3.4'!$K$12:$S$18</definedName>
    <definedName name="data_12">#REF!</definedName>
    <definedName name="data_13" localSheetId="12">#REF!</definedName>
    <definedName name="data_13" localSheetId="13">#REF!</definedName>
    <definedName name="data_13">'B3.5'!$K$12:$S$17</definedName>
    <definedName name="data_14" localSheetId="12">#REF!</definedName>
    <definedName name="data_14" localSheetId="13">#REF!</definedName>
    <definedName name="data_14">#REF!</definedName>
    <definedName name="data_15" localSheetId="12">#REF!</definedName>
    <definedName name="data_15" localSheetId="13">#REF!</definedName>
    <definedName name="data_15">'B3.10'!$K$12:$S$21</definedName>
    <definedName name="data_16" localSheetId="12">#REF!</definedName>
    <definedName name="data_16" localSheetId="13">#REF!</definedName>
    <definedName name="data_16">#REF!</definedName>
    <definedName name="data_17" localSheetId="12">#REF!</definedName>
    <definedName name="data_17" localSheetId="13">#REF!</definedName>
    <definedName name="data_17">'B3.11'!$K$12:$S$16</definedName>
    <definedName name="data_18" localSheetId="12">#REF!</definedName>
    <definedName name="data_18" localSheetId="13">#REF!</definedName>
    <definedName name="data_18">#REF!</definedName>
    <definedName name="data_19" localSheetId="12">#REF!</definedName>
    <definedName name="data_19" localSheetId="13">#REF!</definedName>
    <definedName name="data_19">'B3.9'!$K$14:$S$16</definedName>
    <definedName name="data_2" localSheetId="12">'B3.12'!$J$13:$Q$39</definedName>
    <definedName name="data_2">'B3.2'!$K$12:$S$63</definedName>
    <definedName name="data_20" localSheetId="12">#REF!</definedName>
    <definedName name="data_20" localSheetId="13">#REF!</definedName>
    <definedName name="data_20" localSheetId="17">'GB1'!$J$13:$S$38</definedName>
    <definedName name="data_20" localSheetId="18">'GB2'!$I$13:$R$38</definedName>
    <definedName name="data_20" localSheetId="19">'GB3'!$J$13:$S$38</definedName>
    <definedName name="data_20" localSheetId="20">'GB4'!$J$14:$S$41</definedName>
    <definedName name="data_20">'B3.16'!$K$13:$S$38</definedName>
    <definedName name="data_21" localSheetId="12">#REF!</definedName>
    <definedName name="data_21" localSheetId="13">#REF!</definedName>
    <definedName name="data_21">#REF!</definedName>
    <definedName name="data_22" localSheetId="12">#REF!</definedName>
    <definedName name="data_22" localSheetId="13">#REF!</definedName>
    <definedName name="data_22">#REF!</definedName>
    <definedName name="data_23" localSheetId="12">#REF!</definedName>
    <definedName name="data_23" localSheetId="13">#REF!</definedName>
    <definedName name="data_23">'B3.15'!$K$11:$S$20</definedName>
    <definedName name="data_24" localSheetId="12">#REF!</definedName>
    <definedName name="data_24" localSheetId="13">#REF!</definedName>
    <definedName name="data_24">#REF!</definedName>
    <definedName name="data_25" localSheetId="12">#REF!</definedName>
    <definedName name="data_25" localSheetId="13">#REF!</definedName>
    <definedName name="data_25">#REF!</definedName>
    <definedName name="data_26" localSheetId="12">#REF!</definedName>
    <definedName name="data_26" localSheetId="13">#REF!</definedName>
    <definedName name="data_26">'B3.14'!$K$12:$S$14</definedName>
    <definedName name="data_27" localSheetId="12">#REF!</definedName>
    <definedName name="data_27" localSheetId="13">#REF!</definedName>
    <definedName name="data_27">#REF!</definedName>
    <definedName name="data_3" localSheetId="13">'B3.13'!$J$13:$Q$20</definedName>
    <definedName name="data_3">#REF!</definedName>
    <definedName name="data_4">'B3.3'!$K$12:$S$20</definedName>
    <definedName name="data_5">#REF!</definedName>
    <definedName name="data_6" localSheetId="12">#REF!</definedName>
    <definedName name="data_6" localSheetId="13">#REF!</definedName>
    <definedName name="data_6">'B3.6'!$K$12:$S$34</definedName>
    <definedName name="data_7" localSheetId="12">#REF!</definedName>
    <definedName name="data_7" localSheetId="13">#REF!</definedName>
    <definedName name="data_7">#REF!</definedName>
    <definedName name="data_8" localSheetId="12">#REF!</definedName>
    <definedName name="data_8" localSheetId="13">#REF!</definedName>
    <definedName name="data_8">'B3.7'!$K$12:$S$34</definedName>
    <definedName name="data_9" localSheetId="12">#REF!</definedName>
    <definedName name="data_9" localSheetId="13">#REF!</definedName>
    <definedName name="data_9">#REF!</definedName>
    <definedName name="Datova_oblast" localSheetId="1">'B3.1'!$J$12:$S$17</definedName>
    <definedName name="Datova_oblast" localSheetId="10">'B3.10'!$J$12:$S$21</definedName>
    <definedName name="Datova_oblast" localSheetId="11">'B3.11'!$J$12:$S$16</definedName>
    <definedName name="Datova_oblast" localSheetId="12">'B3.12'!$J$12:$P$16</definedName>
    <definedName name="Datova_oblast" localSheetId="13">'B3.13'!$J$12:$P$18</definedName>
    <definedName name="Datova_oblast" localSheetId="14">'B3.14'!$J$12:$S$14</definedName>
    <definedName name="Datova_oblast" localSheetId="15">'B3.15'!$J$12:$S$20</definedName>
    <definedName name="Datova_oblast" localSheetId="16">'B3.16'!$J$12:$S$38</definedName>
    <definedName name="Datova_oblast" localSheetId="2">'B3.2'!$J$12:$S$63</definedName>
    <definedName name="Datova_oblast" localSheetId="3">'B3.3'!$J$12:$S$20</definedName>
    <definedName name="Datova_oblast" localSheetId="4">'B3.4'!$J$12:$S$18</definedName>
    <definedName name="Datova_oblast" localSheetId="5">'B3.5'!$J$12:$S$17</definedName>
    <definedName name="Datova_oblast" localSheetId="6">'B3.6'!$J$12:$S$34</definedName>
    <definedName name="Datova_oblast" localSheetId="7">'B3.7'!$J$12:$S$34</definedName>
    <definedName name="Datova_oblast" localSheetId="8">'B3.8'!$J$13:$S$18</definedName>
    <definedName name="Datova_oblast" localSheetId="9">'B3.9'!$J$12:$S$16</definedName>
    <definedName name="Datova_oblast" localSheetId="17">'GB1'!$I$12:$S$38</definedName>
    <definedName name="Datova_oblast" localSheetId="18">'GB2'!$H$12:$R$38</definedName>
    <definedName name="Datova_oblast" localSheetId="19">'GB3'!$I$12:$S$38</definedName>
    <definedName name="Datova_oblast" localSheetId="20">'GB4'!$I$13:$S$41</definedName>
    <definedName name="_xlnm.Print_Titles" localSheetId="0">'Obsah'!$3:$5</definedName>
    <definedName name="Novy_rok" localSheetId="1">'B3.1'!$S$12:$S$17</definedName>
    <definedName name="Novy_rok" localSheetId="10">'B3.10'!$S$12:$S$21</definedName>
    <definedName name="Novy_rok" localSheetId="11">'B3.11'!$N$12:$N$16</definedName>
    <definedName name="Novy_rok" localSheetId="12">'B3.12'!$Q$13:$Q$39</definedName>
    <definedName name="Novy_rok" localSheetId="13">'B3.13'!$Q$13:$Q$20</definedName>
    <definedName name="Novy_rok" localSheetId="14">'B3.14'!$S$12:$S$14</definedName>
    <definedName name="Novy_rok" localSheetId="15">'B3.15'!$S$12:$S$17</definedName>
    <definedName name="Novy_rok" localSheetId="16">'B3.16'!$S$12:$S$38</definedName>
    <definedName name="Novy_rok" localSheetId="2">'B3.2'!$S$12:$S$63</definedName>
    <definedName name="Novy_rok" localSheetId="3">'B3.3'!$S$12:$S$20</definedName>
    <definedName name="Novy_rok" localSheetId="4">'B3.4'!$S$12:$S$18</definedName>
    <definedName name="Novy_rok" localSheetId="5">'B3.5'!$S$12:$S$17</definedName>
    <definedName name="Novy_rok" localSheetId="6">'B3.6'!$S$12:$S$34</definedName>
    <definedName name="Novy_rok" localSheetId="7">'B3.7'!$S$12:$S$34</definedName>
    <definedName name="Novy_rok" localSheetId="8">'B3.8'!$S$13:$S$18</definedName>
    <definedName name="Novy_rok" localSheetId="9">'B3.9'!$S$14:$S$16</definedName>
    <definedName name="Novy_rok" localSheetId="17">'GB1'!$S$12:$S$38</definedName>
    <definedName name="Novy_rok" localSheetId="18">'GB2'!$R$12:$R$38</definedName>
    <definedName name="Novy_rok" localSheetId="19">'GB3'!$S$12:$S$38</definedName>
    <definedName name="Novy_rok" localSheetId="20">'GB4'!$S$13:$S$41</definedName>
    <definedName name="_xlnm.Print_Area" localSheetId="1">'B3.1'!$D$4:$S$19</definedName>
    <definedName name="_xlnm.Print_Area" localSheetId="10">'B3.10'!$D$4:$S$24</definedName>
    <definedName name="_xlnm.Print_Area" localSheetId="11">'B3.11'!$D$4:$S$18</definedName>
    <definedName name="_xlnm.Print_Area" localSheetId="12">'B3.12'!$D$4:$P$18</definedName>
    <definedName name="_xlnm.Print_Area" localSheetId="13">'B3.13'!$D$4:$P$20</definedName>
    <definedName name="_xlnm.Print_Area" localSheetId="14">'B3.14'!$D$4:$S$16</definedName>
    <definedName name="_xlnm.Print_Area" localSheetId="15">'B3.15'!$D$4:$S$22</definedName>
    <definedName name="_xlnm.Print_Area" localSheetId="16">'B3.16'!$D$4:$S$42</definedName>
    <definedName name="_xlnm.Print_Area" localSheetId="2">'B3.2'!$D$4:$S$67</definedName>
    <definedName name="_xlnm.Print_Area" localSheetId="3">'B3.3'!$D$4:$S$23</definedName>
    <definedName name="_xlnm.Print_Area" localSheetId="4">'B3.4'!$D$4:$S$28</definedName>
    <definedName name="_xlnm.Print_Area" localSheetId="5">'B3.5'!$D$4:$S$20</definedName>
    <definedName name="_xlnm.Print_Area" localSheetId="6">'B3.6'!$D$4:$S$37</definedName>
    <definedName name="_xlnm.Print_Area" localSheetId="7">'B3.7'!$D$4:$S$36</definedName>
    <definedName name="_xlnm.Print_Area" localSheetId="8">'B3.8'!$D$4:$S$21</definedName>
    <definedName name="_xlnm.Print_Area" localSheetId="9">'B3.9'!$D$4:$S$20</definedName>
    <definedName name="_xlnm.Print_Area" localSheetId="17">'GB1'!$D$4:$S$40</definedName>
    <definedName name="_xlnm.Print_Area" localSheetId="18">'GB2'!$D$4:$R$40</definedName>
    <definedName name="_xlnm.Print_Area" localSheetId="19">'GB3'!$D$4:$S$40</definedName>
    <definedName name="_xlnm.Print_Area" localSheetId="20">'GB4'!$D$4:$S$45</definedName>
    <definedName name="_xlnm.Print_Area" localSheetId="0">'Obsah'!$D$3:$H$49</definedName>
  </definedNames>
  <calcPr fullCalcOnLoad="1"/>
</workbook>
</file>

<file path=xl/sharedStrings.xml><?xml version="1.0" encoding="utf-8"?>
<sst xmlns="http://schemas.openxmlformats.org/spreadsheetml/2006/main" count="757" uniqueCount="289">
  <si>
    <t xml:space="preserve"> </t>
  </si>
  <si>
    <t>Tab. B3.11:</t>
  </si>
  <si>
    <t>Tab. B3.14:</t>
  </si>
  <si>
    <t>2007/08</t>
  </si>
  <si>
    <t>1)</t>
  </si>
  <si>
    <t>Předškolní vzdělávání celkem</t>
  </si>
  <si>
    <t>Zřizovatel</t>
  </si>
  <si>
    <t>Počet dětí</t>
  </si>
  <si>
    <t xml:space="preserve"> 301 a více</t>
  </si>
  <si>
    <t>nad 150</t>
  </si>
  <si>
    <t>Věk</t>
  </si>
  <si>
    <t xml:space="preserve"> mladší než 3 roky</t>
  </si>
  <si>
    <t xml:space="preserve"> 3leté</t>
  </si>
  <si>
    <t xml:space="preserve"> 4leté</t>
  </si>
  <si>
    <t xml:space="preserve"> 5leté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</si>
  <si>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</si>
  <si>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</si>
  <si>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</si>
  <si>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</si>
  <si>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</si>
  <si>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</si>
  <si>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</si>
  <si>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</si>
  <si>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</si>
  <si>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</si>
  <si>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</si>
  <si>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</si>
  <si>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</si>
  <si>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</si>
  <si>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</si>
  <si>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</si>
  <si>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</si>
  <si>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</si>
  <si>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</si>
  <si>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</si>
  <si>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</si>
  <si>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</si>
  <si>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</si>
  <si>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</si>
  <si>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</si>
  <si>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</si>
  <si>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</si>
  <si>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</si>
  <si>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</si>
  <si>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</si>
  <si>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</si>
  <si>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</si>
  <si>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</si>
  <si>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</si>
  <si>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</si>
  <si>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</si>
  <si>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</si>
  <si>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</si>
  <si>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</si>
  <si>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</si>
  <si>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</si>
  <si>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</si>
  <si>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</si>
  <si>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</si>
  <si>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v tis. Kč</t>
  </si>
  <si>
    <t xml:space="preserve"> neinvestiční výdaje</t>
  </si>
  <si>
    <t xml:space="preserve"> investiční výdaje</t>
  </si>
  <si>
    <t>v %</t>
  </si>
  <si>
    <t>Výdaje na předškolní vzdělávání z rozpočtu kapitoly 700-Obce a DSO, KÚ</t>
  </si>
  <si>
    <t>Podíl výdajů na předškolní vzdělávání na celkových výdajích na školství a podíl na HDP</t>
  </si>
  <si>
    <t>Podíl výdajů na MŠ na celkových výdajích</t>
  </si>
  <si>
    <t>HDP v mld. Kč v běžných cenách</t>
  </si>
  <si>
    <t>Výdaje na MŠ v % HDP</t>
  </si>
  <si>
    <t xml:space="preserve"> církevním školám</t>
  </si>
  <si>
    <t>Zaměstnanci celkem</t>
  </si>
  <si>
    <t>Nominální mzda (v běžných cenách)</t>
  </si>
  <si>
    <t>Index spotřebitelských cen a meziroční inflace</t>
  </si>
  <si>
    <t>Poměrové ukazatele</t>
  </si>
  <si>
    <t>mladší než 3 roky</t>
  </si>
  <si>
    <t>3leté</t>
  </si>
  <si>
    <t>4leté</t>
  </si>
  <si>
    <t>5leté</t>
  </si>
  <si>
    <t>Mateřské školy – doplňkové údaje o MŠ</t>
  </si>
  <si>
    <t>Doplňkové údaje</t>
  </si>
  <si>
    <t>Dodatečné odklady povinné školní docházky</t>
  </si>
  <si>
    <t>Ukončení docházky do mateřské školy</t>
  </si>
  <si>
    <t>Tab. B3.1:</t>
  </si>
  <si>
    <t/>
  </si>
  <si>
    <t>2003/04</t>
  </si>
  <si>
    <t>2004/05</t>
  </si>
  <si>
    <t>2005/06</t>
  </si>
  <si>
    <t>2006/07</t>
  </si>
  <si>
    <t>Komentáře:</t>
  </si>
  <si>
    <t>Tab. B3.2:</t>
  </si>
  <si>
    <t>Tab. B3.3:</t>
  </si>
  <si>
    <t>Tab. B3.4:</t>
  </si>
  <si>
    <t>Tab. B3.5:</t>
  </si>
  <si>
    <t>Tab. B3.6:</t>
  </si>
  <si>
    <t>Tab. B3.7:</t>
  </si>
  <si>
    <t>Tab. B3.8:</t>
  </si>
  <si>
    <t>Text</t>
  </si>
  <si>
    <t>Tabulka 1</t>
  </si>
  <si>
    <t>Tabulka 2</t>
  </si>
  <si>
    <t>Tabulka 4</t>
  </si>
  <si>
    <t>Tabulka 6</t>
  </si>
  <si>
    <t>Tabulka 8</t>
  </si>
  <si>
    <t>Tabulka 10</t>
  </si>
  <si>
    <t>Tabulka 12</t>
  </si>
  <si>
    <t>Tabulka 13</t>
  </si>
  <si>
    <t xml:space="preserve">   </t>
  </si>
  <si>
    <t>Zdroje dat jsou uvedeny v zápatí jednotlivých tabulek</t>
  </si>
  <si>
    <t>Předškolní výchova</t>
  </si>
  <si>
    <t>Mateřské školy</t>
  </si>
  <si>
    <t>Celkem</t>
  </si>
  <si>
    <t>v tom</t>
  </si>
  <si>
    <t xml:space="preserve"> MŠMT</t>
  </si>
  <si>
    <t>Třídy</t>
  </si>
  <si>
    <t>Děti</t>
  </si>
  <si>
    <t>Dotace soukromým a církevním školám z kapitoly 333-MŠMT</t>
  </si>
  <si>
    <t>Mateřské školy – přepočtené počty zaměstnanců</t>
  </si>
  <si>
    <t>Nástupy do mateřské školy po 30. 9.</t>
  </si>
  <si>
    <t>B3 Předškolní vzdělávání, vývoj mateřských škol</t>
  </si>
  <si>
    <t>2008/09</t>
  </si>
  <si>
    <t>Přípravné třídy pro děti se sociálním znevýhodněním</t>
  </si>
  <si>
    <t xml:space="preserve"> starší než 6 let</t>
  </si>
  <si>
    <t>2)</t>
  </si>
  <si>
    <t>starší než 6 let</t>
  </si>
  <si>
    <t>Ve školním roce 2003/04 a 2004/05 včetně škol při zdravotnických zařízeních.</t>
  </si>
  <si>
    <t>Neúspěšně vyřízené žádosti o přijetí do MŠ</t>
  </si>
  <si>
    <t>Tab. B3.9:</t>
  </si>
  <si>
    <t>Tab. B3.10:</t>
  </si>
  <si>
    <t>Přípravný stupeň základní školy speciální</t>
  </si>
  <si>
    <r>
      <t>Školy</t>
    </r>
    <r>
      <rPr>
        <b/>
        <vertAlign val="superscript"/>
        <sz val="10"/>
        <rFont val="Arial Narrow"/>
        <family val="2"/>
      </rPr>
      <t>2)</t>
    </r>
  </si>
  <si>
    <t xml:space="preserve"> veřejný</t>
  </si>
  <si>
    <t xml:space="preserve"> soukromý</t>
  </si>
  <si>
    <t xml:space="preserve"> církev</t>
  </si>
  <si>
    <t>CZ063</t>
  </si>
  <si>
    <t>CZ064</t>
  </si>
  <si>
    <t>Průměrný počet dětí na školu</t>
  </si>
  <si>
    <t>Průměrný počet dětí na třídu</t>
  </si>
  <si>
    <t>Průměrný počet tříd na školu</t>
  </si>
  <si>
    <t>Průměrný počet dětí na učitele (přepočtený počet)</t>
  </si>
  <si>
    <t>Průměrný přepočtený počet učitelů na třídu</t>
  </si>
  <si>
    <t xml:space="preserve"> s internátním provozem</t>
  </si>
  <si>
    <t xml:space="preserve"> s celodenním provozem</t>
  </si>
  <si>
    <t xml:space="preserve"> s polodenním provozem</t>
  </si>
  <si>
    <t>Odchody do MŠ pro děti se SVP</t>
  </si>
  <si>
    <t>Ve školním roce 2003/04 jsou uvedeny údaje bez škol pro žáky se SVP.</t>
  </si>
  <si>
    <r>
      <t xml:space="preserve"> 6leté</t>
    </r>
    <r>
      <rPr>
        <vertAlign val="superscript"/>
        <sz val="10"/>
        <rFont val="Arial Narrow"/>
        <family val="2"/>
      </rPr>
      <t>2)</t>
    </r>
  </si>
  <si>
    <r>
      <t>6leté</t>
    </r>
    <r>
      <rPr>
        <vertAlign val="superscript"/>
        <sz val="10"/>
        <rFont val="Arial Narrow"/>
        <family val="2"/>
      </rPr>
      <t>2)</t>
    </r>
  </si>
  <si>
    <t>Druh provozu</t>
  </si>
  <si>
    <t>Tabulka 3</t>
  </si>
  <si>
    <t>Tabulka 5</t>
  </si>
  <si>
    <t>Tabulka 7</t>
  </si>
  <si>
    <t>Tabulka 9</t>
  </si>
  <si>
    <t>Tabulka 11</t>
  </si>
  <si>
    <t>Tabulka 14</t>
  </si>
  <si>
    <t xml:space="preserve">Mateřské školy – děti </t>
  </si>
  <si>
    <t>Mateřské školy – školy</t>
  </si>
  <si>
    <t xml:space="preserve">Předškolní vzdělávání – výdaje </t>
  </si>
  <si>
    <t xml:space="preserve">Mateřské školy – průměrné měsíční mzdy zaměstnanců </t>
  </si>
  <si>
    <t>Mateřské školy – poměrové ukazatele</t>
  </si>
  <si>
    <t xml:space="preserve">Mateřské školy – třídy a děti </t>
  </si>
  <si>
    <t>Podíl na populaci 3–5letých</t>
  </si>
  <si>
    <t xml:space="preserve">. </t>
  </si>
  <si>
    <t xml:space="preserve"> . </t>
  </si>
  <si>
    <t>Výdaje na předškolní vzdělávání z rozpočtů kapitoly 333-MŠMT; kapitoly 700-Obce a DSO, KÚ</t>
  </si>
  <si>
    <t>Výdaje na předškolní vzdělávání z rozpočtu kapitoly 333-MŠMT</t>
  </si>
  <si>
    <t>Zdroj: Státní závěrečný účet, ZÚ - kapitola 333-MŠMT; 700-Obce a DSO, KÚ; ČSÚ</t>
  </si>
  <si>
    <r>
      <t>Výdaje na školství celkem</t>
    </r>
    <r>
      <rPr>
        <vertAlign val="superscript"/>
        <sz val="10"/>
        <rFont val="Arial Narrow"/>
        <family val="2"/>
      </rPr>
      <t>1),2)</t>
    </r>
  </si>
  <si>
    <t>Podíl dětí v předškolním vzdělávání k populaci 3–5letých</t>
  </si>
  <si>
    <t>Předškolní vzdělávání – děti v předškolním vzdělávání, podíl na populaci 3–5letých</t>
  </si>
  <si>
    <t>Mateřské školy – školy, třídy, děti/dívky, učitelé</t>
  </si>
  <si>
    <t>1),2)</t>
  </si>
  <si>
    <t>V letech 2003/04 a 2004/05 děti starší než 5 let.</t>
  </si>
  <si>
    <t>Z toho dívky</t>
  </si>
  <si>
    <t>Ve školním roce 2003/04 a 2004/05 včetně MŠ při zdravotnických zařízeních.</t>
  </si>
  <si>
    <t>Do školního roku 2004/05 jsou školy započteny podle počtu jednotlivých pracovišť, od školního roku 2005/06 je uveden počet škol bez ohledu na počet jejich pracovišť.</t>
  </si>
  <si>
    <t>Celkové výdaje kapitoly 333-MŠMT a kapitoly 700-Obce (část vzdělávání).  Nejsou zahrnuty výdaje Ministerstva obrany.</t>
  </si>
  <si>
    <t>Speciální třídy včetně tříd ve školách zřízených pro děti se SVP.</t>
  </si>
  <si>
    <r>
      <t>Podíly na celkovém počtu dětí v mateřských školách</t>
    </r>
    <r>
      <rPr>
        <b/>
        <vertAlign val="superscript"/>
        <sz val="10"/>
        <rFont val="Arial Narrow"/>
        <family val="2"/>
      </rPr>
      <t>2)</t>
    </r>
  </si>
  <si>
    <t>3)</t>
  </si>
  <si>
    <r>
      <t>Učitelé (přepočtené počty)</t>
    </r>
    <r>
      <rPr>
        <b/>
        <vertAlign val="superscript"/>
        <sz val="10"/>
        <rFont val="Arial Narrow"/>
        <family val="2"/>
      </rPr>
      <t>3)</t>
    </r>
  </si>
  <si>
    <t>Ve školním roce 2003/04 a 2004/05 nejsou údaje o učitelích dostupné v potřebném členění. Od roku 2005/06 jsou údaje o učitelích včetně škol při zdravotnických zařízeních.</t>
  </si>
  <si>
    <t xml:space="preserve">Ve školním roce 2003/04 a 2004/05 nejsou údaje o druhu provozu dostupné v potřebném členění. </t>
  </si>
  <si>
    <r>
      <t xml:space="preserve"> soukromým školám</t>
    </r>
    <r>
      <rPr>
        <vertAlign val="superscript"/>
        <sz val="10"/>
        <rFont val="Arial Narrow"/>
        <family val="2"/>
      </rPr>
      <t>3)</t>
    </r>
  </si>
  <si>
    <t>Včetně vedoucích zaměstnanců.</t>
  </si>
  <si>
    <r>
      <t>z toho učitelé</t>
    </r>
    <r>
      <rPr>
        <vertAlign val="superscript"/>
        <sz val="10"/>
        <rFont val="Arial Narrow"/>
        <family val="2"/>
      </rPr>
      <t>1)</t>
    </r>
  </si>
  <si>
    <t>z toho učitelé</t>
  </si>
  <si>
    <t xml:space="preserve"> 0–50</t>
  </si>
  <si>
    <t xml:space="preserve"> 51–100</t>
  </si>
  <si>
    <t xml:space="preserve"> 101–150</t>
  </si>
  <si>
    <t xml:space="preserve"> 151–200</t>
  </si>
  <si>
    <t xml:space="preserve"> 201–250</t>
  </si>
  <si>
    <t xml:space="preserve"> 251–300</t>
  </si>
  <si>
    <t xml:space="preserve">Mateřské školy – školy 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</si>
  <si>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</si>
  <si>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</si>
  <si>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 xml:space="preserve"> ve třídách s internátním provozem</t>
  </si>
  <si>
    <t xml:space="preserve"> ve třídách s celodenním provozem</t>
  </si>
  <si>
    <t xml:space="preserve"> ve třídách s polodenním provozem</t>
  </si>
  <si>
    <t>Všichni zřizovatelé (bez jiných resortů)</t>
  </si>
  <si>
    <r>
      <t xml:space="preserve"> děti ve speciálních třídách MŠ</t>
    </r>
    <r>
      <rPr>
        <vertAlign val="superscript"/>
        <sz val="10"/>
        <rFont val="Arial Narrow"/>
        <family val="2"/>
      </rPr>
      <t>2)</t>
    </r>
  </si>
  <si>
    <t xml:space="preserve"> individuálně integrované děti v běžných třídách MŠ</t>
  </si>
  <si>
    <t xml:space="preserve"> jiný resort</t>
  </si>
  <si>
    <t xml:space="preserve"> obec</t>
  </si>
  <si>
    <t xml:space="preserve"> kraj</t>
  </si>
  <si>
    <t>Z toho ženy</t>
  </si>
  <si>
    <r>
      <t>Děti ve speciálních třídách MŠ</t>
    </r>
    <r>
      <rPr>
        <vertAlign val="superscript"/>
        <sz val="10"/>
        <rFont val="Arial Narrow"/>
        <family val="2"/>
      </rPr>
      <t>2)</t>
    </r>
  </si>
  <si>
    <t>Individuálně integrované děti v běžných třídách MŠ</t>
  </si>
  <si>
    <t>Nejvyšší dosažené vzdělání</t>
  </si>
  <si>
    <t>do 25 let</t>
  </si>
  <si>
    <t>26–35 let</t>
  </si>
  <si>
    <t>36–45 let</t>
  </si>
  <si>
    <t>46–55 let</t>
  </si>
  <si>
    <t>56–65 let</t>
  </si>
  <si>
    <t>66 a více let</t>
  </si>
  <si>
    <t>Podíly na celkovém počtu dětí mateřských škol</t>
  </si>
  <si>
    <t>Střední a střední vzdělání s výučním listem</t>
  </si>
  <si>
    <t>Střední vzdělání s maturitní zkouškou</t>
  </si>
  <si>
    <t>Vyšší odborné vzdělání</t>
  </si>
  <si>
    <t>Vysokoškolské vzdělání</t>
  </si>
  <si>
    <t>Meziroční inflace</t>
  </si>
  <si>
    <t>Tab. B3.15:</t>
  </si>
  <si>
    <t>Tab. B3.16:</t>
  </si>
  <si>
    <t>Tabulka 15</t>
  </si>
  <si>
    <t>Tabulka 16</t>
  </si>
  <si>
    <t xml:space="preserve"> Od roku 2008 nejsou k dispozici údaje o dotacích soukromým školám v potřebném členění.</t>
  </si>
  <si>
    <t>Zdravotně postižené a znevýhodněné děti celkem</t>
  </si>
  <si>
    <t xml:space="preserve">Mateřské školy – zdravotně postižené a znevýhodněné děti </t>
  </si>
  <si>
    <t>Mateřské školy – struktura učitelů</t>
  </si>
  <si>
    <t>Mateřské školy – podíl na celkovém  počtu dětí</t>
  </si>
  <si>
    <t>1),2),3)</t>
  </si>
  <si>
    <t>Tab. B3.13:</t>
  </si>
  <si>
    <t>2010/11</t>
  </si>
  <si>
    <t>.</t>
  </si>
  <si>
    <t>Obrazová příloha</t>
  </si>
  <si>
    <t>Graf 1</t>
  </si>
  <si>
    <t>Graf 2</t>
  </si>
  <si>
    <t>Graf 3</t>
  </si>
  <si>
    <t>Graf 4</t>
  </si>
  <si>
    <t>Obr. B1:</t>
  </si>
  <si>
    <t>Obr. B4:</t>
  </si>
  <si>
    <t>Obr. B3:</t>
  </si>
  <si>
    <t>Obr. B2:</t>
  </si>
  <si>
    <t>běžné třídy</t>
  </si>
  <si>
    <t>speciální třídy včetně škol
pro žáky se SVP</t>
  </si>
  <si>
    <t>přípravné třídy pro děti se sociálním znevýhodněním
a přípravný stupeň základní školy speciální</t>
  </si>
  <si>
    <t>populace 3–5 let</t>
  </si>
  <si>
    <t xml:space="preserve">Do roku 2004/05 včetně MŠ při zdravotnických zařízeních, od roku 2005/06 bez škol při zdravotnických zařízeních. </t>
  </si>
  <si>
    <t>do 3 let</t>
  </si>
  <si>
    <t>starší než 5 let</t>
  </si>
  <si>
    <t>51–100</t>
  </si>
  <si>
    <t>101–150</t>
  </si>
  <si>
    <t>151 a více</t>
  </si>
  <si>
    <t>zam.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</si>
  <si>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</si>
  <si>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</si>
  <si>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</si>
  <si>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</si>
  <si>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</si>
  <si>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</si>
  <si>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Mateřské školy – všichni zřizovatelé – přepočtené počty zaměstnanců a učitelů,</t>
  </si>
  <si>
    <t>Učitelé včetně vedoucích zaměstnanců.</t>
  </si>
  <si>
    <t>2011/12</t>
  </si>
  <si>
    <t>Reálná mzda (ve stálých cenách roku 2005)</t>
  </si>
  <si>
    <t>Index spotřebitelských cen
(rok 2005 = 100)</t>
  </si>
  <si>
    <t>Průměrná reálná měsíční mzda ve stálých cenách roku 2005.</t>
  </si>
  <si>
    <r>
      <t>Učitelé (bez ředitelů a zástupců ředitele/řídících pracovníků)</t>
    </r>
    <r>
      <rPr>
        <b/>
        <vertAlign val="superscript"/>
        <sz val="10"/>
        <rFont val="Arial Narrow"/>
        <family val="2"/>
      </rPr>
      <t>1)</t>
    </r>
  </si>
  <si>
    <t>Údaje o učitelích jsou uvedeny pouze za školy zřizované MŠMT, obcemi a kraji. Vzhledem k zavedení klasifikace CZ-ISCO od roku 2011 byla data za předchozí roky přepočtena tak, aby byla v jednotlivých letech porovnatelná. Z toho důvodu se publikovaná data mohou lišit od údajů zveřejněných v minulých letech.</t>
  </si>
  <si>
    <t>Zdroj: databáze MŠMT, ČSÚ</t>
  </si>
  <si>
    <t>Zdroj: databáze MŠMT</t>
  </si>
  <si>
    <t>Obsah</t>
  </si>
  <si>
    <t>2012/13</t>
  </si>
  <si>
    <t>dětí ve školním roce 2003/04 až 2012/13</t>
  </si>
  <si>
    <t>ve školním roce 2003/04 až 2012/13 – podle zřizovatele</t>
  </si>
  <si>
    <t>ve školním roce 2003/04 až 2012/13 – podle počtu dětí v mateřské škole</t>
  </si>
  <si>
    <t>ve školním roce 2003/04 až 2012/13 – podle věku</t>
  </si>
  <si>
    <t>v populačním ročníku ve školním roce 2003/04 až 2012/13</t>
  </si>
  <si>
    <t>ve školním roce 2003/04 až 2012/13 – podle  území</t>
  </si>
  <si>
    <t>ve školním roce 2003/04 až 2012/13 – podle území</t>
  </si>
  <si>
    <t>ve školním roce 2003/04 až 2012/13</t>
  </si>
  <si>
    <t>ve školním roce 2003/04 až 2012/13 – podle druhu provozu</t>
  </si>
  <si>
    <t>v letech 2006 až 2012 – podle nejvyššího dosaženého vzdělání (bez škol pro děti se SVP)</t>
  </si>
  <si>
    <t>v letech 2003 až 2012</t>
  </si>
  <si>
    <t>v letech 2006 až 2012 – podle věku (bez škol pro děti se SVP)</t>
  </si>
  <si>
    <t>v letech 2003 až 2012</t>
  </si>
  <si>
    <t>na předškolní vzdělávání v letech 2003 až 2012</t>
  </si>
  <si>
    <t>Mateřské školy – struktura škol ve školním roce 2003/04 až 2012/13 – podle počtu dětí v mateřské škole</t>
  </si>
  <si>
    <t>průměrné nominální a reálné mzdy v letech 2003 až 2012</t>
  </si>
  <si>
    <t>Mateřské školy – struktura dětí  ve školní roce 2003/04 až 2012/13 – podle věku</t>
  </si>
  <si>
    <t>Předškolní výchova – děti v předškolním vzdělávání, populace 3–5letých dětí ve školním roce 2003/04 až 2012/13</t>
  </si>
  <si>
    <t>Kraj Vysočina</t>
  </si>
  <si>
    <t>Tab. B3.12:</t>
  </si>
</sst>
</file>

<file path=xl/styles.xml><?xml version="1.0" encoding="utf-8"?>
<styleSheet xmlns="http://schemas.openxmlformats.org/spreadsheetml/2006/main">
  <numFmts count="5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#,##0.000_ ;[Red]\-#,##0.000\ ;\–\ "/>
    <numFmt numFmtId="199" formatCode="0.00%\ ;[Red]\-0.00%\ ;\–\ "/>
    <numFmt numFmtId="200" formatCode="###,###,##0.00\ ;###,###,##0.00\-"/>
    <numFmt numFmtId="201" formatCode=";;;"/>
    <numFmt numFmtId="202" formatCode="#,##0.0\ _K_č"/>
    <numFmt numFmtId="203" formatCode="0.00000"/>
    <numFmt numFmtId="204" formatCode="[$-405]d\.\ mmmm\ yyyy"/>
    <numFmt numFmtId="205" formatCode="0.0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¥€-2]\ #\ ##,000_);[Red]\([$€-2]\ #\ ##,000\)"/>
    <numFmt numFmtId="211" formatCode="#,##0.0_ ;[Red]\-#,##0\ ;\–\ "/>
    <numFmt numFmtId="212" formatCode="#,##0.0%_ ;[Red]\-#,##0.00\ ;\–\ "/>
  </numFmts>
  <fonts count="51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0"/>
    </font>
    <font>
      <sz val="9.5"/>
      <color indexed="8"/>
      <name val="Arial Narrow"/>
      <family val="0"/>
    </font>
    <font>
      <sz val="9.5"/>
      <color indexed="43"/>
      <name val="Arial Narrow"/>
      <family val="0"/>
    </font>
    <font>
      <b/>
      <sz val="9.5"/>
      <color indexed="8"/>
      <name val="Arial Narrow"/>
      <family val="0"/>
    </font>
    <font>
      <sz val="8.7"/>
      <color indexed="8"/>
      <name val="Arial Narrow"/>
      <family val="0"/>
    </font>
    <font>
      <sz val="8.5"/>
      <color indexed="8"/>
      <name val="Arial Narrow"/>
      <family val="0"/>
    </font>
    <font>
      <sz val="9.75"/>
      <color indexed="43"/>
      <name val="Arial Narrow"/>
      <family val="0"/>
    </font>
    <font>
      <sz val="9.75"/>
      <color indexed="8"/>
      <name val="Arial Narrow"/>
      <family val="0"/>
    </font>
    <font>
      <sz val="8.95"/>
      <color indexed="8"/>
      <name val="Arial Narrow"/>
      <family val="0"/>
    </font>
    <font>
      <sz val="10"/>
      <color indexed="8"/>
      <name val="Arial Narrow"/>
      <family val="0"/>
    </font>
    <font>
      <b/>
      <sz val="10"/>
      <color indexed="8"/>
      <name val="Arial Narrow"/>
      <family val="0"/>
    </font>
    <font>
      <sz val="9.2"/>
      <color indexed="8"/>
      <name val="Arial Narrow"/>
      <family val="0"/>
    </font>
    <font>
      <b/>
      <vertAlign val="superscript"/>
      <sz val="10"/>
      <color indexed="8"/>
      <name val="Arial Narrow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double"/>
      <bottom style="medium"/>
    </border>
    <border>
      <left>
        <color indexed="63"/>
      </left>
      <right style="hair"/>
      <top style="hair"/>
      <bottom style="hair"/>
    </border>
    <border>
      <left style="medium"/>
      <right style="hair"/>
      <top style="thin"/>
      <bottom style="thin"/>
    </border>
    <border>
      <left style="medium"/>
      <right style="hair"/>
      <top style="hair"/>
      <bottom style="hair"/>
    </border>
    <border>
      <left style="medium"/>
      <right style="hair"/>
      <top style="thin"/>
      <bottom style="medium"/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double"/>
      <bottom style="hair"/>
    </border>
    <border>
      <left style="medium"/>
      <right style="hair"/>
      <top style="medium"/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double"/>
      <bottom style="thin"/>
    </border>
    <border>
      <left style="medium"/>
      <right style="hair"/>
      <top style="double"/>
      <bottom style="double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double"/>
      <right style="hair"/>
      <top style="double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double"/>
      <bottom style="hair"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double"/>
      <right style="medium"/>
      <top>
        <color indexed="63"/>
      </top>
      <bottom style="double"/>
    </border>
    <border>
      <left style="double"/>
      <right style="medium"/>
      <top style="double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hair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double"/>
      <right style="hair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double"/>
      <right style="hair"/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double"/>
      <right style="hair"/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double"/>
      <right style="hair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7" borderId="8" applyNumberFormat="0" applyAlignment="0" applyProtection="0"/>
    <xf numFmtId="0" fontId="34" fillId="19" borderId="8" applyNumberFormat="0" applyAlignment="0" applyProtection="0"/>
    <xf numFmtId="0" fontId="35" fillId="19" borderId="9" applyNumberFormat="0" applyAlignment="0" applyProtection="0"/>
    <xf numFmtId="0" fontId="36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615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2" fillId="0" borderId="11" xfId="0" applyNumberFormat="1" applyFont="1" applyFill="1" applyBorder="1" applyAlignment="1" applyProtection="1">
      <alignment horizontal="right" vertical="center"/>
      <protection/>
    </xf>
    <xf numFmtId="0" fontId="13" fillId="24" borderId="12" xfId="0" applyNumberFormat="1" applyFont="1" applyFill="1" applyBorder="1" applyAlignment="1" applyProtection="1">
      <alignment horizontal="center" vertical="top"/>
      <protection/>
    </xf>
    <xf numFmtId="0" fontId="13" fillId="24" borderId="13" xfId="0" applyNumberFormat="1" applyFont="1" applyFill="1" applyBorder="1" applyAlignment="1" applyProtection="1">
      <alignment horizontal="center" vertical="top"/>
      <protection/>
    </xf>
    <xf numFmtId="0" fontId="8" fillId="19" borderId="14" xfId="0" applyFont="1" applyFill="1" applyBorder="1" applyAlignment="1" applyProtection="1">
      <alignment vertical="center"/>
      <protection/>
    </xf>
    <xf numFmtId="49" fontId="8" fillId="24" borderId="15" xfId="0" applyNumberFormat="1" applyFont="1" applyFill="1" applyBorder="1" applyAlignment="1" applyProtection="1">
      <alignment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49" fontId="7" fillId="24" borderId="16" xfId="0" applyNumberFormat="1" applyFont="1" applyFill="1" applyBorder="1" applyAlignment="1" applyProtection="1">
      <alignment horizontal="right" vertical="center"/>
      <protection/>
    </xf>
    <xf numFmtId="49" fontId="7" fillId="24" borderId="17" xfId="0" applyNumberFormat="1" applyFont="1" applyFill="1" applyBorder="1" applyAlignment="1" applyProtection="1">
      <alignment horizontal="lef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194" fontId="7" fillId="18" borderId="19" xfId="0" applyNumberFormat="1" applyFont="1" applyFill="1" applyBorder="1" applyAlignment="1" applyProtection="1">
      <alignment horizontal="right" vertical="center"/>
      <protection/>
    </xf>
    <xf numFmtId="49" fontId="8" fillId="24" borderId="20" xfId="0" applyNumberFormat="1" applyFont="1" applyFill="1" applyBorder="1" applyAlignment="1" applyProtection="1">
      <alignment horizontal="left" vertical="center"/>
      <protection/>
    </xf>
    <xf numFmtId="49" fontId="7" fillId="24" borderId="21" xfId="0" applyNumberFormat="1" applyFont="1" applyFill="1" applyBorder="1" applyAlignment="1" applyProtection="1">
      <alignment horizontal="left" vertical="center"/>
      <protection/>
    </xf>
    <xf numFmtId="0" fontId="0" fillId="24" borderId="21" xfId="0" applyFill="1" applyBorder="1" applyAlignment="1" applyProtection="1">
      <alignment horizontal="left" vertical="center"/>
      <protection/>
    </xf>
    <xf numFmtId="0" fontId="0" fillId="24" borderId="22" xfId="0" applyFill="1" applyBorder="1" applyAlignment="1" applyProtection="1">
      <alignment horizontal="left" vertical="center"/>
      <protection/>
    </xf>
    <xf numFmtId="195" fontId="7" fillId="18" borderId="23" xfId="0" applyNumberFormat="1" applyFont="1" applyFill="1" applyBorder="1" applyAlignment="1" applyProtection="1">
      <alignment horizontal="right" vertical="center"/>
      <protection/>
    </xf>
    <xf numFmtId="195" fontId="7" fillId="18" borderId="24" xfId="0" applyNumberFormat="1" applyFont="1" applyFill="1" applyBorder="1" applyAlignment="1" applyProtection="1">
      <alignment horizontal="right" vertical="center"/>
      <protection/>
    </xf>
    <xf numFmtId="49" fontId="8" fillId="24" borderId="16" xfId="0" applyNumberFormat="1" applyFont="1" applyFill="1" applyBorder="1" applyAlignment="1" applyProtection="1">
      <alignment horizontal="left" vertical="center"/>
      <protection/>
    </xf>
    <xf numFmtId="49" fontId="8" fillId="24" borderId="16" xfId="0" applyNumberFormat="1" applyFont="1" applyFill="1" applyBorder="1" applyAlignment="1" applyProtection="1">
      <alignment horizontal="right" vertical="center"/>
      <protection/>
    </xf>
    <xf numFmtId="49" fontId="8" fillId="24" borderId="17" xfId="0" applyNumberFormat="1" applyFont="1" applyFill="1" applyBorder="1" applyAlignment="1" applyProtection="1">
      <alignment horizontal="lef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194" fontId="8" fillId="18" borderId="26" xfId="0" applyNumberFormat="1" applyFont="1" applyFill="1" applyBorder="1" applyAlignment="1" applyProtection="1">
      <alignment horizontal="right" vertical="center"/>
      <protection/>
    </xf>
    <xf numFmtId="49" fontId="8" fillId="24" borderId="27" xfId="0" applyNumberFormat="1" applyFont="1" applyFill="1" applyBorder="1" applyAlignment="1" applyProtection="1">
      <alignment vertical="center"/>
      <protection/>
    </xf>
    <xf numFmtId="49" fontId="8" fillId="24" borderId="28" xfId="0" applyNumberFormat="1" applyFont="1" applyFill="1" applyBorder="1" applyAlignment="1" applyProtection="1">
      <alignment horizontal="left" vertical="center"/>
      <protection/>
    </xf>
    <xf numFmtId="49" fontId="8" fillId="24" borderId="28" xfId="0" applyNumberFormat="1" applyFont="1" applyFill="1" applyBorder="1" applyAlignment="1" applyProtection="1">
      <alignment horizontal="right" vertical="center"/>
      <protection/>
    </xf>
    <xf numFmtId="49" fontId="8" fillId="24" borderId="29" xfId="0" applyNumberFormat="1" applyFont="1" applyFill="1" applyBorder="1" applyAlignment="1" applyProtection="1">
      <alignment horizontal="left" vertical="center"/>
      <protection/>
    </xf>
    <xf numFmtId="195" fontId="8" fillId="18" borderId="30" xfId="0" applyNumberFormat="1" applyFont="1" applyFill="1" applyBorder="1" applyAlignment="1" applyProtection="1">
      <alignment horizontal="right" vertical="center"/>
      <protection/>
    </xf>
    <xf numFmtId="195" fontId="8" fillId="18" borderId="31" xfId="0" applyNumberFormat="1" applyFont="1" applyFill="1" applyBorder="1" applyAlignment="1" applyProtection="1">
      <alignment horizontal="right" vertical="center"/>
      <protection/>
    </xf>
    <xf numFmtId="49" fontId="8" fillId="24" borderId="32" xfId="0" applyNumberFormat="1" applyFont="1" applyFill="1" applyBorder="1" applyAlignment="1" applyProtection="1">
      <alignment vertical="center"/>
      <protection/>
    </xf>
    <xf numFmtId="49" fontId="8" fillId="24" borderId="33" xfId="0" applyNumberFormat="1" applyFont="1" applyFill="1" applyBorder="1" applyAlignment="1" applyProtection="1">
      <alignment horizontal="left" vertical="center"/>
      <protection/>
    </xf>
    <xf numFmtId="49" fontId="8" fillId="24" borderId="33" xfId="0" applyNumberFormat="1" applyFont="1" applyFill="1" applyBorder="1" applyAlignment="1" applyProtection="1">
      <alignment horizontal="right" vertical="center"/>
      <protection/>
    </xf>
    <xf numFmtId="49" fontId="8" fillId="24" borderId="34" xfId="0" applyNumberFormat="1" applyFont="1" applyFill="1" applyBorder="1" applyAlignment="1" applyProtection="1">
      <alignment horizontal="lef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194" fontId="8" fillId="18" borderId="36" xfId="0" applyNumberFormat="1" applyFont="1" applyFill="1" applyBorder="1" applyAlignment="1" applyProtection="1">
      <alignment horizontal="right" vertical="center"/>
      <protection/>
    </xf>
    <xf numFmtId="49" fontId="8" fillId="24" borderId="37" xfId="0" applyNumberFormat="1" applyFont="1" applyFill="1" applyBorder="1" applyAlignment="1" applyProtection="1">
      <alignment vertical="center"/>
      <protection/>
    </xf>
    <xf numFmtId="49" fontId="8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8" xfId="0" applyNumberFormat="1" applyFont="1" applyFill="1" applyBorder="1" applyAlignment="1" applyProtection="1">
      <alignment horizontal="right" vertical="center"/>
      <protection/>
    </xf>
    <xf numFmtId="49" fontId="8" fillId="24" borderId="39" xfId="0" applyNumberFormat="1" applyFont="1" applyFill="1" applyBorder="1" applyAlignment="1" applyProtection="1">
      <alignment horizontal="left" vertical="center"/>
      <protection/>
    </xf>
    <xf numFmtId="194" fontId="8" fillId="18" borderId="40" xfId="0" applyNumberFormat="1" applyFont="1" applyFill="1" applyBorder="1" applyAlignment="1" applyProtection="1">
      <alignment horizontal="right" vertical="center"/>
      <protection/>
    </xf>
    <xf numFmtId="194" fontId="8" fillId="18" borderId="41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19" borderId="0" xfId="0" applyFont="1" applyFill="1" applyBorder="1" applyAlignment="1" applyProtection="1">
      <alignment vertical="center"/>
      <protection/>
    </xf>
    <xf numFmtId="0" fontId="14" fillId="0" borderId="42" xfId="0" applyFont="1" applyFill="1" applyBorder="1" applyAlignment="1" applyProtection="1">
      <alignment/>
      <protection/>
    </xf>
    <xf numFmtId="0" fontId="15" fillId="0" borderId="42" xfId="0" applyFont="1" applyFill="1" applyBorder="1" applyAlignment="1" applyProtection="1">
      <alignment/>
      <protection/>
    </xf>
    <xf numFmtId="49" fontId="7" fillId="24" borderId="43" xfId="0" applyNumberFormat="1" applyFont="1" applyFill="1" applyBorder="1" applyAlignment="1" applyProtection="1">
      <alignment horizontal="centerContinuous" vertical="center"/>
      <protection/>
    </xf>
    <xf numFmtId="49" fontId="7" fillId="24" borderId="44" xfId="0" applyNumberFormat="1" applyFont="1" applyFill="1" applyBorder="1" applyAlignment="1" applyProtection="1">
      <alignment horizontal="centerContinuous" vertical="center"/>
      <protection/>
    </xf>
    <xf numFmtId="49" fontId="7" fillId="24" borderId="45" xfId="0" applyNumberFormat="1" applyFont="1" applyFill="1" applyBorder="1" applyAlignment="1" applyProtection="1">
      <alignment horizontal="centerContinuous" vertical="center"/>
      <protection/>
    </xf>
    <xf numFmtId="49" fontId="7" fillId="24" borderId="46" xfId="0" applyNumberFormat="1" applyFont="1" applyFill="1" applyBorder="1" applyAlignment="1" applyProtection="1">
      <alignment vertical="center"/>
      <protection/>
    </xf>
    <xf numFmtId="49" fontId="7" fillId="24" borderId="47" xfId="0" applyNumberFormat="1" applyFont="1" applyFill="1" applyBorder="1" applyAlignment="1" applyProtection="1">
      <alignment horizontal="left" vertical="center"/>
      <protection/>
    </xf>
    <xf numFmtId="49" fontId="7" fillId="24" borderId="47" xfId="0" applyNumberFormat="1" applyFont="1" applyFill="1" applyBorder="1" applyAlignment="1" applyProtection="1">
      <alignment horizontal="right" vertical="center"/>
      <protection/>
    </xf>
    <xf numFmtId="49" fontId="7" fillId="24" borderId="48" xfId="0" applyNumberFormat="1" applyFont="1" applyFill="1" applyBorder="1" applyAlignment="1" applyProtection="1">
      <alignment horizontal="left" vertical="center"/>
      <protection/>
    </xf>
    <xf numFmtId="194" fontId="7" fillId="18" borderId="49" xfId="0" applyNumberFormat="1" applyFont="1" applyFill="1" applyBorder="1" applyAlignment="1" applyProtection="1">
      <alignment horizontal="right" vertical="center"/>
      <protection/>
    </xf>
    <xf numFmtId="194" fontId="7" fillId="18" borderId="50" xfId="0" applyNumberFormat="1" applyFont="1" applyFill="1" applyBorder="1" applyAlignment="1" applyProtection="1">
      <alignment horizontal="right" vertical="center"/>
      <protection/>
    </xf>
    <xf numFmtId="49" fontId="8" fillId="24" borderId="51" xfId="0" applyNumberFormat="1" applyFont="1" applyFill="1" applyBorder="1" applyAlignment="1" applyProtection="1">
      <alignment vertical="center"/>
      <protection/>
    </xf>
    <xf numFmtId="49" fontId="8" fillId="24" borderId="52" xfId="0" applyNumberFormat="1" applyFont="1" applyFill="1" applyBorder="1" applyAlignment="1" applyProtection="1">
      <alignment horizontal="left" vertical="center"/>
      <protection/>
    </xf>
    <xf numFmtId="49" fontId="8" fillId="24" borderId="53" xfId="0" applyNumberFormat="1" applyFont="1" applyFill="1" applyBorder="1" applyAlignment="1" applyProtection="1">
      <alignment horizontal="left" vertical="center"/>
      <protection/>
    </xf>
    <xf numFmtId="49" fontId="8" fillId="24" borderId="53" xfId="0" applyNumberFormat="1" applyFont="1" applyFill="1" applyBorder="1" applyAlignment="1" applyProtection="1">
      <alignment horizontal="right" vertical="center"/>
      <protection/>
    </xf>
    <xf numFmtId="49" fontId="8" fillId="24" borderId="54" xfId="0" applyNumberFormat="1" applyFont="1" applyFill="1" applyBorder="1" applyAlignment="1" applyProtection="1">
      <alignment horizontal="left" vertical="center"/>
      <protection/>
    </xf>
    <xf numFmtId="194" fontId="8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56" xfId="0" applyNumberFormat="1" applyFont="1" applyFill="1" applyBorder="1" applyAlignment="1" applyProtection="1">
      <alignment horizontal="right" vertical="center"/>
      <protection/>
    </xf>
    <xf numFmtId="49" fontId="8" fillId="24" borderId="57" xfId="0" applyNumberFormat="1" applyFont="1" applyFill="1" applyBorder="1" applyAlignment="1" applyProtection="1">
      <alignment vertical="center"/>
      <protection/>
    </xf>
    <xf numFmtId="49" fontId="8" fillId="24" borderId="58" xfId="0" applyNumberFormat="1" applyFont="1" applyFill="1" applyBorder="1" applyAlignment="1" applyProtection="1">
      <alignment horizontal="left" vertical="center"/>
      <protection/>
    </xf>
    <xf numFmtId="194" fontId="8" fillId="18" borderId="59" xfId="0" applyNumberFormat="1" applyFont="1" applyFill="1" applyBorder="1" applyAlignment="1" applyProtection="1">
      <alignment horizontal="right" vertical="center"/>
      <protection/>
    </xf>
    <xf numFmtId="49" fontId="8" fillId="24" borderId="60" xfId="0" applyNumberFormat="1" applyFont="1" applyFill="1" applyBorder="1" applyAlignment="1" applyProtection="1">
      <alignment horizontal="left" vertical="center"/>
      <protection/>
    </xf>
    <xf numFmtId="49" fontId="8" fillId="24" borderId="61" xfId="0" applyNumberFormat="1" applyFont="1" applyFill="1" applyBorder="1" applyAlignment="1" applyProtection="1">
      <alignment horizontal="right" vertical="center"/>
      <protection/>
    </xf>
    <xf numFmtId="49" fontId="8" fillId="24" borderId="62" xfId="0" applyNumberFormat="1" applyFont="1" applyFill="1" applyBorder="1" applyAlignment="1" applyProtection="1">
      <alignment horizontal="left" vertical="center"/>
      <protection/>
    </xf>
    <xf numFmtId="194" fontId="8" fillId="18" borderId="63" xfId="0" applyNumberFormat="1" applyFont="1" applyFill="1" applyBorder="1" applyAlignment="1" applyProtection="1">
      <alignment horizontal="right" vertical="center"/>
      <protection/>
    </xf>
    <xf numFmtId="194" fontId="8" fillId="18" borderId="64" xfId="0" applyNumberFormat="1" applyFont="1" applyFill="1" applyBorder="1" applyAlignment="1" applyProtection="1">
      <alignment horizontal="right" vertical="center"/>
      <protection/>
    </xf>
    <xf numFmtId="194" fontId="8" fillId="18" borderId="30" xfId="0" applyNumberFormat="1" applyFont="1" applyFill="1" applyBorder="1" applyAlignment="1" applyProtection="1">
      <alignment horizontal="righ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49" fontId="8" fillId="24" borderId="65" xfId="0" applyNumberFormat="1" applyFont="1" applyFill="1" applyBorder="1" applyAlignment="1" applyProtection="1">
      <alignment vertical="center"/>
      <protection/>
    </xf>
    <xf numFmtId="49" fontId="8" fillId="24" borderId="66" xfId="0" applyNumberFormat="1" applyFont="1" applyFill="1" applyBorder="1" applyAlignment="1" applyProtection="1">
      <alignment horizontal="left" vertical="center"/>
      <protection/>
    </xf>
    <xf numFmtId="49" fontId="7" fillId="24" borderId="65" xfId="0" applyNumberFormat="1" applyFont="1" applyFill="1" applyBorder="1" applyAlignment="1" applyProtection="1">
      <alignment horizontal="centerContinuous" vertical="center"/>
      <protection/>
    </xf>
    <xf numFmtId="49" fontId="7" fillId="24" borderId="11" xfId="0" applyNumberFormat="1" applyFont="1" applyFill="1" applyBorder="1" applyAlignment="1" applyProtection="1">
      <alignment horizontal="centerContinuous" vertical="center"/>
      <protection/>
    </xf>
    <xf numFmtId="49" fontId="7" fillId="24" borderId="67" xfId="0" applyNumberFormat="1" applyFont="1" applyFill="1" applyBorder="1" applyAlignment="1" applyProtection="1">
      <alignment horizontal="centerContinuous" vertical="center"/>
      <protection/>
    </xf>
    <xf numFmtId="49" fontId="7" fillId="24" borderId="68" xfId="0" applyNumberFormat="1" applyFont="1" applyFill="1" applyBorder="1" applyAlignment="1" applyProtection="1">
      <alignment horizontal="centerContinuous" vertical="center"/>
      <protection/>
    </xf>
    <xf numFmtId="49" fontId="7" fillId="24" borderId="69" xfId="0" applyNumberFormat="1" applyFont="1" applyFill="1" applyBorder="1" applyAlignment="1" applyProtection="1">
      <alignment horizontal="centerContinuous" vertical="center"/>
      <protection/>
    </xf>
    <xf numFmtId="49" fontId="7" fillId="24" borderId="67" xfId="0" applyNumberFormat="1" applyFont="1" applyFill="1" applyBorder="1" applyAlignment="1" applyProtection="1">
      <alignment horizontal="centerContinuous" vertical="center"/>
      <protection/>
    </xf>
    <xf numFmtId="196" fontId="8" fillId="18" borderId="35" xfId="0" applyNumberFormat="1" applyFont="1" applyFill="1" applyBorder="1" applyAlignment="1" applyProtection="1">
      <alignment horizontal="right" vertical="center"/>
      <protection/>
    </xf>
    <xf numFmtId="196" fontId="8" fillId="18" borderId="36" xfId="0" applyNumberFormat="1" applyFont="1" applyFill="1" applyBorder="1" applyAlignment="1" applyProtection="1">
      <alignment horizontal="right" vertical="center"/>
      <protection/>
    </xf>
    <xf numFmtId="196" fontId="8" fillId="18" borderId="63" xfId="0" applyNumberFormat="1" applyFont="1" applyFill="1" applyBorder="1" applyAlignment="1" applyProtection="1">
      <alignment horizontal="right" vertical="center"/>
      <protection/>
    </xf>
    <xf numFmtId="196" fontId="8" fillId="18" borderId="64" xfId="0" applyNumberFormat="1" applyFont="1" applyFill="1" applyBorder="1" applyAlignment="1" applyProtection="1">
      <alignment horizontal="right" vertical="center"/>
      <protection/>
    </xf>
    <xf numFmtId="0" fontId="15" fillId="0" borderId="42" xfId="0" applyFont="1" applyFill="1" applyBorder="1" applyAlignment="1" applyProtection="1">
      <alignment horizontal="right"/>
      <protection/>
    </xf>
    <xf numFmtId="0" fontId="8" fillId="19" borderId="57" xfId="0" applyFont="1" applyFill="1" applyBorder="1" applyAlignment="1" applyProtection="1">
      <alignment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49" fontId="8" fillId="24" borderId="70" xfId="0" applyNumberFormat="1" applyFont="1" applyFill="1" applyBorder="1" applyAlignment="1" applyProtection="1">
      <alignment horizontal="left" vertical="center"/>
      <protection/>
    </xf>
    <xf numFmtId="49" fontId="8" fillId="24" borderId="61" xfId="0" applyNumberFormat="1" applyFont="1" applyFill="1" applyBorder="1" applyAlignment="1" applyProtection="1">
      <alignment horizontal="left" vertical="center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49" fontId="8" fillId="24" borderId="21" xfId="0" applyNumberFormat="1" applyFont="1" applyFill="1" applyBorder="1" applyAlignment="1" applyProtection="1">
      <alignment horizontal="right" vertical="center"/>
      <protection/>
    </xf>
    <xf numFmtId="49" fontId="8" fillId="24" borderId="22" xfId="0" applyNumberFormat="1" applyFont="1" applyFill="1" applyBorder="1" applyAlignment="1" applyProtection="1">
      <alignment horizontal="left"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6" fontId="8" fillId="18" borderId="23" xfId="0" applyNumberFormat="1" applyFont="1" applyFill="1" applyBorder="1" applyAlignment="1" applyProtection="1">
      <alignment horizontal="right" vertical="center"/>
      <protection/>
    </xf>
    <xf numFmtId="49" fontId="7" fillId="24" borderId="71" xfId="0" applyNumberFormat="1" applyFont="1" applyFill="1" applyBorder="1" applyAlignment="1" applyProtection="1">
      <alignment vertical="center"/>
      <protection/>
    </xf>
    <xf numFmtId="49" fontId="7" fillId="24" borderId="72" xfId="0" applyNumberFormat="1" applyFont="1" applyFill="1" applyBorder="1" applyAlignment="1" applyProtection="1">
      <alignment horizontal="left" vertical="center"/>
      <protection/>
    </xf>
    <xf numFmtId="49" fontId="7" fillId="24" borderId="72" xfId="0" applyNumberFormat="1" applyFont="1" applyFill="1" applyBorder="1" applyAlignment="1" applyProtection="1">
      <alignment horizontal="right" vertical="center"/>
      <protection/>
    </xf>
    <xf numFmtId="49" fontId="7" fillId="24" borderId="73" xfId="0" applyNumberFormat="1" applyFont="1" applyFill="1" applyBorder="1" applyAlignment="1" applyProtection="1">
      <alignment horizontal="left" vertical="center"/>
      <protection/>
    </xf>
    <xf numFmtId="194" fontId="7" fillId="18" borderId="74" xfId="0" applyNumberFormat="1" applyFont="1" applyFill="1" applyBorder="1" applyAlignment="1" applyProtection="1">
      <alignment horizontal="right" vertical="center"/>
      <protection/>
    </xf>
    <xf numFmtId="194" fontId="7" fillId="18" borderId="75" xfId="0" applyNumberFormat="1" applyFont="1" applyFill="1" applyBorder="1" applyAlignment="1" applyProtection="1">
      <alignment horizontal="right" vertical="center"/>
      <protection/>
    </xf>
    <xf numFmtId="49" fontId="8" fillId="24" borderId="76" xfId="0" applyNumberFormat="1" applyFont="1" applyFill="1" applyBorder="1" applyAlignment="1" applyProtection="1">
      <alignment vertical="center"/>
      <protection/>
    </xf>
    <xf numFmtId="49" fontId="7" fillId="24" borderId="77" xfId="0" applyNumberFormat="1" applyFont="1" applyFill="1" applyBorder="1" applyAlignment="1" applyProtection="1">
      <alignment vertical="center"/>
      <protection/>
    </xf>
    <xf numFmtId="49" fontId="7" fillId="24" borderId="78" xfId="0" applyNumberFormat="1" applyFont="1" applyFill="1" applyBorder="1" applyAlignment="1" applyProtection="1">
      <alignment horizontal="left" vertical="center"/>
      <protection/>
    </xf>
    <xf numFmtId="49" fontId="7" fillId="24" borderId="78" xfId="0" applyNumberFormat="1" applyFont="1" applyFill="1" applyBorder="1" applyAlignment="1" applyProtection="1">
      <alignment horizontal="right" vertical="center"/>
      <protection/>
    </xf>
    <xf numFmtId="49" fontId="7" fillId="24" borderId="79" xfId="0" applyNumberFormat="1" applyFont="1" applyFill="1" applyBorder="1" applyAlignment="1" applyProtection="1">
      <alignment horizontal="left" vertical="center"/>
      <protection/>
    </xf>
    <xf numFmtId="194" fontId="7" fillId="18" borderId="80" xfId="0" applyNumberFormat="1" applyFont="1" applyFill="1" applyBorder="1" applyAlignment="1" applyProtection="1">
      <alignment horizontal="right" vertical="center"/>
      <protection/>
    </xf>
    <xf numFmtId="194" fontId="7" fillId="18" borderId="81" xfId="0" applyNumberFormat="1" applyFont="1" applyFill="1" applyBorder="1" applyAlignment="1" applyProtection="1">
      <alignment horizontal="right" vertical="center"/>
      <protection/>
    </xf>
    <xf numFmtId="49" fontId="7" fillId="24" borderId="82" xfId="0" applyNumberFormat="1" applyFont="1" applyFill="1" applyBorder="1" applyAlignment="1" applyProtection="1">
      <alignment vertical="center"/>
      <protection/>
    </xf>
    <xf numFmtId="49" fontId="8" fillId="24" borderId="53" xfId="0" applyNumberFormat="1" applyFont="1" applyFill="1" applyBorder="1" applyAlignment="1" applyProtection="1">
      <alignment horizontal="left" vertical="center"/>
      <protection/>
    </xf>
    <xf numFmtId="49" fontId="8" fillId="24" borderId="53" xfId="0" applyNumberFormat="1" applyFont="1" applyFill="1" applyBorder="1" applyAlignment="1" applyProtection="1">
      <alignment horizontal="right" vertical="center"/>
      <protection/>
    </xf>
    <xf numFmtId="49" fontId="8" fillId="24" borderId="54" xfId="0" applyNumberFormat="1" applyFont="1" applyFill="1" applyBorder="1" applyAlignment="1" applyProtection="1">
      <alignment horizontal="left" vertical="center"/>
      <protection/>
    </xf>
    <xf numFmtId="49" fontId="8" fillId="24" borderId="83" xfId="0" applyNumberFormat="1" applyFont="1" applyFill="1" applyBorder="1" applyAlignment="1" applyProtection="1">
      <alignment vertical="center"/>
      <protection/>
    </xf>
    <xf numFmtId="49" fontId="8" fillId="24" borderId="20" xfId="0" applyNumberFormat="1" applyFont="1" applyFill="1" applyBorder="1" applyAlignment="1" applyProtection="1">
      <alignment vertical="center"/>
      <protection/>
    </xf>
    <xf numFmtId="49" fontId="8" fillId="24" borderId="82" xfId="0" applyNumberFormat="1" applyFont="1" applyFill="1" applyBorder="1" applyAlignment="1" applyProtection="1">
      <alignment vertical="center"/>
      <protection/>
    </xf>
    <xf numFmtId="49" fontId="7" fillId="24" borderId="53" xfId="0" applyNumberFormat="1" applyFont="1" applyFill="1" applyBorder="1" applyAlignment="1" applyProtection="1">
      <alignment horizontal="left" vertical="center"/>
      <protection/>
    </xf>
    <xf numFmtId="49" fontId="7" fillId="24" borderId="37" xfId="0" applyNumberFormat="1" applyFont="1" applyFill="1" applyBorder="1" applyAlignment="1" applyProtection="1">
      <alignment vertical="center"/>
      <protection/>
    </xf>
    <xf numFmtId="49" fontId="7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8" xfId="0" applyNumberFormat="1" applyFont="1" applyFill="1" applyBorder="1" applyAlignment="1" applyProtection="1">
      <alignment horizontal="right" vertical="center"/>
      <protection/>
    </xf>
    <xf numFmtId="49" fontId="8" fillId="24" borderId="39" xfId="0" applyNumberFormat="1" applyFont="1" applyFill="1" applyBorder="1" applyAlignment="1" applyProtection="1">
      <alignment horizontal="left" vertical="center"/>
      <protection/>
    </xf>
    <xf numFmtId="195" fontId="8" fillId="18" borderId="26" xfId="0" applyNumberFormat="1" applyFont="1" applyFill="1" applyBorder="1" applyAlignment="1" applyProtection="1">
      <alignment horizontal="right" vertical="center"/>
      <protection/>
    </xf>
    <xf numFmtId="195" fontId="8" fillId="18" borderId="23" xfId="0" applyNumberFormat="1" applyFont="1" applyFill="1" applyBorder="1" applyAlignment="1" applyProtection="1">
      <alignment horizontal="right" vertical="center"/>
      <protection/>
    </xf>
    <xf numFmtId="195" fontId="8" fillId="18" borderId="24" xfId="0" applyNumberFormat="1" applyFont="1" applyFill="1" applyBorder="1" applyAlignment="1" applyProtection="1">
      <alignment horizontal="right" vertical="center"/>
      <protection/>
    </xf>
    <xf numFmtId="195" fontId="8" fillId="18" borderId="35" xfId="0" applyNumberFormat="1" applyFont="1" applyFill="1" applyBorder="1" applyAlignment="1" applyProtection="1">
      <alignment horizontal="right" vertical="center"/>
      <protection/>
    </xf>
    <xf numFmtId="195" fontId="8" fillId="18" borderId="36" xfId="0" applyNumberFormat="1" applyFont="1" applyFill="1" applyBorder="1" applyAlignment="1" applyProtection="1">
      <alignment horizontal="right" vertical="center"/>
      <protection/>
    </xf>
    <xf numFmtId="199" fontId="8" fillId="18" borderId="23" xfId="0" applyNumberFormat="1" applyFont="1" applyFill="1" applyBorder="1" applyAlignment="1" applyProtection="1">
      <alignment horizontal="right" vertical="center"/>
      <protection/>
    </xf>
    <xf numFmtId="199" fontId="8" fillId="18" borderId="24" xfId="0" applyNumberFormat="1" applyFont="1" applyFill="1" applyBorder="1" applyAlignment="1" applyProtection="1">
      <alignment horizontal="right" vertical="center"/>
      <protection/>
    </xf>
    <xf numFmtId="196" fontId="8" fillId="18" borderId="25" xfId="0" applyNumberFormat="1" applyFont="1" applyFill="1" applyBorder="1" applyAlignment="1" applyProtection="1">
      <alignment horizontal="right" vertical="center"/>
      <protection/>
    </xf>
    <xf numFmtId="0" fontId="15" fillId="0" borderId="42" xfId="0" applyNumberFormat="1" applyFont="1" applyFill="1" applyBorder="1" applyAlignment="1" applyProtection="1">
      <alignment horizontal="right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194" fontId="7" fillId="18" borderId="25" xfId="0" applyNumberFormat="1" applyFont="1" applyFill="1" applyBorder="1" applyAlignment="1" applyProtection="1">
      <alignment horizontal="right" vertical="center"/>
      <protection/>
    </xf>
    <xf numFmtId="194" fontId="7" fillId="18" borderId="26" xfId="0" applyNumberFormat="1" applyFont="1" applyFill="1" applyBorder="1" applyAlignment="1" applyProtection="1">
      <alignment horizontal="right" vertical="center"/>
      <protection/>
    </xf>
    <xf numFmtId="49" fontId="7" fillId="24" borderId="44" xfId="0" applyNumberFormat="1" applyFont="1" applyFill="1" applyBorder="1" applyAlignment="1" applyProtection="1">
      <alignment horizontal="centerContinuous" vertical="center" wrapText="1"/>
      <protection/>
    </xf>
    <xf numFmtId="0" fontId="13" fillId="24" borderId="44" xfId="0" applyNumberFormat="1" applyFont="1" applyFill="1" applyBorder="1" applyAlignment="1" applyProtection="1">
      <alignment horizontal="centerContinuous" vertical="center"/>
      <protection/>
    </xf>
    <xf numFmtId="0" fontId="13" fillId="24" borderId="45" xfId="0" applyNumberFormat="1" applyFont="1" applyFill="1" applyBorder="1" applyAlignment="1" applyProtection="1">
      <alignment horizontal="centerContinuous" vertical="center"/>
      <protection/>
    </xf>
    <xf numFmtId="49" fontId="7" fillId="24" borderId="68" xfId="0" applyNumberFormat="1" applyFont="1" applyFill="1" applyBorder="1" applyAlignment="1" applyProtection="1">
      <alignment horizontal="centerContinuous" vertical="center"/>
      <protection/>
    </xf>
    <xf numFmtId="197" fontId="7" fillId="18" borderId="25" xfId="0" applyNumberFormat="1" applyFont="1" applyFill="1" applyBorder="1" applyAlignment="1" applyProtection="1">
      <alignment horizontal="right" vertical="center"/>
      <protection/>
    </xf>
    <xf numFmtId="197" fontId="7" fillId="18" borderId="26" xfId="0" applyNumberFormat="1" applyFont="1" applyFill="1" applyBorder="1" applyAlignment="1" applyProtection="1">
      <alignment horizontal="right" vertical="center"/>
      <protection/>
    </xf>
    <xf numFmtId="197" fontId="7" fillId="24" borderId="67" xfId="0" applyNumberFormat="1" applyFont="1" applyFill="1" applyBorder="1" applyAlignment="1" applyProtection="1">
      <alignment horizontal="centerContinuous" vertical="center"/>
      <protection/>
    </xf>
    <xf numFmtId="197" fontId="7" fillId="24" borderId="68" xfId="0" applyNumberFormat="1" applyFont="1" applyFill="1" applyBorder="1" applyAlignment="1" applyProtection="1">
      <alignment horizontal="centerContinuous" vertical="center"/>
      <protection/>
    </xf>
    <xf numFmtId="196" fontId="8" fillId="18" borderId="18" xfId="0" applyNumberFormat="1" applyFont="1" applyFill="1" applyBorder="1" applyAlignment="1" applyProtection="1">
      <alignment horizontal="right" vertical="center"/>
      <protection/>
    </xf>
    <xf numFmtId="196" fontId="8" fillId="18" borderId="19" xfId="0" applyNumberFormat="1" applyFont="1" applyFill="1" applyBorder="1" applyAlignment="1" applyProtection="1">
      <alignment horizontal="right" vertical="center"/>
      <protection/>
    </xf>
    <xf numFmtId="195" fontId="8" fillId="18" borderId="18" xfId="0" applyNumberFormat="1" applyFont="1" applyFill="1" applyBorder="1" applyAlignment="1" applyProtection="1">
      <alignment horizontal="right" vertical="center"/>
      <protection/>
    </xf>
    <xf numFmtId="195" fontId="8" fillId="18" borderId="19" xfId="0" applyNumberFormat="1" applyFont="1" applyFill="1" applyBorder="1" applyAlignment="1" applyProtection="1">
      <alignment horizontal="right" vertical="center"/>
      <protection/>
    </xf>
    <xf numFmtId="195" fontId="8" fillId="18" borderId="63" xfId="0" applyNumberFormat="1" applyFont="1" applyFill="1" applyBorder="1" applyAlignment="1" applyProtection="1">
      <alignment horizontal="right" vertical="center"/>
      <protection/>
    </xf>
    <xf numFmtId="195" fontId="8" fillId="18" borderId="64" xfId="0" applyNumberFormat="1" applyFont="1" applyFill="1" applyBorder="1" applyAlignment="1" applyProtection="1">
      <alignment horizontal="right" vertical="center"/>
      <protection/>
    </xf>
    <xf numFmtId="49" fontId="8" fillId="24" borderId="84" xfId="0" applyNumberFormat="1" applyFont="1" applyFill="1" applyBorder="1" applyAlignment="1" applyProtection="1">
      <alignment vertical="center"/>
      <protection/>
    </xf>
    <xf numFmtId="49" fontId="10" fillId="24" borderId="85" xfId="0" applyNumberFormat="1" applyFont="1" applyFill="1" applyBorder="1" applyAlignment="1" applyProtection="1">
      <alignment vertical="center"/>
      <protection/>
    </xf>
    <xf numFmtId="49" fontId="8" fillId="24" borderId="85" xfId="0" applyNumberFormat="1" applyFont="1" applyFill="1" applyBorder="1" applyAlignment="1" applyProtection="1">
      <alignment vertical="center"/>
      <protection/>
    </xf>
    <xf numFmtId="49" fontId="8" fillId="24" borderId="86" xfId="0" applyNumberFormat="1" applyFont="1" applyFill="1" applyBorder="1" applyAlignment="1" applyProtection="1">
      <alignment vertical="center"/>
      <protection/>
    </xf>
    <xf numFmtId="194" fontId="8" fillId="18" borderId="18" xfId="0" applyNumberFormat="1" applyFont="1" applyFill="1" applyBorder="1" applyAlignment="1" applyProtection="1">
      <alignment horizontal="right" vertical="center"/>
      <protection/>
    </xf>
    <xf numFmtId="49" fontId="10" fillId="24" borderId="28" xfId="0" applyNumberFormat="1" applyFont="1" applyFill="1" applyBorder="1" applyAlignment="1" applyProtection="1">
      <alignment vertical="center"/>
      <protection/>
    </xf>
    <xf numFmtId="49" fontId="8" fillId="24" borderId="28" xfId="0" applyNumberFormat="1" applyFont="1" applyFill="1" applyBorder="1" applyAlignment="1" applyProtection="1">
      <alignment vertical="center"/>
      <protection/>
    </xf>
    <xf numFmtId="49" fontId="8" fillId="24" borderId="29" xfId="0" applyNumberFormat="1" applyFont="1" applyFill="1" applyBorder="1" applyAlignment="1" applyProtection="1">
      <alignment vertical="center"/>
      <protection/>
    </xf>
    <xf numFmtId="49" fontId="10" fillId="24" borderId="33" xfId="0" applyNumberFormat="1" applyFont="1" applyFill="1" applyBorder="1" applyAlignment="1" applyProtection="1">
      <alignment vertical="center"/>
      <protection/>
    </xf>
    <xf numFmtId="49" fontId="8" fillId="24" borderId="33" xfId="0" applyNumberFormat="1" applyFont="1" applyFill="1" applyBorder="1" applyAlignment="1" applyProtection="1">
      <alignment vertical="center"/>
      <protection/>
    </xf>
    <xf numFmtId="49" fontId="8" fillId="24" borderId="34" xfId="0" applyNumberFormat="1" applyFont="1" applyFill="1" applyBorder="1" applyAlignment="1" applyProtection="1">
      <alignment vertical="center"/>
      <protection/>
    </xf>
    <xf numFmtId="49" fontId="8" fillId="24" borderId="21" xfId="0" applyNumberFormat="1" applyFont="1" applyFill="1" applyBorder="1" applyAlignment="1" applyProtection="1">
      <alignment vertical="center"/>
      <protection/>
    </xf>
    <xf numFmtId="49" fontId="8" fillId="24" borderId="22" xfId="0" applyNumberFormat="1" applyFont="1" applyFill="1" applyBorder="1" applyAlignment="1" applyProtection="1">
      <alignment vertical="center"/>
      <protection/>
    </xf>
    <xf numFmtId="0" fontId="7" fillId="19" borderId="57" xfId="0" applyFont="1" applyFill="1" applyBorder="1" applyAlignment="1" applyProtection="1">
      <alignment vertical="center"/>
      <protection/>
    </xf>
    <xf numFmtId="0" fontId="13" fillId="24" borderId="87" xfId="0" applyNumberFormat="1" applyFont="1" applyFill="1" applyBorder="1" applyAlignment="1" applyProtection="1">
      <alignment horizontal="center" vertical="top"/>
      <protection/>
    </xf>
    <xf numFmtId="194" fontId="8" fillId="18" borderId="88" xfId="0" applyNumberFormat="1" applyFont="1" applyFill="1" applyBorder="1" applyAlignment="1" applyProtection="1">
      <alignment horizontal="right" vertical="center"/>
      <protection/>
    </xf>
    <xf numFmtId="194" fontId="8" fillId="18" borderId="89" xfId="0" applyNumberFormat="1" applyFont="1" applyFill="1" applyBorder="1" applyAlignment="1" applyProtection="1">
      <alignment horizontal="right" vertical="center"/>
      <protection/>
    </xf>
    <xf numFmtId="49" fontId="7" fillId="24" borderId="90" xfId="0" applyNumberFormat="1" applyFont="1" applyFill="1" applyBorder="1" applyAlignment="1" applyProtection="1">
      <alignment horizontal="centerContinuous" vertical="center"/>
      <protection/>
    </xf>
    <xf numFmtId="196" fontId="8" fillId="18" borderId="91" xfId="0" applyNumberFormat="1" applyFont="1" applyFill="1" applyBorder="1" applyAlignment="1" applyProtection="1">
      <alignment horizontal="right" vertical="center"/>
      <protection/>
    </xf>
    <xf numFmtId="196" fontId="8" fillId="18" borderId="92" xfId="0" applyNumberFormat="1" applyFont="1" applyFill="1" applyBorder="1" applyAlignment="1" applyProtection="1">
      <alignment horizontal="right" vertical="center"/>
      <protection/>
    </xf>
    <xf numFmtId="196" fontId="8" fillId="18" borderId="59" xfId="0" applyNumberFormat="1" applyFont="1" applyFill="1" applyBorder="1" applyAlignment="1" applyProtection="1">
      <alignment horizontal="right" vertical="center"/>
      <protection/>
    </xf>
    <xf numFmtId="196" fontId="8" fillId="18" borderId="93" xfId="0" applyNumberFormat="1" applyFont="1" applyFill="1" applyBorder="1" applyAlignment="1" applyProtection="1">
      <alignment horizontal="right" vertical="center"/>
      <protection/>
    </xf>
    <xf numFmtId="196" fontId="8" fillId="18" borderId="94" xfId="0" applyNumberFormat="1" applyFont="1" applyFill="1" applyBorder="1" applyAlignment="1" applyProtection="1">
      <alignment horizontal="right" vertical="center"/>
      <protection/>
    </xf>
    <xf numFmtId="0" fontId="13" fillId="24" borderId="95" xfId="0" applyNumberFormat="1" applyFont="1" applyFill="1" applyBorder="1" applyAlignment="1" applyProtection="1">
      <alignment horizontal="center" vertical="top"/>
      <protection/>
    </xf>
    <xf numFmtId="196" fontId="8" fillId="18" borderId="36" xfId="0" applyNumberFormat="1" applyFont="1" applyFill="1" applyBorder="1" applyAlignment="1" applyProtection="1">
      <alignment horizontal="right" vertical="center"/>
      <protection locked="0"/>
    </xf>
    <xf numFmtId="0" fontId="13" fillId="24" borderId="96" xfId="0" applyNumberFormat="1" applyFont="1" applyFill="1" applyBorder="1" applyAlignment="1" applyProtection="1">
      <alignment horizontal="center" vertical="top"/>
      <protection/>
    </xf>
    <xf numFmtId="49" fontId="7" fillId="24" borderId="97" xfId="0" applyNumberFormat="1" applyFont="1" applyFill="1" applyBorder="1" applyAlignment="1" applyProtection="1">
      <alignment horizontal="centerContinuous" vertical="center"/>
      <protection/>
    </xf>
    <xf numFmtId="196" fontId="8" fillId="18" borderId="98" xfId="0" applyNumberFormat="1" applyFont="1" applyFill="1" applyBorder="1" applyAlignment="1" applyProtection="1">
      <alignment horizontal="right" vertical="center"/>
      <protection/>
    </xf>
    <xf numFmtId="196" fontId="8" fillId="18" borderId="88" xfId="0" applyNumberFormat="1" applyFont="1" applyFill="1" applyBorder="1" applyAlignment="1" applyProtection="1">
      <alignment horizontal="right" vertical="center"/>
      <protection/>
    </xf>
    <xf numFmtId="196" fontId="8" fillId="18" borderId="91" xfId="0" applyNumberFormat="1" applyFont="1" applyFill="1" applyBorder="1" applyAlignment="1" applyProtection="1">
      <alignment horizontal="right" vertical="center"/>
      <protection/>
    </xf>
    <xf numFmtId="196" fontId="8" fillId="18" borderId="99" xfId="0" applyNumberFormat="1" applyFont="1" applyFill="1" applyBorder="1" applyAlignment="1" applyProtection="1">
      <alignment horizontal="right" vertical="center"/>
      <protection/>
    </xf>
    <xf numFmtId="196" fontId="8" fillId="18" borderId="100" xfId="0" applyNumberFormat="1" applyFont="1" applyFill="1" applyBorder="1" applyAlignment="1" applyProtection="1">
      <alignment horizontal="right" vertical="center"/>
      <protection/>
    </xf>
    <xf numFmtId="196" fontId="8" fillId="18" borderId="89" xfId="0" applyNumberFormat="1" applyFont="1" applyFill="1" applyBorder="1" applyAlignment="1" applyProtection="1">
      <alignment horizontal="right" vertical="center"/>
      <protection/>
    </xf>
    <xf numFmtId="196" fontId="7" fillId="18" borderId="101" xfId="0" applyNumberFormat="1" applyFont="1" applyFill="1" applyBorder="1" applyAlignment="1" applyProtection="1">
      <alignment horizontal="right" vertical="center"/>
      <protection/>
    </xf>
    <xf numFmtId="194" fontId="8" fillId="18" borderId="102" xfId="0" applyNumberFormat="1" applyFont="1" applyFill="1" applyBorder="1" applyAlignment="1" applyProtection="1">
      <alignment horizontal="right" vertical="center"/>
      <protection/>
    </xf>
    <xf numFmtId="194" fontId="8" fillId="18" borderId="103" xfId="0" applyNumberFormat="1" applyFont="1" applyFill="1" applyBorder="1" applyAlignment="1" applyProtection="1">
      <alignment horizontal="right" vertical="center"/>
      <protection/>
    </xf>
    <xf numFmtId="195" fontId="8" fillId="18" borderId="102" xfId="0" applyNumberFormat="1" applyFont="1" applyFill="1" applyBorder="1" applyAlignment="1" applyProtection="1">
      <alignment horizontal="right" vertical="center"/>
      <protection/>
    </xf>
    <xf numFmtId="195" fontId="8" fillId="18" borderId="103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Alignment="1" applyProtection="1">
      <alignment vertical="center"/>
      <protection hidden="1"/>
    </xf>
    <xf numFmtId="49" fontId="8" fillId="24" borderId="0" xfId="0" applyNumberFormat="1" applyFont="1" applyFill="1" applyBorder="1" applyAlignment="1" applyProtection="1">
      <alignment vertical="center"/>
      <protection/>
    </xf>
    <xf numFmtId="49" fontId="8" fillId="24" borderId="104" xfId="0" applyNumberFormat="1" applyFont="1" applyFill="1" applyBorder="1" applyAlignment="1" applyProtection="1">
      <alignment vertical="center"/>
      <protection/>
    </xf>
    <xf numFmtId="194" fontId="8" fillId="18" borderId="105" xfId="0" applyNumberFormat="1" applyFont="1" applyFill="1" applyBorder="1" applyAlignment="1" applyProtection="1">
      <alignment horizontal="right" vertical="center"/>
      <protection/>
    </xf>
    <xf numFmtId="49" fontId="10" fillId="24" borderId="11" xfId="0" applyNumberFormat="1" applyFont="1" applyFill="1" applyBorder="1" applyAlignment="1" applyProtection="1">
      <alignment vertical="center"/>
      <protection/>
    </xf>
    <xf numFmtId="49" fontId="10" fillId="24" borderId="61" xfId="0" applyNumberFormat="1" applyFont="1" applyFill="1" applyBorder="1" applyAlignment="1" applyProtection="1">
      <alignment vertical="center"/>
      <protection/>
    </xf>
    <xf numFmtId="49" fontId="8" fillId="24" borderId="53" xfId="0" applyNumberFormat="1" applyFont="1" applyFill="1" applyBorder="1" applyAlignment="1" applyProtection="1">
      <alignment horizontal="left" vertical="center" wrapText="1"/>
      <protection/>
    </xf>
    <xf numFmtId="49" fontId="8" fillId="24" borderId="54" xfId="0" applyNumberFormat="1" applyFont="1" applyFill="1" applyBorder="1" applyAlignment="1" applyProtection="1">
      <alignment horizontal="left" vertical="center" wrapText="1"/>
      <protection/>
    </xf>
    <xf numFmtId="0" fontId="18" fillId="19" borderId="0" xfId="0" applyFont="1" applyFill="1" applyAlignment="1" applyProtection="1">
      <alignment vertical="center"/>
      <protection/>
    </xf>
    <xf numFmtId="0" fontId="1" fillId="17" borderId="0" xfId="0" applyFont="1" applyFill="1" applyBorder="1" applyAlignment="1" applyProtection="1">
      <alignment horizontal="left" vertical="center"/>
      <protection hidden="1"/>
    </xf>
    <xf numFmtId="196" fontId="7" fillId="18" borderId="106" xfId="0" applyNumberFormat="1" applyFont="1" applyFill="1" applyBorder="1" applyAlignment="1" applyProtection="1">
      <alignment horizontal="right" vertical="center"/>
      <protection/>
    </xf>
    <xf numFmtId="194" fontId="7" fillId="18" borderId="49" xfId="0" applyNumberFormat="1" applyFont="1" applyFill="1" applyBorder="1" applyAlignment="1" applyProtection="1">
      <alignment horizontal="right" vertical="center"/>
      <protection/>
    </xf>
    <xf numFmtId="194" fontId="7" fillId="18" borderId="107" xfId="0" applyNumberFormat="1" applyFont="1" applyFill="1" applyBorder="1" applyAlignment="1" applyProtection="1">
      <alignment horizontal="right" vertical="center"/>
      <protection/>
    </xf>
    <xf numFmtId="194" fontId="7" fillId="18" borderId="101" xfId="0" applyNumberFormat="1" applyFont="1" applyFill="1" applyBorder="1" applyAlignment="1" applyProtection="1">
      <alignment horizontal="right" vertical="center"/>
      <protection/>
    </xf>
    <xf numFmtId="194" fontId="7" fillId="18" borderId="106" xfId="0" applyNumberFormat="1" applyFont="1" applyFill="1" applyBorder="1" applyAlignment="1" applyProtection="1">
      <alignment horizontal="right" vertical="center"/>
      <protection/>
    </xf>
    <xf numFmtId="194" fontId="7" fillId="18" borderId="50" xfId="0" applyNumberFormat="1" applyFont="1" applyFill="1" applyBorder="1" applyAlignment="1" applyProtection="1">
      <alignment horizontal="right" vertical="center"/>
      <protection/>
    </xf>
    <xf numFmtId="194" fontId="8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92" xfId="0" applyNumberFormat="1" applyFont="1" applyFill="1" applyBorder="1" applyAlignment="1" applyProtection="1">
      <alignment horizontal="right" vertical="center"/>
      <protection/>
    </xf>
    <xf numFmtId="194" fontId="8" fillId="18" borderId="98" xfId="0" applyNumberFormat="1" applyFont="1" applyFill="1" applyBorder="1" applyAlignment="1" applyProtection="1">
      <alignment horizontal="right" vertical="center"/>
      <protection/>
    </xf>
    <xf numFmtId="194" fontId="8" fillId="18" borderId="56" xfId="0" applyNumberFormat="1" applyFont="1" applyFill="1" applyBorder="1" applyAlignment="1" applyProtection="1">
      <alignment horizontal="righ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194" fontId="8" fillId="18" borderId="58" xfId="0" applyNumberFormat="1" applyFont="1" applyFill="1" applyBorder="1" applyAlignment="1" applyProtection="1">
      <alignment horizontal="right" vertical="center"/>
      <protection/>
    </xf>
    <xf numFmtId="194" fontId="8" fillId="18" borderId="59" xfId="0" applyNumberFormat="1" applyFont="1" applyFill="1" applyBorder="1" applyAlignment="1" applyProtection="1">
      <alignment horizontal="right" vertical="center"/>
      <protection/>
    </xf>
    <xf numFmtId="194" fontId="8" fillId="18" borderId="88" xfId="0" applyNumberFormat="1" applyFont="1" applyFill="1" applyBorder="1" applyAlignment="1" applyProtection="1">
      <alignment horizontal="right" vertical="center"/>
      <protection/>
    </xf>
    <xf numFmtId="194" fontId="8" fillId="18" borderId="36" xfId="0" applyNumberFormat="1" applyFont="1" applyFill="1" applyBorder="1" applyAlignment="1" applyProtection="1">
      <alignment horizontal="right" vertical="center"/>
      <protection/>
    </xf>
    <xf numFmtId="194" fontId="8" fillId="18" borderId="63" xfId="0" applyNumberFormat="1" applyFont="1" applyFill="1" applyBorder="1" applyAlignment="1" applyProtection="1">
      <alignment horizontal="right" vertical="center"/>
      <protection/>
    </xf>
    <xf numFmtId="194" fontId="8" fillId="18" borderId="60" xfId="0" applyNumberFormat="1" applyFont="1" applyFill="1" applyBorder="1" applyAlignment="1" applyProtection="1">
      <alignment horizontal="right" vertical="center"/>
      <protection/>
    </xf>
    <xf numFmtId="194" fontId="8" fillId="18" borderId="93" xfId="0" applyNumberFormat="1" applyFont="1" applyFill="1" applyBorder="1" applyAlignment="1" applyProtection="1">
      <alignment horizontal="right" vertical="center"/>
      <protection/>
    </xf>
    <xf numFmtId="194" fontId="8" fillId="18" borderId="91" xfId="0" applyNumberFormat="1" applyFont="1" applyFill="1" applyBorder="1" applyAlignment="1" applyProtection="1">
      <alignment horizontal="right" vertical="center"/>
      <protection/>
    </xf>
    <xf numFmtId="194" fontId="8" fillId="18" borderId="64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11" xfId="0" applyNumberFormat="1" applyFont="1" applyFill="1" applyBorder="1" applyAlignment="1" applyProtection="1">
      <alignment horizontal="righ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194" fontId="8" fillId="18" borderId="40" xfId="0" applyNumberFormat="1" applyFont="1" applyFill="1" applyBorder="1" applyAlignment="1" applyProtection="1">
      <alignment horizontal="right" vertical="center"/>
      <protection/>
    </xf>
    <xf numFmtId="194" fontId="8" fillId="18" borderId="112" xfId="0" applyNumberFormat="1" applyFont="1" applyFill="1" applyBorder="1" applyAlignment="1" applyProtection="1">
      <alignment horizontal="right" vertical="center"/>
      <protection/>
    </xf>
    <xf numFmtId="194" fontId="8" fillId="18" borderId="94" xfId="0" applyNumberFormat="1" applyFont="1" applyFill="1" applyBorder="1" applyAlignment="1" applyProtection="1">
      <alignment horizontal="right" vertical="center"/>
      <protection/>
    </xf>
    <xf numFmtId="194" fontId="8" fillId="18" borderId="99" xfId="0" applyNumberFormat="1" applyFont="1" applyFill="1" applyBorder="1" applyAlignment="1" applyProtection="1">
      <alignment horizontal="right" vertical="center"/>
      <protection/>
    </xf>
    <xf numFmtId="194" fontId="8" fillId="18" borderId="41" xfId="0" applyNumberFormat="1" applyFont="1" applyFill="1" applyBorder="1" applyAlignment="1" applyProtection="1">
      <alignment horizontal="right" vertical="center"/>
      <protection/>
    </xf>
    <xf numFmtId="206" fontId="7" fillId="18" borderId="50" xfId="0" applyNumberFormat="1" applyFont="1" applyFill="1" applyBorder="1" applyAlignment="1" applyProtection="1">
      <alignment horizontal="right" vertical="center"/>
      <protection/>
    </xf>
    <xf numFmtId="206" fontId="8" fillId="18" borderId="56" xfId="0" applyNumberFormat="1" applyFont="1" applyFill="1" applyBorder="1" applyAlignment="1" applyProtection="1">
      <alignment horizontal="right" vertical="center"/>
      <protection/>
    </xf>
    <xf numFmtId="206" fontId="8" fillId="18" borderId="36" xfId="0" applyNumberFormat="1" applyFont="1" applyFill="1" applyBorder="1" applyAlignment="1" applyProtection="1">
      <alignment horizontal="right" vertical="center"/>
      <protection/>
    </xf>
    <xf numFmtId="206" fontId="8" fillId="18" borderId="64" xfId="0" applyNumberFormat="1" applyFont="1" applyFill="1" applyBorder="1" applyAlignment="1" applyProtection="1">
      <alignment horizontal="right" vertical="center"/>
      <protection/>
    </xf>
    <xf numFmtId="206" fontId="8" fillId="18" borderId="41" xfId="0" applyNumberFormat="1" applyFont="1" applyFill="1" applyBorder="1" applyAlignment="1" applyProtection="1">
      <alignment horizontal="right" vertical="center"/>
      <protection/>
    </xf>
    <xf numFmtId="49" fontId="7" fillId="24" borderId="113" xfId="0" applyNumberFormat="1" applyFont="1" applyFill="1" applyBorder="1" applyAlignment="1" applyProtection="1">
      <alignment horizontal="centerContinuous" vertical="center"/>
      <protection/>
    </xf>
    <xf numFmtId="49" fontId="7" fillId="24" borderId="114" xfId="0" applyNumberFormat="1" applyFont="1" applyFill="1" applyBorder="1" applyAlignment="1" applyProtection="1">
      <alignment horizontal="centerContinuous" vertical="center"/>
      <protection/>
    </xf>
    <xf numFmtId="0" fontId="9" fillId="24" borderId="0" xfId="0" applyFont="1" applyFill="1" applyAlignment="1" applyProtection="1">
      <alignment vertical="center"/>
      <protection/>
    </xf>
    <xf numFmtId="0" fontId="11" fillId="24" borderId="0" xfId="0" applyFont="1" applyFill="1" applyAlignment="1" applyProtection="1">
      <alignment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7" fontId="8" fillId="18" borderId="23" xfId="0" applyNumberFormat="1" applyFont="1" applyFill="1" applyBorder="1" applyAlignment="1" applyProtection="1">
      <alignment horizontal="right" vertical="center"/>
      <protection/>
    </xf>
    <xf numFmtId="197" fontId="8" fillId="18" borderId="24" xfId="0" applyNumberFormat="1" applyFont="1" applyFill="1" applyBorder="1" applyAlignment="1" applyProtection="1">
      <alignment horizontal="right" vertical="center"/>
      <protection/>
    </xf>
    <xf numFmtId="196" fontId="8" fillId="18" borderId="25" xfId="0" applyNumberFormat="1" applyFont="1" applyFill="1" applyBorder="1" applyAlignment="1" applyProtection="1">
      <alignment horizontal="right" vertical="center"/>
      <protection/>
    </xf>
    <xf numFmtId="196" fontId="8" fillId="18" borderId="26" xfId="0" applyNumberFormat="1" applyFont="1" applyFill="1" applyBorder="1" applyAlignment="1" applyProtection="1">
      <alignment horizontal="right" vertical="center"/>
      <protection/>
    </xf>
    <xf numFmtId="195" fontId="8" fillId="18" borderId="23" xfId="0" applyNumberFormat="1" applyFont="1" applyFill="1" applyBorder="1" applyAlignment="1" applyProtection="1">
      <alignment horizontal="right" vertical="center"/>
      <protection/>
    </xf>
    <xf numFmtId="195" fontId="8" fillId="18" borderId="115" xfId="0" applyNumberFormat="1" applyFont="1" applyFill="1" applyBorder="1" applyAlignment="1" applyProtection="1">
      <alignment horizontal="right" vertical="center"/>
      <protection/>
    </xf>
    <xf numFmtId="195" fontId="8" fillId="18" borderId="24" xfId="0" applyNumberFormat="1" applyFont="1" applyFill="1" applyBorder="1" applyAlignment="1" applyProtection="1">
      <alignment horizontal="right" vertical="center"/>
      <protection/>
    </xf>
    <xf numFmtId="0" fontId="8" fillId="0" borderId="11" xfId="0" applyNumberFormat="1" applyFont="1" applyFill="1" applyBorder="1" applyAlignment="1" applyProtection="1" quotePrefix="1">
      <alignment vertical="center"/>
      <protection/>
    </xf>
    <xf numFmtId="0" fontId="9" fillId="0" borderId="0" xfId="0" applyNumberFormat="1" applyFont="1" applyFill="1" applyAlignment="1" applyProtection="1" quotePrefix="1">
      <alignment vertical="center"/>
      <protection/>
    </xf>
    <xf numFmtId="0" fontId="1" fillId="17" borderId="0" xfId="0" applyFont="1" applyFill="1" applyBorder="1" applyAlignment="1" applyProtection="1">
      <alignment horizontal="left" wrapText="1"/>
      <protection hidden="1"/>
    </xf>
    <xf numFmtId="194" fontId="8" fillId="19" borderId="0" xfId="0" applyNumberFormat="1" applyFont="1" applyFill="1" applyAlignment="1" applyProtection="1">
      <alignment vertical="center"/>
      <protection/>
    </xf>
    <xf numFmtId="175" fontId="8" fillId="19" borderId="0" xfId="0" applyNumberFormat="1" applyFont="1" applyFill="1" applyAlignment="1" applyProtection="1">
      <alignment vertical="center"/>
      <protection/>
    </xf>
    <xf numFmtId="10" fontId="8" fillId="19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top"/>
      <protection locked="0"/>
    </xf>
    <xf numFmtId="194" fontId="7" fillId="18" borderId="116" xfId="0" applyNumberFormat="1" applyFont="1" applyFill="1" applyBorder="1" applyAlignment="1" applyProtection="1">
      <alignment horizontal="right" vertical="center"/>
      <protection/>
    </xf>
    <xf numFmtId="194" fontId="8" fillId="18" borderId="93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94" xfId="0" applyNumberFormat="1" applyFont="1" applyFill="1" applyBorder="1" applyAlignment="1" applyProtection="1">
      <alignment horizontal="right" vertical="center"/>
      <protection/>
    </xf>
    <xf numFmtId="194" fontId="7" fillId="18" borderId="117" xfId="0" applyNumberFormat="1" applyFont="1" applyFill="1" applyBorder="1" applyAlignment="1" applyProtection="1">
      <alignment horizontal="right" vertical="center"/>
      <protection/>
    </xf>
    <xf numFmtId="194" fontId="8" fillId="18" borderId="92" xfId="0" applyNumberFormat="1" applyFont="1" applyFill="1" applyBorder="1" applyAlignment="1" applyProtection="1">
      <alignment horizontal="right" vertical="center"/>
      <protection/>
    </xf>
    <xf numFmtId="194" fontId="7" fillId="18" borderId="101" xfId="0" applyNumberFormat="1" applyFont="1" applyFill="1" applyBorder="1" applyAlignment="1" applyProtection="1">
      <alignment horizontal="right" vertical="center"/>
      <protection/>
    </xf>
    <xf numFmtId="194" fontId="7" fillId="18" borderId="118" xfId="0" applyNumberFormat="1" applyFont="1" applyFill="1" applyBorder="1" applyAlignment="1" applyProtection="1">
      <alignment horizontal="right" vertical="center"/>
      <protection/>
    </xf>
    <xf numFmtId="194" fontId="8" fillId="18" borderId="91" xfId="0" applyNumberFormat="1" applyFont="1" applyFill="1" applyBorder="1" applyAlignment="1" applyProtection="1">
      <alignment horizontal="right" vertical="center"/>
      <protection/>
    </xf>
    <xf numFmtId="194" fontId="8" fillId="18" borderId="119" xfId="0" applyNumberFormat="1" applyFont="1" applyFill="1" applyBorder="1" applyAlignment="1" applyProtection="1">
      <alignment horizontal="right" vertical="center"/>
      <protection/>
    </xf>
    <xf numFmtId="0" fontId="13" fillId="24" borderId="120" xfId="0" applyNumberFormat="1" applyFont="1" applyFill="1" applyBorder="1" applyAlignment="1" applyProtection="1">
      <alignment horizontal="center" vertical="top"/>
      <protection/>
    </xf>
    <xf numFmtId="194" fontId="7" fillId="18" borderId="121" xfId="0" applyNumberFormat="1" applyFont="1" applyFill="1" applyBorder="1" applyAlignment="1" applyProtection="1">
      <alignment horizontal="right" vertical="center"/>
      <protection/>
    </xf>
    <xf numFmtId="194" fontId="8" fillId="18" borderId="122" xfId="0" applyNumberFormat="1" applyFont="1" applyFill="1" applyBorder="1" applyAlignment="1" applyProtection="1">
      <alignment horizontal="right" vertical="center"/>
      <protection/>
    </xf>
    <xf numFmtId="194" fontId="8" fillId="18" borderId="123" xfId="0" applyNumberFormat="1" applyFont="1" applyFill="1" applyBorder="1" applyAlignment="1" applyProtection="1">
      <alignment horizontal="right" vertical="center"/>
      <protection/>
    </xf>
    <xf numFmtId="196" fontId="8" fillId="18" borderId="124" xfId="0" applyNumberFormat="1" applyFont="1" applyFill="1" applyBorder="1" applyAlignment="1" applyProtection="1">
      <alignment horizontal="right" vertical="center"/>
      <protection/>
    </xf>
    <xf numFmtId="196" fontId="8" fillId="18" borderId="123" xfId="0" applyNumberFormat="1" applyFont="1" applyFill="1" applyBorder="1" applyAlignment="1" applyProtection="1">
      <alignment horizontal="right" vertical="center"/>
      <protection/>
    </xf>
    <xf numFmtId="194" fontId="7" fillId="18" borderId="125" xfId="0" applyNumberFormat="1" applyFont="1" applyFill="1" applyBorder="1" applyAlignment="1" applyProtection="1">
      <alignment horizontal="right" vertical="center"/>
      <protection/>
    </xf>
    <xf numFmtId="195" fontId="7" fillId="18" borderId="126" xfId="0" applyNumberFormat="1" applyFont="1" applyFill="1" applyBorder="1" applyAlignment="1" applyProtection="1">
      <alignment horizontal="right" vertical="center"/>
      <protection/>
    </xf>
    <xf numFmtId="194" fontId="8" fillId="18" borderId="127" xfId="0" applyNumberFormat="1" applyFont="1" applyFill="1" applyBorder="1" applyAlignment="1" applyProtection="1">
      <alignment horizontal="right" vertical="center"/>
      <protection/>
    </xf>
    <xf numFmtId="195" fontId="8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26" xfId="0" applyNumberFormat="1" applyFont="1" applyFill="1" applyBorder="1" applyAlignment="1" applyProtection="1">
      <alignment horizontal="right" vertical="center"/>
      <protection/>
    </xf>
    <xf numFmtId="195" fontId="8" fillId="18" borderId="126" xfId="0" applyNumberFormat="1" applyFont="1" applyFill="1" applyBorder="1" applyAlignment="1" applyProtection="1">
      <alignment horizontal="right" vertical="center"/>
      <protection/>
    </xf>
    <xf numFmtId="0" fontId="13" fillId="24" borderId="128" xfId="0" applyNumberFormat="1" applyFont="1" applyFill="1" applyBorder="1" applyAlignment="1" applyProtection="1">
      <alignment horizontal="center" vertical="top"/>
      <protection/>
    </xf>
    <xf numFmtId="194" fontId="8" fillId="18" borderId="129" xfId="0" applyNumberFormat="1" applyFont="1" applyFill="1" applyBorder="1" applyAlignment="1" applyProtection="1">
      <alignment horizontal="right" vertical="center"/>
      <protection/>
    </xf>
    <xf numFmtId="194" fontId="8" fillId="18" borderId="125" xfId="0" applyNumberFormat="1" applyFont="1" applyFill="1" applyBorder="1" applyAlignment="1" applyProtection="1">
      <alignment horizontal="right" vertical="center"/>
      <protection/>
    </xf>
    <xf numFmtId="194" fontId="8" fillId="18" borderId="130" xfId="0" applyNumberFormat="1" applyFont="1" applyFill="1" applyBorder="1" applyAlignment="1" applyProtection="1">
      <alignment horizontal="right" vertical="center"/>
      <protection/>
    </xf>
    <xf numFmtId="194" fontId="8" fillId="18" borderId="131" xfId="0" applyNumberFormat="1" applyFont="1" applyFill="1" applyBorder="1" applyAlignment="1" applyProtection="1">
      <alignment horizontal="right" vertical="center"/>
      <protection/>
    </xf>
    <xf numFmtId="194" fontId="8" fillId="18" borderId="132" xfId="0" applyNumberFormat="1" applyFont="1" applyFill="1" applyBorder="1" applyAlignment="1" applyProtection="1">
      <alignment horizontal="right" vertical="center"/>
      <protection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4" fontId="8" fillId="18" borderId="126" xfId="0" applyNumberFormat="1" applyFont="1" applyFill="1" applyBorder="1" applyAlignment="1" applyProtection="1">
      <alignment horizontal="right" vertical="center"/>
      <protection/>
    </xf>
    <xf numFmtId="195" fontId="8" fillId="18" borderId="125" xfId="0" applyNumberFormat="1" applyFont="1" applyFill="1" applyBorder="1" applyAlignment="1" applyProtection="1">
      <alignment horizontal="right" vertical="center"/>
      <protection/>
    </xf>
    <xf numFmtId="195" fontId="8" fillId="18" borderId="93" xfId="0" applyNumberFormat="1" applyFont="1" applyFill="1" applyBorder="1" applyAlignment="1" applyProtection="1">
      <alignment horizontal="right" vertical="center"/>
      <protection/>
    </xf>
    <xf numFmtId="195" fontId="8" fillId="18" borderId="134" xfId="0" applyNumberFormat="1" applyFont="1" applyFill="1" applyBorder="1" applyAlignment="1" applyProtection="1">
      <alignment horizontal="right" vertical="center"/>
      <protection/>
    </xf>
    <xf numFmtId="194" fontId="7" fillId="18" borderId="135" xfId="0" applyNumberFormat="1" applyFont="1" applyFill="1" applyBorder="1" applyAlignment="1" applyProtection="1">
      <alignment horizontal="right" vertical="center"/>
      <protection/>
    </xf>
    <xf numFmtId="195" fontId="7" fillId="18" borderId="115" xfId="0" applyNumberFormat="1" applyFont="1" applyFill="1" applyBorder="1" applyAlignment="1" applyProtection="1">
      <alignment horizontal="right" vertical="center"/>
      <protection/>
    </xf>
    <xf numFmtId="194" fontId="8" fillId="18" borderId="136" xfId="0" applyNumberFormat="1" applyFont="1" applyFill="1" applyBorder="1" applyAlignment="1" applyProtection="1">
      <alignment horizontal="right" vertical="center"/>
      <protection/>
    </xf>
    <xf numFmtId="195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58" xfId="0" applyNumberFormat="1" applyFont="1" applyFill="1" applyBorder="1" applyAlignment="1" applyProtection="1">
      <alignment horizontal="right" vertical="center"/>
      <protection/>
    </xf>
    <xf numFmtId="194" fontId="8" fillId="18" borderId="112" xfId="0" applyNumberFormat="1" applyFont="1" applyFill="1" applyBorder="1" applyAlignment="1" applyProtection="1">
      <alignment horizontal="right" vertical="center"/>
      <protection/>
    </xf>
    <xf numFmtId="194" fontId="8" fillId="18" borderId="135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137" xfId="0" applyNumberFormat="1" applyFont="1" applyFill="1" applyBorder="1" applyAlignment="1" applyProtection="1">
      <alignment horizontal="right" vertical="center"/>
      <protection/>
    </xf>
    <xf numFmtId="194" fontId="8" fillId="18" borderId="115" xfId="0" applyNumberFormat="1" applyFont="1" applyFill="1" applyBorder="1" applyAlignment="1" applyProtection="1">
      <alignment horizontal="right" vertical="center"/>
      <protection/>
    </xf>
    <xf numFmtId="194" fontId="8" fillId="18" borderId="115" xfId="0" applyNumberFormat="1" applyFont="1" applyFill="1" applyBorder="1" applyAlignment="1" applyProtection="1">
      <alignment horizontal="right" vertical="center"/>
      <protection/>
    </xf>
    <xf numFmtId="195" fontId="8" fillId="18" borderId="135" xfId="0" applyNumberFormat="1" applyFont="1" applyFill="1" applyBorder="1" applyAlignment="1" applyProtection="1">
      <alignment horizontal="right" vertical="center"/>
      <protection/>
    </xf>
    <xf numFmtId="195" fontId="8" fillId="18" borderId="60" xfId="0" applyNumberFormat="1" applyFont="1" applyFill="1" applyBorder="1" applyAlignment="1" applyProtection="1">
      <alignment horizontal="right" vertical="center"/>
      <protection/>
    </xf>
    <xf numFmtId="195" fontId="8" fillId="18" borderId="138" xfId="0" applyNumberFormat="1" applyFont="1" applyFill="1" applyBorder="1" applyAlignment="1" applyProtection="1">
      <alignment horizontal="right" vertical="center"/>
      <protection/>
    </xf>
    <xf numFmtId="195" fontId="8" fillId="18" borderId="115" xfId="0" applyNumberFormat="1" applyFont="1" applyFill="1" applyBorder="1" applyAlignment="1" applyProtection="1">
      <alignment horizontal="right" vertical="center"/>
      <protection/>
    </xf>
    <xf numFmtId="196" fontId="8" fillId="18" borderId="135" xfId="0" applyNumberFormat="1" applyFont="1" applyFill="1" applyBorder="1" applyAlignment="1" applyProtection="1">
      <alignment horizontal="right" vertical="center"/>
      <protection/>
    </xf>
    <xf numFmtId="196" fontId="8" fillId="18" borderId="60" xfId="0" applyNumberFormat="1" applyFont="1" applyFill="1" applyBorder="1" applyAlignment="1" applyProtection="1">
      <alignment horizontal="right" vertical="center"/>
      <protection/>
    </xf>
    <xf numFmtId="196" fontId="8" fillId="18" borderId="115" xfId="0" applyNumberFormat="1" applyFont="1" applyFill="1" applyBorder="1" applyAlignment="1" applyProtection="1">
      <alignment horizontal="right" vertical="center"/>
      <protection/>
    </xf>
    <xf numFmtId="197" fontId="7" fillId="18" borderId="136" xfId="0" applyNumberFormat="1" applyFont="1" applyFill="1" applyBorder="1" applyAlignment="1" applyProtection="1">
      <alignment horizontal="right" vertical="center"/>
      <protection/>
    </xf>
    <xf numFmtId="197" fontId="8" fillId="18" borderId="115" xfId="0" applyNumberFormat="1" applyFont="1" applyFill="1" applyBorder="1" applyAlignment="1" applyProtection="1">
      <alignment horizontal="right" vertical="center"/>
      <protection/>
    </xf>
    <xf numFmtId="196" fontId="8" fillId="18" borderId="136" xfId="0" applyNumberFormat="1" applyFont="1" applyFill="1" applyBorder="1" applyAlignment="1" applyProtection="1">
      <alignment horizontal="right" vertical="center"/>
      <protection/>
    </xf>
    <xf numFmtId="194" fontId="7" fillId="18" borderId="136" xfId="0" applyNumberFormat="1" applyFont="1" applyFill="1" applyBorder="1" applyAlignment="1" applyProtection="1">
      <alignment horizontal="right" vertical="center"/>
      <protection/>
    </xf>
    <xf numFmtId="194" fontId="7" fillId="18" borderId="107" xfId="0" applyNumberFormat="1" applyFont="1" applyFill="1" applyBorder="1" applyAlignment="1" applyProtection="1">
      <alignment horizontal="right" vertical="center"/>
      <protection/>
    </xf>
    <xf numFmtId="195" fontId="8" fillId="18" borderId="58" xfId="0" applyNumberFormat="1" applyFont="1" applyFill="1" applyBorder="1" applyAlignment="1" applyProtection="1">
      <alignment horizontal="right" vertical="center"/>
      <protection/>
    </xf>
    <xf numFmtId="199" fontId="8" fillId="18" borderId="115" xfId="0" applyNumberFormat="1" applyFont="1" applyFill="1" applyBorder="1" applyAlignment="1" applyProtection="1">
      <alignment horizontal="right" vertical="center"/>
      <protection/>
    </xf>
    <xf numFmtId="196" fontId="8" fillId="18" borderId="139" xfId="0" applyNumberFormat="1" applyFont="1" applyFill="1" applyBorder="1" applyAlignment="1" applyProtection="1">
      <alignment horizontal="right" vertical="center"/>
      <protection/>
    </xf>
    <xf numFmtId="196" fontId="8" fillId="18" borderId="58" xfId="0" applyNumberFormat="1" applyFont="1" applyFill="1" applyBorder="1" applyAlignment="1" applyProtection="1">
      <alignment horizontal="right" vertical="center"/>
      <protection/>
    </xf>
    <xf numFmtId="194" fontId="7" fillId="18" borderId="140" xfId="0" applyNumberFormat="1" applyFont="1" applyFill="1" applyBorder="1" applyAlignment="1" applyProtection="1">
      <alignment horizontal="right" vertical="center"/>
      <protection/>
    </xf>
    <xf numFmtId="194" fontId="7" fillId="18" borderId="141" xfId="0" applyNumberFormat="1" applyFont="1" applyFill="1" applyBorder="1" applyAlignment="1" applyProtection="1">
      <alignment horizontal="righ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142" xfId="0" applyNumberFormat="1" applyFont="1" applyFill="1" applyBorder="1" applyAlignment="1" applyProtection="1">
      <alignment horizontal="right" vertical="center"/>
      <protection/>
    </xf>
    <xf numFmtId="194" fontId="8" fillId="18" borderId="60" xfId="0" applyNumberFormat="1" applyFont="1" applyFill="1" applyBorder="1" applyAlignment="1" applyProtection="1">
      <alignment horizontal="right" vertical="center"/>
      <protection/>
    </xf>
    <xf numFmtId="194" fontId="8" fillId="18" borderId="138" xfId="0" applyNumberFormat="1" applyFont="1" applyFill="1" applyBorder="1" applyAlignment="1" applyProtection="1">
      <alignment horizontal="right" vertical="center"/>
      <protection/>
    </xf>
    <xf numFmtId="49" fontId="8" fillId="24" borderId="70" xfId="0" applyNumberFormat="1" applyFont="1" applyFill="1" applyBorder="1" applyAlignment="1" applyProtection="1">
      <alignment horizontal="right" vertical="center"/>
      <protection/>
    </xf>
    <xf numFmtId="49" fontId="8" fillId="24" borderId="143" xfId="0" applyNumberFormat="1" applyFont="1" applyFill="1" applyBorder="1" applyAlignment="1" applyProtection="1">
      <alignment horizontal="left" vertical="center"/>
      <protection/>
    </xf>
    <xf numFmtId="194" fontId="8" fillId="18" borderId="144" xfId="0" applyNumberFormat="1" applyFont="1" applyFill="1" applyBorder="1" applyAlignment="1" applyProtection="1">
      <alignment horizontal="right" vertical="center"/>
      <protection/>
    </xf>
    <xf numFmtId="194" fontId="8" fillId="18" borderId="145" xfId="0" applyNumberFormat="1" applyFont="1" applyFill="1" applyBorder="1" applyAlignment="1" applyProtection="1">
      <alignment horizontal="right" vertical="center"/>
      <protection/>
    </xf>
    <xf numFmtId="194" fontId="8" fillId="18" borderId="139" xfId="0" applyNumberFormat="1" applyFont="1" applyFill="1" applyBorder="1" applyAlignment="1" applyProtection="1">
      <alignment horizontal="right" vertical="center"/>
      <protection/>
    </xf>
    <xf numFmtId="194" fontId="8" fillId="18" borderId="146" xfId="0" applyNumberFormat="1" applyFont="1" applyFill="1" applyBorder="1" applyAlignment="1" applyProtection="1">
      <alignment horizontal="right" vertical="center"/>
      <protection/>
    </xf>
    <xf numFmtId="175" fontId="8" fillId="18" borderId="25" xfId="0" applyNumberFormat="1" applyFont="1" applyFill="1" applyBorder="1" applyAlignment="1" applyProtection="1">
      <alignment horizontal="right" vertical="center"/>
      <protection/>
    </xf>
    <xf numFmtId="175" fontId="8" fillId="18" borderId="26" xfId="0" applyNumberFormat="1" applyFont="1" applyFill="1" applyBorder="1" applyAlignment="1" applyProtection="1">
      <alignment horizontal="right" vertical="center"/>
      <protection/>
    </xf>
    <xf numFmtId="175" fontId="8" fillId="18" borderId="127" xfId="0" applyNumberFormat="1" applyFont="1" applyFill="1" applyBorder="1" applyAlignment="1" applyProtection="1">
      <alignment horizontal="right" vertical="center"/>
      <protection/>
    </xf>
    <xf numFmtId="175" fontId="8" fillId="18" borderId="147" xfId="0" applyNumberFormat="1" applyFont="1" applyFill="1" applyBorder="1" applyAlignment="1" applyProtection="1">
      <alignment horizontal="right" vertical="center"/>
      <protection/>
    </xf>
    <xf numFmtId="175" fontId="8" fillId="18" borderId="136" xfId="0" applyNumberFormat="1" applyFont="1" applyFill="1" applyBorder="1" applyAlignment="1" applyProtection="1">
      <alignment horizontal="right" vertical="center"/>
      <protection/>
    </xf>
    <xf numFmtId="175" fontId="8" fillId="18" borderId="23" xfId="0" applyNumberFormat="1" applyFont="1" applyFill="1" applyBorder="1" applyAlignment="1" applyProtection="1">
      <alignment horizontal="right" vertical="center"/>
      <protection/>
    </xf>
    <xf numFmtId="175" fontId="8" fillId="18" borderId="24" xfId="0" applyNumberFormat="1" applyFont="1" applyFill="1" applyBorder="1" applyAlignment="1" applyProtection="1">
      <alignment horizontal="right" vertical="center"/>
      <protection/>
    </xf>
    <xf numFmtId="175" fontId="8" fillId="18" borderId="126" xfId="0" applyNumberFormat="1" applyFont="1" applyFill="1" applyBorder="1" applyAlignment="1" applyProtection="1">
      <alignment horizontal="right" vertical="center"/>
      <protection/>
    </xf>
    <xf numFmtId="175" fontId="8" fillId="18" borderId="89" xfId="0" applyNumberFormat="1" applyFont="1" applyFill="1" applyBorder="1" applyAlignment="1" applyProtection="1">
      <alignment horizontal="right" vertical="center"/>
      <protection/>
    </xf>
    <xf numFmtId="175" fontId="8" fillId="18" borderId="115" xfId="0" applyNumberFormat="1" applyFont="1" applyFill="1" applyBorder="1" applyAlignment="1" applyProtection="1">
      <alignment horizontal="right" vertical="center"/>
      <protection/>
    </xf>
    <xf numFmtId="194" fontId="8" fillId="18" borderId="102" xfId="0" applyNumberFormat="1" applyFont="1" applyFill="1" applyBorder="1" applyAlignment="1" applyProtection="1">
      <alignment horizontal="right" vertical="center"/>
      <protection/>
    </xf>
    <xf numFmtId="194" fontId="8" fillId="18" borderId="138" xfId="0" applyNumberFormat="1" applyFont="1" applyFill="1" applyBorder="1" applyAlignment="1" applyProtection="1">
      <alignment horizontal="right" vertical="center"/>
      <protection/>
    </xf>
    <xf numFmtId="194" fontId="8" fillId="18" borderId="134" xfId="0" applyNumberFormat="1" applyFont="1" applyFill="1" applyBorder="1" applyAlignment="1" applyProtection="1">
      <alignment horizontal="right" vertical="center"/>
      <protection/>
    </xf>
    <xf numFmtId="194" fontId="8" fillId="18" borderId="119" xfId="0" applyNumberFormat="1" applyFont="1" applyFill="1" applyBorder="1" applyAlignment="1" applyProtection="1">
      <alignment horizontal="right" vertical="center"/>
      <protection/>
    </xf>
    <xf numFmtId="194" fontId="8" fillId="18" borderId="103" xfId="0" applyNumberFormat="1" applyFont="1" applyFill="1" applyBorder="1" applyAlignment="1" applyProtection="1">
      <alignment horizontal="right" vertical="center"/>
      <protection/>
    </xf>
    <xf numFmtId="194" fontId="8" fillId="18" borderId="148" xfId="0" applyNumberFormat="1" applyFont="1" applyFill="1" applyBorder="1" applyAlignment="1" applyProtection="1">
      <alignment horizontal="right" vertical="center"/>
      <protection/>
    </xf>
    <xf numFmtId="196" fontId="7" fillId="18" borderId="50" xfId="0" applyNumberFormat="1" applyFont="1" applyFill="1" applyBorder="1" applyAlignment="1" applyProtection="1">
      <alignment horizontal="right" vertical="center"/>
      <protection/>
    </xf>
    <xf numFmtId="196" fontId="8" fillId="18" borderId="56" xfId="0" applyNumberFormat="1" applyFont="1" applyFill="1" applyBorder="1" applyAlignment="1" applyProtection="1">
      <alignment horizontal="right" vertical="center"/>
      <protection/>
    </xf>
    <xf numFmtId="196" fontId="8" fillId="18" borderId="36" xfId="0" applyNumberFormat="1" applyFont="1" applyFill="1" applyBorder="1" applyAlignment="1" applyProtection="1">
      <alignment horizontal="right" vertical="center"/>
      <protection/>
    </xf>
    <xf numFmtId="196" fontId="8" fillId="18" borderId="64" xfId="0" applyNumberFormat="1" applyFont="1" applyFill="1" applyBorder="1" applyAlignment="1" applyProtection="1">
      <alignment horizontal="right" vertical="center"/>
      <protection/>
    </xf>
    <xf numFmtId="196" fontId="8" fillId="18" borderId="41" xfId="0" applyNumberFormat="1" applyFont="1" applyFill="1" applyBorder="1" applyAlignment="1" applyProtection="1">
      <alignment horizontal="right" vertical="center"/>
      <protection/>
    </xf>
    <xf numFmtId="175" fontId="8" fillId="18" borderId="122" xfId="0" applyNumberFormat="1" applyFont="1" applyFill="1" applyBorder="1" applyAlignment="1" applyProtection="1">
      <alignment horizontal="right" vertical="center"/>
      <protection/>
    </xf>
    <xf numFmtId="175" fontId="8" fillId="18" borderId="36" xfId="0" applyNumberFormat="1" applyFont="1" applyFill="1" applyBorder="1" applyAlignment="1" applyProtection="1">
      <alignment horizontal="right" vertical="center"/>
      <protection/>
    </xf>
    <xf numFmtId="175" fontId="8" fillId="18" borderId="88" xfId="0" applyNumberFormat="1" applyFont="1" applyFill="1" applyBorder="1" applyAlignment="1" applyProtection="1">
      <alignment horizontal="right" vertical="center"/>
      <protection/>
    </xf>
    <xf numFmtId="175" fontId="8" fillId="18" borderId="35" xfId="0" applyNumberFormat="1" applyFont="1" applyFill="1" applyBorder="1" applyAlignment="1" applyProtection="1">
      <alignment horizontal="right" vertical="center"/>
      <protection/>
    </xf>
    <xf numFmtId="175" fontId="8" fillId="18" borderId="58" xfId="0" applyNumberFormat="1" applyFont="1" applyFill="1" applyBorder="1" applyAlignment="1" applyProtection="1">
      <alignment horizontal="right" vertical="center"/>
      <protection/>
    </xf>
    <xf numFmtId="175" fontId="8" fillId="18" borderId="123" xfId="0" applyNumberFormat="1" applyFont="1" applyFill="1" applyBorder="1" applyAlignment="1" applyProtection="1">
      <alignment horizontal="right" vertical="center"/>
      <protection/>
    </xf>
    <xf numFmtId="175" fontId="8" fillId="18" borderId="64" xfId="0" applyNumberFormat="1" applyFont="1" applyFill="1" applyBorder="1" applyAlignment="1" applyProtection="1">
      <alignment horizontal="right" vertical="center"/>
      <protection/>
    </xf>
    <xf numFmtId="175" fontId="8" fillId="18" borderId="91" xfId="0" applyNumberFormat="1" applyFont="1" applyFill="1" applyBorder="1" applyAlignment="1" applyProtection="1">
      <alignment horizontal="right" vertical="center"/>
      <protection/>
    </xf>
    <xf numFmtId="175" fontId="8" fillId="18" borderId="63" xfId="0" applyNumberFormat="1" applyFont="1" applyFill="1" applyBorder="1" applyAlignment="1" applyProtection="1">
      <alignment horizontal="right" vertical="center"/>
      <protection/>
    </xf>
    <xf numFmtId="175" fontId="8" fillId="18" borderId="60" xfId="0" applyNumberFormat="1" applyFont="1" applyFill="1" applyBorder="1" applyAlignment="1" applyProtection="1">
      <alignment horizontal="right" vertical="center"/>
      <protection/>
    </xf>
    <xf numFmtId="175" fontId="8" fillId="18" borderId="103" xfId="0" applyNumberFormat="1" applyFont="1" applyFill="1" applyBorder="1" applyAlignment="1" applyProtection="1">
      <alignment horizontal="right" vertical="center"/>
      <protection/>
    </xf>
    <xf numFmtId="175" fontId="8" fillId="18" borderId="119" xfId="0" applyNumberFormat="1" applyFont="1" applyFill="1" applyBorder="1" applyAlignment="1" applyProtection="1">
      <alignment horizontal="right" vertical="center"/>
      <protection/>
    </xf>
    <xf numFmtId="175" fontId="8" fillId="18" borderId="102" xfId="0" applyNumberFormat="1" applyFont="1" applyFill="1" applyBorder="1" applyAlignment="1" applyProtection="1">
      <alignment horizontal="right" vertical="center"/>
      <protection/>
    </xf>
    <xf numFmtId="175" fontId="8" fillId="18" borderId="138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Alignment="1" applyProtection="1">
      <alignment horizontal="center" vertical="center"/>
      <protection hidden="1"/>
    </xf>
    <xf numFmtId="0" fontId="9" fillId="19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 quotePrefix="1">
      <alignment vertical="top"/>
      <protection locked="0"/>
    </xf>
    <xf numFmtId="49" fontId="9" fillId="0" borderId="0" xfId="0" applyNumberFormat="1" applyFont="1" applyFill="1" applyAlignment="1" applyProtection="1">
      <alignment vertical="top"/>
      <protection hidden="1"/>
    </xf>
    <xf numFmtId="0" fontId="11" fillId="19" borderId="0" xfId="0" applyFont="1" applyFill="1" applyAlignment="1" applyProtection="1">
      <alignment vertical="center"/>
      <protection hidden="1"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49" fontId="8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7" fillId="19" borderId="0" xfId="0" applyFont="1" applyFill="1" applyAlignment="1" applyProtection="1">
      <alignment horizontal="center" vertical="center"/>
      <protection hidden="1"/>
    </xf>
    <xf numFmtId="0" fontId="8" fillId="19" borderId="14" xfId="0" applyFont="1" applyFill="1" applyBorder="1" applyAlignment="1" applyProtection="1">
      <alignment vertical="center"/>
      <protection hidden="1"/>
    </xf>
    <xf numFmtId="0" fontId="8" fillId="19" borderId="0" xfId="0" applyFont="1" applyFill="1" applyBorder="1" applyAlignment="1" applyProtection="1">
      <alignment vertical="center"/>
      <protection hidden="1"/>
    </xf>
    <xf numFmtId="0" fontId="13" fillId="24" borderId="87" xfId="0" applyNumberFormat="1" applyFont="1" applyFill="1" applyBorder="1" applyAlignment="1" applyProtection="1">
      <alignment horizontal="center" vertical="top"/>
      <protection locked="0"/>
    </xf>
    <xf numFmtId="0" fontId="13" fillId="24" borderId="12" xfId="0" applyNumberFormat="1" applyFont="1" applyFill="1" applyBorder="1" applyAlignment="1" applyProtection="1">
      <alignment horizontal="center" vertical="top"/>
      <protection locked="0"/>
    </xf>
    <xf numFmtId="0" fontId="13" fillId="24" borderId="13" xfId="0" applyNumberFormat="1" applyFont="1" applyFill="1" applyBorder="1" applyAlignment="1" applyProtection="1">
      <alignment horizontal="center" vertical="top"/>
      <protection locked="0"/>
    </xf>
    <xf numFmtId="0" fontId="8" fillId="19" borderId="14" xfId="0" applyFont="1" applyFill="1" applyBorder="1" applyAlignment="1" applyProtection="1">
      <alignment vertical="center"/>
      <protection locked="0"/>
    </xf>
    <xf numFmtId="49" fontId="7" fillId="24" borderId="15" xfId="0" applyNumberFormat="1" applyFont="1" applyFill="1" applyBorder="1" applyAlignment="1" applyProtection="1">
      <alignment vertical="center"/>
      <protection locked="0"/>
    </xf>
    <xf numFmtId="49" fontId="8" fillId="24" borderId="16" xfId="0" applyNumberFormat="1" applyFont="1" applyFill="1" applyBorder="1" applyAlignment="1" applyProtection="1">
      <alignment horizontal="left" vertical="center"/>
      <protection locked="0"/>
    </xf>
    <xf numFmtId="49" fontId="8" fillId="24" borderId="33" xfId="0" applyNumberFormat="1" applyFont="1" applyFill="1" applyBorder="1" applyAlignment="1" applyProtection="1">
      <alignment horizontal="left" vertical="center"/>
      <protection locked="0"/>
    </xf>
    <xf numFmtId="49" fontId="8" fillId="24" borderId="33" xfId="0" applyNumberFormat="1" applyFont="1" applyFill="1" applyBorder="1" applyAlignment="1" applyProtection="1">
      <alignment horizontal="right" vertical="center"/>
      <protection locked="0"/>
    </xf>
    <xf numFmtId="49" fontId="8" fillId="24" borderId="34" xfId="0" applyNumberFormat="1" applyFont="1" applyFill="1" applyBorder="1" applyAlignment="1" applyProtection="1">
      <alignment horizontal="left" vertical="center"/>
      <protection locked="0"/>
    </xf>
    <xf numFmtId="175" fontId="8" fillId="18" borderId="88" xfId="0" applyNumberFormat="1" applyFont="1" applyFill="1" applyBorder="1" applyAlignment="1" applyProtection="1">
      <alignment horizontal="right" vertical="center"/>
      <protection locked="0"/>
    </xf>
    <xf numFmtId="175" fontId="8" fillId="18" borderId="35" xfId="0" applyNumberFormat="1" applyFont="1" applyFill="1" applyBorder="1" applyAlignment="1" applyProtection="1">
      <alignment horizontal="right" vertical="center"/>
      <protection locked="0"/>
    </xf>
    <xf numFmtId="175" fontId="8" fillId="18" borderId="36" xfId="0" applyNumberFormat="1" applyFont="1" applyFill="1" applyBorder="1" applyAlignment="1" applyProtection="1">
      <alignment horizontal="right" vertical="center"/>
      <protection locked="0"/>
    </xf>
    <xf numFmtId="49" fontId="8" fillId="24" borderId="83" xfId="0" applyNumberFormat="1" applyFont="1" applyFill="1" applyBorder="1" applyAlignment="1" applyProtection="1">
      <alignment vertical="center"/>
      <protection locked="0"/>
    </xf>
    <xf numFmtId="49" fontId="8" fillId="24" borderId="61" xfId="0" applyNumberFormat="1" applyFont="1" applyFill="1" applyBorder="1" applyAlignment="1" applyProtection="1">
      <alignment horizontal="left" vertical="center"/>
      <protection locked="0"/>
    </xf>
    <xf numFmtId="49" fontId="8" fillId="24" borderId="61" xfId="0" applyNumberFormat="1" applyFont="1" applyFill="1" applyBorder="1" applyAlignment="1" applyProtection="1">
      <alignment horizontal="right" vertical="center"/>
      <protection locked="0"/>
    </xf>
    <xf numFmtId="49" fontId="8" fillId="24" borderId="62" xfId="0" applyNumberFormat="1" applyFont="1" applyFill="1" applyBorder="1" applyAlignment="1" applyProtection="1">
      <alignment horizontal="left" vertical="center"/>
      <protection locked="0"/>
    </xf>
    <xf numFmtId="175" fontId="8" fillId="18" borderId="91" xfId="0" applyNumberFormat="1" applyFont="1" applyFill="1" applyBorder="1" applyAlignment="1" applyProtection="1">
      <alignment horizontal="right" vertical="center"/>
      <protection locked="0"/>
    </xf>
    <xf numFmtId="175" fontId="8" fillId="18" borderId="63" xfId="0" applyNumberFormat="1" applyFont="1" applyFill="1" applyBorder="1" applyAlignment="1" applyProtection="1">
      <alignment horizontal="right" vertical="center"/>
      <protection locked="0"/>
    </xf>
    <xf numFmtId="175" fontId="8" fillId="18" borderId="64" xfId="0" applyNumberFormat="1" applyFont="1" applyFill="1" applyBorder="1" applyAlignment="1" applyProtection="1">
      <alignment horizontal="right" vertical="center"/>
      <protection locked="0"/>
    </xf>
    <xf numFmtId="49" fontId="8" fillId="24" borderId="20" xfId="0" applyNumberFormat="1" applyFont="1" applyFill="1" applyBorder="1" applyAlignment="1" applyProtection="1">
      <alignment vertical="center"/>
      <protection locked="0"/>
    </xf>
    <xf numFmtId="49" fontId="8" fillId="24" borderId="21" xfId="0" applyNumberFormat="1" applyFont="1" applyFill="1" applyBorder="1" applyAlignment="1" applyProtection="1">
      <alignment horizontal="left" vertical="center"/>
      <protection locked="0"/>
    </xf>
    <xf numFmtId="49" fontId="8" fillId="24" borderId="21" xfId="0" applyNumberFormat="1" applyFont="1" applyFill="1" applyBorder="1" applyAlignment="1" applyProtection="1">
      <alignment horizontal="right" vertical="center"/>
      <protection locked="0"/>
    </xf>
    <xf numFmtId="49" fontId="8" fillId="24" borderId="22" xfId="0" applyNumberFormat="1" applyFont="1" applyFill="1" applyBorder="1" applyAlignment="1" applyProtection="1">
      <alignment horizontal="left" vertical="center"/>
      <protection locked="0"/>
    </xf>
    <xf numFmtId="175" fontId="8" fillId="18" borderId="89" xfId="0" applyNumberFormat="1" applyFont="1" applyFill="1" applyBorder="1" applyAlignment="1" applyProtection="1">
      <alignment horizontal="right" vertical="center"/>
      <protection locked="0"/>
    </xf>
    <xf numFmtId="175" fontId="8" fillId="18" borderId="23" xfId="0" applyNumberFormat="1" applyFont="1" applyFill="1" applyBorder="1" applyAlignment="1" applyProtection="1">
      <alignment horizontal="right" vertical="center"/>
      <protection locked="0"/>
    </xf>
    <xf numFmtId="175" fontId="8" fillId="18" borderId="24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right"/>
      <protection locked="0"/>
    </xf>
    <xf numFmtId="194" fontId="8" fillId="19" borderId="0" xfId="0" applyNumberFormat="1" applyFont="1" applyFill="1" applyAlignment="1" applyProtection="1">
      <alignment vertical="center"/>
      <protection hidden="1"/>
    </xf>
    <xf numFmtId="49" fontId="7" fillId="24" borderId="149" xfId="0" applyNumberFormat="1" applyFont="1" applyFill="1" applyBorder="1" applyAlignment="1" applyProtection="1">
      <alignment vertical="center"/>
      <protection locked="0"/>
    </xf>
    <xf numFmtId="49" fontId="8" fillId="24" borderId="70" xfId="0" applyNumberFormat="1" applyFont="1" applyFill="1" applyBorder="1" applyAlignment="1" applyProtection="1">
      <alignment horizontal="left" vertical="center"/>
      <protection locked="0"/>
    </xf>
    <xf numFmtId="49" fontId="8" fillId="24" borderId="70" xfId="0" applyNumberFormat="1" applyFont="1" applyFill="1" applyBorder="1" applyAlignment="1" applyProtection="1">
      <alignment horizontal="right" vertical="center"/>
      <protection locked="0"/>
    </xf>
    <xf numFmtId="49" fontId="8" fillId="24" borderId="143" xfId="0" applyNumberFormat="1" applyFont="1" applyFill="1" applyBorder="1" applyAlignment="1" applyProtection="1">
      <alignment horizontal="left" vertical="center"/>
      <protection locked="0"/>
    </xf>
    <xf numFmtId="175" fontId="8" fillId="18" borderId="145" xfId="0" applyNumberFormat="1" applyFont="1" applyFill="1" applyBorder="1" applyAlignment="1" applyProtection="1">
      <alignment horizontal="right" vertical="center"/>
      <protection locked="0"/>
    </xf>
    <xf numFmtId="175" fontId="8" fillId="18" borderId="144" xfId="0" applyNumberFormat="1" applyFont="1" applyFill="1" applyBorder="1" applyAlignment="1" applyProtection="1">
      <alignment horizontal="right" vertical="center"/>
      <protection locked="0"/>
    </xf>
    <xf numFmtId="175" fontId="8" fillId="18" borderId="146" xfId="0" applyNumberFormat="1" applyFont="1" applyFill="1" applyBorder="1" applyAlignment="1" applyProtection="1">
      <alignment horizontal="right" vertical="center"/>
      <protection locked="0"/>
    </xf>
    <xf numFmtId="49" fontId="7" fillId="24" borderId="150" xfId="0" applyNumberFormat="1" applyFont="1" applyFill="1" applyBorder="1" applyAlignment="1" applyProtection="1">
      <alignment horizontal="centerContinuous" vertical="center"/>
      <protection/>
    </xf>
    <xf numFmtId="49" fontId="7" fillId="24" borderId="42" xfId="0" applyNumberFormat="1" applyFont="1" applyFill="1" applyBorder="1" applyAlignment="1" applyProtection="1">
      <alignment horizontal="centerContinuous" vertical="center"/>
      <protection/>
    </xf>
    <xf numFmtId="49" fontId="7" fillId="24" borderId="42" xfId="0" applyNumberFormat="1" applyFont="1" applyFill="1" applyBorder="1" applyAlignment="1" applyProtection="1">
      <alignment horizontal="centerContinuous" vertical="center"/>
      <protection/>
    </xf>
    <xf numFmtId="49" fontId="7" fillId="24" borderId="151" xfId="0" applyNumberFormat="1" applyFont="1" applyFill="1" applyBorder="1" applyAlignment="1" applyProtection="1">
      <alignment horizontal="centerContinuous" vertical="center"/>
      <protection/>
    </xf>
    <xf numFmtId="49" fontId="7" fillId="24" borderId="152" xfId="0" applyNumberFormat="1" applyFont="1" applyFill="1" applyBorder="1" applyAlignment="1" applyProtection="1">
      <alignment horizontal="centerContinuous" vertical="center"/>
      <protection/>
    </xf>
    <xf numFmtId="49" fontId="7" fillId="24" borderId="69" xfId="0" applyNumberFormat="1" applyFont="1" applyFill="1" applyBorder="1" applyAlignment="1" applyProtection="1">
      <alignment vertical="center"/>
      <protection/>
    </xf>
    <xf numFmtId="49" fontId="7" fillId="24" borderId="67" xfId="0" applyNumberFormat="1" applyFont="1" applyFill="1" applyBorder="1" applyAlignment="1" applyProtection="1">
      <alignment horizontal="left" vertical="center"/>
      <protection/>
    </xf>
    <xf numFmtId="49" fontId="7" fillId="24" borderId="67" xfId="0" applyNumberFormat="1" applyFont="1" applyFill="1" applyBorder="1" applyAlignment="1" applyProtection="1">
      <alignment horizontal="right" vertical="center"/>
      <protection/>
    </xf>
    <xf numFmtId="49" fontId="7" fillId="24" borderId="153" xfId="0" applyNumberFormat="1" applyFont="1" applyFill="1" applyBorder="1" applyAlignment="1" applyProtection="1">
      <alignment horizontal="left" vertical="center"/>
      <protection/>
    </xf>
    <xf numFmtId="175" fontId="7" fillId="18" borderId="154" xfId="0" applyNumberFormat="1" applyFont="1" applyFill="1" applyBorder="1" applyAlignment="1" applyProtection="1">
      <alignment horizontal="right" vertical="center"/>
      <protection/>
    </xf>
    <xf numFmtId="175" fontId="7" fillId="18" borderId="155" xfId="0" applyNumberFormat="1" applyFont="1" applyFill="1" applyBorder="1" applyAlignment="1" applyProtection="1">
      <alignment horizontal="right" vertical="center"/>
      <protection/>
    </xf>
    <xf numFmtId="175" fontId="7" fillId="18" borderId="113" xfId="0" applyNumberFormat="1" applyFont="1" applyFill="1" applyBorder="1" applyAlignment="1" applyProtection="1">
      <alignment horizontal="right" vertical="center"/>
      <protection/>
    </xf>
    <xf numFmtId="175" fontId="7" fillId="18" borderId="156" xfId="0" applyNumberFormat="1" applyFont="1" applyFill="1" applyBorder="1" applyAlignment="1" applyProtection="1">
      <alignment horizontal="right" vertical="center"/>
      <protection/>
    </xf>
    <xf numFmtId="194" fontId="7" fillId="18" borderId="31" xfId="0" applyNumberFormat="1" applyFont="1" applyFill="1" applyBorder="1" applyAlignment="1" applyProtection="1">
      <alignment horizontal="right" vertical="center"/>
      <protection/>
    </xf>
    <xf numFmtId="194" fontId="7" fillId="18" borderId="36" xfId="0" applyNumberFormat="1" applyFont="1" applyFill="1" applyBorder="1" applyAlignment="1" applyProtection="1">
      <alignment horizontal="right" vertical="center"/>
      <protection/>
    </xf>
    <xf numFmtId="194" fontId="7" fillId="18" borderId="157" xfId="0" applyNumberFormat="1" applyFont="1" applyFill="1" applyBorder="1" applyAlignment="1" applyProtection="1">
      <alignment horizontal="right" vertical="center"/>
      <protection/>
    </xf>
    <xf numFmtId="205" fontId="8" fillId="19" borderId="0" xfId="0" applyNumberFormat="1" applyFont="1" applyFill="1" applyAlignment="1" applyProtection="1">
      <alignment vertical="center"/>
      <protection/>
    </xf>
    <xf numFmtId="0" fontId="19" fillId="17" borderId="0" xfId="0" applyFont="1" applyFill="1" applyBorder="1" applyAlignment="1" applyProtection="1">
      <alignment horizontal="left" vertical="center"/>
      <protection hidden="1"/>
    </xf>
    <xf numFmtId="175" fontId="8" fillId="19" borderId="0" xfId="0" applyNumberFormat="1" applyFont="1" applyFill="1" applyAlignment="1" applyProtection="1">
      <alignment vertical="center"/>
      <protection hidden="1"/>
    </xf>
    <xf numFmtId="199" fontId="8" fillId="19" borderId="0" xfId="0" applyNumberFormat="1" applyFont="1" applyFill="1" applyAlignment="1" applyProtection="1">
      <alignment vertical="center"/>
      <protection/>
    </xf>
    <xf numFmtId="194" fontId="7" fillId="18" borderId="158" xfId="0" applyNumberFormat="1" applyFont="1" applyFill="1" applyBorder="1" applyAlignment="1" applyProtection="1">
      <alignment horizontal="right" vertical="center"/>
      <protection/>
    </xf>
    <xf numFmtId="194" fontId="7" fillId="18" borderId="159" xfId="0" applyNumberFormat="1" applyFont="1" applyFill="1" applyBorder="1" applyAlignment="1" applyProtection="1">
      <alignment horizontal="right" vertical="center"/>
      <protection/>
    </xf>
    <xf numFmtId="194" fontId="7" fillId="18" borderId="56" xfId="0" applyNumberFormat="1" applyFont="1" applyFill="1" applyBorder="1" applyAlignment="1" applyProtection="1">
      <alignment horizontal="right" vertical="center"/>
      <protection/>
    </xf>
    <xf numFmtId="194" fontId="7" fillId="18" borderId="122" xfId="0" applyNumberFormat="1" applyFont="1" applyFill="1" applyBorder="1" applyAlignment="1" applyProtection="1">
      <alignment horizontal="right" vertical="center"/>
      <protection/>
    </xf>
    <xf numFmtId="194" fontId="7" fillId="18" borderId="123" xfId="0" applyNumberFormat="1" applyFont="1" applyFill="1" applyBorder="1" applyAlignment="1" applyProtection="1">
      <alignment horizontal="right" vertical="center"/>
      <protection/>
    </xf>
    <xf numFmtId="194" fontId="7" fillId="18" borderId="64" xfId="0" applyNumberFormat="1" applyFont="1" applyFill="1" applyBorder="1" applyAlignment="1" applyProtection="1">
      <alignment horizontal="right" vertical="center"/>
      <protection/>
    </xf>
    <xf numFmtId="194" fontId="7" fillId="18" borderId="148" xfId="0" applyNumberFormat="1" applyFont="1" applyFill="1" applyBorder="1" applyAlignment="1" applyProtection="1">
      <alignment horizontal="right" vertical="center"/>
      <protection/>
    </xf>
    <xf numFmtId="194" fontId="7" fillId="18" borderId="160" xfId="0" applyNumberFormat="1" applyFont="1" applyFill="1" applyBorder="1" applyAlignment="1" applyProtection="1">
      <alignment horizontal="right" vertical="center"/>
      <protection/>
    </xf>
    <xf numFmtId="194" fontId="7" fillId="18" borderId="161" xfId="0" applyNumberFormat="1" applyFont="1" applyFill="1" applyBorder="1" applyAlignment="1" applyProtection="1">
      <alignment horizontal="right" vertical="center"/>
      <protection/>
    </xf>
    <xf numFmtId="194" fontId="7" fillId="18" borderId="162" xfId="0" applyNumberFormat="1" applyFont="1" applyFill="1" applyBorder="1" applyAlignment="1" applyProtection="1">
      <alignment horizontal="right" vertical="center"/>
      <protection/>
    </xf>
    <xf numFmtId="194" fontId="7" fillId="18" borderId="41" xfId="0" applyNumberFormat="1" applyFont="1" applyFill="1" applyBorder="1" applyAlignment="1" applyProtection="1">
      <alignment horizontal="right" vertical="center"/>
      <protection/>
    </xf>
    <xf numFmtId="194" fontId="7" fillId="18" borderId="163" xfId="0" applyNumberFormat="1" applyFont="1" applyFill="1" applyBorder="1" applyAlignment="1" applyProtection="1">
      <alignment horizontal="right" vertical="center"/>
      <protection/>
    </xf>
    <xf numFmtId="194" fontId="7" fillId="18" borderId="164" xfId="0" applyNumberFormat="1" applyFont="1" applyFill="1" applyBorder="1" applyAlignment="1" applyProtection="1">
      <alignment horizontal="right" vertical="center"/>
      <protection/>
    </xf>
    <xf numFmtId="194" fontId="7" fillId="18" borderId="165" xfId="0" applyNumberFormat="1" applyFont="1" applyFill="1" applyBorder="1" applyAlignment="1" applyProtection="1">
      <alignment horizontal="right" vertical="center"/>
      <protection/>
    </xf>
    <xf numFmtId="194" fontId="7" fillId="18" borderId="166" xfId="0" applyNumberFormat="1" applyFont="1" applyFill="1" applyBorder="1" applyAlignment="1" applyProtection="1">
      <alignment horizontal="right" vertical="center"/>
      <protection/>
    </xf>
    <xf numFmtId="194" fontId="7" fillId="18" borderId="24" xfId="0" applyNumberFormat="1" applyFont="1" applyFill="1" applyBorder="1" applyAlignment="1" applyProtection="1">
      <alignment horizontal="right" vertical="center"/>
      <protection/>
    </xf>
    <xf numFmtId="194" fontId="7" fillId="18" borderId="167" xfId="0" applyNumberFormat="1" applyFont="1" applyFill="1" applyBorder="1" applyAlignment="1" applyProtection="1">
      <alignment horizontal="right" vertical="center"/>
      <protection/>
    </xf>
    <xf numFmtId="194" fontId="7" fillId="18" borderId="126" xfId="0" applyNumberFormat="1" applyFont="1" applyFill="1" applyBorder="1" applyAlignment="1" applyProtection="1">
      <alignment horizontal="right" vertical="center"/>
      <protection/>
    </xf>
    <xf numFmtId="194" fontId="7" fillId="18" borderId="58" xfId="0" applyNumberFormat="1" applyFont="1" applyFill="1" applyBorder="1" applyAlignment="1" applyProtection="1">
      <alignment horizontal="right" vertical="center"/>
      <protection/>
    </xf>
    <xf numFmtId="0" fontId="13" fillId="24" borderId="96" xfId="0" applyNumberFormat="1" applyFont="1" applyFill="1" applyBorder="1" applyAlignment="1" applyProtection="1">
      <alignment horizontal="center" vertical="top"/>
      <protection locked="0"/>
    </xf>
    <xf numFmtId="175" fontId="8" fillId="18" borderId="58" xfId="0" applyNumberFormat="1" applyFont="1" applyFill="1" applyBorder="1" applyAlignment="1" applyProtection="1">
      <alignment horizontal="right" vertical="center"/>
      <protection locked="0"/>
    </xf>
    <xf numFmtId="175" fontId="8" fillId="18" borderId="60" xfId="0" applyNumberFormat="1" applyFont="1" applyFill="1" applyBorder="1" applyAlignment="1" applyProtection="1">
      <alignment horizontal="right" vertical="center"/>
      <protection locked="0"/>
    </xf>
    <xf numFmtId="175" fontId="8" fillId="18" borderId="115" xfId="0" applyNumberFormat="1" applyFont="1" applyFill="1" applyBorder="1" applyAlignment="1" applyProtection="1">
      <alignment horizontal="right" vertical="center"/>
      <protection locked="0"/>
    </xf>
    <xf numFmtId="175" fontId="8" fillId="18" borderId="139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left" vertical="top" wrapText="1"/>
      <protection/>
    </xf>
    <xf numFmtId="0" fontId="14" fillId="0" borderId="0" xfId="0" applyFont="1" applyFill="1" applyAlignment="1" applyProtection="1">
      <alignment horizontal="left" vertical="top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" fillId="17" borderId="0" xfId="0" applyFont="1" applyFill="1" applyBorder="1" applyAlignment="1" applyProtection="1">
      <alignment horizontal="right" vertical="center" wrapText="1"/>
      <protection hidden="1"/>
    </xf>
    <xf numFmtId="0" fontId="8" fillId="0" borderId="0" xfId="0" applyNumberFormat="1" applyFont="1" applyFill="1" applyBorder="1" applyAlignment="1" applyProtection="1" quotePrefix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49" fontId="7" fillId="25" borderId="0" xfId="0" applyNumberFormat="1" applyFont="1" applyFill="1" applyBorder="1" applyAlignment="1" applyProtection="1">
      <alignment horizontal="center" vertical="center" wrapText="1"/>
      <protection/>
    </xf>
    <xf numFmtId="0" fontId="7" fillId="25" borderId="0" xfId="0" applyNumberFormat="1" applyFont="1" applyFill="1" applyBorder="1" applyAlignment="1" applyProtection="1">
      <alignment horizontal="center"/>
      <protection/>
    </xf>
    <xf numFmtId="49" fontId="7" fillId="25" borderId="0" xfId="0" applyNumberFormat="1" applyFont="1" applyFill="1" applyBorder="1" applyAlignment="1" applyProtection="1">
      <alignment horizontal="centerContinuous" vertical="center"/>
      <protection/>
    </xf>
    <xf numFmtId="49" fontId="7" fillId="25" borderId="0" xfId="0" applyNumberFormat="1" applyFont="1" applyFill="1" applyBorder="1" applyAlignment="1" applyProtection="1">
      <alignment vertical="center"/>
      <protection/>
    </xf>
    <xf numFmtId="49" fontId="7" fillId="25" borderId="0" xfId="0" applyNumberFormat="1" applyFont="1" applyFill="1" applyBorder="1" applyAlignment="1" applyProtection="1">
      <alignment horizontal="left" vertical="center"/>
      <protection/>
    </xf>
    <xf numFmtId="49" fontId="7" fillId="25" borderId="0" xfId="0" applyNumberFormat="1" applyFont="1" applyFill="1" applyBorder="1" applyAlignment="1" applyProtection="1">
      <alignment horizontal="right" vertical="center"/>
      <protection/>
    </xf>
    <xf numFmtId="194" fontId="7" fillId="25" borderId="0" xfId="0" applyNumberFormat="1" applyFont="1" applyFill="1" applyBorder="1" applyAlignment="1" applyProtection="1">
      <alignment horizontal="right" vertical="center"/>
      <protection/>
    </xf>
    <xf numFmtId="49" fontId="8" fillId="25" borderId="0" xfId="0" applyNumberFormat="1" applyFont="1" applyFill="1" applyBorder="1" applyAlignment="1" applyProtection="1">
      <alignment vertical="center"/>
      <protection/>
    </xf>
    <xf numFmtId="49" fontId="10" fillId="25" borderId="0" xfId="0" applyNumberFormat="1" applyFont="1" applyFill="1" applyBorder="1" applyAlignment="1" applyProtection="1">
      <alignment horizontal="center" vertical="center" textRotation="90" shrinkToFit="1"/>
      <protection/>
    </xf>
    <xf numFmtId="49" fontId="8" fillId="25" borderId="0" xfId="0" applyNumberFormat="1" applyFont="1" applyFill="1" applyBorder="1" applyAlignment="1" applyProtection="1">
      <alignment horizontal="left" vertical="center"/>
      <protection/>
    </xf>
    <xf numFmtId="49" fontId="8" fillId="25" borderId="0" xfId="0" applyNumberFormat="1" applyFont="1" applyFill="1" applyBorder="1" applyAlignment="1" applyProtection="1">
      <alignment horizontal="right" vertical="center"/>
      <protection/>
    </xf>
    <xf numFmtId="194" fontId="8" fillId="25" borderId="0" xfId="0" applyNumberFormat="1" applyFont="1" applyFill="1" applyBorder="1" applyAlignment="1" applyProtection="1">
      <alignment horizontal="right" vertical="center"/>
      <protection/>
    </xf>
    <xf numFmtId="195" fontId="8" fillId="25" borderId="0" xfId="0" applyNumberFormat="1" applyFont="1" applyFill="1" applyBorder="1" applyAlignment="1" applyProtection="1">
      <alignment horizontal="right" vertical="center"/>
      <protection/>
    </xf>
    <xf numFmtId="0" fontId="0" fillId="25" borderId="0" xfId="0" applyFill="1" applyBorder="1" applyAlignment="1" applyProtection="1">
      <alignment horizontal="center" vertical="center" textRotation="90" shrinkToFit="1"/>
      <protection/>
    </xf>
    <xf numFmtId="199" fontId="8" fillId="25" borderId="0" xfId="0" applyNumberFormat="1" applyFont="1" applyFill="1" applyBorder="1" applyAlignment="1" applyProtection="1">
      <alignment horizontal="right" vertical="center"/>
      <protection/>
    </xf>
    <xf numFmtId="49" fontId="7" fillId="25" borderId="0" xfId="0" applyNumberFormat="1" applyFont="1" applyFill="1" applyBorder="1" applyAlignment="1" applyProtection="1">
      <alignment horizontal="centerContinuous" vertical="center"/>
      <protection/>
    </xf>
    <xf numFmtId="196" fontId="8" fillId="25" borderId="0" xfId="0" applyNumberFormat="1" applyFont="1" applyFill="1" applyBorder="1" applyAlignment="1" applyProtection="1">
      <alignment horizontal="right" vertical="center"/>
      <protection/>
    </xf>
    <xf numFmtId="196" fontId="8" fillId="25" borderId="0" xfId="0" applyNumberFormat="1" applyFont="1" applyFill="1" applyBorder="1" applyAlignment="1" applyProtection="1">
      <alignment horizontal="right" vertical="center"/>
      <protection locked="0"/>
    </xf>
    <xf numFmtId="194" fontId="7" fillId="25" borderId="0" xfId="0" applyNumberFormat="1" applyFont="1" applyFill="1" applyBorder="1" applyAlignment="1" applyProtection="1">
      <alignment horizontal="right" vertical="center"/>
      <protection/>
    </xf>
    <xf numFmtId="9" fontId="8" fillId="25" borderId="0" xfId="0" applyNumberFormat="1" applyFont="1" applyFill="1" applyBorder="1" applyAlignment="1" applyProtection="1">
      <alignment horizontal="center"/>
      <protection/>
    </xf>
    <xf numFmtId="9" fontId="8" fillId="25" borderId="0" xfId="0" applyNumberFormat="1" applyFont="1" applyFill="1" applyBorder="1" applyAlignment="1" applyProtection="1">
      <alignment horizontal="center" vertical="top"/>
      <protection/>
    </xf>
    <xf numFmtId="9" fontId="8" fillId="25" borderId="0" xfId="0" applyNumberFormat="1" applyFont="1" applyFill="1" applyBorder="1" applyAlignment="1" applyProtection="1">
      <alignment horizontal="centerContinuous" vertical="center"/>
      <protection/>
    </xf>
    <xf numFmtId="9" fontId="8" fillId="25" borderId="0" xfId="0" applyNumberFormat="1" applyFont="1" applyFill="1" applyBorder="1" applyAlignment="1" applyProtection="1">
      <alignment horizontal="right" vertical="center"/>
      <protection/>
    </xf>
    <xf numFmtId="1" fontId="8" fillId="25" borderId="0" xfId="0" applyNumberFormat="1" applyFont="1" applyFill="1" applyBorder="1" applyAlignment="1" applyProtection="1">
      <alignment horizontal="right" vertical="center"/>
      <protection/>
    </xf>
    <xf numFmtId="1" fontId="8" fillId="25" borderId="0" xfId="0" applyNumberFormat="1" applyFont="1" applyFill="1" applyBorder="1" applyAlignment="1" applyProtection="1">
      <alignment horizontal="center"/>
      <protection/>
    </xf>
    <xf numFmtId="1" fontId="8" fillId="25" borderId="0" xfId="0" applyNumberFormat="1" applyFont="1" applyFill="1" applyBorder="1" applyAlignment="1" applyProtection="1">
      <alignment horizontal="center" vertical="top"/>
      <protection/>
    </xf>
    <xf numFmtId="1" fontId="8" fillId="25" borderId="0" xfId="0" applyNumberFormat="1" applyFont="1" applyFill="1" applyBorder="1" applyAlignment="1" applyProtection="1">
      <alignment horizontal="centerContinuous" vertical="center"/>
      <protection/>
    </xf>
    <xf numFmtId="0" fontId="8" fillId="25" borderId="0" xfId="0" applyNumberFormat="1" applyFont="1" applyFill="1" applyBorder="1" applyAlignment="1" applyProtection="1">
      <alignment horizontal="center"/>
      <protection/>
    </xf>
    <xf numFmtId="0" fontId="8" fillId="25" borderId="0" xfId="0" applyNumberFormat="1" applyFont="1" applyFill="1" applyBorder="1" applyAlignment="1" applyProtection="1">
      <alignment horizontal="center" vertical="top"/>
      <protection/>
    </xf>
    <xf numFmtId="49" fontId="8" fillId="25" borderId="0" xfId="0" applyNumberFormat="1" applyFont="1" applyFill="1" applyBorder="1" applyAlignment="1" applyProtection="1">
      <alignment horizontal="centerContinuous" vertical="center"/>
      <protection/>
    </xf>
    <xf numFmtId="194" fontId="8" fillId="25" borderId="0" xfId="0" applyNumberFormat="1" applyFont="1" applyFill="1" applyBorder="1" applyAlignment="1" applyProtection="1">
      <alignment horizontal="right" vertical="center"/>
      <protection/>
    </xf>
    <xf numFmtId="49" fontId="8" fillId="25" borderId="0" xfId="0" applyNumberFormat="1" applyFont="1" applyFill="1" applyBorder="1" applyAlignment="1" applyProtection="1">
      <alignment horizontal="center" vertical="center" textRotation="90" shrinkToFit="1"/>
      <protection/>
    </xf>
    <xf numFmtId="194" fontId="8" fillId="25" borderId="0" xfId="0" applyNumberFormat="1" applyFont="1" applyFill="1" applyBorder="1" applyAlignment="1" applyProtection="1">
      <alignment horizontal="right" vertical="center" wrapText="1"/>
      <protection/>
    </xf>
    <xf numFmtId="194" fontId="8" fillId="18" borderId="168" xfId="0" applyNumberFormat="1" applyFont="1" applyFill="1" applyBorder="1" applyAlignment="1" applyProtection="1">
      <alignment horizontal="right" vertical="center"/>
      <protection/>
    </xf>
    <xf numFmtId="194" fontId="7" fillId="26" borderId="0" xfId="0" applyNumberFormat="1" applyFont="1" applyFill="1" applyBorder="1" applyAlignment="1">
      <alignment horizontal="right" vertical="center"/>
    </xf>
    <xf numFmtId="194" fontId="8" fillId="26" borderId="0" xfId="0" applyNumberFormat="1" applyFont="1" applyFill="1" applyBorder="1" applyAlignment="1">
      <alignment horizontal="right" vertical="center"/>
    </xf>
    <xf numFmtId="49" fontId="7" fillId="26" borderId="0" xfId="0" applyNumberFormat="1" applyFont="1" applyFill="1" applyBorder="1" applyAlignment="1">
      <alignment horizontal="centerContinuous" vertical="center"/>
    </xf>
    <xf numFmtId="206" fontId="7" fillId="26" borderId="0" xfId="0" applyNumberFormat="1" applyFont="1" applyFill="1" applyBorder="1" applyAlignment="1">
      <alignment horizontal="right" vertical="center"/>
    </xf>
    <xf numFmtId="206" fontId="8" fillId="26" borderId="0" xfId="0" applyNumberFormat="1" applyFont="1" applyFill="1" applyBorder="1" applyAlignment="1">
      <alignment horizontal="right" vertical="center"/>
    </xf>
    <xf numFmtId="196" fontId="8" fillId="26" borderId="0" xfId="0" applyNumberFormat="1" applyFont="1" applyFill="1" applyBorder="1" applyAlignment="1">
      <alignment horizontal="right" vertical="center"/>
    </xf>
    <xf numFmtId="211" fontId="8" fillId="19" borderId="0" xfId="0" applyNumberFormat="1" applyFont="1" applyFill="1" applyAlignment="1" applyProtection="1">
      <alignment vertical="center"/>
      <protection/>
    </xf>
    <xf numFmtId="49" fontId="7" fillId="24" borderId="169" xfId="0" applyNumberFormat="1" applyFont="1" applyFill="1" applyBorder="1" applyAlignment="1" applyProtection="1">
      <alignment horizontal="centerContinuous" vertical="center"/>
      <protection/>
    </xf>
    <xf numFmtId="49" fontId="7" fillId="24" borderId="170" xfId="0" applyNumberFormat="1" applyFont="1" applyFill="1" applyBorder="1" applyAlignment="1" applyProtection="1">
      <alignment horizontal="centerContinuous" vertical="center"/>
      <protection/>
    </xf>
    <xf numFmtId="194" fontId="8" fillId="18" borderId="30" xfId="0" applyNumberFormat="1" applyFont="1" applyFill="1" applyBorder="1" applyAlignment="1" applyProtection="1">
      <alignment horizontal="right" vertical="center"/>
      <protection/>
    </xf>
    <xf numFmtId="194" fontId="8" fillId="18" borderId="171" xfId="0" applyNumberFormat="1" applyFont="1" applyFill="1" applyBorder="1" applyAlignment="1" applyProtection="1">
      <alignment horizontal="right" vertical="center"/>
      <protection/>
    </xf>
    <xf numFmtId="194" fontId="8" fillId="18" borderId="142" xfId="0" applyNumberFormat="1" applyFont="1" applyFill="1" applyBorder="1" applyAlignment="1" applyProtection="1">
      <alignment horizontal="right" vertical="center"/>
      <protection/>
    </xf>
    <xf numFmtId="49" fontId="7" fillId="24" borderId="154" xfId="0" applyNumberFormat="1" applyFont="1" applyFill="1" applyBorder="1" applyAlignment="1" applyProtection="1">
      <alignment horizontal="centerContinuous" vertical="center"/>
      <protection/>
    </xf>
    <xf numFmtId="49" fontId="7" fillId="24" borderId="155" xfId="0" applyNumberFormat="1" applyFont="1" applyFill="1" applyBorder="1" applyAlignment="1" applyProtection="1">
      <alignment horizontal="centerContinuous" vertical="center"/>
      <protection/>
    </xf>
    <xf numFmtId="196" fontId="7" fillId="18" borderId="49" xfId="0" applyNumberFormat="1" applyFont="1" applyFill="1" applyBorder="1" applyAlignment="1" applyProtection="1">
      <alignment horizontal="right" vertical="center"/>
      <protection/>
    </xf>
    <xf numFmtId="196" fontId="7" fillId="18" borderId="107" xfId="0" applyNumberFormat="1" applyFont="1" applyFill="1" applyBorder="1" applyAlignment="1" applyProtection="1">
      <alignment horizontal="right" vertical="center"/>
      <protection/>
    </xf>
    <xf numFmtId="196" fontId="8" fillId="18" borderId="55" xfId="0" applyNumberFormat="1" applyFont="1" applyFill="1" applyBorder="1" applyAlignment="1" applyProtection="1">
      <alignment horizontal="right" vertical="center"/>
      <protection/>
    </xf>
    <xf numFmtId="196" fontId="8" fillId="18" borderId="108" xfId="0" applyNumberFormat="1" applyFont="1" applyFill="1" applyBorder="1" applyAlignment="1" applyProtection="1">
      <alignment horizontal="right" vertical="center"/>
      <protection/>
    </xf>
    <xf numFmtId="196" fontId="8" fillId="18" borderId="35" xfId="0" applyNumberFormat="1" applyFont="1" applyFill="1" applyBorder="1" applyAlignment="1" applyProtection="1">
      <alignment horizontal="right" vertical="center"/>
      <protection/>
    </xf>
    <xf numFmtId="196" fontId="8" fillId="18" borderId="58" xfId="0" applyNumberFormat="1" applyFont="1" applyFill="1" applyBorder="1" applyAlignment="1" applyProtection="1">
      <alignment horizontal="right" vertical="center"/>
      <protection/>
    </xf>
    <xf numFmtId="196" fontId="8" fillId="18" borderId="63" xfId="0" applyNumberFormat="1" applyFont="1" applyFill="1" applyBorder="1" applyAlignment="1" applyProtection="1">
      <alignment horizontal="right" vertical="center"/>
      <protection/>
    </xf>
    <xf numFmtId="196" fontId="8" fillId="18" borderId="60" xfId="0" applyNumberFormat="1" applyFont="1" applyFill="1" applyBorder="1" applyAlignment="1" applyProtection="1">
      <alignment horizontal="right" vertical="center"/>
      <protection/>
    </xf>
    <xf numFmtId="196" fontId="8" fillId="18" borderId="40" xfId="0" applyNumberFormat="1" applyFont="1" applyFill="1" applyBorder="1" applyAlignment="1" applyProtection="1">
      <alignment horizontal="right" vertical="center"/>
      <protection/>
    </xf>
    <xf numFmtId="196" fontId="8" fillId="18" borderId="112" xfId="0" applyNumberFormat="1" applyFont="1" applyFill="1" applyBorder="1" applyAlignment="1" applyProtection="1">
      <alignment horizontal="right" vertical="center"/>
      <protection/>
    </xf>
    <xf numFmtId="2" fontId="8" fillId="19" borderId="0" xfId="0" applyNumberFormat="1" applyFont="1" applyFill="1" applyAlignment="1" applyProtection="1">
      <alignment vertical="center"/>
      <protection/>
    </xf>
    <xf numFmtId="0" fontId="19" fillId="17" borderId="0" xfId="0" applyFont="1" applyFill="1" applyAlignment="1" applyProtection="1">
      <alignment horizontal="left" vertical="center"/>
      <protection hidden="1"/>
    </xf>
    <xf numFmtId="0" fontId="13" fillId="24" borderId="172" xfId="0" applyNumberFormat="1" applyFont="1" applyFill="1" applyBorder="1" applyAlignment="1" applyProtection="1">
      <alignment horizontal="center" vertical="top"/>
      <protection/>
    </xf>
    <xf numFmtId="196" fontId="8" fillId="18" borderId="173" xfId="0" applyNumberFormat="1" applyFont="1" applyFill="1" applyBorder="1" applyAlignment="1" applyProtection="1">
      <alignment horizontal="right" vertical="center"/>
      <protection/>
    </xf>
    <xf numFmtId="196" fontId="8" fillId="18" borderId="174" xfId="0" applyNumberFormat="1" applyFont="1" applyFill="1" applyBorder="1" applyAlignment="1" applyProtection="1">
      <alignment horizontal="right" vertical="center"/>
      <protection/>
    </xf>
    <xf numFmtId="196" fontId="8" fillId="18" borderId="175" xfId="0" applyNumberFormat="1" applyFont="1" applyFill="1" applyBorder="1" applyAlignment="1" applyProtection="1">
      <alignment horizontal="right" vertical="center"/>
      <protection/>
    </xf>
    <xf numFmtId="49" fontId="8" fillId="25" borderId="0" xfId="0" applyNumberFormat="1" applyFont="1" applyFill="1" applyBorder="1" applyAlignment="1" applyProtection="1">
      <alignment horizontal="center"/>
      <protection/>
    </xf>
    <xf numFmtId="49" fontId="10" fillId="24" borderId="168" xfId="0" applyNumberFormat="1" applyFont="1" applyFill="1" applyBorder="1" applyAlignment="1" applyProtection="1">
      <alignment horizontal="center" vertical="center" textRotation="90" shrinkToFit="1"/>
      <protection/>
    </xf>
    <xf numFmtId="49" fontId="7" fillId="24" borderId="150" xfId="0" applyNumberFormat="1" applyFont="1" applyFill="1" applyBorder="1" applyAlignment="1" applyProtection="1">
      <alignment horizontal="center" vertical="center" wrapText="1"/>
      <protection/>
    </xf>
    <xf numFmtId="49" fontId="7" fillId="24" borderId="42" xfId="0" applyNumberFormat="1" applyFont="1" applyFill="1" applyBorder="1" applyAlignment="1" applyProtection="1">
      <alignment horizontal="center" vertical="center" wrapText="1"/>
      <protection/>
    </xf>
    <xf numFmtId="49" fontId="7" fillId="24" borderId="176" xfId="0" applyNumberFormat="1" applyFont="1" applyFill="1" applyBorder="1" applyAlignment="1" applyProtection="1">
      <alignment horizontal="center" vertical="center" wrapText="1"/>
      <protection/>
    </xf>
    <xf numFmtId="49" fontId="7" fillId="24" borderId="57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104" xfId="0" applyNumberFormat="1" applyFont="1" applyFill="1" applyBorder="1" applyAlignment="1" applyProtection="1">
      <alignment horizontal="center" vertical="center" wrapText="1"/>
      <protection/>
    </xf>
    <xf numFmtId="49" fontId="7" fillId="24" borderId="177" xfId="0" applyNumberFormat="1" applyFont="1" applyFill="1" applyBorder="1" applyAlignment="1" applyProtection="1">
      <alignment horizontal="center" vertical="center" wrapText="1"/>
      <protection/>
    </xf>
    <xf numFmtId="49" fontId="7" fillId="24" borderId="178" xfId="0" applyNumberFormat="1" applyFont="1" applyFill="1" applyBorder="1" applyAlignment="1" applyProtection="1">
      <alignment horizontal="center" vertical="center" wrapText="1"/>
      <protection/>
    </xf>
    <xf numFmtId="49" fontId="7" fillId="24" borderId="179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0" fontId="7" fillId="24" borderId="152" xfId="0" applyNumberFormat="1" applyFont="1" applyFill="1" applyBorder="1" applyAlignment="1" applyProtection="1">
      <alignment horizontal="center"/>
      <protection/>
    </xf>
    <xf numFmtId="0" fontId="0" fillId="0" borderId="133" xfId="0" applyBorder="1" applyAlignment="1">
      <alignment/>
    </xf>
    <xf numFmtId="0" fontId="7" fillId="24" borderId="180" xfId="0" applyNumberFormat="1" applyFont="1" applyFill="1" applyBorder="1" applyAlignment="1" applyProtection="1">
      <alignment horizontal="center"/>
      <protection/>
    </xf>
    <xf numFmtId="0" fontId="0" fillId="0" borderId="105" xfId="0" applyBorder="1" applyAlignment="1">
      <alignment/>
    </xf>
    <xf numFmtId="0" fontId="7" fillId="24" borderId="151" xfId="0" applyNumberFormat="1" applyFont="1" applyFill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7" fillId="24" borderId="181" xfId="0" applyNumberFormat="1" applyFont="1" applyFill="1" applyBorder="1" applyAlignment="1" applyProtection="1">
      <alignment horizontal="center"/>
      <protection/>
    </xf>
    <xf numFmtId="0" fontId="0" fillId="0" borderId="157" xfId="0" applyBorder="1" applyAlignment="1">
      <alignment/>
    </xf>
    <xf numFmtId="0" fontId="14" fillId="0" borderId="0" xfId="0" applyFont="1" applyFill="1" applyBorder="1" applyAlignment="1" applyProtection="1">
      <alignment horizontal="left" vertical="top" wrapText="1"/>
      <protection/>
    </xf>
    <xf numFmtId="49" fontId="10" fillId="24" borderId="182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3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4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5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6" xfId="0" applyNumberFormat="1" applyFont="1" applyFill="1" applyBorder="1" applyAlignment="1" applyProtection="1">
      <alignment horizontal="center" vertical="center" textRotation="90" shrinkToFit="1"/>
      <protection/>
    </xf>
    <xf numFmtId="0" fontId="7" fillId="24" borderId="187" xfId="0" applyNumberFormat="1" applyFont="1" applyFill="1" applyBorder="1" applyAlignment="1" applyProtection="1">
      <alignment horizontal="center"/>
      <protection/>
    </xf>
    <xf numFmtId="0" fontId="0" fillId="0" borderId="137" xfId="0" applyBorder="1" applyAlignment="1">
      <alignment/>
    </xf>
    <xf numFmtId="0" fontId="7" fillId="24" borderId="188" xfId="0" applyNumberFormat="1" applyFont="1" applyFill="1" applyBorder="1" applyAlignment="1" applyProtection="1">
      <alignment horizontal="center"/>
      <protection/>
    </xf>
    <xf numFmtId="0" fontId="0" fillId="0" borderId="189" xfId="0" applyBorder="1" applyAlignment="1">
      <alignment/>
    </xf>
    <xf numFmtId="49" fontId="10" fillId="24" borderId="189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90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89" xfId="0" applyFill="1" applyBorder="1" applyAlignment="1" applyProtection="1">
      <alignment horizontal="center" vertical="center" textRotation="90" shrinkToFit="1"/>
      <protection/>
    </xf>
    <xf numFmtId="0" fontId="0" fillId="24" borderId="191" xfId="0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Alignment="1" applyProtection="1">
      <alignment horizontal="left" vertical="top"/>
      <protection/>
    </xf>
    <xf numFmtId="0" fontId="7" fillId="24" borderId="192" xfId="0" applyNumberFormat="1" applyFont="1" applyFill="1" applyBorder="1" applyAlignment="1" applyProtection="1">
      <alignment horizontal="center"/>
      <protection/>
    </xf>
    <xf numFmtId="0" fontId="0" fillId="0" borderId="163" xfId="0" applyBorder="1" applyAlignment="1">
      <alignment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49" fontId="10" fillId="24" borderId="168" xfId="0" applyNumberFormat="1" applyFont="1" applyFill="1" applyBorder="1" applyAlignment="1" applyProtection="1">
      <alignment horizontal="center" textRotation="90" shrinkToFit="1"/>
      <protection/>
    </xf>
    <xf numFmtId="49" fontId="10" fillId="24" borderId="191" xfId="0" applyNumberFormat="1" applyFont="1" applyFill="1" applyBorder="1" applyAlignment="1" applyProtection="1">
      <alignment horizontal="center" textRotation="90" shrinkToFit="1"/>
      <protection/>
    </xf>
    <xf numFmtId="49" fontId="10" fillId="24" borderId="191" xfId="0" applyNumberFormat="1" applyFont="1" applyFill="1" applyBorder="1" applyAlignment="1" applyProtection="1">
      <alignment horizontal="center" vertical="center" textRotation="90" shrinkToFit="1"/>
      <protection/>
    </xf>
    <xf numFmtId="0" fontId="7" fillId="24" borderId="193" xfId="0" applyNumberFormat="1" applyFont="1" applyFill="1" applyBorder="1" applyAlignment="1" applyProtection="1">
      <alignment horizontal="center"/>
      <protection/>
    </xf>
    <xf numFmtId="0" fontId="0" fillId="0" borderId="132" xfId="0" applyBorder="1" applyAlignment="1">
      <alignment/>
    </xf>
    <xf numFmtId="0" fontId="14" fillId="0" borderId="0" xfId="0" applyFont="1" applyFill="1" applyAlignment="1" applyProtection="1">
      <alignment horizontal="left" vertical="top" wrapText="1"/>
      <protection locked="0"/>
    </xf>
    <xf numFmtId="0" fontId="7" fillId="24" borderId="157" xfId="0" applyNumberFormat="1" applyFont="1" applyFill="1" applyBorder="1" applyAlignment="1" applyProtection="1">
      <alignment horizontal="center"/>
      <protection/>
    </xf>
    <xf numFmtId="0" fontId="7" fillId="24" borderId="105" xfId="0" applyNumberFormat="1" applyFont="1" applyFill="1" applyBorder="1" applyAlignment="1" applyProtection="1">
      <alignment horizontal="center"/>
      <protection/>
    </xf>
    <xf numFmtId="49" fontId="7" fillId="24" borderId="15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42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76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57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04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77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78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79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189" xfId="0" applyNumberFormat="1" applyFont="1" applyFill="1" applyBorder="1" applyAlignment="1" applyProtection="1">
      <alignment horizontal="center"/>
      <protection/>
    </xf>
    <xf numFmtId="0" fontId="7" fillId="24" borderId="180" xfId="0" applyNumberFormat="1" applyFont="1" applyFill="1" applyBorder="1" applyAlignment="1" applyProtection="1">
      <alignment horizontal="center" vertical="center"/>
      <protection/>
    </xf>
    <xf numFmtId="0" fontId="7" fillId="24" borderId="105" xfId="0" applyNumberFormat="1" applyFont="1" applyFill="1" applyBorder="1" applyAlignment="1" applyProtection="1">
      <alignment horizontal="center" vertical="center"/>
      <protection/>
    </xf>
    <xf numFmtId="0" fontId="7" fillId="24" borderId="181" xfId="0" applyNumberFormat="1" applyFont="1" applyFill="1" applyBorder="1" applyAlignment="1" applyProtection="1">
      <alignment horizontal="center" vertical="center"/>
      <protection/>
    </xf>
    <xf numFmtId="0" fontId="7" fillId="24" borderId="157" xfId="0" applyNumberFormat="1" applyFont="1" applyFill="1" applyBorder="1" applyAlignment="1" applyProtection="1">
      <alignment horizontal="center" vertical="center"/>
      <protection/>
    </xf>
    <xf numFmtId="49" fontId="8" fillId="24" borderId="16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095"/>
          <c:w val="0.9005"/>
          <c:h val="0.83075"/>
        </c:manualLayout>
      </c:layout>
      <c:areaChart>
        <c:grouping val="stacked"/>
        <c:varyColors val="0"/>
        <c:ser>
          <c:idx val="2"/>
          <c:order val="3"/>
          <c:tx>
            <c:strRef>
              <c:f>'GB1'!$I$14</c:f>
              <c:strCache>
                <c:ptCount val="1"/>
                <c:pt idx="0">
                  <c:v>populace 3–5 let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'GB1'!$J$10:$S$10</c:f>
              <c:strCache/>
            </c:strRef>
          </c:cat>
          <c:val>
            <c:numRef>
              <c:f>'GB1'!$J$14:$S$14</c:f>
              <c:numCache/>
            </c:numRef>
          </c:val>
        </c:ser>
        <c:axId val="16739783"/>
        <c:axId val="16440320"/>
      </c:areaChart>
      <c:barChart>
        <c:barDir val="col"/>
        <c:grouping val="stacked"/>
        <c:varyColors val="0"/>
        <c:ser>
          <c:idx val="3"/>
          <c:order val="0"/>
          <c:tx>
            <c:strRef>
              <c:f>'GB1'!$I$11</c:f>
              <c:strCache>
                <c:ptCount val="1"/>
                <c:pt idx="0">
                  <c:v>běžné třídy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'GB1'!$J$10:$S$10</c:f>
              <c:strCache/>
            </c:strRef>
          </c:cat>
          <c:val>
            <c:numRef>
              <c:f>'GB1'!$J$11:$S$11</c:f>
              <c:numCache/>
            </c:numRef>
          </c:val>
        </c:ser>
        <c:ser>
          <c:idx val="0"/>
          <c:order val="1"/>
          <c:tx>
            <c:strRef>
              <c:f>'GB1'!$I$12</c:f>
              <c:strCache>
                <c:ptCount val="1"/>
                <c:pt idx="0">
                  <c:v>speciální třídy včetně škol
pro žáky se SVP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#,##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FF99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'GB1'!$J$10:$S$10</c:f>
              <c:strCache/>
            </c:strRef>
          </c:cat>
          <c:val>
            <c:numRef>
              <c:f>'GB1'!$J$12:$S$12</c:f>
              <c:numCache/>
            </c:numRef>
          </c:val>
        </c:ser>
        <c:ser>
          <c:idx val="1"/>
          <c:order val="2"/>
          <c:tx>
            <c:strRef>
              <c:f>'GB1'!$I$13</c:f>
              <c:strCache>
                <c:ptCount val="1"/>
                <c:pt idx="0">
                  <c:v>přípravné třídy pro děti se sociálním znevýhodněním
a přípravný stupeň základní školy speciální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'GB1'!$J$10:$S$10</c:f>
              <c:strCache/>
            </c:strRef>
          </c:cat>
          <c:val>
            <c:numRef>
              <c:f>'GB1'!$J$13:$S$13</c:f>
              <c:numCache/>
            </c:numRef>
          </c:val>
        </c:ser>
        <c:overlap val="100"/>
        <c:gapWidth val="70"/>
        <c:axId val="16739783"/>
        <c:axId val="16440320"/>
      </c:barChart>
      <c:catAx>
        <c:axId val="1673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40320"/>
        <c:crosses val="autoZero"/>
        <c:auto val="1"/>
        <c:lblOffset val="100"/>
        <c:tickLblSkip val="1"/>
        <c:noMultiLvlLbl val="0"/>
      </c:catAx>
      <c:valAx>
        <c:axId val="16440320"/>
        <c:scaling>
          <c:orientation val="minMax"/>
          <c:min val="2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populace 3–5 let/děti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39783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5"/>
          <c:y val="0.90825"/>
          <c:w val="0.7807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"/>
          <c:w val="0.97125"/>
          <c:h val="0.92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'GB2'!$H$11</c:f>
              <c:strCache>
                <c:ptCount val="1"/>
                <c:pt idx="0">
                  <c:v>do 3 let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'GB2'!$I$10:$R$10</c:f>
              <c:strCache/>
            </c:strRef>
          </c:cat>
          <c:val>
            <c:numRef>
              <c:f>'GB2'!$I$11:$R$11</c:f>
              <c:numCache/>
            </c:numRef>
          </c:val>
        </c:ser>
        <c:ser>
          <c:idx val="1"/>
          <c:order val="1"/>
          <c:tx>
            <c:strRef>
              <c:f>'GB2'!$H$12</c:f>
              <c:strCache>
                <c:ptCount val="1"/>
                <c:pt idx="0">
                  <c:v>3leté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'GB2'!$I$10:$R$10</c:f>
              <c:strCache/>
            </c:strRef>
          </c:cat>
          <c:val>
            <c:numRef>
              <c:f>'GB2'!$I$12:$R$12</c:f>
              <c:numCache/>
            </c:numRef>
          </c:val>
        </c:ser>
        <c:ser>
          <c:idx val="2"/>
          <c:order val="2"/>
          <c:tx>
            <c:strRef>
              <c:f>'GB2'!$H$13</c:f>
              <c:strCache>
                <c:ptCount val="1"/>
                <c:pt idx="0">
                  <c:v>4leté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'GB2'!$I$10:$R$10</c:f>
              <c:strCache/>
            </c:strRef>
          </c:cat>
          <c:val>
            <c:numRef>
              <c:f>'GB2'!$I$13:$R$13</c:f>
              <c:numCache/>
            </c:numRef>
          </c:val>
        </c:ser>
        <c:ser>
          <c:idx val="3"/>
          <c:order val="3"/>
          <c:tx>
            <c:strRef>
              <c:f>'GB2'!$H$14</c:f>
              <c:strCache>
                <c:ptCount val="1"/>
                <c:pt idx="0">
                  <c:v>5leté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'GB2'!$I$10:$R$10</c:f>
              <c:strCache/>
            </c:strRef>
          </c:cat>
          <c:val>
            <c:numRef>
              <c:f>'GB2'!$I$14:$R$14</c:f>
              <c:numCache/>
            </c:numRef>
          </c:val>
        </c:ser>
        <c:ser>
          <c:idx val="4"/>
          <c:order val="4"/>
          <c:tx>
            <c:strRef>
              <c:f>'GB2'!$H$15</c:f>
              <c:strCache>
                <c:ptCount val="1"/>
                <c:pt idx="0">
                  <c:v>starší než 5 let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'GB2'!$I$10:$R$10</c:f>
              <c:strCache/>
            </c:strRef>
          </c:cat>
          <c:val>
            <c:numRef>
              <c:f>'GB2'!$I$15:$R$15</c:f>
              <c:numCache/>
            </c:numRef>
          </c:val>
        </c:ser>
        <c:overlap val="100"/>
        <c:gapWidth val="40"/>
        <c:axId val="13745153"/>
        <c:axId val="56597514"/>
      </c:barChart>
      <c:catAx>
        <c:axId val="13745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6597514"/>
        <c:crosses val="autoZero"/>
        <c:auto val="1"/>
        <c:lblOffset val="100"/>
        <c:tickLblSkip val="1"/>
        <c:noMultiLvlLbl val="0"/>
      </c:catAx>
      <c:valAx>
        <c:axId val="565975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37451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575"/>
          <c:y val="0.9535"/>
          <c:w val="0.5625"/>
          <c:h val="0.03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975"/>
          <c:w val="0.973"/>
          <c:h val="0.911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'GB3'!$I$11</c:f>
              <c:strCache>
                <c:ptCount val="1"/>
                <c:pt idx="0">
                  <c:v> 0–50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'GB3'!$J$10:$S$10</c:f>
              <c:strCache/>
            </c:strRef>
          </c:cat>
          <c:val>
            <c:numRef>
              <c:f>'GB3'!$J$11:$S$11</c:f>
              <c:numCache/>
            </c:numRef>
          </c:val>
        </c:ser>
        <c:ser>
          <c:idx val="1"/>
          <c:order val="1"/>
          <c:tx>
            <c:strRef>
              <c:f>'GB3'!$I$12</c:f>
              <c:strCache>
                <c:ptCount val="1"/>
                <c:pt idx="0">
                  <c:v>51–100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'GB3'!$J$10:$S$10</c:f>
              <c:strCache/>
            </c:strRef>
          </c:cat>
          <c:val>
            <c:numRef>
              <c:f>'GB3'!$J$12:$S$12</c:f>
              <c:numCache/>
            </c:numRef>
          </c:val>
        </c:ser>
        <c:ser>
          <c:idx val="2"/>
          <c:order val="2"/>
          <c:tx>
            <c:strRef>
              <c:f>'GB3'!$I$13</c:f>
              <c:strCache>
                <c:ptCount val="1"/>
                <c:pt idx="0">
                  <c:v>101–150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'GB3'!$J$10:$S$10</c:f>
              <c:strCache/>
            </c:strRef>
          </c:cat>
          <c:val>
            <c:numRef>
              <c:f>'GB3'!$J$13:$S$13</c:f>
              <c:numCache/>
            </c:numRef>
          </c:val>
        </c:ser>
        <c:ser>
          <c:idx val="3"/>
          <c:order val="3"/>
          <c:tx>
            <c:strRef>
              <c:f>'GB3'!$I$14</c:f>
              <c:strCache>
                <c:ptCount val="1"/>
                <c:pt idx="0">
                  <c:v>151 a více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'GB3'!$J$10:$S$10</c:f>
              <c:strCache/>
            </c:strRef>
          </c:cat>
          <c:val>
            <c:numRef>
              <c:f>'GB3'!$J$14:$S$14</c:f>
              <c:numCache/>
            </c:numRef>
          </c:val>
        </c:ser>
        <c:overlap val="100"/>
        <c:gapWidth val="20"/>
        <c:axId val="39615579"/>
        <c:axId val="20995892"/>
      </c:barChart>
      <c:catAx>
        <c:axId val="39615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95892"/>
        <c:crosses val="autoZero"/>
        <c:auto val="1"/>
        <c:lblOffset val="100"/>
        <c:tickLblSkip val="1"/>
        <c:noMultiLvlLbl val="0"/>
      </c:catAx>
      <c:valAx>
        <c:axId val="209958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155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075"/>
          <c:y val="0.958"/>
          <c:w val="0.558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Zaměstnanci
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005"/>
          <c:w val="0.88775"/>
          <c:h val="0.78325"/>
        </c:manualLayout>
      </c:layout>
      <c:areaChart>
        <c:grouping val="stacked"/>
        <c:varyColors val="0"/>
        <c:ser>
          <c:idx val="0"/>
          <c:order val="1"/>
          <c:tx>
            <c:strRef>
              <c:f>'GB4'!$I$13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'GB4'!$J$11:$S$11</c:f>
              <c:numCache/>
            </c:numRef>
          </c:cat>
          <c:val>
            <c:numRef>
              <c:f>'GB4'!$J$13:$S$13</c:f>
              <c:numCache/>
            </c:numRef>
          </c:val>
        </c:ser>
        <c:axId val="54745301"/>
        <c:axId val="22945662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'GB4'!$J$11:$S$11</c:f>
              <c:numCache/>
            </c:numRef>
          </c:cat>
          <c:val>
            <c:numRef>
              <c:f>'GB4'!$J$12:$S$12</c:f>
              <c:numCache/>
            </c:numRef>
          </c:val>
        </c:ser>
        <c:axId val="54745301"/>
        <c:axId val="22945662"/>
      </c:barChart>
      <c:lineChart>
        <c:grouping val="standard"/>
        <c:varyColors val="0"/>
        <c:ser>
          <c:idx val="2"/>
          <c:order val="2"/>
          <c:tx>
            <c:strRef>
              <c:f>'GB4'!$I$14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'GB4'!$J$11:$S$11</c:f>
              <c:numCache/>
            </c:numRef>
          </c:cat>
          <c:val>
            <c:numRef>
              <c:f>'GB4'!$J$14:$S$14</c:f>
              <c:numCache/>
            </c:numRef>
          </c:val>
          <c:smooth val="0"/>
        </c:ser>
        <c:axId val="5184367"/>
        <c:axId val="46659304"/>
      </c:lineChart>
      <c:catAx>
        <c:axId val="54745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45662"/>
        <c:crossesAt val="0"/>
        <c:auto val="0"/>
        <c:lblOffset val="100"/>
        <c:tickLblSkip val="1"/>
        <c:noMultiLvlLbl val="0"/>
      </c:catAx>
      <c:valAx>
        <c:axId val="22945662"/>
        <c:scaling>
          <c:orientation val="minMax"/>
          <c:max val="2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45301"/>
        <c:crossesAt val="1"/>
        <c:crossBetween val="between"/>
        <c:dispUnits/>
        <c:majorUnit val="4000"/>
      </c:valAx>
      <c:catAx>
        <c:axId val="5184367"/>
        <c:scaling>
          <c:orientation val="minMax"/>
        </c:scaling>
        <c:axPos val="b"/>
        <c:delete val="1"/>
        <c:majorTickMark val="out"/>
        <c:minorTickMark val="none"/>
        <c:tickLblPos val="nextTo"/>
        <c:crossAx val="46659304"/>
        <c:crossesAt val="15"/>
        <c:auto val="0"/>
        <c:lblOffset val="100"/>
        <c:tickLblSkip val="1"/>
        <c:noMultiLvlLbl val="0"/>
      </c:catAx>
      <c:valAx>
        <c:axId val="46659304"/>
        <c:scaling>
          <c:orientation val="minMax"/>
          <c:max val="4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84367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075"/>
          <c:y val="0.917"/>
          <c:w val="0.4245"/>
          <c:h val="0.08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Učitelé</a:t>
            </a:r>
            <a:r>
              <a:rPr lang="en-US" cap="none" sz="1000" b="1" i="0" u="none" baseline="30000">
                <a:solidFill>
                  <a:srgbClr val="000000"/>
                </a:solidFill>
              </a:rPr>
              <a:t>1)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9575"/>
          <c:w val="0.9115"/>
          <c:h val="0.7935"/>
        </c:manualLayout>
      </c:layout>
      <c:areaChart>
        <c:grouping val="stacked"/>
        <c:varyColors val="0"/>
        <c:ser>
          <c:idx val="0"/>
          <c:order val="1"/>
          <c:tx>
            <c:strRef>
              <c:f>'GB4'!$I$19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'GB4'!$J$17:$S$17</c:f>
              <c:numCache/>
            </c:numRef>
          </c:cat>
          <c:val>
            <c:numRef>
              <c:f>'GB4'!$J$19:$S$19</c:f>
              <c:numCache/>
            </c:numRef>
          </c:val>
        </c:ser>
        <c:axId val="17280553"/>
        <c:axId val="21307250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'GB4'!$J$17:$S$17</c:f>
              <c:numCache/>
            </c:numRef>
          </c:cat>
          <c:val>
            <c:numRef>
              <c:f>'GB4'!$J$18:$S$18</c:f>
              <c:numCache/>
            </c:numRef>
          </c:val>
        </c:ser>
        <c:axId val="17280553"/>
        <c:axId val="21307250"/>
      </c:barChart>
      <c:lineChart>
        <c:grouping val="standard"/>
        <c:varyColors val="0"/>
        <c:ser>
          <c:idx val="2"/>
          <c:order val="2"/>
          <c:tx>
            <c:strRef>
              <c:f>'GB4'!$I$21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'GB4'!$J$17:$S$17</c:f>
              <c:numCache/>
            </c:numRef>
          </c:cat>
          <c:val>
            <c:numRef>
              <c:f>'GB4'!$J$21:$S$21</c:f>
              <c:numCache/>
            </c:numRef>
          </c:val>
          <c:smooth val="0"/>
        </c:ser>
        <c:axId val="57547523"/>
        <c:axId val="48165660"/>
      </c:lineChart>
      <c:catAx>
        <c:axId val="17280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07250"/>
        <c:crosses val="autoZero"/>
        <c:auto val="0"/>
        <c:lblOffset val="100"/>
        <c:tickLblSkip val="1"/>
        <c:noMultiLvlLbl val="0"/>
      </c:catAx>
      <c:valAx>
        <c:axId val="21307250"/>
        <c:scaling>
          <c:orientation val="minMax"/>
          <c:max val="2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80553"/>
        <c:crossesAt val="1"/>
        <c:crossBetween val="between"/>
        <c:dispUnits/>
        <c:majorUnit val="4000"/>
      </c:valAx>
      <c:catAx>
        <c:axId val="57547523"/>
        <c:scaling>
          <c:orientation val="minMax"/>
        </c:scaling>
        <c:axPos val="b"/>
        <c:delete val="1"/>
        <c:majorTickMark val="out"/>
        <c:minorTickMark val="none"/>
        <c:tickLblPos val="nextTo"/>
        <c:crossAx val="48165660"/>
        <c:crossesAt val="10"/>
        <c:auto val="0"/>
        <c:lblOffset val="100"/>
        <c:tickLblSkip val="1"/>
        <c:noMultiLvlLbl val="0"/>
      </c:catAx>
      <c:valAx>
        <c:axId val="48165660"/>
        <c:scaling>
          <c:orientation val="minMax"/>
          <c:max val="4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547523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925"/>
          <c:y val="0.90725"/>
          <c:w val="0.4245"/>
          <c:h val="0.07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2192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6764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0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2228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9525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6289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9337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9525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2385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9525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6385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9525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9433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2481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5529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9525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48577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9525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1625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54673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B3.12</a:t>
          </a:r>
        </a:p>
      </xdr:txBody>
    </xdr:sp>
    <xdr:clientData/>
  </xdr:twoCellAnchor>
  <xdr:twoCellAnchor>
    <xdr:from>
      <xdr:col>7</xdr:col>
      <xdr:colOff>0</xdr:colOff>
      <xdr:row>31</xdr:row>
      <xdr:rowOff>57150</xdr:rowOff>
    </xdr:from>
    <xdr:to>
      <xdr:col>8</xdr:col>
      <xdr:colOff>0</xdr:colOff>
      <xdr:row>32</xdr:row>
      <xdr:rowOff>276225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5848350"/>
          <a:ext cx="819150" cy="2952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B3.13</a:t>
          </a:r>
        </a:p>
      </xdr:txBody>
    </xdr:sp>
    <xdr:clientData/>
  </xdr:twoCellAnchor>
  <xdr:twoCellAnchor>
    <xdr:from>
      <xdr:col>7</xdr:col>
      <xdr:colOff>0</xdr:colOff>
      <xdr:row>33</xdr:row>
      <xdr:rowOff>57150</xdr:rowOff>
    </xdr:from>
    <xdr:to>
      <xdr:col>8</xdr:col>
      <xdr:colOff>0</xdr:colOff>
      <xdr:row>35</xdr:row>
      <xdr:rowOff>0</xdr:rowOff>
    </xdr:to>
    <xdr:sp macro="[0]!List1.TL_14">
      <xdr:nvSpPr>
        <xdr:cNvPr id="15" name="TL_U"/>
        <xdr:cNvSpPr txBox="1">
          <a:spLocks noChangeArrowheads="1"/>
        </xdr:cNvSpPr>
      </xdr:nvSpPr>
      <xdr:spPr>
        <a:xfrm>
          <a:off x="6934200" y="6200775"/>
          <a:ext cx="819150" cy="2952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B3.14</a:t>
          </a:r>
        </a:p>
      </xdr:txBody>
    </xdr:sp>
    <xdr:clientData/>
  </xdr:twoCellAnchor>
  <xdr:twoCellAnchor>
    <xdr:from>
      <xdr:col>7</xdr:col>
      <xdr:colOff>0</xdr:colOff>
      <xdr:row>35</xdr:row>
      <xdr:rowOff>57150</xdr:rowOff>
    </xdr:from>
    <xdr:to>
      <xdr:col>8</xdr:col>
      <xdr:colOff>0</xdr:colOff>
      <xdr:row>37</xdr:row>
      <xdr:rowOff>0</xdr:rowOff>
    </xdr:to>
    <xdr:sp macro="[0]!List1.TL_14">
      <xdr:nvSpPr>
        <xdr:cNvPr id="16" name="TL_U"/>
        <xdr:cNvSpPr txBox="1">
          <a:spLocks noChangeArrowheads="1"/>
        </xdr:cNvSpPr>
      </xdr:nvSpPr>
      <xdr:spPr>
        <a:xfrm>
          <a:off x="6934200" y="6553200"/>
          <a:ext cx="819150" cy="2952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B3.15</a:t>
          </a:r>
        </a:p>
      </xdr:txBody>
    </xdr:sp>
    <xdr:clientData/>
  </xdr:twoCellAnchor>
  <xdr:twoCellAnchor>
    <xdr:from>
      <xdr:col>7</xdr:col>
      <xdr:colOff>0</xdr:colOff>
      <xdr:row>37</xdr:row>
      <xdr:rowOff>57150</xdr:rowOff>
    </xdr:from>
    <xdr:to>
      <xdr:col>8</xdr:col>
      <xdr:colOff>0</xdr:colOff>
      <xdr:row>39</xdr:row>
      <xdr:rowOff>0</xdr:rowOff>
    </xdr:to>
    <xdr:sp macro="[0]!List1.TL_14">
      <xdr:nvSpPr>
        <xdr:cNvPr id="17" name="Text Box 209"/>
        <xdr:cNvSpPr txBox="1">
          <a:spLocks noChangeArrowheads="1"/>
        </xdr:cNvSpPr>
      </xdr:nvSpPr>
      <xdr:spPr>
        <a:xfrm>
          <a:off x="6934200" y="6905625"/>
          <a:ext cx="819150" cy="2952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B3.16</a:t>
          </a:r>
        </a:p>
      </xdr:txBody>
    </xdr:sp>
    <xdr:clientData/>
  </xdr:twoCellAnchor>
  <xdr:twoCellAnchor>
    <xdr:from>
      <xdr:col>7</xdr:col>
      <xdr:colOff>0</xdr:colOff>
      <xdr:row>40</xdr:row>
      <xdr:rowOff>66675</xdr:rowOff>
    </xdr:from>
    <xdr:to>
      <xdr:col>8</xdr:col>
      <xdr:colOff>0</xdr:colOff>
      <xdr:row>42</xdr:row>
      <xdr:rowOff>0</xdr:rowOff>
    </xdr:to>
    <xdr:sp macro="[0]!List1.TL_18">
      <xdr:nvSpPr>
        <xdr:cNvPr id="18" name="Text Box 210"/>
        <xdr:cNvSpPr txBox="1">
          <a:spLocks noChangeArrowheads="1"/>
        </xdr:cNvSpPr>
      </xdr:nvSpPr>
      <xdr:spPr>
        <a:xfrm>
          <a:off x="6934200" y="7515225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8</xdr:col>
      <xdr:colOff>0</xdr:colOff>
      <xdr:row>43</xdr:row>
      <xdr:rowOff>266700</xdr:rowOff>
    </xdr:to>
    <xdr:sp macro="[0]!List1.TL_19">
      <xdr:nvSpPr>
        <xdr:cNvPr id="19" name="Text Box 211"/>
        <xdr:cNvSpPr txBox="1">
          <a:spLocks noChangeArrowheads="1"/>
        </xdr:cNvSpPr>
      </xdr:nvSpPr>
      <xdr:spPr>
        <a:xfrm>
          <a:off x="6934200" y="7915275"/>
          <a:ext cx="819150" cy="2762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44</xdr:row>
      <xdr:rowOff>57150</xdr:rowOff>
    </xdr:from>
    <xdr:to>
      <xdr:col>8</xdr:col>
      <xdr:colOff>0</xdr:colOff>
      <xdr:row>46</xdr:row>
      <xdr:rowOff>0</xdr:rowOff>
    </xdr:to>
    <xdr:sp macro="[0]!List1.TL_20">
      <xdr:nvSpPr>
        <xdr:cNvPr id="20" name="Text Box 212"/>
        <xdr:cNvSpPr txBox="1">
          <a:spLocks noChangeArrowheads="1"/>
        </xdr:cNvSpPr>
      </xdr:nvSpPr>
      <xdr:spPr>
        <a:xfrm>
          <a:off x="6934200" y="8258175"/>
          <a:ext cx="819150" cy="3429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46</xdr:row>
      <xdr:rowOff>66675</xdr:rowOff>
    </xdr:from>
    <xdr:to>
      <xdr:col>8</xdr:col>
      <xdr:colOff>0</xdr:colOff>
      <xdr:row>48</xdr:row>
      <xdr:rowOff>0</xdr:rowOff>
    </xdr:to>
    <xdr:sp macro="[0]!List1.TL_21">
      <xdr:nvSpPr>
        <xdr:cNvPr id="21" name="Text Box 213"/>
        <xdr:cNvSpPr txBox="1">
          <a:spLocks noChangeArrowheads="1"/>
        </xdr:cNvSpPr>
      </xdr:nvSpPr>
      <xdr:spPr>
        <a:xfrm>
          <a:off x="6934200" y="86677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66675</xdr:rowOff>
    </xdr:from>
    <xdr:to>
      <xdr:col>18</xdr:col>
      <xdr:colOff>657225</xdr:colOff>
      <xdr:row>35</xdr:row>
      <xdr:rowOff>142875</xdr:rowOff>
    </xdr:to>
    <xdr:graphicFrame>
      <xdr:nvGraphicFramePr>
        <xdr:cNvPr id="1" name="graf 1"/>
        <xdr:cNvGraphicFramePr/>
      </xdr:nvGraphicFramePr>
      <xdr:xfrm>
        <a:off x="133350" y="381000"/>
        <a:ext cx="902017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</xdr:colOff>
      <xdr:row>4</xdr:row>
      <xdr:rowOff>38100</xdr:rowOff>
    </xdr:from>
    <xdr:to>
      <xdr:col>19</xdr:col>
      <xdr:colOff>9525</xdr:colOff>
      <xdr:row>35</xdr:row>
      <xdr:rowOff>123825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352425"/>
          <a:ext cx="9029700" cy="545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17</xdr:col>
      <xdr:colOff>647700</xdr:colOff>
      <xdr:row>36</xdr:row>
      <xdr:rowOff>76200</xdr:rowOff>
    </xdr:to>
    <xdr:graphicFrame>
      <xdr:nvGraphicFramePr>
        <xdr:cNvPr id="1" name="graf 1"/>
        <xdr:cNvGraphicFramePr/>
      </xdr:nvGraphicFramePr>
      <xdr:xfrm>
        <a:off x="133350" y="514350"/>
        <a:ext cx="91059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114300</xdr:colOff>
      <xdr:row>4</xdr:row>
      <xdr:rowOff>171450</xdr:rowOff>
    </xdr:from>
    <xdr:to>
      <xdr:col>18</xdr:col>
      <xdr:colOff>9525</xdr:colOff>
      <xdr:row>36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485775"/>
          <a:ext cx="9153525" cy="543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171450</xdr:rowOff>
    </xdr:from>
    <xdr:to>
      <xdr:col>18</xdr:col>
      <xdr:colOff>647700</xdr:colOff>
      <xdr:row>35</xdr:row>
      <xdr:rowOff>9525</xdr:rowOff>
    </xdr:to>
    <xdr:graphicFrame>
      <xdr:nvGraphicFramePr>
        <xdr:cNvPr id="1" name="graf 1"/>
        <xdr:cNvGraphicFramePr/>
      </xdr:nvGraphicFramePr>
      <xdr:xfrm>
        <a:off x="133350" y="485775"/>
        <a:ext cx="91630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123825</xdr:colOff>
      <xdr:row>4</xdr:row>
      <xdr:rowOff>161925</xdr:rowOff>
    </xdr:from>
    <xdr:to>
      <xdr:col>19</xdr:col>
      <xdr:colOff>38100</xdr:colOff>
      <xdr:row>35</xdr:row>
      <xdr:rowOff>47625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76250"/>
          <a:ext cx="9229725" cy="523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66675</xdr:rowOff>
    </xdr:from>
    <xdr:to>
      <xdr:col>19</xdr:col>
      <xdr:colOff>19050</xdr:colOff>
      <xdr:row>21</xdr:row>
      <xdr:rowOff>152400</xdr:rowOff>
    </xdr:to>
    <xdr:graphicFrame>
      <xdr:nvGraphicFramePr>
        <xdr:cNvPr id="1" name="graf 4"/>
        <xdr:cNvGraphicFramePr/>
      </xdr:nvGraphicFramePr>
      <xdr:xfrm>
        <a:off x="142875" y="581025"/>
        <a:ext cx="71913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123825</xdr:colOff>
      <xdr:row>22</xdr:row>
      <xdr:rowOff>19050</xdr:rowOff>
    </xdr:from>
    <xdr:to>
      <xdr:col>19</xdr:col>
      <xdr:colOff>0</xdr:colOff>
      <xdr:row>39</xdr:row>
      <xdr:rowOff>66675</xdr:rowOff>
    </xdr:to>
    <xdr:graphicFrame>
      <xdr:nvGraphicFramePr>
        <xdr:cNvPr id="2" name="graf 5"/>
        <xdr:cNvGraphicFramePr/>
      </xdr:nvGraphicFramePr>
      <xdr:xfrm>
        <a:off x="123825" y="3457575"/>
        <a:ext cx="71913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47625</xdr:colOff>
      <xdr:row>5</xdr:row>
      <xdr:rowOff>38100</xdr:rowOff>
    </xdr:from>
    <xdr:to>
      <xdr:col>19</xdr:col>
      <xdr:colOff>47625</xdr:colOff>
      <xdr:row>39</xdr:row>
      <xdr:rowOff>123825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552450"/>
          <a:ext cx="73152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49"/>
  <sheetViews>
    <sheetView showGridLines="0" showZeros="0" tabSelected="1" showOutlineSymbols="0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BH22" sqref="BH22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116</v>
      </c>
      <c r="E4" s="5"/>
      <c r="F4" s="5"/>
      <c r="G4" s="5"/>
      <c r="H4" s="5"/>
    </row>
    <row r="5" spans="3:8" s="4" customFormat="1" ht="36" customHeight="1">
      <c r="C5" s="3"/>
      <c r="D5" s="7" t="s">
        <v>105</v>
      </c>
      <c r="E5" s="7"/>
      <c r="F5" s="7"/>
      <c r="G5" s="7"/>
      <c r="H5" s="7"/>
    </row>
    <row r="6" spans="5:9" s="4" customFormat="1" ht="18" customHeight="1">
      <c r="E6" s="4" t="s">
        <v>104</v>
      </c>
      <c r="H6" s="3"/>
      <c r="I6" s="3"/>
    </row>
    <row r="7" spans="4:10" s="4" customFormat="1" ht="18" customHeight="1">
      <c r="D7" s="8" t="s">
        <v>95</v>
      </c>
      <c r="E7" s="9"/>
      <c r="F7" s="9" t="s">
        <v>267</v>
      </c>
      <c r="H7" s="6"/>
      <c r="I7" s="3"/>
      <c r="J7" s="450"/>
    </row>
    <row r="8" spans="4:10" s="4" customFormat="1" ht="18" customHeight="1">
      <c r="D8" s="10"/>
      <c r="E8" s="13" t="s">
        <v>106</v>
      </c>
      <c r="F8" s="269"/>
      <c r="H8" s="3"/>
      <c r="I8" s="3"/>
      <c r="J8" s="3"/>
    </row>
    <row r="9" spans="4:10" s="4" customFormat="1" ht="25.5" customHeight="1">
      <c r="D9" s="8" t="s">
        <v>96</v>
      </c>
      <c r="E9" s="9"/>
      <c r="F9" s="11" t="str">
        <f>'B3.1'!H4&amp;" "&amp;'B3.1'!D5</f>
        <v>Předškolní vzdělávání – děti v předškolním vzdělávání, podíl na populaci 3–5letých dětí ve školním roce 2003/04 až 2012/13</v>
      </c>
      <c r="H9" s="6"/>
      <c r="I9" s="3"/>
      <c r="J9" s="218"/>
    </row>
    <row r="10" spans="4:10" s="4" customFormat="1" ht="18" customHeight="1">
      <c r="D10" s="10"/>
      <c r="E10" s="13" t="s">
        <v>107</v>
      </c>
      <c r="F10" s="269"/>
      <c r="H10" s="3"/>
      <c r="I10" s="3"/>
      <c r="J10" s="218"/>
    </row>
    <row r="11" spans="4:10" s="4" customFormat="1" ht="25.5" customHeight="1">
      <c r="D11" s="8" t="s">
        <v>97</v>
      </c>
      <c r="E11" s="9"/>
      <c r="F11" s="11" t="str">
        <f>'B3.2'!H4&amp;" "&amp;'B3.2'!D5</f>
        <v>Mateřské školy – školy, třídy, děti/dívky, učitelé ve školním roce 2003/04 až 2012/13 – podle zřizovatele</v>
      </c>
      <c r="H11" s="6"/>
      <c r="I11" s="3"/>
      <c r="J11" s="218"/>
    </row>
    <row r="12" spans="4:10" s="4" customFormat="1" ht="6" customHeight="1">
      <c r="D12" s="10"/>
      <c r="E12" s="13"/>
      <c r="F12" s="269"/>
      <c r="H12" s="3"/>
      <c r="J12" s="10"/>
    </row>
    <row r="13" spans="4:10" s="4" customFormat="1" ht="18" customHeight="1">
      <c r="D13" s="8" t="s">
        <v>146</v>
      </c>
      <c r="E13" s="9"/>
      <c r="F13" s="11" t="str">
        <f>'B3.3'!H4&amp;" "&amp;'B3.3'!D5</f>
        <v>Mateřské školy – školy  ve školním roce 2003/04 až 2012/13 – podle počtu dětí v mateřské škole</v>
      </c>
      <c r="H13" s="6"/>
      <c r="J13" s="10"/>
    </row>
    <row r="14" spans="4:10" s="4" customFormat="1" ht="6" customHeight="1">
      <c r="D14" s="10"/>
      <c r="E14" s="13"/>
      <c r="F14" s="269"/>
      <c r="H14" s="3"/>
      <c r="J14" s="10"/>
    </row>
    <row r="15" spans="4:10" s="4" customFormat="1" ht="18" customHeight="1">
      <c r="D15" s="8" t="s">
        <v>98</v>
      </c>
      <c r="E15" s="9"/>
      <c r="F15" s="11" t="str">
        <f>'B3.4'!H4&amp;" "&amp;'B3.4'!D5</f>
        <v>Mateřské školy – děti  ve školním roce 2003/04 až 2012/13 – podle věku</v>
      </c>
      <c r="H15" s="6"/>
      <c r="J15" s="10"/>
    </row>
    <row r="16" spans="4:10" s="4" customFormat="1" ht="6" customHeight="1">
      <c r="D16" s="10"/>
      <c r="E16" s="13"/>
      <c r="F16" s="269"/>
      <c r="H16" s="3"/>
      <c r="J16" s="10"/>
    </row>
    <row r="17" spans="4:10" s="4" customFormat="1" ht="25.5" customHeight="1">
      <c r="D17" s="8" t="s">
        <v>147</v>
      </c>
      <c r="E17" s="9"/>
      <c r="F17" s="11" t="str">
        <f>'B3.5'!H4&amp;" "&amp;'B3.5'!D5</f>
        <v>Mateřské školy – podíl na celkovém  počtu dětí v populačním ročníku ve školním roce 2003/04 až 2012/13</v>
      </c>
      <c r="H17" s="6"/>
      <c r="J17" s="218"/>
    </row>
    <row r="18" spans="4:10" s="4" customFormat="1" ht="6" customHeight="1">
      <c r="D18" s="10"/>
      <c r="E18" s="13"/>
      <c r="F18" s="269"/>
      <c r="H18" s="3"/>
      <c r="J18" s="10"/>
    </row>
    <row r="19" spans="4:10" s="4" customFormat="1" ht="18" customHeight="1">
      <c r="D19" s="8" t="s">
        <v>99</v>
      </c>
      <c r="E19" s="9"/>
      <c r="F19" s="11" t="str">
        <f>'B3.6'!H4&amp;" "&amp;'B3.6'!D5</f>
        <v>Mateřské školy – školy ve školním roce 2003/04 až 2012/13 – podle území</v>
      </c>
      <c r="H19" s="6"/>
      <c r="I19" s="3"/>
      <c r="J19" s="10"/>
    </row>
    <row r="20" spans="4:10" s="4" customFormat="1" ht="6" customHeight="1">
      <c r="D20" s="10"/>
      <c r="E20" s="13"/>
      <c r="F20" s="269"/>
      <c r="H20" s="3"/>
      <c r="I20" s="3"/>
      <c r="J20" s="10"/>
    </row>
    <row r="21" spans="4:10" s="4" customFormat="1" ht="18" customHeight="1">
      <c r="D21" s="8" t="s">
        <v>148</v>
      </c>
      <c r="E21" s="9"/>
      <c r="F21" s="11" t="str">
        <f>'B3.7'!H4&amp;" "&amp;'B3.7'!D5</f>
        <v>Mateřské školy – děti  ve školním roce 2003/04 až 2012/13 – podle  území</v>
      </c>
      <c r="H21" s="6"/>
      <c r="I21" s="3"/>
      <c r="J21" s="10"/>
    </row>
    <row r="22" spans="4:10" s="4" customFormat="1" ht="6" customHeight="1">
      <c r="D22" s="10"/>
      <c r="E22" s="13"/>
      <c r="F22" s="269"/>
      <c r="H22" s="3"/>
      <c r="I22" s="3"/>
      <c r="J22" s="10"/>
    </row>
    <row r="23" spans="4:10" s="4" customFormat="1" ht="18" customHeight="1">
      <c r="D23" s="8" t="s">
        <v>100</v>
      </c>
      <c r="E23" s="9"/>
      <c r="F23" s="11" t="str">
        <f>'B3.8'!H4&amp;" "&amp;'B3.8'!D5</f>
        <v>Mateřské školy – zdravotně postižené a znevýhodněné děti  ve školním roce 2003/04 až 2012/13</v>
      </c>
      <c r="H23" s="6"/>
      <c r="I23" s="3"/>
      <c r="J23" s="10"/>
    </row>
    <row r="24" spans="4:10" s="4" customFormat="1" ht="6" customHeight="1">
      <c r="D24" s="10"/>
      <c r="E24" s="13"/>
      <c r="F24" s="269"/>
      <c r="H24" s="3"/>
      <c r="I24" s="3"/>
      <c r="J24" s="10"/>
    </row>
    <row r="25" spans="4:10" s="4" customFormat="1" ht="18" customHeight="1">
      <c r="D25" s="8" t="s">
        <v>149</v>
      </c>
      <c r="E25" s="9"/>
      <c r="F25" s="11" t="str">
        <f>'B3.9'!H4&amp;" "&amp;'B3.9'!D5</f>
        <v>Mateřské školy – poměrové ukazatele ve školním roce 2003/04 až 2012/13</v>
      </c>
      <c r="H25" s="6"/>
      <c r="I25" s="3"/>
      <c r="J25" s="10"/>
    </row>
    <row r="26" spans="4:10" s="4" customFormat="1" ht="6" customHeight="1">
      <c r="D26" s="10"/>
      <c r="E26" s="13"/>
      <c r="F26" s="269"/>
      <c r="H26" s="3"/>
      <c r="I26" s="3"/>
      <c r="J26" s="10"/>
    </row>
    <row r="27" spans="4:10" s="4" customFormat="1" ht="18" customHeight="1">
      <c r="D27" s="8" t="s">
        <v>101</v>
      </c>
      <c r="E27" s="9"/>
      <c r="F27" s="11" t="str">
        <f>'B3.10'!H4&amp;" "&amp;'B3.10'!D5</f>
        <v>Mateřské školy – třídy a děti  ve školním roce 2003/04 až 2012/13 – podle druhu provozu</v>
      </c>
      <c r="H27" s="6"/>
      <c r="I27" s="3"/>
      <c r="J27" s="10"/>
    </row>
    <row r="28" spans="4:10" s="4" customFormat="1" ht="6" customHeight="1">
      <c r="D28" s="10"/>
      <c r="E28" s="13"/>
      <c r="F28" s="269"/>
      <c r="H28" s="3"/>
      <c r="I28" s="3"/>
      <c r="J28" s="10"/>
    </row>
    <row r="29" spans="4:10" s="4" customFormat="1" ht="18" customHeight="1">
      <c r="D29" s="8" t="s">
        <v>150</v>
      </c>
      <c r="E29" s="9"/>
      <c r="F29" s="11" t="str">
        <f>'B3.11'!H4&amp;" "&amp;'B3.11'!D5</f>
        <v>Mateřské školy – doplňkové údaje o MŠ ve školním roce 2003/04 až 2012/13</v>
      </c>
      <c r="H29" s="6"/>
      <c r="I29" s="3"/>
      <c r="J29" s="10"/>
    </row>
    <row r="30" spans="4:10" s="4" customFormat="1" ht="6" customHeight="1">
      <c r="D30" s="10"/>
      <c r="E30" s="13"/>
      <c r="F30" s="269"/>
      <c r="H30" s="3"/>
      <c r="I30" s="3"/>
      <c r="J30" s="10"/>
    </row>
    <row r="31" spans="4:10" s="4" customFormat="1" ht="25.5" customHeight="1">
      <c r="D31" s="8" t="s">
        <v>102</v>
      </c>
      <c r="E31" s="9"/>
      <c r="F31" s="11" t="str">
        <f>'B3.12'!H4&amp;" "&amp;'B3.12'!D5</f>
        <v>Mateřské školy – struktura učitelů v letech 2006 až 2012 – podle nejvyššího dosaženého vzdělání (bez škol pro děti se SVP)</v>
      </c>
      <c r="H31" s="6"/>
      <c r="I31" s="3"/>
      <c r="J31" s="10"/>
    </row>
    <row r="32" spans="4:10" s="4" customFormat="1" ht="6" customHeight="1">
      <c r="D32" s="10"/>
      <c r="E32" s="13"/>
      <c r="F32" s="269"/>
      <c r="H32" s="3"/>
      <c r="I32" s="3"/>
      <c r="J32" s="547"/>
    </row>
    <row r="33" spans="4:10" s="4" customFormat="1" ht="21.75" customHeight="1">
      <c r="D33" s="8" t="s">
        <v>103</v>
      </c>
      <c r="E33" s="9"/>
      <c r="F33" s="11" t="str">
        <f>'B3.13'!H4&amp;" "&amp;'B3.13'!D5</f>
        <v>Mateřské školy – struktura učitelů v letech 2006 až 2012 – podle věku (bez škol pro děti se SVP)</v>
      </c>
      <c r="H33" s="6"/>
      <c r="I33" s="3"/>
      <c r="J33" s="10"/>
    </row>
    <row r="34" spans="4:10" s="4" customFormat="1" ht="6" customHeight="1">
      <c r="D34" s="10"/>
      <c r="E34" s="13"/>
      <c r="F34" s="269"/>
      <c r="H34" s="3"/>
      <c r="I34" s="3"/>
      <c r="J34" s="10"/>
    </row>
    <row r="35" spans="4:10" s="4" customFormat="1" ht="21.75" customHeight="1">
      <c r="D35" s="8" t="s">
        <v>151</v>
      </c>
      <c r="E35" s="9"/>
      <c r="F35" s="11" t="str">
        <f>'B3.14'!H4&amp;" "&amp;'B3.14'!D5</f>
        <v>Mateřské školy – přepočtené počty zaměstnanců v letech 2003 až 2012</v>
      </c>
      <c r="H35" s="6"/>
      <c r="I35" s="3"/>
      <c r="J35" s="10"/>
    </row>
    <row r="36" spans="4:10" s="4" customFormat="1" ht="6" customHeight="1">
      <c r="D36" s="10"/>
      <c r="E36" s="13"/>
      <c r="F36" s="269"/>
      <c r="H36" s="3"/>
      <c r="I36" s="3"/>
      <c r="J36" s="10"/>
    </row>
    <row r="37" spans="4:10" s="4" customFormat="1" ht="21.75" customHeight="1">
      <c r="D37" s="8" t="s">
        <v>220</v>
      </c>
      <c r="E37" s="9"/>
      <c r="F37" s="11" t="str">
        <f>'B3.15'!H4&amp;" "&amp;'B3.15'!D5</f>
        <v>Mateřské školy – průměrné měsíční mzdy zaměstnanců  v letech 2003 až 2012</v>
      </c>
      <c r="H37" s="6"/>
      <c r="I37" s="3"/>
      <c r="J37" s="10"/>
    </row>
    <row r="38" spans="4:10" s="4" customFormat="1" ht="6" customHeight="1">
      <c r="D38" s="10"/>
      <c r="E38" s="13"/>
      <c r="F38" s="269"/>
      <c r="H38" s="3"/>
      <c r="I38" s="3"/>
      <c r="J38" s="10"/>
    </row>
    <row r="39" spans="4:10" s="4" customFormat="1" ht="21.75" customHeight="1">
      <c r="D39" s="8" t="s">
        <v>221</v>
      </c>
      <c r="E39" s="9"/>
      <c r="F39" s="11" t="str">
        <f>'B3.16'!$H$4&amp;" "&amp;'B3.16'!$D$5</f>
        <v>Předškolní vzdělávání – výdaje  na předškolní vzdělávání v letech 2003 až 2012</v>
      </c>
      <c r="H39" s="6"/>
      <c r="I39" s="3"/>
      <c r="J39" s="10"/>
    </row>
    <row r="40" spans="4:10" s="4" customFormat="1" ht="19.5" customHeight="1">
      <c r="D40" s="218"/>
      <c r="E40" s="13" t="s">
        <v>231</v>
      </c>
      <c r="F40" s="480"/>
      <c r="H40" s="6"/>
      <c r="I40" s="3"/>
      <c r="J40" s="10"/>
    </row>
    <row r="41" spans="4:10" s="4" customFormat="1" ht="6" customHeight="1">
      <c r="D41" s="10"/>
      <c r="E41" s="13"/>
      <c r="F41" s="269"/>
      <c r="H41" s="3"/>
      <c r="I41" s="3"/>
      <c r="J41" s="10"/>
    </row>
    <row r="42" spans="4:10" s="4" customFormat="1" ht="25.5" customHeight="1">
      <c r="D42" s="8" t="s">
        <v>232</v>
      </c>
      <c r="E42" s="9"/>
      <c r="F42" s="11" t="str">
        <f>'GB1'!$G$4&amp;" "&amp;'GB1'!$D$5</f>
        <v>Předškolní výchova – děti v předškolním vzdělávání, populace 3–5letých dětí ve školním roce 2003/04 až 2012/13 </v>
      </c>
      <c r="H42" s="6"/>
      <c r="I42" s="3"/>
      <c r="J42" s="218"/>
    </row>
    <row r="43" spans="4:10" s="4" customFormat="1" ht="6" customHeight="1">
      <c r="D43" s="10"/>
      <c r="E43" s="13"/>
      <c r="F43" s="269"/>
      <c r="H43" s="3"/>
      <c r="I43" s="3"/>
      <c r="J43" s="10"/>
    </row>
    <row r="44" spans="4:10" s="4" customFormat="1" ht="21.75" customHeight="1">
      <c r="D44" s="8" t="s">
        <v>233</v>
      </c>
      <c r="E44" s="9"/>
      <c r="F44" s="11" t="str">
        <f>'GB2'!$F$4&amp;" "&amp;'GB2'!$D$5</f>
        <v>Mateřské školy – struktura dětí  ve školní roce 2003/04 až 2012/13 – podle věku </v>
      </c>
      <c r="H44" s="6"/>
      <c r="I44" s="3"/>
      <c r="J44" s="10"/>
    </row>
    <row r="45" spans="4:10" s="4" customFormat="1" ht="6" customHeight="1">
      <c r="D45" s="10"/>
      <c r="E45" s="13"/>
      <c r="F45" s="269"/>
      <c r="H45" s="3"/>
      <c r="I45" s="3"/>
      <c r="J45" s="10"/>
    </row>
    <row r="46" spans="4:10" s="4" customFormat="1" ht="25.5" customHeight="1">
      <c r="D46" s="8" t="s">
        <v>234</v>
      </c>
      <c r="E46" s="9"/>
      <c r="F46" s="11" t="str">
        <f>'GB3'!$G$4&amp;" "&amp;'GB3'!$D$5</f>
        <v>Mateřské školy – struktura škol ve školním roce 2003/04 až 2012/13 – podle počtu dětí v mateřské škole </v>
      </c>
      <c r="H46" s="6"/>
      <c r="I46" s="3"/>
      <c r="J46" s="10"/>
    </row>
    <row r="47" spans="4:10" s="4" customFormat="1" ht="6" customHeight="1">
      <c r="D47" s="10"/>
      <c r="E47" s="13"/>
      <c r="F47" s="269"/>
      <c r="H47" s="3"/>
      <c r="I47" s="3"/>
      <c r="J47" s="10"/>
    </row>
    <row r="48" spans="4:10" s="4" customFormat="1" ht="25.5" customHeight="1">
      <c r="D48" s="8" t="s">
        <v>235</v>
      </c>
      <c r="E48" s="9"/>
      <c r="F48" s="11" t="str">
        <f>'GB4'!$G$4&amp;" "&amp;'GB4'!$D$5</f>
        <v>Mateřské školy – všichni zřizovatelé – přepočtené počty zaměstnanců a učitelů, průměrné nominální a reálné mzdy v letech 2003 až 2012</v>
      </c>
      <c r="H48" s="6"/>
      <c r="I48" s="3"/>
      <c r="J48" s="10"/>
    </row>
    <row r="49" ht="30" customHeight="1">
      <c r="H49" s="12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9"/>
  <dimension ref="B3:T20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N12" sqref="N12:V17"/>
      <selection pane="topRight" activeCell="N12" sqref="N12:V17"/>
      <selection pane="bottomLeft" activeCell="N12" sqref="N12:V17"/>
      <selection pane="bottomRight"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13.875" style="59" customWidth="1"/>
    <col min="9" max="9" width="1.12109375" style="59" customWidth="1"/>
    <col min="10" max="19" width="7.25390625" style="59" customWidth="1"/>
    <col min="20" max="43" width="1.75390625" style="59" customWidth="1"/>
    <col min="44" max="16384" width="9.125" style="59" customWidth="1"/>
  </cols>
  <sheetData>
    <row r="1" ht="12.75" hidden="1"/>
    <row r="2" ht="12.75" hidden="1"/>
    <row r="3" ht="9" customHeight="1">
      <c r="C3" s="58"/>
    </row>
    <row r="4" spans="4:19" s="60" customFormat="1" ht="15.75">
      <c r="D4" s="15" t="s">
        <v>124</v>
      </c>
      <c r="E4" s="61"/>
      <c r="F4" s="61"/>
      <c r="G4" s="61"/>
      <c r="H4" s="15" t="s">
        <v>156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2:19" s="60" customFormat="1" ht="15.75">
      <c r="B5" s="256">
        <v>0</v>
      </c>
      <c r="D5" s="268" t="s">
        <v>276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4:20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17"/>
      <c r="T6" s="14" t="s">
        <v>82</v>
      </c>
    </row>
    <row r="7" spans="3:20" ht="6" customHeight="1">
      <c r="C7" s="20"/>
      <c r="D7" s="554" t="s">
        <v>72</v>
      </c>
      <c r="E7" s="555"/>
      <c r="F7" s="555"/>
      <c r="G7" s="555"/>
      <c r="H7" s="555"/>
      <c r="I7" s="556"/>
      <c r="J7" s="587" t="s">
        <v>83</v>
      </c>
      <c r="K7" s="570" t="s">
        <v>84</v>
      </c>
      <c r="L7" s="580" t="s">
        <v>85</v>
      </c>
      <c r="M7" s="580" t="s">
        <v>86</v>
      </c>
      <c r="N7" s="566" t="s">
        <v>3</v>
      </c>
      <c r="O7" s="566" t="s">
        <v>117</v>
      </c>
      <c r="P7" s="566" t="s">
        <v>192</v>
      </c>
      <c r="Q7" s="566" t="s">
        <v>229</v>
      </c>
      <c r="R7" s="566" t="s">
        <v>259</v>
      </c>
      <c r="S7" s="568" t="s">
        <v>268</v>
      </c>
      <c r="T7" s="109"/>
    </row>
    <row r="8" spans="3:20" ht="6" customHeight="1">
      <c r="C8" s="20"/>
      <c r="D8" s="557"/>
      <c r="E8" s="558"/>
      <c r="F8" s="558"/>
      <c r="G8" s="558"/>
      <c r="H8" s="558"/>
      <c r="I8" s="559"/>
      <c r="J8" s="588"/>
      <c r="K8" s="571"/>
      <c r="L8" s="581"/>
      <c r="M8" s="581"/>
      <c r="N8" s="567"/>
      <c r="O8" s="567"/>
      <c r="P8" s="567"/>
      <c r="Q8" s="567"/>
      <c r="R8" s="567"/>
      <c r="S8" s="569"/>
      <c r="T8" s="109"/>
    </row>
    <row r="9" spans="3:20" ht="6" customHeight="1">
      <c r="C9" s="20"/>
      <c r="D9" s="557"/>
      <c r="E9" s="558"/>
      <c r="F9" s="558"/>
      <c r="G9" s="558"/>
      <c r="H9" s="558"/>
      <c r="I9" s="559"/>
      <c r="J9" s="588"/>
      <c r="K9" s="571"/>
      <c r="L9" s="581"/>
      <c r="M9" s="581"/>
      <c r="N9" s="567"/>
      <c r="O9" s="567"/>
      <c r="P9" s="567"/>
      <c r="Q9" s="567"/>
      <c r="R9" s="567"/>
      <c r="S9" s="569"/>
      <c r="T9" s="109"/>
    </row>
    <row r="10" spans="3:20" ht="6" customHeight="1">
      <c r="C10" s="20"/>
      <c r="D10" s="557"/>
      <c r="E10" s="558"/>
      <c r="F10" s="558"/>
      <c r="G10" s="558"/>
      <c r="H10" s="558"/>
      <c r="I10" s="559"/>
      <c r="J10" s="588"/>
      <c r="K10" s="571"/>
      <c r="L10" s="581"/>
      <c r="M10" s="581"/>
      <c r="N10" s="567"/>
      <c r="O10" s="567"/>
      <c r="P10" s="567"/>
      <c r="Q10" s="567"/>
      <c r="R10" s="567"/>
      <c r="S10" s="569"/>
      <c r="T10" s="109"/>
    </row>
    <row r="11" spans="3:20" ht="15" customHeight="1" thickBot="1">
      <c r="C11" s="20"/>
      <c r="D11" s="560"/>
      <c r="E11" s="561"/>
      <c r="F11" s="561"/>
      <c r="G11" s="561"/>
      <c r="H11" s="561"/>
      <c r="I11" s="562"/>
      <c r="J11" s="284" t="s">
        <v>227</v>
      </c>
      <c r="K11" s="19" t="s">
        <v>227</v>
      </c>
      <c r="L11" s="185"/>
      <c r="M11" s="185"/>
      <c r="N11" s="18"/>
      <c r="O11" s="196"/>
      <c r="P11" s="196"/>
      <c r="Q11" s="196"/>
      <c r="R11" s="18"/>
      <c r="S11" s="548"/>
      <c r="T11" s="109"/>
    </row>
    <row r="12" spans="3:20" ht="15" customHeight="1" thickTop="1">
      <c r="C12" s="20"/>
      <c r="D12" s="21"/>
      <c r="E12" s="33" t="s">
        <v>133</v>
      </c>
      <c r="F12" s="33"/>
      <c r="G12" s="33"/>
      <c r="H12" s="34"/>
      <c r="I12" s="35"/>
      <c r="J12" s="288">
        <v>56.51075587132426</v>
      </c>
      <c r="K12" s="166">
        <v>57.31477773327994</v>
      </c>
      <c r="L12" s="202">
        <v>58.374637980968146</v>
      </c>
      <c r="M12" s="202">
        <v>59.27705088265836</v>
      </c>
      <c r="N12" s="165">
        <v>60.56447587354409</v>
      </c>
      <c r="O12" s="322">
        <v>62.71990018714909</v>
      </c>
      <c r="P12" s="322">
        <v>65.06589307915458</v>
      </c>
      <c r="Q12" s="322">
        <v>67.33852459016393</v>
      </c>
      <c r="R12" s="165">
        <v>69.46278645305212</v>
      </c>
      <c r="S12" s="549">
        <v>70.71243264817402</v>
      </c>
      <c r="T12" s="109"/>
    </row>
    <row r="13" spans="3:20" ht="15" customHeight="1">
      <c r="C13" s="20"/>
      <c r="D13" s="136"/>
      <c r="E13" s="112" t="s">
        <v>134</v>
      </c>
      <c r="F13" s="112"/>
      <c r="G13" s="112"/>
      <c r="H13" s="90"/>
      <c r="I13" s="91"/>
      <c r="J13" s="289">
        <v>22.37555677111823</v>
      </c>
      <c r="K13" s="107">
        <v>22.557333123177557</v>
      </c>
      <c r="L13" s="189">
        <v>22.74018857281006</v>
      </c>
      <c r="M13" s="189">
        <v>22.844485352969425</v>
      </c>
      <c r="N13" s="106">
        <v>22.932272798865963</v>
      </c>
      <c r="O13" s="323">
        <v>23.139240506329113</v>
      </c>
      <c r="P13" s="323">
        <v>23.342848647041333</v>
      </c>
      <c r="Q13" s="323">
        <v>23.4924220760652</v>
      </c>
      <c r="R13" s="106">
        <v>23.65313168980043</v>
      </c>
      <c r="S13" s="550">
        <v>23.66684477691691</v>
      </c>
      <c r="T13" s="109"/>
    </row>
    <row r="14" spans="3:20" ht="12.75">
      <c r="C14" s="20"/>
      <c r="D14" s="136"/>
      <c r="E14" s="112" t="s">
        <v>135</v>
      </c>
      <c r="F14" s="112"/>
      <c r="G14" s="112"/>
      <c r="H14" s="90"/>
      <c r="I14" s="91"/>
      <c r="J14" s="289">
        <v>2.525557529109927</v>
      </c>
      <c r="K14" s="107">
        <v>2.540849018822587</v>
      </c>
      <c r="L14" s="189">
        <v>2.567025237898221</v>
      </c>
      <c r="M14" s="189">
        <v>2.5948078920041535</v>
      </c>
      <c r="N14" s="106">
        <v>2.6410149750415974</v>
      </c>
      <c r="O14" s="323">
        <v>2.7105427323767937</v>
      </c>
      <c r="P14" s="323">
        <v>2.7874015748031495</v>
      </c>
      <c r="Q14" s="323">
        <v>2.8663934426229507</v>
      </c>
      <c r="R14" s="106">
        <v>2.9367268302575544</v>
      </c>
      <c r="S14" s="550">
        <v>2.9878267810816204</v>
      </c>
      <c r="T14" s="109"/>
    </row>
    <row r="15" spans="3:20" ht="12.75">
      <c r="C15" s="20"/>
      <c r="D15" s="136"/>
      <c r="E15" s="112" t="s">
        <v>136</v>
      </c>
      <c r="F15" s="112"/>
      <c r="G15" s="112"/>
      <c r="H15" s="90"/>
      <c r="I15" s="91"/>
      <c r="J15" s="457" t="s">
        <v>159</v>
      </c>
      <c r="K15" s="458" t="s">
        <v>159</v>
      </c>
      <c r="L15" s="189">
        <v>12.550056483103992</v>
      </c>
      <c r="M15" s="189">
        <v>12.760319567948482</v>
      </c>
      <c r="N15" s="106">
        <v>12.802944034329526</v>
      </c>
      <c r="O15" s="323">
        <v>12.797970111762693</v>
      </c>
      <c r="P15" s="323">
        <v>12.772704530940528</v>
      </c>
      <c r="Q15" s="323">
        <v>12.76817630785494</v>
      </c>
      <c r="R15" s="106">
        <v>12.789892683509747</v>
      </c>
      <c r="S15" s="550">
        <v>12.773980504124145</v>
      </c>
      <c r="T15" s="109"/>
    </row>
    <row r="16" spans="3:20" ht="13.5" thickBot="1">
      <c r="C16" s="20"/>
      <c r="D16" s="136"/>
      <c r="E16" s="112" t="s">
        <v>137</v>
      </c>
      <c r="F16" s="112"/>
      <c r="G16" s="112"/>
      <c r="H16" s="90"/>
      <c r="I16" s="91"/>
      <c r="J16" s="467" t="s">
        <v>159</v>
      </c>
      <c r="K16" s="468" t="s">
        <v>159</v>
      </c>
      <c r="L16" s="203">
        <v>1.8119590619711499</v>
      </c>
      <c r="M16" s="203">
        <v>1.7902753321594287</v>
      </c>
      <c r="N16" s="118">
        <v>1.7911718380847315</v>
      </c>
      <c r="O16" s="324">
        <v>1.8080398925968497</v>
      </c>
      <c r="P16" s="324">
        <v>1.8275572405590177</v>
      </c>
      <c r="Q16" s="324">
        <v>1.8399199313697396</v>
      </c>
      <c r="R16" s="118">
        <v>1.8493612319591126</v>
      </c>
      <c r="S16" s="551">
        <v>1.8527384450975128</v>
      </c>
      <c r="T16" s="109"/>
    </row>
    <row r="17" spans="3:20" ht="13.5">
      <c r="C17" s="67"/>
      <c r="D17" s="68" t="s">
        <v>87</v>
      </c>
      <c r="E17" s="69"/>
      <c r="F17" s="69"/>
      <c r="G17" s="69"/>
      <c r="H17" s="69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108" t="s">
        <v>266</v>
      </c>
      <c r="T17" s="67"/>
    </row>
    <row r="18" spans="3:20" ht="12.75">
      <c r="C18" s="67"/>
      <c r="D18" s="57" t="s">
        <v>4</v>
      </c>
      <c r="E18" s="572" t="s">
        <v>122</v>
      </c>
      <c r="F18" s="572"/>
      <c r="G18" s="572"/>
      <c r="H18" s="572"/>
      <c r="I18" s="572"/>
      <c r="J18" s="572"/>
      <c r="K18" s="572"/>
      <c r="L18" s="572"/>
      <c r="M18" s="572"/>
      <c r="N18" s="572"/>
      <c r="O18" s="572"/>
      <c r="P18" s="572"/>
      <c r="Q18" s="572"/>
      <c r="R18" s="572"/>
      <c r="S18" s="572"/>
      <c r="T18" s="67"/>
    </row>
    <row r="19" spans="3:20" ht="24" customHeight="1">
      <c r="C19" s="67"/>
      <c r="D19" s="57" t="s">
        <v>120</v>
      </c>
      <c r="E19" s="572" t="s">
        <v>172</v>
      </c>
      <c r="F19" s="572"/>
      <c r="G19" s="572"/>
      <c r="H19" s="572"/>
      <c r="I19" s="572"/>
      <c r="J19" s="572"/>
      <c r="K19" s="572"/>
      <c r="L19" s="572"/>
      <c r="M19" s="572"/>
      <c r="N19" s="572"/>
      <c r="O19" s="572"/>
      <c r="P19" s="572"/>
      <c r="Q19" s="572"/>
      <c r="R19" s="572"/>
      <c r="S19" s="572"/>
      <c r="T19" s="67"/>
    </row>
    <row r="20" spans="4:20" ht="24" customHeight="1">
      <c r="D20" s="57" t="s">
        <v>176</v>
      </c>
      <c r="E20" s="572" t="s">
        <v>178</v>
      </c>
      <c r="F20" s="572"/>
      <c r="G20" s="572"/>
      <c r="H20" s="572"/>
      <c r="I20" s="572"/>
      <c r="J20" s="572"/>
      <c r="K20" s="572"/>
      <c r="L20" s="572"/>
      <c r="M20" s="572"/>
      <c r="N20" s="572"/>
      <c r="O20" s="572"/>
      <c r="P20" s="572"/>
      <c r="Q20" s="572"/>
      <c r="R20" s="572"/>
      <c r="S20" s="572"/>
      <c r="T20" s="59" t="s">
        <v>82</v>
      </c>
    </row>
  </sheetData>
  <sheetProtection/>
  <mergeCells count="14">
    <mergeCell ref="E19:S19"/>
    <mergeCell ref="P7:P10"/>
    <mergeCell ref="E18:S18"/>
    <mergeCell ref="Q7:Q10"/>
    <mergeCell ref="E20:S20"/>
    <mergeCell ref="D7:I11"/>
    <mergeCell ref="M7:M10"/>
    <mergeCell ref="N7:N10"/>
    <mergeCell ref="S7:S10"/>
    <mergeCell ref="J7:J10"/>
    <mergeCell ref="K7:K10"/>
    <mergeCell ref="R7:R10"/>
    <mergeCell ref="L7:L10"/>
    <mergeCell ref="O7:O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46" top="0.7086614173228347" bottom="0.7086614173228347" header="0.5118110236220472" footer="0.5118110236220472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1"/>
  <dimension ref="B4:S24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N12" sqref="N12:V17"/>
      <selection pane="topRight" activeCell="N12" sqref="N12:V17"/>
      <selection pane="bottomLeft" activeCell="N12" sqref="N12:V17"/>
      <selection pane="bottomRight"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2.125" style="59" customWidth="1"/>
    <col min="6" max="6" width="1.75390625" style="59" customWidth="1"/>
    <col min="7" max="7" width="15.25390625" style="59" customWidth="1"/>
    <col min="8" max="8" width="6.625" style="59" customWidth="1"/>
    <col min="9" max="9" width="1.12109375" style="59" customWidth="1"/>
    <col min="10" max="19" width="7.75390625" style="59" customWidth="1"/>
    <col min="20" max="16384" width="9.125" style="59" customWidth="1"/>
  </cols>
  <sheetData>
    <row r="1" ht="12.75" hidden="1"/>
    <row r="2" ht="12.75" hidden="1"/>
    <row r="4" spans="4:19" s="60" customFormat="1" ht="15.75">
      <c r="D4" s="15" t="s">
        <v>125</v>
      </c>
      <c r="E4" s="61"/>
      <c r="F4" s="61"/>
      <c r="G4" s="61"/>
      <c r="H4" s="15" t="s">
        <v>157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2:19" s="60" customFormat="1" ht="15.75">
      <c r="B5" s="256">
        <v>12</v>
      </c>
      <c r="D5" s="110" t="s">
        <v>277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4:19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17"/>
    </row>
    <row r="7" spans="3:19" ht="6" customHeight="1">
      <c r="C7" s="20"/>
      <c r="D7" s="554" t="s">
        <v>145</v>
      </c>
      <c r="E7" s="555"/>
      <c r="F7" s="555"/>
      <c r="G7" s="555"/>
      <c r="H7" s="555"/>
      <c r="I7" s="556"/>
      <c r="J7" s="566" t="s">
        <v>83</v>
      </c>
      <c r="K7" s="570" t="s">
        <v>84</v>
      </c>
      <c r="L7" s="564" t="s">
        <v>85</v>
      </c>
      <c r="M7" s="566" t="s">
        <v>86</v>
      </c>
      <c r="N7" s="566" t="s">
        <v>3</v>
      </c>
      <c r="O7" s="566" t="s">
        <v>117</v>
      </c>
      <c r="P7" s="566" t="s">
        <v>192</v>
      </c>
      <c r="Q7" s="566" t="s">
        <v>229</v>
      </c>
      <c r="R7" s="566" t="s">
        <v>259</v>
      </c>
      <c r="S7" s="568" t="s">
        <v>268</v>
      </c>
    </row>
    <row r="8" spans="3:19" ht="6" customHeight="1">
      <c r="C8" s="20"/>
      <c r="D8" s="557"/>
      <c r="E8" s="558"/>
      <c r="F8" s="558"/>
      <c r="G8" s="558"/>
      <c r="H8" s="558"/>
      <c r="I8" s="559"/>
      <c r="J8" s="567"/>
      <c r="K8" s="571"/>
      <c r="L8" s="565"/>
      <c r="M8" s="567"/>
      <c r="N8" s="567"/>
      <c r="O8" s="567"/>
      <c r="P8" s="567"/>
      <c r="Q8" s="567"/>
      <c r="R8" s="567"/>
      <c r="S8" s="569"/>
    </row>
    <row r="9" spans="3:19" ht="6" customHeight="1">
      <c r="C9" s="20"/>
      <c r="D9" s="557"/>
      <c r="E9" s="558"/>
      <c r="F9" s="558"/>
      <c r="G9" s="558"/>
      <c r="H9" s="558"/>
      <c r="I9" s="559"/>
      <c r="J9" s="567"/>
      <c r="K9" s="571"/>
      <c r="L9" s="565"/>
      <c r="M9" s="567"/>
      <c r="N9" s="567"/>
      <c r="O9" s="567"/>
      <c r="P9" s="567"/>
      <c r="Q9" s="567"/>
      <c r="R9" s="567"/>
      <c r="S9" s="569"/>
    </row>
    <row r="10" spans="3:19" ht="6" customHeight="1">
      <c r="C10" s="20"/>
      <c r="D10" s="557"/>
      <c r="E10" s="558"/>
      <c r="F10" s="558"/>
      <c r="G10" s="558"/>
      <c r="H10" s="558"/>
      <c r="I10" s="559"/>
      <c r="J10" s="567"/>
      <c r="K10" s="571"/>
      <c r="L10" s="565"/>
      <c r="M10" s="567"/>
      <c r="N10" s="567"/>
      <c r="O10" s="567"/>
      <c r="P10" s="567"/>
      <c r="Q10" s="567"/>
      <c r="R10" s="567"/>
      <c r="S10" s="569"/>
    </row>
    <row r="11" spans="3:19" ht="15" customHeight="1" thickBot="1">
      <c r="C11" s="20"/>
      <c r="D11" s="560"/>
      <c r="E11" s="561"/>
      <c r="F11" s="561"/>
      <c r="G11" s="561"/>
      <c r="H11" s="561"/>
      <c r="I11" s="562"/>
      <c r="J11" s="18" t="s">
        <v>168</v>
      </c>
      <c r="K11" s="19" t="s">
        <v>168</v>
      </c>
      <c r="L11" s="194"/>
      <c r="M11" s="18"/>
      <c r="N11" s="18"/>
      <c r="O11" s="196"/>
      <c r="P11" s="196"/>
      <c r="Q11" s="196"/>
      <c r="R11" s="196"/>
      <c r="S11" s="19"/>
    </row>
    <row r="12" spans="3:19" ht="14.25" thickBot="1" thickTop="1">
      <c r="C12" s="20"/>
      <c r="D12" s="70" t="s">
        <v>111</v>
      </c>
      <c r="E12" s="71"/>
      <c r="F12" s="71"/>
      <c r="G12" s="71"/>
      <c r="H12" s="71"/>
      <c r="I12" s="71"/>
      <c r="J12" s="71"/>
      <c r="K12" s="72"/>
      <c r="L12" s="70"/>
      <c r="M12" s="71"/>
      <c r="N12" s="71"/>
      <c r="O12" s="71"/>
      <c r="P12" s="71"/>
      <c r="Q12" s="71"/>
      <c r="R12" s="71"/>
      <c r="S12" s="72"/>
    </row>
    <row r="13" spans="3:19" ht="12.75">
      <c r="C13" s="20"/>
      <c r="D13" s="73"/>
      <c r="E13" s="74" t="s">
        <v>108</v>
      </c>
      <c r="F13" s="74"/>
      <c r="G13" s="74"/>
      <c r="H13" s="75"/>
      <c r="I13" s="76"/>
      <c r="J13" s="220">
        <v>12797</v>
      </c>
      <c r="K13" s="224">
        <v>12689</v>
      </c>
      <c r="L13" s="222">
        <v>12409</v>
      </c>
      <c r="M13" s="220">
        <v>12494</v>
      </c>
      <c r="N13" s="220">
        <v>12698</v>
      </c>
      <c r="O13" s="221">
        <v>13035</v>
      </c>
      <c r="P13" s="221">
        <v>13452</v>
      </c>
      <c r="Q13" s="221">
        <v>13988</v>
      </c>
      <c r="R13" s="221">
        <v>14481</v>
      </c>
      <c r="S13" s="224">
        <v>14972</v>
      </c>
    </row>
    <row r="14" spans="3:19" ht="13.5" customHeight="1">
      <c r="C14" s="20"/>
      <c r="D14" s="79"/>
      <c r="E14" s="553" t="s">
        <v>109</v>
      </c>
      <c r="F14" s="45" t="s">
        <v>138</v>
      </c>
      <c r="G14" s="45"/>
      <c r="H14" s="46"/>
      <c r="I14" s="47"/>
      <c r="J14" s="456" t="s">
        <v>159</v>
      </c>
      <c r="K14" s="447" t="s">
        <v>159</v>
      </c>
      <c r="L14" s="232">
        <v>38</v>
      </c>
      <c r="M14" s="230">
        <v>28</v>
      </c>
      <c r="N14" s="230">
        <v>11</v>
      </c>
      <c r="O14" s="231">
        <v>10</v>
      </c>
      <c r="P14" s="231">
        <v>10</v>
      </c>
      <c r="Q14" s="231">
        <v>10</v>
      </c>
      <c r="R14" s="231">
        <v>9</v>
      </c>
      <c r="S14" s="234">
        <v>9</v>
      </c>
    </row>
    <row r="15" spans="3:19" ht="12.75">
      <c r="C15" s="20"/>
      <c r="D15" s="86"/>
      <c r="E15" s="582"/>
      <c r="F15" s="112" t="s">
        <v>139</v>
      </c>
      <c r="G15" s="112"/>
      <c r="H15" s="90"/>
      <c r="I15" s="91"/>
      <c r="J15" s="457" t="s">
        <v>159</v>
      </c>
      <c r="K15" s="458" t="s">
        <v>159</v>
      </c>
      <c r="L15" s="237">
        <v>12143</v>
      </c>
      <c r="M15" s="235">
        <v>12289</v>
      </c>
      <c r="N15" s="235">
        <v>12507</v>
      </c>
      <c r="O15" s="236">
        <v>12887</v>
      </c>
      <c r="P15" s="236">
        <v>13339</v>
      </c>
      <c r="Q15" s="236">
        <v>13880</v>
      </c>
      <c r="R15" s="236">
        <v>14380</v>
      </c>
      <c r="S15" s="239">
        <v>14887</v>
      </c>
    </row>
    <row r="16" spans="3:19" ht="13.5" thickBot="1">
      <c r="C16" s="20"/>
      <c r="D16" s="96"/>
      <c r="E16" s="593"/>
      <c r="F16" s="113" t="s">
        <v>140</v>
      </c>
      <c r="G16" s="113"/>
      <c r="H16" s="114"/>
      <c r="I16" s="115"/>
      <c r="J16" s="467" t="s">
        <v>159</v>
      </c>
      <c r="K16" s="468" t="s">
        <v>159</v>
      </c>
      <c r="L16" s="303">
        <v>228</v>
      </c>
      <c r="M16" s="258">
        <v>177</v>
      </c>
      <c r="N16" s="258">
        <v>180</v>
      </c>
      <c r="O16" s="317">
        <v>138</v>
      </c>
      <c r="P16" s="317">
        <v>103</v>
      </c>
      <c r="Q16" s="317">
        <v>98</v>
      </c>
      <c r="R16" s="317">
        <v>92</v>
      </c>
      <c r="S16" s="259">
        <v>76</v>
      </c>
    </row>
    <row r="17" spans="3:19" ht="13.5" thickBot="1">
      <c r="C17" s="20"/>
      <c r="D17" s="102" t="s">
        <v>112</v>
      </c>
      <c r="E17" s="103"/>
      <c r="F17" s="103"/>
      <c r="G17" s="103"/>
      <c r="H17" s="103"/>
      <c r="I17" s="103"/>
      <c r="J17" s="103"/>
      <c r="K17" s="160"/>
      <c r="L17" s="102"/>
      <c r="M17" s="103"/>
      <c r="N17" s="160"/>
      <c r="O17" s="160"/>
      <c r="P17" s="160"/>
      <c r="Q17" s="160"/>
      <c r="R17" s="160"/>
      <c r="S17" s="160"/>
    </row>
    <row r="18" spans="3:19" ht="12.75">
      <c r="C18" s="20"/>
      <c r="D18" s="73"/>
      <c r="E18" s="74" t="s">
        <v>108</v>
      </c>
      <c r="F18" s="74"/>
      <c r="G18" s="74"/>
      <c r="H18" s="75"/>
      <c r="I18" s="76"/>
      <c r="J18" s="220">
        <v>286340</v>
      </c>
      <c r="K18" s="224">
        <v>286230</v>
      </c>
      <c r="L18" s="222">
        <v>282183</v>
      </c>
      <c r="M18" s="220">
        <v>285419</v>
      </c>
      <c r="N18" s="220">
        <v>291194</v>
      </c>
      <c r="O18" s="221">
        <v>301620</v>
      </c>
      <c r="P18" s="221">
        <v>314008</v>
      </c>
      <c r="Q18" s="221">
        <v>328612</v>
      </c>
      <c r="R18" s="221">
        <v>342521</v>
      </c>
      <c r="S18" s="224">
        <v>354340</v>
      </c>
    </row>
    <row r="19" spans="3:19" ht="13.5" customHeight="1">
      <c r="C19" s="20"/>
      <c r="D19" s="79"/>
      <c r="E19" s="553" t="s">
        <v>109</v>
      </c>
      <c r="F19" s="45" t="s">
        <v>193</v>
      </c>
      <c r="G19" s="45"/>
      <c r="H19" s="46"/>
      <c r="I19" s="47"/>
      <c r="J19" s="456" t="s">
        <v>159</v>
      </c>
      <c r="K19" s="447" t="s">
        <v>159</v>
      </c>
      <c r="L19" s="232">
        <v>368</v>
      </c>
      <c r="M19" s="230">
        <v>318</v>
      </c>
      <c r="N19" s="230">
        <v>197</v>
      </c>
      <c r="O19" s="231">
        <v>195</v>
      </c>
      <c r="P19" s="231">
        <v>193</v>
      </c>
      <c r="Q19" s="231">
        <v>190</v>
      </c>
      <c r="R19" s="231">
        <v>182</v>
      </c>
      <c r="S19" s="234">
        <v>185</v>
      </c>
    </row>
    <row r="20" spans="3:19" ht="12.75">
      <c r="C20" s="20"/>
      <c r="D20" s="86"/>
      <c r="E20" s="582"/>
      <c r="F20" s="112" t="s">
        <v>194</v>
      </c>
      <c r="G20" s="112"/>
      <c r="H20" s="90"/>
      <c r="I20" s="91"/>
      <c r="J20" s="457" t="s">
        <v>159</v>
      </c>
      <c r="K20" s="458" t="s">
        <v>159</v>
      </c>
      <c r="L20" s="237">
        <v>278545</v>
      </c>
      <c r="M20" s="235">
        <v>282809</v>
      </c>
      <c r="N20" s="235">
        <v>288634</v>
      </c>
      <c r="O20" s="236">
        <v>299641</v>
      </c>
      <c r="P20" s="236">
        <v>312682</v>
      </c>
      <c r="Q20" s="236">
        <v>327377</v>
      </c>
      <c r="R20" s="236">
        <v>341345</v>
      </c>
      <c r="S20" s="239">
        <v>353353</v>
      </c>
    </row>
    <row r="21" spans="3:19" ht="13.5" thickBot="1">
      <c r="C21" s="20"/>
      <c r="D21" s="96"/>
      <c r="E21" s="593"/>
      <c r="F21" s="113" t="s">
        <v>195</v>
      </c>
      <c r="G21" s="113"/>
      <c r="H21" s="114"/>
      <c r="I21" s="115"/>
      <c r="J21" s="467" t="s">
        <v>159</v>
      </c>
      <c r="K21" s="468" t="s">
        <v>159</v>
      </c>
      <c r="L21" s="303">
        <v>3270</v>
      </c>
      <c r="M21" s="258">
        <v>2292</v>
      </c>
      <c r="N21" s="258">
        <v>2363</v>
      </c>
      <c r="O21" s="317">
        <v>1784</v>
      </c>
      <c r="P21" s="317">
        <v>1133</v>
      </c>
      <c r="Q21" s="317">
        <v>1045</v>
      </c>
      <c r="R21" s="317">
        <v>994</v>
      </c>
      <c r="S21" s="259">
        <v>802</v>
      </c>
    </row>
    <row r="22" spans="4:19" ht="13.5">
      <c r="D22" s="68" t="s">
        <v>87</v>
      </c>
      <c r="E22" s="69"/>
      <c r="F22" s="69"/>
      <c r="G22" s="69"/>
      <c r="H22" s="69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108" t="s">
        <v>266</v>
      </c>
    </row>
    <row r="23" spans="4:19" ht="12.75">
      <c r="D23" s="57" t="s">
        <v>4</v>
      </c>
      <c r="E23" s="586" t="s">
        <v>171</v>
      </c>
      <c r="F23" s="586"/>
      <c r="G23" s="586"/>
      <c r="H23" s="586"/>
      <c r="I23" s="586"/>
      <c r="J23" s="586"/>
      <c r="K23" s="586"/>
      <c r="L23" s="586"/>
      <c r="M23" s="586"/>
      <c r="N23" s="586"/>
      <c r="O23" s="586"/>
      <c r="P23" s="586"/>
      <c r="Q23" s="586"/>
      <c r="R23" s="586"/>
      <c r="S23" s="586"/>
    </row>
    <row r="24" spans="4:19" ht="12.75">
      <c r="D24" s="57" t="s">
        <v>120</v>
      </c>
      <c r="E24" s="586" t="s">
        <v>179</v>
      </c>
      <c r="F24" s="586"/>
      <c r="G24" s="586"/>
      <c r="H24" s="586"/>
      <c r="I24" s="586"/>
      <c r="J24" s="586"/>
      <c r="K24" s="586"/>
      <c r="L24" s="586"/>
      <c r="M24" s="586"/>
      <c r="N24" s="586"/>
      <c r="O24" s="586"/>
      <c r="P24" s="586"/>
      <c r="Q24" s="586"/>
      <c r="R24" s="586"/>
      <c r="S24" s="586"/>
    </row>
  </sheetData>
  <sheetProtection/>
  <mergeCells count="15">
    <mergeCell ref="P7:P10"/>
    <mergeCell ref="M7:M10"/>
    <mergeCell ref="E14:E16"/>
    <mergeCell ref="E19:E21"/>
    <mergeCell ref="D7:I11"/>
    <mergeCell ref="E24:S24"/>
    <mergeCell ref="E23:S23"/>
    <mergeCell ref="S7:S10"/>
    <mergeCell ref="J7:J10"/>
    <mergeCell ref="K7:K10"/>
    <mergeCell ref="L7:L10"/>
    <mergeCell ref="R7:R10"/>
    <mergeCell ref="Q7:Q10"/>
    <mergeCell ref="N7:N10"/>
    <mergeCell ref="O7:O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51" top="0.7086614173228347" bottom="0.7086614173228347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2"/>
  <dimension ref="B3:W22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N12" sqref="N12:V17"/>
      <selection pane="topRight" activeCell="N12" sqref="N12:V17"/>
      <selection pane="bottomLeft" activeCell="N12" sqref="N12:V17"/>
      <selection pane="bottomRight"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10.875" style="59" customWidth="1"/>
    <col min="9" max="9" width="1.12109375" style="59" customWidth="1"/>
    <col min="10" max="19" width="6.375" style="59" customWidth="1"/>
    <col min="20" max="20" width="10.625" style="59" bestFit="1" customWidth="1"/>
    <col min="21" max="21" width="11.125" style="59" customWidth="1"/>
    <col min="22" max="22" width="12.25390625" style="59" customWidth="1"/>
    <col min="23" max="23" width="10.75390625" style="59" customWidth="1"/>
    <col min="24" max="24" width="8.00390625" style="59" customWidth="1"/>
    <col min="25" max="27" width="1.75390625" style="59" customWidth="1"/>
    <col min="28" max="28" width="4.875" style="59" customWidth="1"/>
    <col min="29" max="43" width="1.75390625" style="59" customWidth="1"/>
    <col min="44" max="16384" width="9.125" style="59" customWidth="1"/>
  </cols>
  <sheetData>
    <row r="1" ht="12.75" hidden="1"/>
    <row r="2" ht="12.75" hidden="1"/>
    <row r="3" ht="9" customHeight="1">
      <c r="C3" s="58"/>
    </row>
    <row r="4" spans="4:19" s="60" customFormat="1" ht="15.75">
      <c r="D4" s="15" t="s">
        <v>1</v>
      </c>
      <c r="E4" s="61"/>
      <c r="F4" s="61"/>
      <c r="G4" s="61"/>
      <c r="H4" s="15" t="s">
        <v>77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2:19" s="60" customFormat="1" ht="15.75">
      <c r="B5" s="256">
        <v>0</v>
      </c>
      <c r="D5" s="110" t="s">
        <v>276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4:20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17"/>
      <c r="T6" s="14"/>
    </row>
    <row r="7" spans="3:20" ht="6" customHeight="1">
      <c r="C7" s="20"/>
      <c r="D7" s="554" t="s">
        <v>78</v>
      </c>
      <c r="E7" s="555"/>
      <c r="F7" s="555"/>
      <c r="G7" s="555"/>
      <c r="H7" s="555"/>
      <c r="I7" s="556"/>
      <c r="J7" s="594" t="s">
        <v>83</v>
      </c>
      <c r="K7" s="564" t="s">
        <v>84</v>
      </c>
      <c r="L7" s="566" t="s">
        <v>85</v>
      </c>
      <c r="M7" s="566" t="s">
        <v>86</v>
      </c>
      <c r="N7" s="566" t="s">
        <v>3</v>
      </c>
      <c r="O7" s="566" t="s">
        <v>117</v>
      </c>
      <c r="P7" s="566" t="s">
        <v>192</v>
      </c>
      <c r="Q7" s="566" t="s">
        <v>229</v>
      </c>
      <c r="R7" s="566" t="s">
        <v>259</v>
      </c>
      <c r="S7" s="568" t="s">
        <v>268</v>
      </c>
      <c r="T7" s="109"/>
    </row>
    <row r="8" spans="3:20" ht="6" customHeight="1">
      <c r="C8" s="20"/>
      <c r="D8" s="557"/>
      <c r="E8" s="558"/>
      <c r="F8" s="558"/>
      <c r="G8" s="558"/>
      <c r="H8" s="558"/>
      <c r="I8" s="559"/>
      <c r="J8" s="595"/>
      <c r="K8" s="565"/>
      <c r="L8" s="567"/>
      <c r="M8" s="567"/>
      <c r="N8" s="567"/>
      <c r="O8" s="567"/>
      <c r="P8" s="567"/>
      <c r="Q8" s="567"/>
      <c r="R8" s="567"/>
      <c r="S8" s="569"/>
      <c r="T8" s="109"/>
    </row>
    <row r="9" spans="3:20" ht="6" customHeight="1">
      <c r="C9" s="20"/>
      <c r="D9" s="557"/>
      <c r="E9" s="558"/>
      <c r="F9" s="558"/>
      <c r="G9" s="558"/>
      <c r="H9" s="558"/>
      <c r="I9" s="559"/>
      <c r="J9" s="595"/>
      <c r="K9" s="565"/>
      <c r="L9" s="567"/>
      <c r="M9" s="567"/>
      <c r="N9" s="567"/>
      <c r="O9" s="567"/>
      <c r="P9" s="567"/>
      <c r="Q9" s="567"/>
      <c r="R9" s="567"/>
      <c r="S9" s="569"/>
      <c r="T9" s="109"/>
    </row>
    <row r="10" spans="3:20" ht="6" customHeight="1">
      <c r="C10" s="20"/>
      <c r="D10" s="557"/>
      <c r="E10" s="558"/>
      <c r="F10" s="558"/>
      <c r="G10" s="558"/>
      <c r="H10" s="558"/>
      <c r="I10" s="559"/>
      <c r="J10" s="595"/>
      <c r="K10" s="565"/>
      <c r="L10" s="567"/>
      <c r="M10" s="567"/>
      <c r="N10" s="567"/>
      <c r="O10" s="567"/>
      <c r="P10" s="567"/>
      <c r="Q10" s="567"/>
      <c r="R10" s="567"/>
      <c r="S10" s="569"/>
      <c r="T10" s="109"/>
    </row>
    <row r="11" spans="3:20" ht="15" customHeight="1" thickBot="1">
      <c r="C11" s="20"/>
      <c r="D11" s="560"/>
      <c r="E11" s="561"/>
      <c r="F11" s="561"/>
      <c r="G11" s="561"/>
      <c r="H11" s="561"/>
      <c r="I11" s="562"/>
      <c r="J11" s="296" t="s">
        <v>4</v>
      </c>
      <c r="K11" s="194"/>
      <c r="L11" s="18"/>
      <c r="M11" s="18"/>
      <c r="N11" s="18"/>
      <c r="O11" s="196"/>
      <c r="P11" s="196"/>
      <c r="Q11" s="196"/>
      <c r="R11" s="196"/>
      <c r="S11" s="19"/>
      <c r="T11" s="109"/>
    </row>
    <row r="12" spans="3:21" ht="14.25" thickTop="1">
      <c r="C12" s="20"/>
      <c r="D12" s="171"/>
      <c r="E12" s="172" t="s">
        <v>115</v>
      </c>
      <c r="F12" s="173"/>
      <c r="G12" s="173"/>
      <c r="H12" s="173"/>
      <c r="I12" s="174"/>
      <c r="J12" s="297">
        <v>19107</v>
      </c>
      <c r="K12" s="298">
        <v>13948</v>
      </c>
      <c r="L12" s="175">
        <v>13783</v>
      </c>
      <c r="M12" s="175">
        <v>14494</v>
      </c>
      <c r="N12" s="175">
        <v>15151</v>
      </c>
      <c r="O12" s="313">
        <v>14036</v>
      </c>
      <c r="P12" s="344">
        <v>13873</v>
      </c>
      <c r="Q12" s="344">
        <v>13615</v>
      </c>
      <c r="R12" s="344">
        <v>14095</v>
      </c>
      <c r="S12" s="447" t="s">
        <v>230</v>
      </c>
      <c r="T12" s="109"/>
      <c r="U12" s="67"/>
    </row>
    <row r="13" spans="3:21" ht="13.5" customHeight="1">
      <c r="C13" s="20"/>
      <c r="D13" s="38"/>
      <c r="E13" s="176" t="s">
        <v>79</v>
      </c>
      <c r="F13" s="177"/>
      <c r="G13" s="177"/>
      <c r="H13" s="177"/>
      <c r="I13" s="178"/>
      <c r="J13" s="299">
        <v>1391</v>
      </c>
      <c r="K13" s="276">
        <v>1279</v>
      </c>
      <c r="L13" s="94">
        <v>1078</v>
      </c>
      <c r="M13" s="94">
        <v>1109</v>
      </c>
      <c r="N13" s="94">
        <v>1017</v>
      </c>
      <c r="O13" s="314">
        <v>966</v>
      </c>
      <c r="P13" s="314">
        <v>920</v>
      </c>
      <c r="Q13" s="314">
        <v>822</v>
      </c>
      <c r="R13" s="314">
        <v>867</v>
      </c>
      <c r="S13" s="446" t="s">
        <v>230</v>
      </c>
      <c r="T13" s="109"/>
      <c r="U13" s="67"/>
    </row>
    <row r="14" spans="3:21" ht="13.5">
      <c r="C14" s="20"/>
      <c r="D14" s="44"/>
      <c r="E14" s="179" t="s">
        <v>141</v>
      </c>
      <c r="F14" s="180"/>
      <c r="G14" s="180"/>
      <c r="H14" s="180"/>
      <c r="I14" s="181"/>
      <c r="J14" s="300">
        <v>365</v>
      </c>
      <c r="K14" s="88">
        <v>309</v>
      </c>
      <c r="L14" s="48">
        <v>224</v>
      </c>
      <c r="M14" s="48">
        <v>255</v>
      </c>
      <c r="N14" s="48">
        <v>260</v>
      </c>
      <c r="O14" s="311">
        <v>191</v>
      </c>
      <c r="P14" s="311">
        <v>233</v>
      </c>
      <c r="Q14" s="311">
        <v>222</v>
      </c>
      <c r="R14" s="311">
        <v>223</v>
      </c>
      <c r="S14" s="447" t="s">
        <v>230</v>
      </c>
      <c r="T14" s="109"/>
      <c r="U14" s="67"/>
    </row>
    <row r="15" spans="3:21" ht="13.5">
      <c r="C15" s="20"/>
      <c r="D15" s="86"/>
      <c r="E15" s="214" t="s">
        <v>80</v>
      </c>
      <c r="F15" s="210"/>
      <c r="G15" s="210"/>
      <c r="H15" s="210"/>
      <c r="I15" s="211"/>
      <c r="J15" s="301">
        <v>84220</v>
      </c>
      <c r="K15" s="302">
        <v>87787</v>
      </c>
      <c r="L15" s="212">
        <v>88369</v>
      </c>
      <c r="M15" s="212">
        <v>89691</v>
      </c>
      <c r="N15" s="212">
        <v>90856</v>
      </c>
      <c r="O15" s="315">
        <v>92285</v>
      </c>
      <c r="P15" s="315">
        <v>93935</v>
      </c>
      <c r="Q15" s="315">
        <v>97628</v>
      </c>
      <c r="R15" s="315">
        <v>102484</v>
      </c>
      <c r="S15" s="458" t="s">
        <v>230</v>
      </c>
      <c r="T15" s="109"/>
      <c r="U15" s="67"/>
    </row>
    <row r="16" spans="3:21" ht="14.25" thickBot="1">
      <c r="C16" s="20"/>
      <c r="D16" s="137"/>
      <c r="E16" s="213" t="s">
        <v>123</v>
      </c>
      <c r="F16" s="182"/>
      <c r="G16" s="182"/>
      <c r="H16" s="182"/>
      <c r="I16" s="183"/>
      <c r="J16" s="469" t="s">
        <v>159</v>
      </c>
      <c r="K16" s="470" t="s">
        <v>159</v>
      </c>
      <c r="L16" s="187">
        <v>6810</v>
      </c>
      <c r="M16" s="116">
        <v>9570</v>
      </c>
      <c r="N16" s="116">
        <v>13409</v>
      </c>
      <c r="O16" s="316">
        <v>19996</v>
      </c>
      <c r="P16" s="316">
        <v>29632</v>
      </c>
      <c r="Q16" s="316">
        <v>39483</v>
      </c>
      <c r="R16" s="316">
        <v>49186</v>
      </c>
      <c r="S16" s="117">
        <v>58939</v>
      </c>
      <c r="T16" s="109"/>
      <c r="U16" s="67"/>
    </row>
    <row r="17" spans="4:23" ht="13.5">
      <c r="D17" s="68" t="s">
        <v>87</v>
      </c>
      <c r="E17" s="69"/>
      <c r="F17" s="69"/>
      <c r="G17" s="69"/>
      <c r="H17" s="69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108" t="s">
        <v>266</v>
      </c>
      <c r="T17" s="67"/>
      <c r="U17" s="67"/>
      <c r="V17" s="67"/>
      <c r="W17" s="67"/>
    </row>
    <row r="18" spans="4:23" ht="12.75">
      <c r="D18" s="57" t="s">
        <v>4</v>
      </c>
      <c r="E18" s="572" t="s">
        <v>142</v>
      </c>
      <c r="F18" s="572"/>
      <c r="G18" s="572"/>
      <c r="H18" s="572"/>
      <c r="I18" s="572"/>
      <c r="J18" s="572"/>
      <c r="K18" s="572"/>
      <c r="L18" s="572"/>
      <c r="M18" s="572"/>
      <c r="N18" s="572"/>
      <c r="O18" s="572"/>
      <c r="P18" s="572"/>
      <c r="Q18" s="572"/>
      <c r="R18" s="572"/>
      <c r="S18" s="572"/>
      <c r="T18" s="67"/>
      <c r="U18" s="67"/>
      <c r="V18" s="67"/>
      <c r="W18" s="67"/>
    </row>
    <row r="19" spans="20:23" ht="12.75">
      <c r="T19" s="67"/>
      <c r="U19" s="67"/>
      <c r="V19" s="67"/>
      <c r="W19" s="67"/>
    </row>
    <row r="20" spans="20:23" ht="12.75">
      <c r="T20" s="67"/>
      <c r="U20" s="67"/>
      <c r="V20" s="67"/>
      <c r="W20" s="67"/>
    </row>
    <row r="21" spans="20:23" ht="12.75">
      <c r="T21" s="67"/>
      <c r="U21" s="67"/>
      <c r="V21" s="67"/>
      <c r="W21" s="67"/>
    </row>
    <row r="22" spans="20:23" ht="12.75">
      <c r="T22" s="67"/>
      <c r="U22" s="67"/>
      <c r="V22" s="67"/>
      <c r="W22" s="67"/>
    </row>
  </sheetData>
  <sheetProtection/>
  <mergeCells count="12">
    <mergeCell ref="K7:K10"/>
    <mergeCell ref="L7:L10"/>
    <mergeCell ref="E18:S18"/>
    <mergeCell ref="M7:M10"/>
    <mergeCell ref="N7:N10"/>
    <mergeCell ref="S7:S10"/>
    <mergeCell ref="D7:I11"/>
    <mergeCell ref="J7:J10"/>
    <mergeCell ref="O7:O10"/>
    <mergeCell ref="P7:P10"/>
    <mergeCell ref="Q7:Q10"/>
    <mergeCell ref="R7:R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8"/>
  <dimension ref="C3:S2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209" hidden="1" customWidth="1"/>
    <col min="3" max="3" width="1.75390625" style="209" customWidth="1"/>
    <col min="4" max="4" width="1.12109375" style="209" customWidth="1"/>
    <col min="5" max="5" width="2.125" style="209" customWidth="1"/>
    <col min="6" max="6" width="1.75390625" style="209" customWidth="1"/>
    <col min="7" max="7" width="15.25390625" style="209" customWidth="1"/>
    <col min="8" max="8" width="13.00390625" style="209" customWidth="1"/>
    <col min="9" max="9" width="1.12109375" style="209" customWidth="1"/>
    <col min="10" max="10" width="8.375" style="209" customWidth="1"/>
    <col min="11" max="16" width="8.00390625" style="209" customWidth="1"/>
    <col min="17" max="17" width="1.75390625" style="209" customWidth="1"/>
    <col min="18" max="19" width="7.125" style="209" customWidth="1"/>
    <col min="20" max="41" width="1.75390625" style="209" customWidth="1"/>
    <col min="42" max="16384" width="9.125" style="209" customWidth="1"/>
  </cols>
  <sheetData>
    <row r="1" ht="12.75" hidden="1"/>
    <row r="2" ht="12.75" hidden="1"/>
    <row r="3" ht="9" customHeight="1">
      <c r="C3" s="381"/>
    </row>
    <row r="4" spans="4:16" s="382" customFormat="1" ht="15.75">
      <c r="D4" s="383" t="s">
        <v>288</v>
      </c>
      <c r="E4" s="383"/>
      <c r="F4" s="383"/>
      <c r="G4" s="383"/>
      <c r="H4" s="384" t="s">
        <v>225</v>
      </c>
      <c r="I4" s="385"/>
      <c r="J4" s="383"/>
      <c r="K4" s="383"/>
      <c r="L4" s="383"/>
      <c r="M4" s="383"/>
      <c r="N4" s="383"/>
      <c r="O4" s="383"/>
      <c r="P4" s="383"/>
    </row>
    <row r="5" spans="4:16" s="382" customFormat="1" ht="15.75">
      <c r="D5" s="386" t="s">
        <v>278</v>
      </c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</row>
    <row r="6" spans="4:17" s="388" customFormat="1" ht="21" customHeight="1" thickBot="1">
      <c r="D6" s="389"/>
      <c r="E6" s="390"/>
      <c r="F6" s="390"/>
      <c r="G6" s="390"/>
      <c r="H6" s="390"/>
      <c r="I6" s="391"/>
      <c r="J6" s="391"/>
      <c r="K6" s="391"/>
      <c r="L6" s="391"/>
      <c r="M6" s="391"/>
      <c r="N6" s="391"/>
      <c r="O6" s="391"/>
      <c r="P6" s="392"/>
      <c r="Q6" s="393" t="s">
        <v>82</v>
      </c>
    </row>
    <row r="7" spans="3:17" ht="6" customHeight="1">
      <c r="C7" s="394"/>
      <c r="D7" s="599" t="s">
        <v>205</v>
      </c>
      <c r="E7" s="600"/>
      <c r="F7" s="600"/>
      <c r="G7" s="600"/>
      <c r="H7" s="600"/>
      <c r="I7" s="601"/>
      <c r="J7" s="580">
        <v>2006</v>
      </c>
      <c r="K7" s="566">
        <v>2007</v>
      </c>
      <c r="L7" s="566">
        <v>2008</v>
      </c>
      <c r="M7" s="566">
        <v>2009</v>
      </c>
      <c r="N7" s="566">
        <v>2010</v>
      </c>
      <c r="O7" s="566">
        <v>2011</v>
      </c>
      <c r="P7" s="570">
        <v>2012</v>
      </c>
      <c r="Q7" s="395"/>
    </row>
    <row r="8" spans="3:17" ht="6" customHeight="1">
      <c r="C8" s="394"/>
      <c r="D8" s="602"/>
      <c r="E8" s="603"/>
      <c r="F8" s="603"/>
      <c r="G8" s="603"/>
      <c r="H8" s="603"/>
      <c r="I8" s="604"/>
      <c r="J8" s="608"/>
      <c r="K8" s="598"/>
      <c r="L8" s="598"/>
      <c r="M8" s="598"/>
      <c r="N8" s="598"/>
      <c r="O8" s="598"/>
      <c r="P8" s="597"/>
      <c r="Q8" s="395"/>
    </row>
    <row r="9" spans="3:17" ht="6" customHeight="1">
      <c r="C9" s="394"/>
      <c r="D9" s="602"/>
      <c r="E9" s="603"/>
      <c r="F9" s="603"/>
      <c r="G9" s="603"/>
      <c r="H9" s="603"/>
      <c r="I9" s="604"/>
      <c r="J9" s="608"/>
      <c r="K9" s="598"/>
      <c r="L9" s="598"/>
      <c r="M9" s="598"/>
      <c r="N9" s="598"/>
      <c r="O9" s="598"/>
      <c r="P9" s="597"/>
      <c r="Q9" s="395"/>
    </row>
    <row r="10" spans="3:17" ht="6" customHeight="1">
      <c r="C10" s="394"/>
      <c r="D10" s="602"/>
      <c r="E10" s="603"/>
      <c r="F10" s="603"/>
      <c r="G10" s="603"/>
      <c r="H10" s="603"/>
      <c r="I10" s="604"/>
      <c r="J10" s="608"/>
      <c r="K10" s="598"/>
      <c r="L10" s="598"/>
      <c r="M10" s="598"/>
      <c r="N10" s="598"/>
      <c r="O10" s="598"/>
      <c r="P10" s="597"/>
      <c r="Q10" s="395"/>
    </row>
    <row r="11" spans="3:17" ht="15" customHeight="1" thickBot="1">
      <c r="C11" s="394"/>
      <c r="D11" s="605"/>
      <c r="E11" s="606"/>
      <c r="F11" s="606"/>
      <c r="G11" s="606"/>
      <c r="H11" s="606"/>
      <c r="I11" s="607"/>
      <c r="J11" s="396"/>
      <c r="K11" s="397"/>
      <c r="L11" s="397"/>
      <c r="M11" s="472"/>
      <c r="N11" s="472"/>
      <c r="O11" s="472"/>
      <c r="P11" s="398"/>
      <c r="Q11" s="395"/>
    </row>
    <row r="12" spans="3:17" ht="16.5" thickBot="1" thickTop="1">
      <c r="C12" s="399"/>
      <c r="D12" s="70" t="s">
        <v>263</v>
      </c>
      <c r="E12" s="71"/>
      <c r="F12" s="71"/>
      <c r="G12" s="71"/>
      <c r="H12" s="71"/>
      <c r="I12" s="71"/>
      <c r="J12" s="197"/>
      <c r="K12" s="71"/>
      <c r="L12" s="71"/>
      <c r="M12" s="71"/>
      <c r="N12" s="71"/>
      <c r="O12" s="71"/>
      <c r="P12" s="72"/>
      <c r="Q12" s="395"/>
    </row>
    <row r="13" spans="3:19" ht="12.75" customHeight="1">
      <c r="C13" s="399"/>
      <c r="D13" s="400"/>
      <c r="E13" s="401" t="s">
        <v>213</v>
      </c>
      <c r="F13" s="402"/>
      <c r="G13" s="402"/>
      <c r="H13" s="403"/>
      <c r="I13" s="404"/>
      <c r="J13" s="405">
        <v>0.014422675482210783</v>
      </c>
      <c r="K13" s="405">
        <v>0.013540688959973637</v>
      </c>
      <c r="L13" s="406">
        <v>0.013754587620395982</v>
      </c>
      <c r="M13" s="473">
        <v>0.013723800830229192</v>
      </c>
      <c r="N13" s="473">
        <v>0.014815244273111608</v>
      </c>
      <c r="O13" s="473">
        <v>0.014907822504614116</v>
      </c>
      <c r="P13" s="407">
        <v>0.01390171861866037</v>
      </c>
      <c r="Q13" s="395"/>
      <c r="R13" s="451"/>
      <c r="S13" s="451"/>
    </row>
    <row r="14" spans="3:17" ht="12.75">
      <c r="C14" s="399"/>
      <c r="D14" s="408"/>
      <c r="E14" s="409" t="s">
        <v>214</v>
      </c>
      <c r="F14" s="409"/>
      <c r="G14" s="409"/>
      <c r="H14" s="410"/>
      <c r="I14" s="411"/>
      <c r="J14" s="412">
        <v>0.9359571723669403</v>
      </c>
      <c r="K14" s="412">
        <v>0.9267505150816386</v>
      </c>
      <c r="L14" s="413">
        <v>0.9132960742635635</v>
      </c>
      <c r="M14" s="474">
        <v>0.8969365488830708</v>
      </c>
      <c r="N14" s="474">
        <v>0.8702992956706956</v>
      </c>
      <c r="O14" s="474">
        <v>0.8510758638390572</v>
      </c>
      <c r="P14" s="414">
        <v>0.8317938047351884</v>
      </c>
      <c r="Q14" s="395"/>
    </row>
    <row r="15" spans="3:17" ht="12.75">
      <c r="C15" s="399"/>
      <c r="D15" s="408"/>
      <c r="E15" s="409" t="s">
        <v>215</v>
      </c>
      <c r="F15" s="409"/>
      <c r="G15" s="409"/>
      <c r="H15" s="410"/>
      <c r="I15" s="411"/>
      <c r="J15" s="412">
        <v>0.015059417230277435</v>
      </c>
      <c r="K15" s="412">
        <v>0.015459866329164056</v>
      </c>
      <c r="L15" s="413">
        <v>0.018574529619789823</v>
      </c>
      <c r="M15" s="474">
        <v>0.021051430748967898</v>
      </c>
      <c r="N15" s="474">
        <v>0.02439903629157365</v>
      </c>
      <c r="O15" s="474">
        <v>0.026074832468938193</v>
      </c>
      <c r="P15" s="414">
        <v>0.029813872976282647</v>
      </c>
      <c r="Q15" s="395"/>
    </row>
    <row r="16" spans="3:17" ht="13.5" thickBot="1">
      <c r="C16" s="399"/>
      <c r="D16" s="415"/>
      <c r="E16" s="416" t="s">
        <v>216</v>
      </c>
      <c r="F16" s="416"/>
      <c r="G16" s="416"/>
      <c r="H16" s="417"/>
      <c r="I16" s="418"/>
      <c r="J16" s="419">
        <v>0.03456073492057571</v>
      </c>
      <c r="K16" s="419">
        <v>0.044248929629223804</v>
      </c>
      <c r="L16" s="420">
        <v>0.0543748084962489</v>
      </c>
      <c r="M16" s="475">
        <v>0.06828821953772596</v>
      </c>
      <c r="N16" s="475">
        <v>0.09048642376462586</v>
      </c>
      <c r="O16" s="475">
        <v>0.1079414811873906</v>
      </c>
      <c r="P16" s="421">
        <v>0.12449060366986865</v>
      </c>
      <c r="Q16" s="395"/>
    </row>
    <row r="17" spans="4:17" ht="13.5">
      <c r="D17" s="422" t="s">
        <v>87</v>
      </c>
      <c r="E17" s="423"/>
      <c r="F17" s="423"/>
      <c r="G17" s="423"/>
      <c r="H17" s="423"/>
      <c r="I17" s="422"/>
      <c r="J17" s="424"/>
      <c r="K17" s="424"/>
      <c r="L17" s="424"/>
      <c r="M17" s="424"/>
      <c r="N17" s="424"/>
      <c r="O17" s="424"/>
      <c r="P17" s="424" t="s">
        <v>266</v>
      </c>
      <c r="Q17" s="209" t="s">
        <v>82</v>
      </c>
    </row>
    <row r="18" spans="4:16" ht="15" customHeight="1">
      <c r="D18" s="273" t="s">
        <v>4</v>
      </c>
      <c r="E18" s="596" t="s">
        <v>264</v>
      </c>
      <c r="F18" s="596"/>
      <c r="G18" s="596"/>
      <c r="H18" s="596"/>
      <c r="I18" s="596"/>
      <c r="J18" s="596"/>
      <c r="K18" s="596"/>
      <c r="L18" s="596"/>
      <c r="M18" s="596"/>
      <c r="N18" s="596"/>
      <c r="O18" s="596"/>
      <c r="P18" s="596"/>
    </row>
    <row r="19" ht="11.25" customHeight="1"/>
    <row r="23" spans="10:16" ht="12.75">
      <c r="J23" s="425"/>
      <c r="K23" s="425"/>
      <c r="L23" s="425"/>
      <c r="M23" s="425"/>
      <c r="N23" s="425"/>
      <c r="O23" s="425"/>
      <c r="P23" s="425"/>
    </row>
  </sheetData>
  <sheetProtection/>
  <mergeCells count="9">
    <mergeCell ref="E18:P18"/>
    <mergeCell ref="P7:P10"/>
    <mergeCell ref="L7:L10"/>
    <mergeCell ref="D7:I11"/>
    <mergeCell ref="J7:J10"/>
    <mergeCell ref="K7:K10"/>
    <mergeCell ref="M7:M10"/>
    <mergeCell ref="N7:N10"/>
    <mergeCell ref="O7:O10"/>
  </mergeCells>
  <conditionalFormatting sqref="G6">
    <cfRule type="expression" priority="1" dxfId="0" stopIfTrue="1">
      <formula>Q6="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6"/>
  <dimension ref="C3:Q2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209" hidden="1" customWidth="1"/>
    <col min="3" max="3" width="1.75390625" style="209" customWidth="1"/>
    <col min="4" max="4" width="0.875" style="209" customWidth="1"/>
    <col min="5" max="5" width="1.75390625" style="209" customWidth="1"/>
    <col min="6" max="6" width="2.625" style="209" customWidth="1"/>
    <col min="7" max="8" width="15.75390625" style="209" customWidth="1"/>
    <col min="9" max="9" width="1.12109375" style="209" customWidth="1"/>
    <col min="10" max="16" width="8.00390625" style="209" customWidth="1"/>
    <col min="17" max="41" width="1.75390625" style="209" customWidth="1"/>
    <col min="42" max="16384" width="9.125" style="209" customWidth="1"/>
  </cols>
  <sheetData>
    <row r="1" ht="12.75" hidden="1"/>
    <row r="2" ht="12.75" hidden="1"/>
    <row r="3" ht="9" customHeight="1">
      <c r="C3" s="381"/>
    </row>
    <row r="4" spans="4:16" s="382" customFormat="1" ht="15.75">
      <c r="D4" s="383" t="s">
        <v>228</v>
      </c>
      <c r="E4" s="383"/>
      <c r="F4" s="383"/>
      <c r="G4" s="383"/>
      <c r="H4" s="384" t="s">
        <v>225</v>
      </c>
      <c r="I4" s="385"/>
      <c r="J4" s="383"/>
      <c r="K4" s="383"/>
      <c r="L4" s="383"/>
      <c r="M4" s="383"/>
      <c r="N4" s="383"/>
      <c r="O4" s="383"/>
      <c r="P4" s="383"/>
    </row>
    <row r="5" spans="4:16" s="382" customFormat="1" ht="15.75">
      <c r="D5" s="386" t="s">
        <v>280</v>
      </c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</row>
    <row r="6" spans="4:17" s="388" customFormat="1" ht="21" customHeight="1" thickBot="1">
      <c r="D6" s="389"/>
      <c r="E6" s="390"/>
      <c r="F6" s="390"/>
      <c r="G6" s="390"/>
      <c r="H6" s="390"/>
      <c r="I6" s="391"/>
      <c r="J6" s="391"/>
      <c r="K6" s="391"/>
      <c r="L6" s="391"/>
      <c r="M6" s="391"/>
      <c r="N6" s="391"/>
      <c r="O6" s="391"/>
      <c r="P6" s="392"/>
      <c r="Q6" s="393" t="s">
        <v>82</v>
      </c>
    </row>
    <row r="7" spans="3:17" ht="6" customHeight="1">
      <c r="C7" s="394"/>
      <c r="D7" s="599" t="s">
        <v>10</v>
      </c>
      <c r="E7" s="600"/>
      <c r="F7" s="600"/>
      <c r="G7" s="600"/>
      <c r="H7" s="600"/>
      <c r="I7" s="601"/>
      <c r="J7" s="580">
        <v>2006</v>
      </c>
      <c r="K7" s="566">
        <v>2007</v>
      </c>
      <c r="L7" s="566">
        <v>2008</v>
      </c>
      <c r="M7" s="566">
        <v>2009</v>
      </c>
      <c r="N7" s="566">
        <v>2010</v>
      </c>
      <c r="O7" s="566">
        <v>2011</v>
      </c>
      <c r="P7" s="570">
        <v>2012</v>
      </c>
      <c r="Q7" s="395"/>
    </row>
    <row r="8" spans="3:17" ht="6" customHeight="1">
      <c r="C8" s="394"/>
      <c r="D8" s="602"/>
      <c r="E8" s="603"/>
      <c r="F8" s="603"/>
      <c r="G8" s="603"/>
      <c r="H8" s="603"/>
      <c r="I8" s="604"/>
      <c r="J8" s="608"/>
      <c r="K8" s="598"/>
      <c r="L8" s="598"/>
      <c r="M8" s="598"/>
      <c r="N8" s="598"/>
      <c r="O8" s="598"/>
      <c r="P8" s="597"/>
      <c r="Q8" s="395"/>
    </row>
    <row r="9" spans="3:17" ht="6" customHeight="1">
      <c r="C9" s="394"/>
      <c r="D9" s="602"/>
      <c r="E9" s="603"/>
      <c r="F9" s="603"/>
      <c r="G9" s="603"/>
      <c r="H9" s="603"/>
      <c r="I9" s="604"/>
      <c r="J9" s="608"/>
      <c r="K9" s="598"/>
      <c r="L9" s="598"/>
      <c r="M9" s="598"/>
      <c r="N9" s="598"/>
      <c r="O9" s="598"/>
      <c r="P9" s="597"/>
      <c r="Q9" s="395"/>
    </row>
    <row r="10" spans="3:17" ht="6" customHeight="1">
      <c r="C10" s="394"/>
      <c r="D10" s="602"/>
      <c r="E10" s="603"/>
      <c r="F10" s="603"/>
      <c r="G10" s="603"/>
      <c r="H10" s="603"/>
      <c r="I10" s="604"/>
      <c r="J10" s="608"/>
      <c r="K10" s="598"/>
      <c r="L10" s="598"/>
      <c r="M10" s="598"/>
      <c r="N10" s="598"/>
      <c r="O10" s="598"/>
      <c r="P10" s="597"/>
      <c r="Q10" s="395"/>
    </row>
    <row r="11" spans="3:17" ht="15" customHeight="1" thickBot="1">
      <c r="C11" s="394"/>
      <c r="D11" s="605"/>
      <c r="E11" s="606"/>
      <c r="F11" s="606"/>
      <c r="G11" s="606"/>
      <c r="H11" s="606"/>
      <c r="I11" s="607"/>
      <c r="J11" s="396"/>
      <c r="K11" s="397"/>
      <c r="L11" s="397"/>
      <c r="M11" s="472"/>
      <c r="N11" s="472"/>
      <c r="O11" s="472"/>
      <c r="P11" s="398"/>
      <c r="Q11" s="395"/>
    </row>
    <row r="12" spans="3:17" ht="16.5" thickBot="1" thickTop="1">
      <c r="C12" s="399"/>
      <c r="D12" s="70" t="s">
        <v>263</v>
      </c>
      <c r="E12" s="71"/>
      <c r="F12" s="71"/>
      <c r="G12" s="71"/>
      <c r="H12" s="71"/>
      <c r="I12" s="71"/>
      <c r="J12" s="197"/>
      <c r="K12" s="71"/>
      <c r="L12" s="71"/>
      <c r="M12" s="71"/>
      <c r="N12" s="71"/>
      <c r="O12" s="71"/>
      <c r="P12" s="72"/>
      <c r="Q12" s="395"/>
    </row>
    <row r="13" spans="3:17" ht="12.75" customHeight="1">
      <c r="C13" s="399"/>
      <c r="D13" s="400"/>
      <c r="E13" s="401" t="s">
        <v>206</v>
      </c>
      <c r="F13" s="402"/>
      <c r="G13" s="402"/>
      <c r="H13" s="403"/>
      <c r="I13" s="404"/>
      <c r="J13" s="405">
        <v>0.0450773794203241</v>
      </c>
      <c r="K13" s="405">
        <v>0.050672499578883125</v>
      </c>
      <c r="L13" s="406">
        <v>0.05796992962054464</v>
      </c>
      <c r="M13" s="473">
        <v>0.06534865588890519</v>
      </c>
      <c r="N13" s="473">
        <v>0.07484015852572698</v>
      </c>
      <c r="O13" s="473">
        <v>0.07563810189722184</v>
      </c>
      <c r="P13" s="407">
        <v>0.07899438114869814</v>
      </c>
      <c r="Q13" s="395"/>
    </row>
    <row r="14" spans="3:17" ht="12.75" customHeight="1">
      <c r="C14" s="399"/>
      <c r="D14" s="426"/>
      <c r="E14" s="427" t="s">
        <v>207</v>
      </c>
      <c r="F14" s="427"/>
      <c r="G14" s="427"/>
      <c r="H14" s="428"/>
      <c r="I14" s="429"/>
      <c r="J14" s="430">
        <v>0.11357201697361148</v>
      </c>
      <c r="K14" s="430">
        <v>0.11332586202782595</v>
      </c>
      <c r="L14" s="431">
        <v>0.1151294435347218</v>
      </c>
      <c r="M14" s="476">
        <v>0.1257266873469939</v>
      </c>
      <c r="N14" s="476">
        <v>0.13715939849903852</v>
      </c>
      <c r="O14" s="476">
        <v>0.1376331964279814</v>
      </c>
      <c r="P14" s="432">
        <v>0.14224595601389453</v>
      </c>
      <c r="Q14" s="395"/>
    </row>
    <row r="15" spans="3:17" ht="12.75" customHeight="1">
      <c r="C15" s="399"/>
      <c r="D15" s="426"/>
      <c r="E15" s="427" t="s">
        <v>208</v>
      </c>
      <c r="F15" s="427"/>
      <c r="G15" s="427"/>
      <c r="H15" s="428"/>
      <c r="I15" s="429"/>
      <c r="J15" s="430">
        <v>0.3723282625364777</v>
      </c>
      <c r="K15" s="430">
        <v>0.3476159652976668</v>
      </c>
      <c r="L15" s="431">
        <v>0.32100082018030285</v>
      </c>
      <c r="M15" s="476">
        <v>0.28849570003244773</v>
      </c>
      <c r="N15" s="476">
        <v>0.2616618651914104</v>
      </c>
      <c r="O15" s="476">
        <v>0.24399341532972893</v>
      </c>
      <c r="P15" s="432">
        <v>0.22679138583151812</v>
      </c>
      <c r="Q15" s="395"/>
    </row>
    <row r="16" spans="3:17" ht="12.75" customHeight="1">
      <c r="C16" s="399"/>
      <c r="D16" s="408"/>
      <c r="E16" s="409" t="s">
        <v>209</v>
      </c>
      <c r="F16" s="409"/>
      <c r="G16" s="409"/>
      <c r="H16" s="410"/>
      <c r="I16" s="411"/>
      <c r="J16" s="412">
        <v>0.35542285344584573</v>
      </c>
      <c r="K16" s="412">
        <v>0.36742011255217094</v>
      </c>
      <c r="L16" s="413">
        <v>0.38078400153030173</v>
      </c>
      <c r="M16" s="474">
        <v>0.39463957597734234</v>
      </c>
      <c r="N16" s="474">
        <v>0.39495407602898086</v>
      </c>
      <c r="O16" s="474">
        <v>0.41740533160091153</v>
      </c>
      <c r="P16" s="414">
        <v>0.41298943249676673</v>
      </c>
      <c r="Q16" s="395"/>
    </row>
    <row r="17" spans="3:17" ht="12.75">
      <c r="C17" s="399"/>
      <c r="D17" s="408"/>
      <c r="E17" s="409" t="s">
        <v>210</v>
      </c>
      <c r="F17" s="409"/>
      <c r="G17" s="409"/>
      <c r="H17" s="410"/>
      <c r="I17" s="411"/>
      <c r="J17" s="412">
        <v>0.11072111084905148</v>
      </c>
      <c r="K17" s="412">
        <v>0.11751078766217696</v>
      </c>
      <c r="L17" s="413">
        <v>0.11972321403136452</v>
      </c>
      <c r="M17" s="474">
        <v>0.11944681752874514</v>
      </c>
      <c r="N17" s="474">
        <v>0.1243231772107179</v>
      </c>
      <c r="O17" s="474">
        <v>0.12057313608685634</v>
      </c>
      <c r="P17" s="414">
        <v>0.13322357683118363</v>
      </c>
      <c r="Q17" s="395"/>
    </row>
    <row r="18" spans="3:17" ht="13.5" thickBot="1">
      <c r="C18" s="399"/>
      <c r="D18" s="415"/>
      <c r="E18" s="416" t="s">
        <v>211</v>
      </c>
      <c r="F18" s="416"/>
      <c r="G18" s="416"/>
      <c r="H18" s="417"/>
      <c r="I18" s="418"/>
      <c r="J18" s="419">
        <v>0.0028783767746896373</v>
      </c>
      <c r="K18" s="419">
        <v>0.0034547728812730815</v>
      </c>
      <c r="L18" s="420">
        <v>0.005392591102765545</v>
      </c>
      <c r="M18" s="475">
        <v>0.006342563225571353</v>
      </c>
      <c r="N18" s="475">
        <v>0.007061324544116779</v>
      </c>
      <c r="O18" s="475">
        <v>0.0047568186572998624</v>
      </c>
      <c r="P18" s="421">
        <v>0.005755267677938852</v>
      </c>
      <c r="Q18" s="395"/>
    </row>
    <row r="19" spans="4:16" ht="13.5">
      <c r="D19" s="422" t="s">
        <v>87</v>
      </c>
      <c r="E19" s="423"/>
      <c r="F19" s="423"/>
      <c r="G19" s="423"/>
      <c r="H19" s="423"/>
      <c r="I19" s="422"/>
      <c r="J19" s="424"/>
      <c r="K19" s="424"/>
      <c r="L19" s="424"/>
      <c r="M19" s="424"/>
      <c r="N19" s="424"/>
      <c r="O19" s="424"/>
      <c r="P19" s="424" t="s">
        <v>266</v>
      </c>
    </row>
    <row r="20" spans="4:16" ht="41.25" customHeight="1">
      <c r="D20" s="273" t="s">
        <v>4</v>
      </c>
      <c r="E20" s="596" t="s">
        <v>264</v>
      </c>
      <c r="F20" s="596"/>
      <c r="G20" s="596"/>
      <c r="H20" s="596"/>
      <c r="I20" s="596"/>
      <c r="J20" s="596"/>
      <c r="K20" s="596"/>
      <c r="L20" s="596"/>
      <c r="M20" s="596"/>
      <c r="N20" s="596"/>
      <c r="O20" s="596"/>
      <c r="P20" s="596"/>
    </row>
  </sheetData>
  <sheetProtection/>
  <mergeCells count="9">
    <mergeCell ref="E20:P20"/>
    <mergeCell ref="D7:I11"/>
    <mergeCell ref="J7:J10"/>
    <mergeCell ref="K7:K10"/>
    <mergeCell ref="P7:P10"/>
    <mergeCell ref="L7:L10"/>
    <mergeCell ref="M7:M10"/>
    <mergeCell ref="N7:N10"/>
    <mergeCell ref="O7:O10"/>
  </mergeCells>
  <conditionalFormatting sqref="G6">
    <cfRule type="expression" priority="1" dxfId="0" stopIfTrue="1">
      <formula>Q6="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1"/>
  <dimension ref="B4:AR42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N12" sqref="N12:V17"/>
      <selection pane="topRight" activeCell="N12" sqref="N12:V17"/>
      <selection pane="bottomLeft" activeCell="N12" sqref="N12:V17"/>
      <selection pane="bottomRight"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8.25390625" style="59" customWidth="1"/>
    <col min="9" max="9" width="1.12109375" style="59" customWidth="1"/>
    <col min="10" max="19" width="6.75390625" style="59" customWidth="1"/>
    <col min="20" max="43" width="1.75390625" style="59" customWidth="1"/>
    <col min="44" max="16384" width="9.125" style="59" customWidth="1"/>
  </cols>
  <sheetData>
    <row r="1" ht="12.75" hidden="1"/>
    <row r="2" ht="12.75" hidden="1"/>
    <row r="4" spans="4:19" s="60" customFormat="1" ht="15.75">
      <c r="D4" s="15" t="s">
        <v>2</v>
      </c>
      <c r="E4" s="61"/>
      <c r="F4" s="61"/>
      <c r="G4" s="61"/>
      <c r="H4" s="15" t="s">
        <v>114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2:19" s="60" customFormat="1" ht="15.75">
      <c r="B5" s="256">
        <v>12</v>
      </c>
      <c r="D5" s="110" t="s">
        <v>279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4:20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17"/>
      <c r="T6" s="14" t="s">
        <v>82</v>
      </c>
    </row>
    <row r="7" spans="3:20" ht="6" customHeight="1">
      <c r="C7" s="20"/>
      <c r="D7" s="554"/>
      <c r="E7" s="555"/>
      <c r="F7" s="555"/>
      <c r="G7" s="555"/>
      <c r="H7" s="555"/>
      <c r="I7" s="556"/>
      <c r="J7" s="566">
        <v>2003</v>
      </c>
      <c r="K7" s="566">
        <v>2004</v>
      </c>
      <c r="L7" s="566">
        <v>2005</v>
      </c>
      <c r="M7" s="566">
        <v>2006</v>
      </c>
      <c r="N7" s="566">
        <v>2007</v>
      </c>
      <c r="O7" s="566">
        <v>2008</v>
      </c>
      <c r="P7" s="566">
        <v>2009</v>
      </c>
      <c r="Q7" s="566">
        <v>2010</v>
      </c>
      <c r="R7" s="566">
        <v>2011</v>
      </c>
      <c r="S7" s="570">
        <v>2012</v>
      </c>
      <c r="T7" s="109"/>
    </row>
    <row r="8" spans="3:20" ht="6" customHeight="1">
      <c r="C8" s="20"/>
      <c r="D8" s="557"/>
      <c r="E8" s="558"/>
      <c r="F8" s="558"/>
      <c r="G8" s="558"/>
      <c r="H8" s="558"/>
      <c r="I8" s="559"/>
      <c r="J8" s="598"/>
      <c r="K8" s="598"/>
      <c r="L8" s="598"/>
      <c r="M8" s="598"/>
      <c r="N8" s="598"/>
      <c r="O8" s="598"/>
      <c r="P8" s="598"/>
      <c r="Q8" s="598"/>
      <c r="R8" s="598"/>
      <c r="S8" s="597"/>
      <c r="T8" s="109"/>
    </row>
    <row r="9" spans="3:20" ht="6" customHeight="1">
      <c r="C9" s="20"/>
      <c r="D9" s="557"/>
      <c r="E9" s="558"/>
      <c r="F9" s="558"/>
      <c r="G9" s="558"/>
      <c r="H9" s="558"/>
      <c r="I9" s="559"/>
      <c r="J9" s="598"/>
      <c r="K9" s="598"/>
      <c r="L9" s="598"/>
      <c r="M9" s="598"/>
      <c r="N9" s="598"/>
      <c r="O9" s="598"/>
      <c r="P9" s="598"/>
      <c r="Q9" s="598"/>
      <c r="R9" s="598"/>
      <c r="S9" s="597"/>
      <c r="T9" s="109"/>
    </row>
    <row r="10" spans="3:20" ht="6" customHeight="1">
      <c r="C10" s="20"/>
      <c r="D10" s="557"/>
      <c r="E10" s="558"/>
      <c r="F10" s="558"/>
      <c r="G10" s="558"/>
      <c r="H10" s="558"/>
      <c r="I10" s="559"/>
      <c r="J10" s="598"/>
      <c r="K10" s="598"/>
      <c r="L10" s="598"/>
      <c r="M10" s="598"/>
      <c r="N10" s="598"/>
      <c r="O10" s="598"/>
      <c r="P10" s="598"/>
      <c r="Q10" s="598"/>
      <c r="R10" s="598"/>
      <c r="S10" s="597"/>
      <c r="T10" s="109"/>
    </row>
    <row r="11" spans="3:23" ht="15" customHeight="1" thickBot="1">
      <c r="C11" s="20"/>
      <c r="D11" s="560"/>
      <c r="E11" s="561"/>
      <c r="F11" s="561"/>
      <c r="G11" s="561"/>
      <c r="H11" s="561"/>
      <c r="I11" s="562"/>
      <c r="J11" s="18"/>
      <c r="K11" s="18"/>
      <c r="L11" s="18"/>
      <c r="M11" s="18"/>
      <c r="N11" s="18"/>
      <c r="O11" s="196"/>
      <c r="P11" s="196"/>
      <c r="Q11" s="196"/>
      <c r="R11" s="196"/>
      <c r="S11" s="19"/>
      <c r="T11" s="109"/>
      <c r="W11" s="209"/>
    </row>
    <row r="12" spans="3:20" ht="14.25" thickBot="1" thickTop="1">
      <c r="C12" s="20"/>
      <c r="D12" s="70" t="s">
        <v>196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2"/>
      <c r="T12" s="109"/>
    </row>
    <row r="13" spans="3:44" ht="12.75">
      <c r="C13" s="20"/>
      <c r="D13" s="21"/>
      <c r="E13" s="154" t="s">
        <v>69</v>
      </c>
      <c r="F13" s="33"/>
      <c r="G13" s="33"/>
      <c r="H13" s="34"/>
      <c r="I13" s="35"/>
      <c r="J13" s="155">
        <v>31805.206</v>
      </c>
      <c r="K13" s="155">
        <v>31373.626</v>
      </c>
      <c r="L13" s="155">
        <v>30895.692000000057</v>
      </c>
      <c r="M13" s="155">
        <v>30579.183000000015</v>
      </c>
      <c r="N13" s="155">
        <v>30884.529</v>
      </c>
      <c r="O13" s="328">
        <v>31624.637999999977</v>
      </c>
      <c r="P13" s="328">
        <v>32668.804999999942</v>
      </c>
      <c r="Q13" s="328">
        <v>34099.72699999997</v>
      </c>
      <c r="R13" s="328">
        <v>35376.87399999987</v>
      </c>
      <c r="S13" s="156">
        <v>36598.81600000008</v>
      </c>
      <c r="T13" s="109"/>
      <c r="AR13" s="272"/>
    </row>
    <row r="14" spans="3:44" ht="15.75" thickBot="1">
      <c r="C14" s="20"/>
      <c r="D14" s="137"/>
      <c r="E14" s="113"/>
      <c r="F14" s="113" t="s">
        <v>182</v>
      </c>
      <c r="G14" s="113"/>
      <c r="H14" s="114"/>
      <c r="I14" s="115"/>
      <c r="J14" s="258">
        <v>23421.596</v>
      </c>
      <c r="K14" s="258">
        <v>23161.936</v>
      </c>
      <c r="L14" s="258">
        <v>22843.411999999982</v>
      </c>
      <c r="M14" s="258">
        <v>22563.59</v>
      </c>
      <c r="N14" s="258">
        <v>22764.67</v>
      </c>
      <c r="O14" s="317">
        <v>23378.28099999997</v>
      </c>
      <c r="P14" s="317">
        <v>24192.998999999993</v>
      </c>
      <c r="Q14" s="317">
        <v>25307.734</v>
      </c>
      <c r="R14" s="317">
        <v>26371.601000000035</v>
      </c>
      <c r="S14" s="259">
        <v>27365.211000000003</v>
      </c>
      <c r="T14" s="109"/>
      <c r="AR14" s="272"/>
    </row>
    <row r="15" spans="4:20" ht="13.5">
      <c r="D15" s="68" t="s">
        <v>87</v>
      </c>
      <c r="E15" s="69"/>
      <c r="F15" s="69"/>
      <c r="G15" s="69"/>
      <c r="H15" s="69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108" t="s">
        <v>266</v>
      </c>
      <c r="T15" s="59" t="s">
        <v>82</v>
      </c>
    </row>
    <row r="16" spans="4:19" ht="12.75">
      <c r="D16" s="57" t="s">
        <v>4</v>
      </c>
      <c r="E16" s="563" t="s">
        <v>181</v>
      </c>
      <c r="F16" s="563"/>
      <c r="G16" s="563"/>
      <c r="H16" s="563"/>
      <c r="I16" s="563"/>
      <c r="J16" s="563"/>
      <c r="K16" s="563"/>
      <c r="L16" s="563"/>
      <c r="M16" s="563"/>
      <c r="N16" s="563"/>
      <c r="O16" s="563"/>
      <c r="P16" s="563"/>
      <c r="Q16" s="563"/>
      <c r="R16" s="563"/>
      <c r="S16" s="563"/>
    </row>
    <row r="18" spans="10:18" ht="12.75">
      <c r="J18" s="270"/>
      <c r="K18" s="270"/>
      <c r="L18" s="270"/>
      <c r="M18" s="270"/>
      <c r="N18" s="270"/>
      <c r="O18" s="270"/>
      <c r="P18" s="270"/>
      <c r="Q18" s="270"/>
      <c r="R18" s="270"/>
    </row>
    <row r="19" spans="10:18" ht="12.75">
      <c r="J19" s="270"/>
      <c r="K19" s="270"/>
      <c r="L19" s="270"/>
      <c r="M19" s="270"/>
      <c r="N19" s="270"/>
      <c r="O19" s="270"/>
      <c r="P19" s="270"/>
      <c r="Q19" s="270"/>
      <c r="R19" s="270"/>
    </row>
    <row r="20" spans="10:18" ht="12.75">
      <c r="J20" s="270"/>
      <c r="K20" s="270"/>
      <c r="L20" s="270"/>
      <c r="M20" s="270"/>
      <c r="N20" s="270"/>
      <c r="O20" s="270"/>
      <c r="P20" s="270"/>
      <c r="Q20" s="270"/>
      <c r="R20" s="270"/>
    </row>
    <row r="21" spans="10:18" ht="12.75">
      <c r="J21" s="270"/>
      <c r="K21" s="270"/>
      <c r="L21" s="270"/>
      <c r="M21" s="270"/>
      <c r="N21" s="270"/>
      <c r="O21" s="270"/>
      <c r="P21" s="270"/>
      <c r="Q21" s="270"/>
      <c r="R21" s="270"/>
    </row>
    <row r="22" spans="10:18" ht="12.75">
      <c r="J22" s="270"/>
      <c r="K22" s="270"/>
      <c r="L22" s="270"/>
      <c r="M22" s="270"/>
      <c r="N22" s="270"/>
      <c r="O22" s="270"/>
      <c r="P22" s="270"/>
      <c r="Q22" s="270"/>
      <c r="R22" s="270"/>
    </row>
    <row r="24" spans="10:18" ht="12.75">
      <c r="J24" s="271"/>
      <c r="K24" s="271"/>
      <c r="L24" s="271"/>
      <c r="M24" s="271"/>
      <c r="N24" s="271"/>
      <c r="O24" s="271"/>
      <c r="P24" s="271"/>
      <c r="Q24" s="271"/>
      <c r="R24" s="271"/>
    </row>
    <row r="25" spans="10:18" ht="12.75">
      <c r="J25" s="271"/>
      <c r="K25" s="271"/>
      <c r="L25" s="271"/>
      <c r="M25" s="271"/>
      <c r="N25" s="271"/>
      <c r="O25" s="271"/>
      <c r="P25" s="271"/>
      <c r="Q25" s="271"/>
      <c r="R25" s="271"/>
    </row>
    <row r="27" spans="10:18" ht="12.75">
      <c r="J27" s="271"/>
      <c r="K27" s="271"/>
      <c r="L27" s="271"/>
      <c r="M27" s="271"/>
      <c r="N27" s="271"/>
      <c r="O27" s="271"/>
      <c r="P27" s="271"/>
      <c r="Q27" s="271"/>
      <c r="R27" s="271"/>
    </row>
    <row r="28" spans="10:18" ht="12.75">
      <c r="J28" s="271"/>
      <c r="K28" s="271"/>
      <c r="L28" s="271"/>
      <c r="M28" s="271"/>
      <c r="N28" s="271"/>
      <c r="O28" s="271"/>
      <c r="P28" s="271"/>
      <c r="Q28" s="271"/>
      <c r="R28" s="271"/>
    </row>
    <row r="30" ht="12.75">
      <c r="J30" s="270"/>
    </row>
    <row r="31" ht="12.75">
      <c r="J31" s="270"/>
    </row>
    <row r="32" ht="12.75">
      <c r="J32" s="270"/>
    </row>
    <row r="33" ht="12.75">
      <c r="J33" s="270"/>
    </row>
    <row r="34" ht="12.75">
      <c r="J34" s="270"/>
    </row>
    <row r="35" ht="12.75">
      <c r="J35" s="270"/>
    </row>
    <row r="38" ht="12.75">
      <c r="J38" s="271"/>
    </row>
    <row r="39" ht="12.75">
      <c r="J39" s="271"/>
    </row>
    <row r="40" ht="12.75">
      <c r="J40" s="271"/>
    </row>
    <row r="41" ht="12.75">
      <c r="J41" s="271"/>
    </row>
    <row r="42" ht="12.75">
      <c r="J42" s="271"/>
    </row>
  </sheetData>
  <sheetProtection/>
  <mergeCells count="12">
    <mergeCell ref="M7:M10"/>
    <mergeCell ref="N7:N10"/>
    <mergeCell ref="O7:O10"/>
    <mergeCell ref="P7:P10"/>
    <mergeCell ref="Q7:Q10"/>
    <mergeCell ref="E16:S16"/>
    <mergeCell ref="D7:I11"/>
    <mergeCell ref="S7:S10"/>
    <mergeCell ref="J7:J10"/>
    <mergeCell ref="K7:K10"/>
    <mergeCell ref="L7:L10"/>
    <mergeCell ref="R7:R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4"/>
  <dimension ref="B4:AB25"/>
  <sheetViews>
    <sheetView showGridLines="0" showOutlineSymbols="0" zoomScale="90" zoomScaleNormal="90" zoomScalePageLayoutView="0" workbookViewId="0" topLeftCell="A1">
      <pane xSplit="9" ySplit="10" topLeftCell="J11" activePane="bottomRight" state="frozen"/>
      <selection pane="topLeft" activeCell="N12" sqref="N12:V17"/>
      <selection pane="topRight" activeCell="N12" sqref="N12:V17"/>
      <selection pane="bottomLeft" activeCell="N12" sqref="N12:V17"/>
      <selection pane="bottomRight"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2.75390625" style="59" customWidth="1"/>
    <col min="9" max="9" width="1.12109375" style="59" customWidth="1"/>
    <col min="10" max="19" width="8.375" style="59" customWidth="1"/>
    <col min="20" max="43" width="1.75390625" style="59" customWidth="1"/>
    <col min="44" max="16384" width="9.125" style="59" customWidth="1"/>
  </cols>
  <sheetData>
    <row r="1" ht="12.75" hidden="1"/>
    <row r="2" ht="12.75" hidden="1"/>
    <row r="4" spans="4:19" s="60" customFormat="1" ht="15.75">
      <c r="D4" s="15" t="s">
        <v>218</v>
      </c>
      <c r="E4" s="61"/>
      <c r="F4" s="61"/>
      <c r="G4" s="61"/>
      <c r="H4" s="15" t="s">
        <v>155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2:19" s="60" customFormat="1" ht="15.75">
      <c r="B5" s="256">
        <v>36</v>
      </c>
      <c r="D5" s="110" t="s">
        <v>281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4:20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17"/>
      <c r="T6" s="14" t="s">
        <v>82</v>
      </c>
    </row>
    <row r="7" spans="3:20" ht="6" customHeight="1">
      <c r="C7" s="20"/>
      <c r="D7" s="554"/>
      <c r="E7" s="555"/>
      <c r="F7" s="555"/>
      <c r="G7" s="555"/>
      <c r="H7" s="555"/>
      <c r="I7" s="556"/>
      <c r="J7" s="609">
        <v>2003</v>
      </c>
      <c r="K7" s="609">
        <v>2004</v>
      </c>
      <c r="L7" s="609">
        <v>2005</v>
      </c>
      <c r="M7" s="609">
        <v>2006</v>
      </c>
      <c r="N7" s="609">
        <v>2007</v>
      </c>
      <c r="O7" s="609">
        <v>2008</v>
      </c>
      <c r="P7" s="609">
        <v>2009</v>
      </c>
      <c r="Q7" s="609">
        <v>2010</v>
      </c>
      <c r="R7" s="609">
        <v>2011</v>
      </c>
      <c r="S7" s="611">
        <v>2012</v>
      </c>
      <c r="T7" s="109"/>
    </row>
    <row r="8" spans="3:20" ht="6" customHeight="1">
      <c r="C8" s="20"/>
      <c r="D8" s="557"/>
      <c r="E8" s="558"/>
      <c r="F8" s="558"/>
      <c r="G8" s="558"/>
      <c r="H8" s="558"/>
      <c r="I8" s="559"/>
      <c r="J8" s="610"/>
      <c r="K8" s="610"/>
      <c r="L8" s="610"/>
      <c r="M8" s="610"/>
      <c r="N8" s="610"/>
      <c r="O8" s="610"/>
      <c r="P8" s="610"/>
      <c r="Q8" s="610"/>
      <c r="R8" s="610"/>
      <c r="S8" s="612"/>
      <c r="T8" s="109"/>
    </row>
    <row r="9" spans="3:20" ht="6" customHeight="1">
      <c r="C9" s="20"/>
      <c r="D9" s="557"/>
      <c r="E9" s="558"/>
      <c r="F9" s="558"/>
      <c r="G9" s="558"/>
      <c r="H9" s="558"/>
      <c r="I9" s="559"/>
      <c r="J9" s="610"/>
      <c r="K9" s="610"/>
      <c r="L9" s="610"/>
      <c r="M9" s="610"/>
      <c r="N9" s="610"/>
      <c r="O9" s="610"/>
      <c r="P9" s="610"/>
      <c r="Q9" s="610"/>
      <c r="R9" s="610"/>
      <c r="S9" s="612"/>
      <c r="T9" s="109"/>
    </row>
    <row r="10" spans="3:25" ht="15" customHeight="1" thickBot="1">
      <c r="C10" s="20"/>
      <c r="D10" s="557"/>
      <c r="E10" s="558"/>
      <c r="F10" s="558"/>
      <c r="G10" s="558"/>
      <c r="H10" s="558"/>
      <c r="I10" s="559"/>
      <c r="J10" s="610"/>
      <c r="K10" s="610"/>
      <c r="L10" s="610"/>
      <c r="M10" s="610"/>
      <c r="N10" s="610"/>
      <c r="O10" s="610"/>
      <c r="P10" s="610"/>
      <c r="Q10" s="610"/>
      <c r="R10" s="610"/>
      <c r="S10" s="612"/>
      <c r="T10" s="109"/>
      <c r="Y10" s="209"/>
    </row>
    <row r="11" spans="3:20" ht="15" customHeight="1" thickBot="1" thickTop="1">
      <c r="C11" s="20"/>
      <c r="D11" s="70" t="s">
        <v>196</v>
      </c>
      <c r="E11" s="157"/>
      <c r="F11" s="157"/>
      <c r="G11" s="157"/>
      <c r="H11" s="157"/>
      <c r="I11" s="157"/>
      <c r="J11" s="158"/>
      <c r="K11" s="158"/>
      <c r="L11" s="158"/>
      <c r="M11" s="158"/>
      <c r="N11" s="158"/>
      <c r="O11" s="158"/>
      <c r="P11" s="158"/>
      <c r="Q11" s="158"/>
      <c r="R11" s="158"/>
      <c r="S11" s="159"/>
      <c r="T11" s="109"/>
    </row>
    <row r="12" spans="3:20" ht="13.5" thickBot="1">
      <c r="C12" s="20"/>
      <c r="D12" s="98" t="s">
        <v>70</v>
      </c>
      <c r="E12" s="99"/>
      <c r="F12" s="99"/>
      <c r="G12" s="99"/>
      <c r="H12" s="99"/>
      <c r="I12" s="99"/>
      <c r="J12" s="103"/>
      <c r="K12" s="103"/>
      <c r="L12" s="103"/>
      <c r="M12" s="103"/>
      <c r="N12" s="103"/>
      <c r="O12" s="103"/>
      <c r="P12" s="103"/>
      <c r="Q12" s="103"/>
      <c r="R12" s="103"/>
      <c r="S12" s="160"/>
      <c r="T12" s="109"/>
    </row>
    <row r="13" spans="3:20" ht="12.75">
      <c r="C13" s="20"/>
      <c r="D13" s="21"/>
      <c r="E13" s="154" t="s">
        <v>69</v>
      </c>
      <c r="F13" s="33"/>
      <c r="G13" s="33"/>
      <c r="H13" s="34"/>
      <c r="I13" s="35"/>
      <c r="J13" s="161">
        <v>13475.342168302048</v>
      </c>
      <c r="K13" s="161">
        <v>14326.427997728622</v>
      </c>
      <c r="L13" s="161">
        <v>15156.882443891085</v>
      </c>
      <c r="M13" s="161">
        <v>16115</v>
      </c>
      <c r="N13" s="161">
        <v>16973</v>
      </c>
      <c r="O13" s="325">
        <v>17588.857230555495</v>
      </c>
      <c r="P13" s="325">
        <v>18856.605463019958</v>
      </c>
      <c r="Q13" s="325">
        <v>18386.079931079814</v>
      </c>
      <c r="R13" s="325">
        <v>18918.548529283104</v>
      </c>
      <c r="S13" s="162">
        <v>20603.758987267043</v>
      </c>
      <c r="T13" s="109"/>
    </row>
    <row r="14" spans="3:20" ht="15.75" thickBot="1">
      <c r="C14" s="20"/>
      <c r="D14" s="137"/>
      <c r="E14" s="113"/>
      <c r="F14" s="113" t="s">
        <v>182</v>
      </c>
      <c r="G14" s="113"/>
      <c r="H14" s="114"/>
      <c r="I14" s="115"/>
      <c r="J14" s="260">
        <v>15142.963688298609</v>
      </c>
      <c r="K14" s="260">
        <v>16183.755120182237</v>
      </c>
      <c r="L14" s="260">
        <v>17209.302281550554</v>
      </c>
      <c r="M14" s="260">
        <v>18266</v>
      </c>
      <c r="N14" s="260">
        <v>19216</v>
      </c>
      <c r="O14" s="326">
        <v>19866.165694560732</v>
      </c>
      <c r="P14" s="326">
        <v>21036.650375590092</v>
      </c>
      <c r="Q14" s="326">
        <v>20298.60419019211</v>
      </c>
      <c r="R14" s="326">
        <v>21024.769899888393</v>
      </c>
      <c r="S14" s="261">
        <v>23326.585325190164</v>
      </c>
      <c r="T14" s="109"/>
    </row>
    <row r="15" spans="3:20" ht="13.5" thickBot="1">
      <c r="C15" s="20"/>
      <c r="D15" s="102" t="s">
        <v>260</v>
      </c>
      <c r="E15" s="103"/>
      <c r="F15" s="103"/>
      <c r="G15" s="103"/>
      <c r="H15" s="103"/>
      <c r="I15" s="103"/>
      <c r="J15" s="163"/>
      <c r="K15" s="163"/>
      <c r="L15" s="163"/>
      <c r="M15" s="163"/>
      <c r="N15" s="164"/>
      <c r="O15" s="164"/>
      <c r="P15" s="164"/>
      <c r="Q15" s="164"/>
      <c r="R15" s="164"/>
      <c r="S15" s="164"/>
      <c r="T15" s="109"/>
    </row>
    <row r="16" spans="3:28" ht="12.75">
      <c r="C16" s="20"/>
      <c r="D16" s="21"/>
      <c r="E16" s="154" t="s">
        <v>69</v>
      </c>
      <c r="F16" s="33"/>
      <c r="G16" s="33"/>
      <c r="H16" s="34"/>
      <c r="I16" s="35"/>
      <c r="J16" s="161">
        <f aca="true" t="shared" si="0" ref="J16:Q16">J13/J19*100</f>
        <v>14110.305935394814</v>
      </c>
      <c r="K16" s="161">
        <f t="shared" si="0"/>
        <v>14603.902138357415</v>
      </c>
      <c r="L16" s="161">
        <f t="shared" si="0"/>
        <v>15156.882443891083</v>
      </c>
      <c r="M16" s="161">
        <f t="shared" si="0"/>
        <v>15721.951219512195</v>
      </c>
      <c r="N16" s="161">
        <f t="shared" si="0"/>
        <v>16103.415559772297</v>
      </c>
      <c r="O16" s="325">
        <f t="shared" si="0"/>
        <v>15690.327591931753</v>
      </c>
      <c r="P16" s="325">
        <f t="shared" si="0"/>
        <v>16643.076313345064</v>
      </c>
      <c r="Q16" s="325">
        <f t="shared" si="0"/>
        <v>16001.81020981707</v>
      </c>
      <c r="R16" s="325">
        <v>16155.891143708885</v>
      </c>
      <c r="S16" s="162">
        <v>16292.7341236243</v>
      </c>
      <c r="T16" s="109"/>
      <c r="Z16" s="209"/>
      <c r="AA16" s="209"/>
      <c r="AB16" s="209"/>
    </row>
    <row r="17" spans="3:28" ht="13.5" thickBot="1">
      <c r="C17" s="20"/>
      <c r="D17" s="137"/>
      <c r="E17" s="113"/>
      <c r="F17" s="113" t="s">
        <v>183</v>
      </c>
      <c r="G17" s="113"/>
      <c r="H17" s="114"/>
      <c r="I17" s="115"/>
      <c r="J17" s="260">
        <f>J14/J19*100</f>
        <v>15856.506479893833</v>
      </c>
      <c r="K17" s="260">
        <f aca="true" t="shared" si="1" ref="K17:Q17">K14/K19*100</f>
        <v>16497.201957372312</v>
      </c>
      <c r="L17" s="260">
        <f t="shared" si="1"/>
        <v>17209.302281550554</v>
      </c>
      <c r="M17" s="260">
        <f t="shared" si="1"/>
        <v>17820.48780487805</v>
      </c>
      <c r="N17" s="260">
        <f t="shared" si="1"/>
        <v>18231.499051233397</v>
      </c>
      <c r="O17" s="326">
        <f t="shared" si="1"/>
        <v>17721.82488364026</v>
      </c>
      <c r="P17" s="326">
        <f t="shared" si="1"/>
        <v>18567.211275895934</v>
      </c>
      <c r="Q17" s="326">
        <f t="shared" si="1"/>
        <v>17666.322184675464</v>
      </c>
      <c r="R17" s="326">
        <v>17954.543040041328</v>
      </c>
      <c r="S17" s="261">
        <v>18445.85024267804</v>
      </c>
      <c r="T17" s="109"/>
      <c r="Z17" s="209"/>
      <c r="AA17" s="209"/>
      <c r="AB17" s="209"/>
    </row>
    <row r="18" spans="3:28" ht="13.5" thickBot="1">
      <c r="C18" s="20"/>
      <c r="D18" s="102" t="s">
        <v>71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60"/>
      <c r="O18" s="160"/>
      <c r="P18" s="160"/>
      <c r="Q18" s="160"/>
      <c r="R18" s="160"/>
      <c r="S18" s="160"/>
      <c r="T18" s="109"/>
      <c r="Z18" s="209"/>
      <c r="AA18" s="209"/>
      <c r="AB18" s="209"/>
    </row>
    <row r="19" spans="3:28" ht="24" customHeight="1">
      <c r="C19" s="20"/>
      <c r="D19" s="21"/>
      <c r="E19" s="613" t="s">
        <v>261</v>
      </c>
      <c r="F19" s="613"/>
      <c r="G19" s="613"/>
      <c r="H19" s="34"/>
      <c r="I19" s="35"/>
      <c r="J19" s="262">
        <v>95.5</v>
      </c>
      <c r="K19" s="262">
        <v>98.1</v>
      </c>
      <c r="L19" s="262">
        <v>100</v>
      </c>
      <c r="M19" s="262">
        <v>102.5</v>
      </c>
      <c r="N19" s="262">
        <v>105.4</v>
      </c>
      <c r="O19" s="327">
        <v>112.1</v>
      </c>
      <c r="P19" s="327">
        <v>113.3</v>
      </c>
      <c r="Q19" s="327">
        <v>114.9</v>
      </c>
      <c r="R19" s="327">
        <v>117.1</v>
      </c>
      <c r="S19" s="263">
        <v>121</v>
      </c>
      <c r="T19" s="109"/>
      <c r="Z19" s="209"/>
      <c r="AA19" s="209"/>
      <c r="AB19" s="209"/>
    </row>
    <row r="20" spans="3:20" ht="13.5" thickBot="1">
      <c r="C20" s="20"/>
      <c r="D20" s="136"/>
      <c r="E20" s="112" t="s">
        <v>217</v>
      </c>
      <c r="F20" s="112"/>
      <c r="G20" s="112"/>
      <c r="H20" s="90"/>
      <c r="I20" s="91"/>
      <c r="J20" s="264">
        <v>0.001</v>
      </c>
      <c r="K20" s="264">
        <v>0.028</v>
      </c>
      <c r="L20" s="264">
        <v>0.019</v>
      </c>
      <c r="M20" s="264">
        <v>0.025</v>
      </c>
      <c r="N20" s="265">
        <v>0.028</v>
      </c>
      <c r="O20" s="265">
        <v>0.063</v>
      </c>
      <c r="P20" s="265">
        <v>0.01</v>
      </c>
      <c r="Q20" s="265">
        <v>0.015</v>
      </c>
      <c r="R20" s="265">
        <v>0.019</v>
      </c>
      <c r="S20" s="266">
        <v>0.033</v>
      </c>
      <c r="T20" s="109"/>
    </row>
    <row r="21" spans="4:20" ht="13.5">
      <c r="D21" s="68" t="s">
        <v>87</v>
      </c>
      <c r="E21" s="69"/>
      <c r="F21" s="69"/>
      <c r="G21" s="69"/>
      <c r="H21" s="69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108" t="s">
        <v>266</v>
      </c>
      <c r="T21" s="59" t="s">
        <v>0</v>
      </c>
    </row>
    <row r="22" spans="4:19" ht="12.75">
      <c r="D22" s="57" t="s">
        <v>4</v>
      </c>
      <c r="E22" s="563" t="s">
        <v>181</v>
      </c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</row>
    <row r="23" spans="10:18" ht="12.75">
      <c r="J23" s="271"/>
      <c r="K23" s="271"/>
      <c r="L23" s="271"/>
      <c r="M23" s="271"/>
      <c r="N23" s="271"/>
      <c r="O23" s="271"/>
      <c r="P23" s="271"/>
      <c r="Q23" s="271"/>
      <c r="R23" s="271"/>
    </row>
    <row r="24" spans="10:18" ht="12.75">
      <c r="J24" s="271"/>
      <c r="K24" s="271"/>
      <c r="L24" s="271"/>
      <c r="M24" s="271"/>
      <c r="N24" s="271"/>
      <c r="O24" s="271"/>
      <c r="P24" s="271"/>
      <c r="Q24" s="271"/>
      <c r="R24" s="271"/>
    </row>
    <row r="25" spans="10:18" ht="12.75">
      <c r="J25" s="271"/>
      <c r="K25" s="271"/>
      <c r="L25" s="271"/>
      <c r="M25" s="271"/>
      <c r="N25" s="271"/>
      <c r="O25" s="271"/>
      <c r="P25" s="271"/>
      <c r="Q25" s="271"/>
      <c r="R25" s="271"/>
    </row>
  </sheetData>
  <sheetProtection/>
  <mergeCells count="13">
    <mergeCell ref="D7:I10"/>
    <mergeCell ref="R7:R10"/>
    <mergeCell ref="J7:J10"/>
    <mergeCell ref="O7:O10"/>
    <mergeCell ref="P7:P10"/>
    <mergeCell ref="Q7:Q10"/>
    <mergeCell ref="E22:S22"/>
    <mergeCell ref="S7:S10"/>
    <mergeCell ref="K7:K10"/>
    <mergeCell ref="L7:L10"/>
    <mergeCell ref="M7:M10"/>
    <mergeCell ref="E19:G19"/>
    <mergeCell ref="N7:N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44" top="0.7086614173228347" bottom="0.7086614173228347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0"/>
  <dimension ref="C3:AT53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N12" sqref="N12:V17"/>
      <selection pane="topRight" activeCell="N12" sqref="N12:V17"/>
      <selection pane="bottomLeft" activeCell="N12" sqref="N12:V17"/>
      <selection pane="bottomRight"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2.125" style="59" customWidth="1"/>
    <col min="6" max="6" width="1.75390625" style="59" customWidth="1"/>
    <col min="7" max="7" width="15.25390625" style="59" customWidth="1"/>
    <col min="8" max="8" width="9.125" style="59" customWidth="1"/>
    <col min="9" max="9" width="1.12109375" style="59" customWidth="1"/>
    <col min="10" max="10" width="8.25390625" style="59" customWidth="1"/>
    <col min="11" max="11" width="9.25390625" style="59" customWidth="1"/>
    <col min="12" max="12" width="8.625" style="59" customWidth="1"/>
    <col min="13" max="13" width="9.25390625" style="59" customWidth="1"/>
    <col min="14" max="19" width="8.75390625" style="59" customWidth="1"/>
    <col min="20" max="43" width="1.75390625" style="59" customWidth="1"/>
    <col min="44" max="16384" width="9.125" style="59" customWidth="1"/>
  </cols>
  <sheetData>
    <row r="1" ht="12.75" hidden="1"/>
    <row r="2" ht="12.75" hidden="1"/>
    <row r="3" ht="9" customHeight="1">
      <c r="C3" s="58" t="s">
        <v>0</v>
      </c>
    </row>
    <row r="4" spans="4:19" s="60" customFormat="1" ht="15.75">
      <c r="D4" s="15" t="s">
        <v>219</v>
      </c>
      <c r="E4" s="61"/>
      <c r="F4" s="61"/>
      <c r="G4" s="61"/>
      <c r="H4" s="15" t="s">
        <v>154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4:19" s="60" customFormat="1" ht="15.75">
      <c r="D5" s="268" t="s">
        <v>282</v>
      </c>
      <c r="E5" s="61"/>
      <c r="F5" s="61"/>
      <c r="G5" s="61"/>
      <c r="H5" s="15"/>
      <c r="I5" s="62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4:20" s="64" customFormat="1" ht="14.25" customHeight="1" thickBot="1">
      <c r="D6" s="267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17" t="s">
        <v>59</v>
      </c>
      <c r="T6" s="14" t="s">
        <v>82</v>
      </c>
    </row>
    <row r="7" spans="3:20" ht="6" customHeight="1">
      <c r="C7" s="20"/>
      <c r="D7" s="554"/>
      <c r="E7" s="555"/>
      <c r="F7" s="555"/>
      <c r="G7" s="555"/>
      <c r="H7" s="555"/>
      <c r="I7" s="556"/>
      <c r="J7" s="566">
        <v>2003</v>
      </c>
      <c r="K7" s="566">
        <v>2004</v>
      </c>
      <c r="L7" s="566">
        <v>2005</v>
      </c>
      <c r="M7" s="566">
        <v>2006</v>
      </c>
      <c r="N7" s="566">
        <v>2007</v>
      </c>
      <c r="O7" s="566">
        <v>2008</v>
      </c>
      <c r="P7" s="566">
        <v>2009</v>
      </c>
      <c r="Q7" s="566">
        <v>2010</v>
      </c>
      <c r="R7" s="566">
        <v>2011</v>
      </c>
      <c r="S7" s="570">
        <v>2012</v>
      </c>
      <c r="T7" s="109"/>
    </row>
    <row r="8" spans="3:20" ht="6" customHeight="1">
      <c r="C8" s="20"/>
      <c r="D8" s="557"/>
      <c r="E8" s="558"/>
      <c r="F8" s="558"/>
      <c r="G8" s="558"/>
      <c r="H8" s="558"/>
      <c r="I8" s="559"/>
      <c r="J8" s="598"/>
      <c r="K8" s="598"/>
      <c r="L8" s="598"/>
      <c r="M8" s="598"/>
      <c r="N8" s="598"/>
      <c r="O8" s="598"/>
      <c r="P8" s="598"/>
      <c r="Q8" s="598"/>
      <c r="R8" s="598"/>
      <c r="S8" s="597"/>
      <c r="T8" s="109"/>
    </row>
    <row r="9" spans="3:20" ht="6" customHeight="1">
      <c r="C9" s="20"/>
      <c r="D9" s="557"/>
      <c r="E9" s="558"/>
      <c r="F9" s="558"/>
      <c r="G9" s="558"/>
      <c r="H9" s="558"/>
      <c r="I9" s="559"/>
      <c r="J9" s="598"/>
      <c r="K9" s="598"/>
      <c r="L9" s="598"/>
      <c r="M9" s="598"/>
      <c r="N9" s="598"/>
      <c r="O9" s="598"/>
      <c r="P9" s="598"/>
      <c r="Q9" s="598"/>
      <c r="R9" s="598"/>
      <c r="S9" s="597"/>
      <c r="T9" s="109"/>
    </row>
    <row r="10" spans="3:20" ht="6" customHeight="1">
      <c r="C10" s="20"/>
      <c r="D10" s="557"/>
      <c r="E10" s="558"/>
      <c r="F10" s="558"/>
      <c r="G10" s="558"/>
      <c r="H10" s="558"/>
      <c r="I10" s="559"/>
      <c r="J10" s="598"/>
      <c r="K10" s="598"/>
      <c r="L10" s="598"/>
      <c r="M10" s="598"/>
      <c r="N10" s="598"/>
      <c r="O10" s="598"/>
      <c r="P10" s="598"/>
      <c r="Q10" s="598"/>
      <c r="R10" s="598"/>
      <c r="S10" s="597"/>
      <c r="T10" s="109"/>
    </row>
    <row r="11" spans="3:20" ht="15" customHeight="1" thickBot="1">
      <c r="C11" s="20"/>
      <c r="D11" s="560"/>
      <c r="E11" s="561"/>
      <c r="F11" s="561"/>
      <c r="G11" s="561"/>
      <c r="H11" s="561"/>
      <c r="I11" s="562"/>
      <c r="J11" s="18"/>
      <c r="K11" s="18"/>
      <c r="L11" s="18"/>
      <c r="M11" s="18"/>
      <c r="N11" s="18"/>
      <c r="O11" s="196"/>
      <c r="P11" s="196"/>
      <c r="Q11" s="196"/>
      <c r="R11" s="196"/>
      <c r="S11" s="19"/>
      <c r="T11" s="109"/>
    </row>
    <row r="12" spans="3:45" ht="14.25" thickBot="1" thickTop="1">
      <c r="C12" s="20"/>
      <c r="D12" s="70" t="s">
        <v>161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2"/>
      <c r="T12" s="109"/>
      <c r="AS12" s="272"/>
    </row>
    <row r="13" spans="3:45" ht="12.75">
      <c r="C13" s="20"/>
      <c r="D13" s="73"/>
      <c r="E13" s="74" t="s">
        <v>108</v>
      </c>
      <c r="F13" s="74"/>
      <c r="G13" s="74"/>
      <c r="H13" s="75"/>
      <c r="I13" s="76"/>
      <c r="J13" s="77">
        <v>9764372.45</v>
      </c>
      <c r="K13" s="77">
        <v>10290055.28</v>
      </c>
      <c r="L13" s="77">
        <v>11034349.75</v>
      </c>
      <c r="M13" s="77">
        <v>11974973.94</v>
      </c>
      <c r="N13" s="77">
        <f>N14+N15</f>
        <v>12677778.41</v>
      </c>
      <c r="O13" s="329">
        <f>O14+O15</f>
        <v>14094485.24</v>
      </c>
      <c r="P13" s="329">
        <v>15983396.370000001</v>
      </c>
      <c r="Q13" s="329">
        <v>16283334.950000003</v>
      </c>
      <c r="R13" s="329">
        <v>16279366.76</v>
      </c>
      <c r="S13" s="78">
        <v>16933537.22</v>
      </c>
      <c r="T13" s="109"/>
      <c r="AS13" s="270"/>
    </row>
    <row r="14" spans="3:46" ht="13.5" customHeight="1">
      <c r="C14" s="20"/>
      <c r="D14" s="79"/>
      <c r="E14" s="553" t="s">
        <v>109</v>
      </c>
      <c r="F14" s="45" t="s">
        <v>60</v>
      </c>
      <c r="G14" s="45"/>
      <c r="H14" s="46"/>
      <c r="I14" s="47"/>
      <c r="J14" s="48">
        <v>9303740.819999998</v>
      </c>
      <c r="K14" s="48">
        <v>9625859.709999999</v>
      </c>
      <c r="L14" s="48">
        <v>10179056.77</v>
      </c>
      <c r="M14" s="48">
        <v>10765314.52</v>
      </c>
      <c r="N14" s="48">
        <f>11389227.41-1.02</f>
        <v>11389226.39</v>
      </c>
      <c r="O14" s="311">
        <f>12068719.67-36.78</f>
        <v>12068682.89</v>
      </c>
      <c r="P14" s="311">
        <v>13272038.39</v>
      </c>
      <c r="Q14" s="311">
        <v>13423421.740000002</v>
      </c>
      <c r="R14" s="311">
        <v>13826749.479999997</v>
      </c>
      <c r="S14" s="49">
        <v>14872397.34</v>
      </c>
      <c r="T14" s="109"/>
      <c r="AT14" s="270"/>
    </row>
    <row r="15" spans="3:20" ht="12.75">
      <c r="C15" s="20"/>
      <c r="D15" s="125"/>
      <c r="E15" s="583"/>
      <c r="F15" s="39" t="s">
        <v>61</v>
      </c>
      <c r="G15" s="39"/>
      <c r="H15" s="40"/>
      <c r="I15" s="41"/>
      <c r="J15" s="94">
        <v>460631.63</v>
      </c>
      <c r="K15" s="94">
        <v>664195.57</v>
      </c>
      <c r="L15" s="94">
        <v>855292.98</v>
      </c>
      <c r="M15" s="94">
        <v>1209659.42</v>
      </c>
      <c r="N15" s="94">
        <v>1288552.02</v>
      </c>
      <c r="O15" s="314">
        <v>2025802.35</v>
      </c>
      <c r="P15" s="314">
        <v>2711357.98</v>
      </c>
      <c r="Q15" s="314">
        <v>2859913.21</v>
      </c>
      <c r="R15" s="314">
        <v>2452695.15</v>
      </c>
      <c r="S15" s="95">
        <v>2061139.88</v>
      </c>
      <c r="T15" s="109"/>
    </row>
    <row r="16" spans="3:20" ht="12.75" customHeight="1">
      <c r="C16" s="20"/>
      <c r="D16" s="79"/>
      <c r="E16" s="553" t="s">
        <v>62</v>
      </c>
      <c r="F16" s="45" t="s">
        <v>60</v>
      </c>
      <c r="G16" s="45"/>
      <c r="H16" s="46"/>
      <c r="I16" s="47"/>
      <c r="J16" s="148">
        <v>0.9528252704043463</v>
      </c>
      <c r="K16" s="148">
        <v>0.9354526723203376</v>
      </c>
      <c r="L16" s="148">
        <v>0.9224881393667986</v>
      </c>
      <c r="M16" s="148">
        <v>0.8989843797522286</v>
      </c>
      <c r="N16" s="148">
        <f>N14/N13</f>
        <v>0.8983613707127415</v>
      </c>
      <c r="O16" s="330">
        <f>O14/O13</f>
        <v>0.8562698590615574</v>
      </c>
      <c r="P16" s="330">
        <v>0.8303640905077548</v>
      </c>
      <c r="Q16" s="330">
        <v>0.8243656340189698</v>
      </c>
      <c r="R16" s="330">
        <v>0.8493419728077922</v>
      </c>
      <c r="S16" s="149">
        <v>0.878280606513469</v>
      </c>
      <c r="T16" s="109"/>
    </row>
    <row r="17" spans="3:20" ht="13.5" thickBot="1">
      <c r="C17" s="20"/>
      <c r="D17" s="96"/>
      <c r="E17" s="585"/>
      <c r="F17" s="113" t="s">
        <v>61</v>
      </c>
      <c r="G17" s="113"/>
      <c r="H17" s="114"/>
      <c r="I17" s="115"/>
      <c r="J17" s="150">
        <v>0.04717472959565364</v>
      </c>
      <c r="K17" s="150">
        <v>0.06454732767966238</v>
      </c>
      <c r="L17" s="150">
        <v>0.07751186063320134</v>
      </c>
      <c r="M17" s="150">
        <v>0.1010156202477715</v>
      </c>
      <c r="N17" s="150">
        <f>N15/N13</f>
        <v>0.10163862928725854</v>
      </c>
      <c r="O17" s="331">
        <f>O15/O13</f>
        <v>0.1437301409384427</v>
      </c>
      <c r="P17" s="331">
        <v>0.16963590949224516</v>
      </c>
      <c r="Q17" s="331">
        <v>0.17563436598103016</v>
      </c>
      <c r="R17" s="331">
        <v>0.15066281054779798</v>
      </c>
      <c r="S17" s="151">
        <v>0.1217193934865311</v>
      </c>
      <c r="T17" s="109"/>
    </row>
    <row r="18" spans="3:20" ht="13.5" thickBot="1">
      <c r="C18" s="20"/>
      <c r="D18" s="102" t="s">
        <v>162</v>
      </c>
      <c r="E18" s="103"/>
      <c r="F18" s="103"/>
      <c r="G18" s="103"/>
      <c r="H18" s="103"/>
      <c r="I18" s="103"/>
      <c r="J18" s="100"/>
      <c r="K18" s="100"/>
      <c r="L18" s="100"/>
      <c r="M18" s="100"/>
      <c r="N18" s="101"/>
      <c r="O18" s="101"/>
      <c r="P18" s="101"/>
      <c r="Q18" s="101"/>
      <c r="R18" s="101"/>
      <c r="S18" s="101"/>
      <c r="T18" s="109"/>
    </row>
    <row r="19" spans="3:20" ht="12.75">
      <c r="C19" s="20"/>
      <c r="D19" s="73"/>
      <c r="E19" s="74" t="s">
        <v>108</v>
      </c>
      <c r="F19" s="74"/>
      <c r="G19" s="74"/>
      <c r="H19" s="75"/>
      <c r="I19" s="76"/>
      <c r="J19" s="77">
        <v>33312</v>
      </c>
      <c r="K19" s="77">
        <v>32557</v>
      </c>
      <c r="L19" s="77">
        <v>39223</v>
      </c>
      <c r="M19" s="77">
        <v>39659</v>
      </c>
      <c r="N19" s="77">
        <v>43965.63</v>
      </c>
      <c r="O19" s="329">
        <v>47959</v>
      </c>
      <c r="P19" s="329">
        <v>53504</v>
      </c>
      <c r="Q19" s="329">
        <v>58059</v>
      </c>
      <c r="R19" s="329">
        <v>66320</v>
      </c>
      <c r="S19" s="78">
        <v>76304</v>
      </c>
      <c r="T19" s="109"/>
    </row>
    <row r="20" spans="3:20" ht="13.5" customHeight="1">
      <c r="C20" s="20"/>
      <c r="D20" s="79"/>
      <c r="E20" s="553" t="s">
        <v>109</v>
      </c>
      <c r="F20" s="45" t="s">
        <v>60</v>
      </c>
      <c r="G20" s="45"/>
      <c r="H20" s="46"/>
      <c r="I20" s="47"/>
      <c r="J20" s="48">
        <v>33312</v>
      </c>
      <c r="K20" s="48">
        <v>32557</v>
      </c>
      <c r="L20" s="48">
        <v>39223</v>
      </c>
      <c r="M20" s="48">
        <v>39659</v>
      </c>
      <c r="N20" s="48">
        <v>43965.63</v>
      </c>
      <c r="O20" s="311">
        <v>47959</v>
      </c>
      <c r="P20" s="311">
        <v>53504</v>
      </c>
      <c r="Q20" s="311">
        <v>58059</v>
      </c>
      <c r="R20" s="311">
        <v>66320</v>
      </c>
      <c r="S20" s="49">
        <v>76304</v>
      </c>
      <c r="T20" s="109"/>
    </row>
    <row r="21" spans="3:20" ht="12.75">
      <c r="C21" s="20"/>
      <c r="D21" s="125"/>
      <c r="E21" s="583"/>
      <c r="F21" s="39" t="s">
        <v>61</v>
      </c>
      <c r="G21" s="39"/>
      <c r="H21" s="40"/>
      <c r="I21" s="41"/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314">
        <v>0</v>
      </c>
      <c r="P21" s="314">
        <v>0</v>
      </c>
      <c r="Q21" s="314">
        <v>0</v>
      </c>
      <c r="R21" s="314">
        <v>0</v>
      </c>
      <c r="S21" s="95">
        <v>0</v>
      </c>
      <c r="T21" s="109"/>
    </row>
    <row r="22" spans="3:20" ht="12.75" customHeight="1">
      <c r="C22" s="20"/>
      <c r="D22" s="79"/>
      <c r="E22" s="553" t="s">
        <v>62</v>
      </c>
      <c r="F22" s="45" t="s">
        <v>60</v>
      </c>
      <c r="G22" s="45"/>
      <c r="H22" s="46"/>
      <c r="I22" s="47"/>
      <c r="J22" s="148">
        <v>1</v>
      </c>
      <c r="K22" s="148">
        <v>1</v>
      </c>
      <c r="L22" s="148">
        <v>1</v>
      </c>
      <c r="M22" s="148">
        <v>1</v>
      </c>
      <c r="N22" s="148">
        <v>1</v>
      </c>
      <c r="O22" s="330">
        <v>1</v>
      </c>
      <c r="P22" s="330">
        <v>1</v>
      </c>
      <c r="Q22" s="330">
        <v>1</v>
      </c>
      <c r="R22" s="330">
        <v>1</v>
      </c>
      <c r="S22" s="149">
        <v>1</v>
      </c>
      <c r="T22" s="109"/>
    </row>
    <row r="23" spans="3:20" ht="13.5" thickBot="1">
      <c r="C23" s="20"/>
      <c r="D23" s="96"/>
      <c r="E23" s="593"/>
      <c r="F23" s="113" t="s">
        <v>61</v>
      </c>
      <c r="G23" s="113"/>
      <c r="H23" s="114"/>
      <c r="I23" s="115"/>
      <c r="J23" s="150">
        <v>0</v>
      </c>
      <c r="K23" s="150">
        <v>0</v>
      </c>
      <c r="L23" s="150">
        <v>0</v>
      </c>
      <c r="M23" s="150">
        <v>0</v>
      </c>
      <c r="N23" s="150">
        <v>0</v>
      </c>
      <c r="O23" s="331">
        <v>0</v>
      </c>
      <c r="P23" s="331">
        <v>0</v>
      </c>
      <c r="Q23" s="331">
        <v>0</v>
      </c>
      <c r="R23" s="331">
        <v>0</v>
      </c>
      <c r="S23" s="151">
        <v>0</v>
      </c>
      <c r="T23" s="109"/>
    </row>
    <row r="24" spans="3:20" ht="13.5" thickBot="1">
      <c r="C24" s="20"/>
      <c r="D24" s="102" t="s">
        <v>63</v>
      </c>
      <c r="E24" s="103"/>
      <c r="F24" s="103"/>
      <c r="G24" s="103"/>
      <c r="H24" s="103"/>
      <c r="I24" s="103"/>
      <c r="J24" s="100"/>
      <c r="K24" s="100"/>
      <c r="L24" s="100"/>
      <c r="M24" s="100"/>
      <c r="N24" s="101"/>
      <c r="O24" s="101"/>
      <c r="P24" s="101"/>
      <c r="Q24" s="101"/>
      <c r="R24" s="101"/>
      <c r="S24" s="101"/>
      <c r="T24" s="109"/>
    </row>
    <row r="25" spans="3:45" ht="12.75">
      <c r="C25" s="20"/>
      <c r="D25" s="73"/>
      <c r="E25" s="74" t="s">
        <v>108</v>
      </c>
      <c r="F25" s="74"/>
      <c r="G25" s="74"/>
      <c r="H25" s="75"/>
      <c r="I25" s="76"/>
      <c r="J25" s="77">
        <v>9731060.45</v>
      </c>
      <c r="K25" s="77">
        <v>10257498.28</v>
      </c>
      <c r="L25" s="77">
        <v>10995126.75</v>
      </c>
      <c r="M25" s="77">
        <v>11935314.94</v>
      </c>
      <c r="N25" s="77">
        <f>N26+N27</f>
        <v>12633812.78</v>
      </c>
      <c r="O25" s="329">
        <f>O26+O27</f>
        <v>14046526.24</v>
      </c>
      <c r="P25" s="329">
        <v>15929892.370000001</v>
      </c>
      <c r="Q25" s="329">
        <v>16225275.950000003</v>
      </c>
      <c r="R25" s="329">
        <v>16213046.76</v>
      </c>
      <c r="S25" s="78">
        <v>16857233.22</v>
      </c>
      <c r="T25" s="109"/>
      <c r="AS25" s="270"/>
    </row>
    <row r="26" spans="3:45" ht="13.5" customHeight="1">
      <c r="C26" s="20"/>
      <c r="D26" s="79"/>
      <c r="E26" s="553" t="s">
        <v>109</v>
      </c>
      <c r="F26" s="45" t="s">
        <v>60</v>
      </c>
      <c r="G26" s="45"/>
      <c r="H26" s="46"/>
      <c r="I26" s="47"/>
      <c r="J26" s="48">
        <v>9270428.819999998</v>
      </c>
      <c r="K26" s="48">
        <v>9593302.709999999</v>
      </c>
      <c r="L26" s="48">
        <v>10139833.77</v>
      </c>
      <c r="M26" s="48">
        <v>10725655.52</v>
      </c>
      <c r="N26" s="48">
        <f>11345261.78-1.02</f>
        <v>11345260.76</v>
      </c>
      <c r="O26" s="311">
        <f>12020760.67-36.78</f>
        <v>12020723.89</v>
      </c>
      <c r="P26" s="311">
        <v>13218534.39</v>
      </c>
      <c r="Q26" s="311">
        <v>13365362.740000002</v>
      </c>
      <c r="R26" s="311">
        <v>13760351.609999998</v>
      </c>
      <c r="S26" s="49">
        <v>14796093.34</v>
      </c>
      <c r="T26" s="109"/>
      <c r="AS26" s="270"/>
    </row>
    <row r="27" spans="3:20" ht="12.75">
      <c r="C27" s="20"/>
      <c r="D27" s="125"/>
      <c r="E27" s="583"/>
      <c r="F27" s="39" t="s">
        <v>61</v>
      </c>
      <c r="G27" s="39"/>
      <c r="H27" s="40"/>
      <c r="I27" s="41"/>
      <c r="J27" s="94">
        <v>460631.63</v>
      </c>
      <c r="K27" s="94">
        <v>664195.57</v>
      </c>
      <c r="L27" s="94">
        <v>855292.98</v>
      </c>
      <c r="M27" s="94">
        <v>1209659.42</v>
      </c>
      <c r="N27" s="94">
        <v>1288552.02</v>
      </c>
      <c r="O27" s="314">
        <v>2025802.35</v>
      </c>
      <c r="P27" s="314">
        <v>2711357.98</v>
      </c>
      <c r="Q27" s="314">
        <v>2859913.21</v>
      </c>
      <c r="R27" s="314">
        <v>2452695.15</v>
      </c>
      <c r="S27" s="95">
        <v>2061139.88</v>
      </c>
      <c r="T27" s="109"/>
    </row>
    <row r="28" spans="3:20" ht="12.75" customHeight="1">
      <c r="C28" s="20"/>
      <c r="D28" s="79"/>
      <c r="E28" s="553" t="s">
        <v>62</v>
      </c>
      <c r="F28" s="45" t="s">
        <v>60</v>
      </c>
      <c r="G28" s="45"/>
      <c r="H28" s="46"/>
      <c r="I28" s="47"/>
      <c r="J28" s="148">
        <v>0.9526637787970991</v>
      </c>
      <c r="K28" s="148">
        <v>0.9352478009872013</v>
      </c>
      <c r="L28" s="148">
        <v>0.9222116307117605</v>
      </c>
      <c r="M28" s="148">
        <v>0.8986487222095876</v>
      </c>
      <c r="N28" s="148">
        <f>N26/N25</f>
        <v>0.8980076685923472</v>
      </c>
      <c r="O28" s="330">
        <f>O26/O25</f>
        <v>0.8557791217994407</v>
      </c>
      <c r="P28" s="330">
        <v>0.8297943314980476</v>
      </c>
      <c r="Q28" s="330">
        <v>0.8237371605380924</v>
      </c>
      <c r="R28" s="330">
        <v>0.8487208982798244</v>
      </c>
      <c r="S28" s="149">
        <v>0.8777296456007625</v>
      </c>
      <c r="T28" s="109"/>
    </row>
    <row r="29" spans="3:20" ht="13.5" thickBot="1">
      <c r="C29" s="20"/>
      <c r="D29" s="96"/>
      <c r="E29" s="585"/>
      <c r="F29" s="113" t="s">
        <v>61</v>
      </c>
      <c r="G29" s="113"/>
      <c r="H29" s="114"/>
      <c r="I29" s="115"/>
      <c r="J29" s="150">
        <v>0.04733622120290087</v>
      </c>
      <c r="K29" s="150">
        <v>0.06475219901279868</v>
      </c>
      <c r="L29" s="150">
        <v>0.07778836928823944</v>
      </c>
      <c r="M29" s="150">
        <v>0.10135127779041246</v>
      </c>
      <c r="N29" s="150">
        <f>N27/N25</f>
        <v>0.10199233140765286</v>
      </c>
      <c r="O29" s="331">
        <f>O27/O25</f>
        <v>0.1442208782005593</v>
      </c>
      <c r="P29" s="331">
        <v>0.17020566850195235</v>
      </c>
      <c r="Q29" s="331">
        <v>0.17626283946190754</v>
      </c>
      <c r="R29" s="331">
        <v>0.1512791017201754</v>
      </c>
      <c r="S29" s="151">
        <v>0.12227035439923753</v>
      </c>
      <c r="T29" s="109"/>
    </row>
    <row r="30" spans="3:20" ht="13.5" thickBot="1">
      <c r="C30" s="20"/>
      <c r="D30" s="102" t="s">
        <v>64</v>
      </c>
      <c r="E30" s="103"/>
      <c r="F30" s="103"/>
      <c r="G30" s="103"/>
      <c r="H30" s="103"/>
      <c r="I30" s="103"/>
      <c r="J30" s="100"/>
      <c r="K30" s="100"/>
      <c r="L30" s="100"/>
      <c r="M30" s="100"/>
      <c r="N30" s="101"/>
      <c r="O30" s="101"/>
      <c r="P30" s="101"/>
      <c r="Q30" s="101"/>
      <c r="R30" s="101"/>
      <c r="S30" s="101"/>
      <c r="T30" s="109"/>
    </row>
    <row r="31" spans="3:20" ht="15">
      <c r="C31" s="20"/>
      <c r="D31" s="44"/>
      <c r="E31" s="45" t="s">
        <v>164</v>
      </c>
      <c r="F31" s="45"/>
      <c r="G31" s="45"/>
      <c r="H31" s="46"/>
      <c r="I31" s="47"/>
      <c r="J31" s="152">
        <v>114.24777249999998</v>
      </c>
      <c r="K31" s="152">
        <v>121.34803966999998</v>
      </c>
      <c r="L31" s="152">
        <v>128.55417447999997</v>
      </c>
      <c r="M31" s="152">
        <v>141.24843944</v>
      </c>
      <c r="N31" s="152">
        <v>151.5849897</v>
      </c>
      <c r="O31" s="332">
        <v>149.79972682000005</v>
      </c>
      <c r="P31" s="332">
        <v>162.80350399</v>
      </c>
      <c r="Q31" s="332">
        <v>161.87480193999997</v>
      </c>
      <c r="R31" s="332">
        <v>172.76879587426</v>
      </c>
      <c r="S31" s="195">
        <v>170.37426544439</v>
      </c>
      <c r="T31" s="109"/>
    </row>
    <row r="32" spans="3:20" ht="12.75">
      <c r="C32" s="20"/>
      <c r="D32" s="38"/>
      <c r="E32" s="39" t="s">
        <v>65</v>
      </c>
      <c r="F32" s="39"/>
      <c r="G32" s="39"/>
      <c r="H32" s="40"/>
      <c r="I32" s="41"/>
      <c r="J32" s="42">
        <f>J13/J31/1000000</f>
        <v>0.08546663305842572</v>
      </c>
      <c r="K32" s="42">
        <f aca="true" t="shared" si="0" ref="K32:Q32">K13/K31/1000000</f>
        <v>0.08479786989541238</v>
      </c>
      <c r="L32" s="42">
        <f t="shared" si="0"/>
        <v>0.08583423910296034</v>
      </c>
      <c r="M32" s="42">
        <f t="shared" si="0"/>
        <v>0.08477951322844009</v>
      </c>
      <c r="N32" s="42">
        <f t="shared" si="0"/>
        <v>0.08363478755443027</v>
      </c>
      <c r="O32" s="310">
        <f t="shared" si="0"/>
        <v>0.09408885809876003</v>
      </c>
      <c r="P32" s="310">
        <f t="shared" si="0"/>
        <v>0.09817599731134634</v>
      </c>
      <c r="Q32" s="310">
        <f t="shared" si="0"/>
        <v>0.10059215365734028</v>
      </c>
      <c r="R32" s="310">
        <f>R13/R31/1000000</f>
        <v>0.09422631371377975</v>
      </c>
      <c r="S32" s="43">
        <f>S13/S31/1000000</f>
        <v>0.0993902287756427</v>
      </c>
      <c r="T32" s="109"/>
    </row>
    <row r="33" spans="3:23" ht="12.75">
      <c r="C33" s="20"/>
      <c r="D33" s="44"/>
      <c r="E33" s="45" t="s">
        <v>66</v>
      </c>
      <c r="F33" s="45"/>
      <c r="G33" s="45"/>
      <c r="H33" s="46"/>
      <c r="I33" s="47"/>
      <c r="J33" s="104">
        <v>2688.107</v>
      </c>
      <c r="K33" s="104">
        <v>2929.172</v>
      </c>
      <c r="L33" s="104">
        <v>3116.056</v>
      </c>
      <c r="M33" s="104">
        <v>3352.599</v>
      </c>
      <c r="N33" s="104">
        <v>3662.573</v>
      </c>
      <c r="O33" s="333">
        <v>3848.411</v>
      </c>
      <c r="P33" s="333">
        <v>3758.979</v>
      </c>
      <c r="Q33" s="333">
        <v>3799.547</v>
      </c>
      <c r="R33" s="333">
        <v>3841.37</v>
      </c>
      <c r="S33" s="105">
        <v>3843.471</v>
      </c>
      <c r="T33" s="109"/>
      <c r="V33" s="67"/>
      <c r="W33" s="67"/>
    </row>
    <row r="34" spans="3:23" ht="13.5" thickBot="1">
      <c r="C34" s="20"/>
      <c r="D34" s="137"/>
      <c r="E34" s="113" t="s">
        <v>67</v>
      </c>
      <c r="F34" s="113"/>
      <c r="G34" s="113"/>
      <c r="H34" s="114"/>
      <c r="I34" s="115"/>
      <c r="J34" s="150">
        <f>J13/1000000/J33</f>
        <v>0.003632434441783753</v>
      </c>
      <c r="K34" s="150">
        <f aca="true" t="shared" si="1" ref="K34:Q34">K13/1000000/K33</f>
        <v>0.0035129569994524048</v>
      </c>
      <c r="L34" s="150">
        <f t="shared" si="1"/>
        <v>0.0035411269085022863</v>
      </c>
      <c r="M34" s="150">
        <f t="shared" si="1"/>
        <v>0.003571847972274644</v>
      </c>
      <c r="N34" s="150">
        <f t="shared" si="1"/>
        <v>0.00346144047094761</v>
      </c>
      <c r="O34" s="331">
        <f t="shared" si="1"/>
        <v>0.003662416836455358</v>
      </c>
      <c r="P34" s="331">
        <f t="shared" si="1"/>
        <v>0.004252057904553338</v>
      </c>
      <c r="Q34" s="331">
        <f t="shared" si="1"/>
        <v>0.0042855990332531756</v>
      </c>
      <c r="R34" s="331">
        <f>R13/1000000/R33</f>
        <v>0.00423790646566199</v>
      </c>
      <c r="S34" s="151">
        <f>S13/1000000/S33</f>
        <v>0.004405792893975263</v>
      </c>
      <c r="T34" s="109"/>
      <c r="U34" s="67"/>
      <c r="V34" s="67"/>
      <c r="W34" s="67"/>
    </row>
    <row r="35" spans="3:23" ht="13.5" thickBot="1">
      <c r="C35" s="20"/>
      <c r="D35" s="102" t="s">
        <v>113</v>
      </c>
      <c r="E35" s="103"/>
      <c r="F35" s="103"/>
      <c r="G35" s="103"/>
      <c r="H35" s="103"/>
      <c r="I35" s="103"/>
      <c r="J35" s="100"/>
      <c r="K35" s="100"/>
      <c r="L35" s="100"/>
      <c r="M35" s="100"/>
      <c r="N35" s="101"/>
      <c r="O35" s="101"/>
      <c r="P35" s="101"/>
      <c r="Q35" s="101"/>
      <c r="R35" s="101"/>
      <c r="S35" s="101"/>
      <c r="T35" s="109"/>
      <c r="V35" s="67"/>
      <c r="W35" s="67"/>
    </row>
    <row r="36" spans="3:20" ht="12.75">
      <c r="C36" s="20"/>
      <c r="D36" s="73"/>
      <c r="E36" s="74" t="s">
        <v>108</v>
      </c>
      <c r="F36" s="74"/>
      <c r="G36" s="74"/>
      <c r="H36" s="75"/>
      <c r="I36" s="76"/>
      <c r="J36" s="77">
        <v>108814.669</v>
      </c>
      <c r="K36" s="77">
        <v>112101.51699999999</v>
      </c>
      <c r="L36" s="77">
        <v>124653.41</v>
      </c>
      <c r="M36" s="77">
        <v>127234.643</v>
      </c>
      <c r="N36" s="77">
        <v>136097.082</v>
      </c>
      <c r="O36" s="221" t="s">
        <v>159</v>
      </c>
      <c r="P36" s="221" t="s">
        <v>159</v>
      </c>
      <c r="Q36" s="221" t="s">
        <v>230</v>
      </c>
      <c r="R36" s="221" t="s">
        <v>230</v>
      </c>
      <c r="S36" s="221" t="s">
        <v>230</v>
      </c>
      <c r="T36" s="109"/>
    </row>
    <row r="37" spans="3:20" ht="13.5" customHeight="1">
      <c r="C37" s="20"/>
      <c r="D37" s="79"/>
      <c r="E37" s="553" t="s">
        <v>109</v>
      </c>
      <c r="F37" s="45" t="s">
        <v>180</v>
      </c>
      <c r="G37" s="45"/>
      <c r="H37" s="46"/>
      <c r="I37" s="47"/>
      <c r="J37" s="48">
        <v>85271.669</v>
      </c>
      <c r="K37" s="48">
        <v>89720.51699999999</v>
      </c>
      <c r="L37" s="48">
        <v>96762.41</v>
      </c>
      <c r="M37" s="48">
        <v>98861.643</v>
      </c>
      <c r="N37" s="48">
        <v>105893.082</v>
      </c>
      <c r="O37" s="471" t="s">
        <v>160</v>
      </c>
      <c r="P37" s="471" t="s">
        <v>160</v>
      </c>
      <c r="Q37" s="471" t="s">
        <v>230</v>
      </c>
      <c r="R37" s="471" t="s">
        <v>230</v>
      </c>
      <c r="S37" s="471" t="s">
        <v>230</v>
      </c>
      <c r="T37" s="109"/>
    </row>
    <row r="38" spans="3:20" ht="13.5" thickBot="1">
      <c r="C38" s="20"/>
      <c r="D38" s="96"/>
      <c r="E38" s="593"/>
      <c r="F38" s="112" t="s">
        <v>68</v>
      </c>
      <c r="G38" s="112"/>
      <c r="H38" s="90"/>
      <c r="I38" s="91"/>
      <c r="J38" s="116">
        <v>23543</v>
      </c>
      <c r="K38" s="116">
        <v>22381</v>
      </c>
      <c r="L38" s="116">
        <v>27891</v>
      </c>
      <c r="M38" s="116">
        <v>28373</v>
      </c>
      <c r="N38" s="116">
        <v>30204</v>
      </c>
      <c r="O38" s="316">
        <v>34135</v>
      </c>
      <c r="P38" s="316">
        <v>36623</v>
      </c>
      <c r="Q38" s="316">
        <v>41322</v>
      </c>
      <c r="R38" s="316">
        <v>49716</v>
      </c>
      <c r="S38" s="117">
        <v>59833</v>
      </c>
      <c r="T38" s="109"/>
    </row>
    <row r="39" spans="4:20" ht="13.5">
      <c r="D39" s="68" t="s">
        <v>87</v>
      </c>
      <c r="E39" s="69"/>
      <c r="F39" s="69"/>
      <c r="G39" s="69"/>
      <c r="H39" s="69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153" t="s">
        <v>163</v>
      </c>
      <c r="T39" s="59" t="s">
        <v>82</v>
      </c>
    </row>
    <row r="40" spans="4:19" ht="14.25" customHeight="1">
      <c r="D40" s="57" t="s">
        <v>4</v>
      </c>
      <c r="E40" s="563" t="s">
        <v>173</v>
      </c>
      <c r="F40" s="563"/>
      <c r="G40" s="563"/>
      <c r="H40" s="563"/>
      <c r="I40" s="563"/>
      <c r="J40" s="563"/>
      <c r="K40" s="563"/>
      <c r="L40" s="563"/>
      <c r="M40" s="563"/>
      <c r="N40" s="563"/>
      <c r="O40" s="563"/>
      <c r="P40" s="563"/>
      <c r="Q40" s="563"/>
      <c r="R40" s="563"/>
      <c r="S40" s="563"/>
    </row>
    <row r="41" spans="4:19" ht="23.25" customHeight="1">
      <c r="D41" s="273" t="s">
        <v>120</v>
      </c>
      <c r="E41" s="563" t="s">
        <v>191</v>
      </c>
      <c r="F41" s="563"/>
      <c r="G41" s="563"/>
      <c r="H41" s="563"/>
      <c r="I41" s="563"/>
      <c r="J41" s="563"/>
      <c r="K41" s="563"/>
      <c r="L41" s="563"/>
      <c r="M41" s="563"/>
      <c r="N41" s="563"/>
      <c r="O41" s="563"/>
      <c r="P41" s="563"/>
      <c r="Q41" s="563"/>
      <c r="R41" s="563"/>
      <c r="S41" s="563"/>
    </row>
    <row r="42" spans="4:19" ht="12.75">
      <c r="D42" s="273" t="s">
        <v>176</v>
      </c>
      <c r="E42" s="614" t="s">
        <v>222</v>
      </c>
      <c r="F42" s="614"/>
      <c r="G42" s="614"/>
      <c r="H42" s="614"/>
      <c r="I42" s="614"/>
      <c r="J42" s="614"/>
      <c r="K42" s="614"/>
      <c r="L42" s="614"/>
      <c r="M42" s="614"/>
      <c r="N42" s="614"/>
      <c r="O42" s="614"/>
      <c r="P42" s="614"/>
      <c r="Q42" s="614"/>
      <c r="R42" s="614"/>
      <c r="S42" s="614"/>
    </row>
    <row r="43" spans="12:14" ht="12.75">
      <c r="L43" s="270"/>
      <c r="N43" s="452"/>
    </row>
    <row r="44" ht="12.75">
      <c r="S44" s="270"/>
    </row>
    <row r="47" spans="10:19" ht="12.75">
      <c r="J47" s="546"/>
      <c r="K47" s="546"/>
      <c r="L47" s="546"/>
      <c r="M47" s="546"/>
      <c r="N47" s="546"/>
      <c r="O47" s="546"/>
      <c r="P47" s="546"/>
      <c r="Q47" s="546"/>
      <c r="R47" s="546"/>
      <c r="S47" s="546"/>
    </row>
    <row r="48" spans="10:19" ht="12.75">
      <c r="J48" s="546"/>
      <c r="K48" s="546"/>
      <c r="L48" s="546"/>
      <c r="M48" s="546"/>
      <c r="N48" s="546"/>
      <c r="O48" s="546"/>
      <c r="P48" s="546"/>
      <c r="Q48" s="546"/>
      <c r="R48" s="546"/>
      <c r="S48" s="546"/>
    </row>
    <row r="49" spans="10:19" ht="12.75">
      <c r="J49" s="546"/>
      <c r="K49" s="546"/>
      <c r="L49" s="546"/>
      <c r="M49" s="546"/>
      <c r="N49" s="546"/>
      <c r="O49" s="546"/>
      <c r="P49" s="546"/>
      <c r="Q49" s="546"/>
      <c r="R49" s="546"/>
      <c r="S49" s="546"/>
    </row>
    <row r="50" spans="10:19" ht="12.75">
      <c r="J50" s="546"/>
      <c r="K50" s="546"/>
      <c r="L50" s="546"/>
      <c r="M50" s="546"/>
      <c r="N50" s="546"/>
      <c r="O50" s="546"/>
      <c r="P50" s="546"/>
      <c r="Q50" s="546"/>
      <c r="R50" s="546"/>
      <c r="S50" s="546"/>
    </row>
    <row r="51" spans="10:19" ht="12.75">
      <c r="J51" s="546"/>
      <c r="K51" s="546"/>
      <c r="L51" s="546"/>
      <c r="M51" s="546"/>
      <c r="N51" s="546"/>
      <c r="O51" s="546"/>
      <c r="P51" s="546"/>
      <c r="Q51" s="546"/>
      <c r="R51" s="546"/>
      <c r="S51" s="546"/>
    </row>
    <row r="52" spans="10:19" ht="12.75">
      <c r="J52" s="546"/>
      <c r="K52" s="546"/>
      <c r="L52" s="546"/>
      <c r="M52" s="546"/>
      <c r="N52" s="546"/>
      <c r="O52" s="546"/>
      <c r="P52" s="546"/>
      <c r="Q52" s="546"/>
      <c r="R52" s="546"/>
      <c r="S52" s="546"/>
    </row>
    <row r="53" spans="10:19" ht="12.75">
      <c r="J53" s="546"/>
      <c r="K53" s="546"/>
      <c r="L53" s="546"/>
      <c r="M53" s="546"/>
      <c r="N53" s="546"/>
      <c r="O53" s="546"/>
      <c r="P53" s="546"/>
      <c r="Q53" s="546"/>
      <c r="R53" s="546"/>
      <c r="S53" s="546"/>
    </row>
  </sheetData>
  <sheetProtection/>
  <mergeCells count="21">
    <mergeCell ref="E16:E17"/>
    <mergeCell ref="P7:P10"/>
    <mergeCell ref="Q7:Q10"/>
    <mergeCell ref="E42:S42"/>
    <mergeCell ref="M7:M10"/>
    <mergeCell ref="E37:E38"/>
    <mergeCell ref="E28:E29"/>
    <mergeCell ref="E20:E21"/>
    <mergeCell ref="E22:E23"/>
    <mergeCell ref="E26:E27"/>
    <mergeCell ref="E14:E15"/>
    <mergeCell ref="R7:R10"/>
    <mergeCell ref="S7:S10"/>
    <mergeCell ref="E41:S41"/>
    <mergeCell ref="L7:L10"/>
    <mergeCell ref="E40:S40"/>
    <mergeCell ref="N7:N10"/>
    <mergeCell ref="J7:J10"/>
    <mergeCell ref="K7:K10"/>
    <mergeCell ref="D7:I11"/>
    <mergeCell ref="O7:O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27" right="0.26" top="0.73" bottom="0.7086614173228347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2"/>
  <dimension ref="C3:AS47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2.125" style="59" customWidth="1"/>
    <col min="6" max="6" width="3.625" style="59" customWidth="1"/>
    <col min="7" max="7" width="13.375" style="59" customWidth="1"/>
    <col min="8" max="8" width="1.12109375" style="59" customWidth="1"/>
    <col min="9" max="9" width="8.25390625" style="59" customWidth="1"/>
    <col min="10" max="10" width="9.25390625" style="59" customWidth="1"/>
    <col min="11" max="11" width="8.625" style="59" customWidth="1"/>
    <col min="12" max="13" width="9.25390625" style="59" customWidth="1"/>
    <col min="14" max="19" width="8.75390625" style="59" customWidth="1"/>
    <col min="20" max="43" width="1.75390625" style="59" customWidth="1"/>
    <col min="44" max="16384" width="9.125" style="59" customWidth="1"/>
  </cols>
  <sheetData>
    <row r="1" ht="12.75" hidden="1"/>
    <row r="2" ht="12.75" hidden="1"/>
    <row r="3" ht="9" customHeight="1">
      <c r="C3" s="58"/>
    </row>
    <row r="4" spans="4:19" s="60" customFormat="1" ht="15.75">
      <c r="D4" s="15" t="s">
        <v>236</v>
      </c>
      <c r="E4" s="61"/>
      <c r="F4" s="61"/>
      <c r="G4" s="15" t="s">
        <v>286</v>
      </c>
      <c r="H4" s="62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4:19" s="60" customFormat="1" ht="15.75">
      <c r="D5" s="268"/>
      <c r="E5" s="61"/>
      <c r="F5" s="61"/>
      <c r="G5" s="15"/>
      <c r="H5" s="62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4:20" s="64" customFormat="1" ht="14.25" customHeight="1">
      <c r="D6" s="481"/>
      <c r="E6" s="482"/>
      <c r="F6" s="482"/>
      <c r="G6" s="482"/>
      <c r="H6" s="483"/>
      <c r="I6" s="483"/>
      <c r="J6" s="483"/>
      <c r="K6" s="483"/>
      <c r="L6" s="483"/>
      <c r="M6" s="483"/>
      <c r="N6" s="483"/>
      <c r="O6" s="483"/>
      <c r="P6" s="483"/>
      <c r="Q6" s="483"/>
      <c r="R6" s="483"/>
      <c r="S6" s="484"/>
      <c r="T6" s="14" t="s">
        <v>82</v>
      </c>
    </row>
    <row r="7" spans="3:20" ht="13.5" customHeight="1">
      <c r="C7" s="67"/>
      <c r="D7" s="488"/>
      <c r="E7" s="488"/>
      <c r="F7" s="488"/>
      <c r="G7" s="488"/>
      <c r="H7" s="488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67"/>
    </row>
    <row r="8" spans="3:20" ht="13.5" customHeight="1">
      <c r="C8" s="67"/>
      <c r="D8" s="488"/>
      <c r="E8" s="488"/>
      <c r="F8" s="488"/>
      <c r="G8" s="488"/>
      <c r="H8" s="488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67"/>
    </row>
    <row r="9" spans="3:20" ht="13.5" customHeight="1">
      <c r="C9" s="67"/>
      <c r="D9" s="488"/>
      <c r="E9" s="488"/>
      <c r="F9" s="488"/>
      <c r="G9" s="488"/>
      <c r="H9" s="488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67"/>
    </row>
    <row r="10" spans="3:20" ht="13.5" customHeight="1">
      <c r="C10" s="67"/>
      <c r="D10" s="488"/>
      <c r="E10" s="488"/>
      <c r="F10" s="488"/>
      <c r="G10" s="488"/>
      <c r="H10" s="488"/>
      <c r="I10" s="515"/>
      <c r="J10" s="515" t="s">
        <v>83</v>
      </c>
      <c r="K10" s="515" t="s">
        <v>84</v>
      </c>
      <c r="L10" s="515" t="s">
        <v>85</v>
      </c>
      <c r="M10" s="515" t="s">
        <v>86</v>
      </c>
      <c r="N10" s="515" t="s">
        <v>3</v>
      </c>
      <c r="O10" s="515" t="s">
        <v>117</v>
      </c>
      <c r="P10" s="515" t="s">
        <v>192</v>
      </c>
      <c r="Q10" s="515" t="s">
        <v>229</v>
      </c>
      <c r="R10" s="515" t="s">
        <v>259</v>
      </c>
      <c r="S10" s="515" t="s">
        <v>268</v>
      </c>
      <c r="T10" s="67"/>
    </row>
    <row r="11" spans="3:20" ht="13.5" customHeight="1">
      <c r="C11" s="67"/>
      <c r="D11" s="488"/>
      <c r="E11" s="488"/>
      <c r="F11" s="488"/>
      <c r="G11" s="488"/>
      <c r="H11" s="488"/>
      <c r="I11" s="516" t="s">
        <v>240</v>
      </c>
      <c r="J11" s="516">
        <v>276068</v>
      </c>
      <c r="K11" s="516">
        <v>276409</v>
      </c>
      <c r="L11" s="516">
        <v>275010</v>
      </c>
      <c r="M11" s="516">
        <v>278067</v>
      </c>
      <c r="N11" s="516">
        <v>283951</v>
      </c>
      <c r="O11" s="516">
        <v>294266</v>
      </c>
      <c r="P11" s="516">
        <v>306489</v>
      </c>
      <c r="Q11" s="516">
        <v>320931</v>
      </c>
      <c r="R11" s="516">
        <v>334741</v>
      </c>
      <c r="S11" s="516">
        <v>346458</v>
      </c>
      <c r="T11" s="67"/>
    </row>
    <row r="12" spans="3:45" ht="13.5" customHeight="1">
      <c r="C12" s="67"/>
      <c r="D12" s="490"/>
      <c r="E12" s="490"/>
      <c r="F12" s="490"/>
      <c r="G12" s="490"/>
      <c r="H12" s="490"/>
      <c r="I12" s="517" t="s">
        <v>241</v>
      </c>
      <c r="J12" s="517">
        <v>10272</v>
      </c>
      <c r="K12" s="517">
        <v>9821</v>
      </c>
      <c r="L12" s="517">
        <v>7173</v>
      </c>
      <c r="M12" s="517">
        <v>7352</v>
      </c>
      <c r="N12" s="517">
        <v>7243</v>
      </c>
      <c r="O12" s="517">
        <v>7354</v>
      </c>
      <c r="P12" s="517">
        <v>7519</v>
      </c>
      <c r="Q12" s="517">
        <v>7681</v>
      </c>
      <c r="R12" s="517">
        <v>7780</v>
      </c>
      <c r="S12" s="517">
        <v>7882</v>
      </c>
      <c r="T12" s="67"/>
      <c r="AS12" s="272"/>
    </row>
    <row r="13" spans="3:20" ht="15" customHeight="1">
      <c r="C13" s="67"/>
      <c r="D13" s="520"/>
      <c r="E13" s="520"/>
      <c r="F13" s="520"/>
      <c r="G13" s="520"/>
      <c r="H13" s="520"/>
      <c r="I13" s="520" t="s">
        <v>242</v>
      </c>
      <c r="J13" s="517">
        <v>2348</v>
      </c>
      <c r="K13" s="517">
        <v>2216</v>
      </c>
      <c r="L13" s="517">
        <v>1851</v>
      </c>
      <c r="M13" s="517">
        <v>2015</v>
      </c>
      <c r="N13" s="517">
        <v>2189</v>
      </c>
      <c r="O13" s="517">
        <v>2279</v>
      </c>
      <c r="P13" s="517">
        <v>2663</v>
      </c>
      <c r="Q13" s="517">
        <v>3170</v>
      </c>
      <c r="R13" s="517">
        <v>3329</v>
      </c>
      <c r="S13" s="517">
        <v>3764</v>
      </c>
      <c r="T13" s="67"/>
    </row>
    <row r="14" spans="3:20" ht="13.5" customHeight="1">
      <c r="C14" s="67"/>
      <c r="D14" s="495"/>
      <c r="E14" s="519"/>
      <c r="F14" s="497"/>
      <c r="G14" s="498"/>
      <c r="H14" s="497"/>
      <c r="I14" s="518" t="s">
        <v>243</v>
      </c>
      <c r="J14" s="518">
        <v>267143</v>
      </c>
      <c r="K14" s="518">
        <v>269357</v>
      </c>
      <c r="L14" s="518">
        <v>274423</v>
      </c>
      <c r="M14" s="518">
        <v>279069</v>
      </c>
      <c r="N14" s="518">
        <v>286278</v>
      </c>
      <c r="O14" s="518">
        <v>296684</v>
      </c>
      <c r="P14" s="518">
        <v>308417</v>
      </c>
      <c r="Q14" s="518">
        <v>326341</v>
      </c>
      <c r="R14" s="518">
        <v>350029</v>
      </c>
      <c r="S14" s="518">
        <v>362743</v>
      </c>
      <c r="T14" s="67"/>
    </row>
    <row r="15" spans="3:20" ht="13.5" customHeight="1">
      <c r="C15" s="67"/>
      <c r="D15" s="495"/>
      <c r="E15" s="496"/>
      <c r="F15" s="497"/>
      <c r="G15" s="498"/>
      <c r="H15" s="497"/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9"/>
      <c r="T15" s="67"/>
    </row>
    <row r="16" spans="3:20" ht="13.5" customHeight="1">
      <c r="C16" s="67"/>
      <c r="D16" s="495"/>
      <c r="E16" s="496"/>
      <c r="F16" s="497"/>
      <c r="G16" s="498"/>
      <c r="H16" s="497"/>
      <c r="I16" s="500"/>
      <c r="J16" s="500"/>
      <c r="K16" s="500"/>
      <c r="L16" s="500"/>
      <c r="M16" s="500"/>
      <c r="N16" s="500"/>
      <c r="O16" s="500"/>
      <c r="P16" s="500"/>
      <c r="Q16" s="500"/>
      <c r="R16" s="500"/>
      <c r="S16" s="500"/>
      <c r="T16" s="67"/>
    </row>
    <row r="17" spans="3:20" ht="13.5" customHeight="1">
      <c r="C17" s="67"/>
      <c r="D17" s="495"/>
      <c r="E17" s="501"/>
      <c r="F17" s="497"/>
      <c r="G17" s="498"/>
      <c r="H17" s="497"/>
      <c r="I17" s="502"/>
      <c r="J17" s="502"/>
      <c r="K17" s="502"/>
      <c r="L17" s="502"/>
      <c r="M17" s="502"/>
      <c r="N17" s="502"/>
      <c r="O17" s="502"/>
      <c r="P17" s="502"/>
      <c r="Q17" s="502"/>
      <c r="R17" s="502"/>
      <c r="S17" s="502"/>
      <c r="T17" s="67"/>
    </row>
    <row r="18" spans="3:20" ht="13.5" customHeight="1">
      <c r="C18" s="67"/>
      <c r="D18" s="490"/>
      <c r="E18" s="490"/>
      <c r="F18" s="490"/>
      <c r="G18" s="490"/>
      <c r="H18" s="490"/>
      <c r="I18" s="503"/>
      <c r="J18" s="503"/>
      <c r="K18" s="503"/>
      <c r="L18" s="503"/>
      <c r="M18" s="503"/>
      <c r="N18" s="503"/>
      <c r="O18" s="503"/>
      <c r="P18" s="503"/>
      <c r="Q18" s="503"/>
      <c r="R18" s="503"/>
      <c r="S18" s="503"/>
      <c r="T18" s="67"/>
    </row>
    <row r="19" spans="3:20" ht="13.5" customHeight="1">
      <c r="C19" s="67"/>
      <c r="D19" s="491"/>
      <c r="E19" s="492"/>
      <c r="F19" s="492"/>
      <c r="G19" s="493"/>
      <c r="H19" s="492"/>
      <c r="I19" s="494"/>
      <c r="J19" s="494"/>
      <c r="K19" s="494"/>
      <c r="L19" s="494"/>
      <c r="M19" s="494"/>
      <c r="N19" s="494"/>
      <c r="O19" s="494"/>
      <c r="P19" s="494"/>
      <c r="Q19" s="494"/>
      <c r="R19" s="494"/>
      <c r="S19" s="494"/>
      <c r="T19" s="67"/>
    </row>
    <row r="20" spans="3:20" ht="13.5" customHeight="1">
      <c r="C20" s="67"/>
      <c r="D20" s="495"/>
      <c r="E20" s="496"/>
      <c r="F20" s="497"/>
      <c r="G20" s="498"/>
      <c r="H20" s="497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67"/>
    </row>
    <row r="21" spans="3:20" ht="13.5" customHeight="1">
      <c r="C21" s="67"/>
      <c r="D21" s="495"/>
      <c r="E21" s="496"/>
      <c r="F21" s="497"/>
      <c r="G21" s="498"/>
      <c r="H21" s="497"/>
      <c r="I21" s="499"/>
      <c r="J21" s="499"/>
      <c r="K21" s="499"/>
      <c r="L21" s="499"/>
      <c r="M21" s="499"/>
      <c r="N21" s="499"/>
      <c r="O21" s="499"/>
      <c r="P21" s="499"/>
      <c r="Q21" s="499"/>
      <c r="R21" s="499"/>
      <c r="S21" s="499"/>
      <c r="T21" s="67"/>
    </row>
    <row r="22" spans="3:20" ht="13.5" customHeight="1">
      <c r="C22" s="67"/>
      <c r="D22" s="495"/>
      <c r="E22" s="496"/>
      <c r="F22" s="497"/>
      <c r="G22" s="498"/>
      <c r="H22" s="497"/>
      <c r="I22" s="500"/>
      <c r="J22" s="500"/>
      <c r="K22" s="500"/>
      <c r="L22" s="500"/>
      <c r="M22" s="500"/>
      <c r="N22" s="500"/>
      <c r="O22" s="500"/>
      <c r="P22" s="500"/>
      <c r="Q22" s="500"/>
      <c r="R22" s="500"/>
      <c r="S22" s="500"/>
      <c r="T22" s="67"/>
    </row>
    <row r="23" spans="3:20" ht="13.5" customHeight="1">
      <c r="C23" s="67"/>
      <c r="D23" s="495"/>
      <c r="E23" s="496"/>
      <c r="F23" s="497"/>
      <c r="G23" s="498"/>
      <c r="H23" s="497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502"/>
      <c r="T23" s="67"/>
    </row>
    <row r="24" spans="3:20" ht="13.5" customHeight="1">
      <c r="C24" s="67"/>
      <c r="D24" s="490"/>
      <c r="E24" s="490"/>
      <c r="F24" s="490"/>
      <c r="G24" s="490"/>
      <c r="H24" s="490"/>
      <c r="I24" s="503"/>
      <c r="J24" s="503"/>
      <c r="K24" s="503"/>
      <c r="L24" s="503"/>
      <c r="M24" s="503"/>
      <c r="N24" s="503"/>
      <c r="O24" s="503"/>
      <c r="P24" s="503"/>
      <c r="Q24" s="503"/>
      <c r="R24" s="503"/>
      <c r="S24" s="503"/>
      <c r="T24" s="67"/>
    </row>
    <row r="25" spans="3:20" ht="13.5" customHeight="1">
      <c r="C25" s="67"/>
      <c r="D25" s="491"/>
      <c r="E25" s="492"/>
      <c r="F25" s="492"/>
      <c r="G25" s="493"/>
      <c r="H25" s="492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67"/>
    </row>
    <row r="26" spans="3:20" ht="13.5" customHeight="1">
      <c r="C26" s="67"/>
      <c r="D26" s="495"/>
      <c r="E26" s="496"/>
      <c r="F26" s="497"/>
      <c r="G26" s="498"/>
      <c r="H26" s="497"/>
      <c r="I26" s="499"/>
      <c r="J26" s="499"/>
      <c r="K26" s="499"/>
      <c r="L26" s="499"/>
      <c r="M26" s="499"/>
      <c r="N26" s="499"/>
      <c r="O26" s="499"/>
      <c r="P26" s="499"/>
      <c r="Q26" s="499"/>
      <c r="R26" s="499"/>
      <c r="S26" s="499"/>
      <c r="T26" s="67"/>
    </row>
    <row r="27" spans="3:20" ht="13.5" customHeight="1">
      <c r="C27" s="67"/>
      <c r="D27" s="495"/>
      <c r="E27" s="496"/>
      <c r="F27" s="497"/>
      <c r="G27" s="498"/>
      <c r="H27" s="497"/>
      <c r="I27" s="499"/>
      <c r="J27" s="499"/>
      <c r="K27" s="499"/>
      <c r="L27" s="499"/>
      <c r="M27" s="499"/>
      <c r="N27" s="499"/>
      <c r="O27" s="499"/>
      <c r="P27" s="499"/>
      <c r="Q27" s="499"/>
      <c r="R27" s="499"/>
      <c r="S27" s="499"/>
      <c r="T27" s="67"/>
    </row>
    <row r="28" spans="3:20" ht="13.5" customHeight="1">
      <c r="C28" s="67"/>
      <c r="D28" s="495"/>
      <c r="E28" s="496"/>
      <c r="F28" s="497"/>
      <c r="G28" s="498"/>
      <c r="H28" s="497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67"/>
    </row>
    <row r="29" spans="3:20" ht="13.5" customHeight="1">
      <c r="C29" s="67"/>
      <c r="D29" s="495"/>
      <c r="E29" s="501"/>
      <c r="F29" s="497"/>
      <c r="G29" s="498"/>
      <c r="H29" s="497"/>
      <c r="I29" s="502"/>
      <c r="J29" s="502"/>
      <c r="K29" s="502"/>
      <c r="L29" s="502"/>
      <c r="M29" s="502"/>
      <c r="N29" s="502"/>
      <c r="O29" s="502"/>
      <c r="P29" s="502"/>
      <c r="Q29" s="502"/>
      <c r="R29" s="502"/>
      <c r="S29" s="502"/>
      <c r="T29" s="67"/>
    </row>
    <row r="30" spans="3:20" ht="13.5" customHeight="1">
      <c r="C30" s="67"/>
      <c r="D30" s="490"/>
      <c r="E30" s="490"/>
      <c r="F30" s="490"/>
      <c r="G30" s="490"/>
      <c r="H30" s="490"/>
      <c r="I30" s="503"/>
      <c r="J30" s="503"/>
      <c r="K30" s="503"/>
      <c r="L30" s="503"/>
      <c r="M30" s="503"/>
      <c r="N30" s="503"/>
      <c r="O30" s="503"/>
      <c r="P30" s="503"/>
      <c r="Q30" s="503"/>
      <c r="R30" s="503"/>
      <c r="S30" s="503"/>
      <c r="T30" s="67"/>
    </row>
    <row r="31" spans="3:20" ht="13.5" customHeight="1">
      <c r="C31" s="67"/>
      <c r="D31" s="495"/>
      <c r="E31" s="497"/>
      <c r="F31" s="497"/>
      <c r="G31" s="498"/>
      <c r="H31" s="497"/>
      <c r="I31" s="504"/>
      <c r="J31" s="504"/>
      <c r="K31" s="504"/>
      <c r="L31" s="504"/>
      <c r="M31" s="504"/>
      <c r="N31" s="504"/>
      <c r="O31" s="504"/>
      <c r="P31" s="504"/>
      <c r="Q31" s="504"/>
      <c r="R31" s="504"/>
      <c r="S31" s="505"/>
      <c r="T31" s="67"/>
    </row>
    <row r="32" spans="3:20" ht="13.5" customHeight="1">
      <c r="C32" s="67"/>
      <c r="D32" s="495"/>
      <c r="E32" s="497"/>
      <c r="F32" s="497"/>
      <c r="G32" s="498"/>
      <c r="H32" s="497"/>
      <c r="I32" s="500"/>
      <c r="J32" s="500"/>
      <c r="K32" s="500"/>
      <c r="L32" s="500"/>
      <c r="M32" s="500"/>
      <c r="N32" s="500"/>
      <c r="O32" s="500"/>
      <c r="P32" s="500"/>
      <c r="Q32" s="500"/>
      <c r="R32" s="500"/>
      <c r="S32" s="500"/>
      <c r="T32" s="67"/>
    </row>
    <row r="33" spans="3:23" ht="13.5" customHeight="1">
      <c r="C33" s="67"/>
      <c r="D33" s="495"/>
      <c r="E33" s="497"/>
      <c r="F33" s="497"/>
      <c r="G33" s="498"/>
      <c r="H33" s="497"/>
      <c r="I33" s="504"/>
      <c r="J33" s="504"/>
      <c r="K33" s="504"/>
      <c r="L33" s="504"/>
      <c r="M33" s="504"/>
      <c r="N33" s="504"/>
      <c r="O33" s="504"/>
      <c r="P33" s="504"/>
      <c r="Q33" s="504"/>
      <c r="R33" s="504"/>
      <c r="S33" s="504"/>
      <c r="T33" s="67"/>
      <c r="V33" s="67"/>
      <c r="W33" s="67"/>
    </row>
    <row r="34" spans="3:23" ht="13.5" customHeight="1">
      <c r="C34" s="67"/>
      <c r="D34" s="495"/>
      <c r="E34" s="497"/>
      <c r="F34" s="497"/>
      <c r="G34" s="498"/>
      <c r="H34" s="497"/>
      <c r="I34" s="502"/>
      <c r="J34" s="502"/>
      <c r="K34" s="502"/>
      <c r="L34" s="502"/>
      <c r="M34" s="502"/>
      <c r="N34" s="502"/>
      <c r="O34" s="502"/>
      <c r="P34" s="502"/>
      <c r="Q34" s="502"/>
      <c r="R34" s="502"/>
      <c r="S34" s="502"/>
      <c r="T34" s="67"/>
      <c r="U34" s="67"/>
      <c r="V34" s="67"/>
      <c r="W34" s="67"/>
    </row>
    <row r="35" spans="3:23" ht="13.5" customHeight="1">
      <c r="C35" s="67"/>
      <c r="D35" s="490"/>
      <c r="E35" s="490"/>
      <c r="F35" s="490"/>
      <c r="G35" s="490"/>
      <c r="H35" s="490"/>
      <c r="I35" s="503"/>
      <c r="J35" s="503"/>
      <c r="K35" s="503"/>
      <c r="L35" s="503"/>
      <c r="M35" s="503"/>
      <c r="N35" s="503"/>
      <c r="O35" s="503"/>
      <c r="P35" s="503"/>
      <c r="Q35" s="503"/>
      <c r="R35" s="503"/>
      <c r="S35" s="503"/>
      <c r="T35" s="67"/>
      <c r="V35" s="67"/>
      <c r="W35" s="67"/>
    </row>
    <row r="36" spans="3:20" ht="13.5" customHeight="1">
      <c r="C36" s="67"/>
      <c r="D36" s="491"/>
      <c r="E36" s="492"/>
      <c r="F36" s="492"/>
      <c r="G36" s="493"/>
      <c r="H36" s="492"/>
      <c r="I36" s="494"/>
      <c r="J36" s="494"/>
      <c r="K36" s="494"/>
      <c r="L36" s="494"/>
      <c r="M36" s="494"/>
      <c r="N36" s="494"/>
      <c r="O36" s="506"/>
      <c r="P36" s="506"/>
      <c r="Q36" s="506"/>
      <c r="R36" s="506"/>
      <c r="S36" s="506"/>
      <c r="T36" s="67"/>
    </row>
    <row r="37" spans="3:20" ht="13.5" customHeight="1">
      <c r="C37" s="67"/>
      <c r="D37" s="495"/>
      <c r="E37" s="496"/>
      <c r="F37" s="497"/>
      <c r="G37" s="498"/>
      <c r="H37" s="497"/>
      <c r="I37" s="499"/>
      <c r="J37" s="499"/>
      <c r="K37" s="499"/>
      <c r="L37" s="499"/>
      <c r="M37" s="499"/>
      <c r="N37" s="499"/>
      <c r="O37" s="506"/>
      <c r="P37" s="506"/>
      <c r="Q37" s="506"/>
      <c r="R37" s="506"/>
      <c r="S37" s="506"/>
      <c r="T37" s="67"/>
    </row>
    <row r="38" spans="3:20" ht="13.5" customHeight="1">
      <c r="C38" s="67"/>
      <c r="D38" s="495"/>
      <c r="E38" s="496"/>
      <c r="F38" s="497"/>
      <c r="G38" s="498"/>
      <c r="H38" s="497"/>
      <c r="I38" s="499"/>
      <c r="J38" s="499"/>
      <c r="K38" s="499"/>
      <c r="L38" s="499"/>
      <c r="M38" s="499"/>
      <c r="N38" s="499"/>
      <c r="O38" s="499"/>
      <c r="P38" s="499"/>
      <c r="Q38" s="499"/>
      <c r="R38" s="499"/>
      <c r="S38" s="499"/>
      <c r="T38" s="67"/>
    </row>
    <row r="39" spans="4:20" ht="13.5">
      <c r="D39" s="485" t="s">
        <v>87</v>
      </c>
      <c r="E39" s="486"/>
      <c r="F39" s="486"/>
      <c r="G39" s="486"/>
      <c r="H39" s="485"/>
      <c r="I39" s="485"/>
      <c r="J39" s="485"/>
      <c r="K39" s="485"/>
      <c r="L39" s="485"/>
      <c r="M39" s="485"/>
      <c r="N39" s="485"/>
      <c r="O39" s="485"/>
      <c r="P39" s="485"/>
      <c r="Q39" s="485"/>
      <c r="R39" s="485"/>
      <c r="S39" s="487" t="s">
        <v>265</v>
      </c>
      <c r="T39" s="59" t="s">
        <v>82</v>
      </c>
    </row>
    <row r="40" spans="4:19" ht="14.25" customHeight="1">
      <c r="D40" s="57" t="s">
        <v>4</v>
      </c>
      <c r="E40" s="478" t="s">
        <v>244</v>
      </c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</row>
    <row r="41" spans="11:14" ht="12.75">
      <c r="K41" s="270"/>
      <c r="N41" s="452"/>
    </row>
    <row r="42" ht="12.75">
      <c r="S42" s="270"/>
    </row>
    <row r="47" spans="9:19" ht="12.75"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3"/>
  <dimension ref="C3:AR47"/>
  <sheetViews>
    <sheetView showGridLines="0" showOutlineSymbols="0" zoomScale="90" zoomScaleNormal="90" zoomScalePageLayoutView="0" workbookViewId="0" topLeftCell="C3">
      <selection activeCell="E4" sqref="E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7.00390625" style="59" customWidth="1"/>
    <col min="6" max="6" width="13.375" style="59" customWidth="1"/>
    <col min="7" max="7" width="1.12109375" style="59" customWidth="1"/>
    <col min="8" max="8" width="8.25390625" style="59" customWidth="1"/>
    <col min="9" max="9" width="9.25390625" style="59" customWidth="1"/>
    <col min="10" max="10" width="8.625" style="59" customWidth="1"/>
    <col min="11" max="12" width="9.25390625" style="59" customWidth="1"/>
    <col min="13" max="18" width="8.75390625" style="59" customWidth="1"/>
    <col min="19" max="42" width="1.75390625" style="59" customWidth="1"/>
    <col min="43" max="16384" width="9.125" style="59" customWidth="1"/>
  </cols>
  <sheetData>
    <row r="1" ht="12.75" hidden="1"/>
    <row r="2" ht="12.75" hidden="1"/>
    <row r="3" ht="9" customHeight="1">
      <c r="C3" s="58"/>
    </row>
    <row r="4" spans="4:18" s="60" customFormat="1" ht="15.75">
      <c r="D4" s="15" t="s">
        <v>239</v>
      </c>
      <c r="E4" s="61"/>
      <c r="F4" s="15" t="s">
        <v>285</v>
      </c>
      <c r="G4" s="62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4:18" s="60" customFormat="1" ht="15.75">
      <c r="D5" s="268"/>
      <c r="E5" s="61"/>
      <c r="F5" s="15"/>
      <c r="G5" s="62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4:19" s="64" customFormat="1" ht="14.25" customHeight="1">
      <c r="D6" s="481"/>
      <c r="E6" s="482"/>
      <c r="F6" s="482"/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483"/>
      <c r="R6" s="484"/>
      <c r="S6" s="14" t="s">
        <v>82</v>
      </c>
    </row>
    <row r="7" spans="3:19" ht="13.5" customHeight="1">
      <c r="C7" s="67"/>
      <c r="D7" s="488"/>
      <c r="E7" s="488"/>
      <c r="F7" s="488"/>
      <c r="G7" s="488"/>
      <c r="H7" s="489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67"/>
    </row>
    <row r="8" spans="3:19" ht="13.5" customHeight="1">
      <c r="C8" s="67"/>
      <c r="D8" s="488"/>
      <c r="E8" s="488"/>
      <c r="F8" s="488"/>
      <c r="G8" s="488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67"/>
    </row>
    <row r="9" spans="3:19" ht="13.5" customHeight="1">
      <c r="C9" s="67"/>
      <c r="D9" s="488"/>
      <c r="E9" s="488"/>
      <c r="F9" s="488"/>
      <c r="G9" s="488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67"/>
    </row>
    <row r="10" spans="3:19" ht="13.5" customHeight="1">
      <c r="C10" s="67"/>
      <c r="D10" s="488"/>
      <c r="E10" s="488"/>
      <c r="F10" s="488"/>
      <c r="G10" s="488"/>
      <c r="H10" s="507"/>
      <c r="I10" s="507" t="s">
        <v>83</v>
      </c>
      <c r="J10" s="507" t="s">
        <v>84</v>
      </c>
      <c r="K10" s="507" t="s">
        <v>85</v>
      </c>
      <c r="L10" s="507" t="s">
        <v>86</v>
      </c>
      <c r="M10" s="507" t="s">
        <v>3</v>
      </c>
      <c r="N10" s="507" t="s">
        <v>117</v>
      </c>
      <c r="O10" s="507" t="s">
        <v>192</v>
      </c>
      <c r="P10" s="507" t="s">
        <v>229</v>
      </c>
      <c r="Q10" s="552" t="s">
        <v>259</v>
      </c>
      <c r="R10" s="552" t="s">
        <v>268</v>
      </c>
      <c r="S10" s="67"/>
    </row>
    <row r="11" spans="3:19" ht="13.5" customHeight="1">
      <c r="C11" s="67"/>
      <c r="D11" s="488"/>
      <c r="E11" s="488"/>
      <c r="F11" s="488"/>
      <c r="G11" s="488"/>
      <c r="H11" s="508" t="s">
        <v>245</v>
      </c>
      <c r="I11" s="508">
        <v>0.08064538660333868</v>
      </c>
      <c r="J11" s="508">
        <v>0.08632568214373057</v>
      </c>
      <c r="K11" s="508">
        <v>0.08451607644684478</v>
      </c>
      <c r="L11" s="508">
        <v>0.0787438818018422</v>
      </c>
      <c r="M11" s="508">
        <v>0.08142338097625638</v>
      </c>
      <c r="N11" s="508">
        <v>0.08747430541741263</v>
      </c>
      <c r="O11" s="508">
        <v>0.09808667295100762</v>
      </c>
      <c r="P11" s="508">
        <v>0.10054410672769101</v>
      </c>
      <c r="Q11" s="508">
        <v>0.09154183247158569</v>
      </c>
      <c r="R11" s="508">
        <v>0.09017045775244116</v>
      </c>
      <c r="S11" s="67"/>
    </row>
    <row r="12" spans="3:44" ht="13.5" customHeight="1">
      <c r="C12" s="67"/>
      <c r="D12" s="490"/>
      <c r="E12" s="490"/>
      <c r="F12" s="490"/>
      <c r="G12" s="490"/>
      <c r="H12" s="509" t="s">
        <v>74</v>
      </c>
      <c r="I12" s="509">
        <v>0.24980792065376825</v>
      </c>
      <c r="J12" s="509">
        <v>0.24706355029172344</v>
      </c>
      <c r="K12" s="509">
        <v>0.24636140376989402</v>
      </c>
      <c r="L12" s="509">
        <v>0.2526391025124466</v>
      </c>
      <c r="M12" s="509">
        <v>0.2541158128258137</v>
      </c>
      <c r="N12" s="509">
        <v>0.26200185664080633</v>
      </c>
      <c r="O12" s="509">
        <v>0.25901887849991084</v>
      </c>
      <c r="P12" s="509">
        <v>0.26555025379474884</v>
      </c>
      <c r="Q12" s="509">
        <v>0.2700330782638145</v>
      </c>
      <c r="R12" s="509">
        <v>0.25780323982615566</v>
      </c>
      <c r="S12" s="67"/>
      <c r="AR12" s="272"/>
    </row>
    <row r="13" spans="3:19" ht="13.5" customHeight="1">
      <c r="C13" s="67"/>
      <c r="D13" s="491"/>
      <c r="E13" s="492"/>
      <c r="F13" s="493"/>
      <c r="G13" s="492"/>
      <c r="H13" s="510" t="s">
        <v>75</v>
      </c>
      <c r="I13" s="510">
        <v>0.2909233778026123</v>
      </c>
      <c r="J13" s="510">
        <v>0.2945044195227614</v>
      </c>
      <c r="K13" s="510">
        <v>0.291899228514829</v>
      </c>
      <c r="L13" s="510">
        <v>0.2963117381814105</v>
      </c>
      <c r="M13" s="510">
        <v>0.29487901536432753</v>
      </c>
      <c r="N13" s="510">
        <v>0.29220210861348717</v>
      </c>
      <c r="O13" s="510">
        <v>0.29146072711523274</v>
      </c>
      <c r="P13" s="510">
        <v>0.28242121407617493</v>
      </c>
      <c r="Q13" s="510">
        <v>0.2916142367913208</v>
      </c>
      <c r="R13" s="510">
        <v>0.3013602754416662</v>
      </c>
      <c r="S13" s="67"/>
    </row>
    <row r="14" spans="3:19" ht="13.5" customHeight="1">
      <c r="C14" s="67"/>
      <c r="D14" s="495"/>
      <c r="E14" s="496"/>
      <c r="F14" s="498"/>
      <c r="G14" s="497"/>
      <c r="H14" s="510" t="s">
        <v>76</v>
      </c>
      <c r="I14" s="510">
        <v>0.3002060487532304</v>
      </c>
      <c r="J14" s="510">
        <v>0.2976382629354016</v>
      </c>
      <c r="K14" s="510">
        <v>0.30435214027776303</v>
      </c>
      <c r="L14" s="510">
        <v>0.3008419201244486</v>
      </c>
      <c r="M14" s="510">
        <v>0.2997074115538095</v>
      </c>
      <c r="N14" s="510">
        <v>0.2915158146011538</v>
      </c>
      <c r="O14" s="510">
        <v>0.28763598379659117</v>
      </c>
      <c r="P14" s="510">
        <v>0.28841003980378077</v>
      </c>
      <c r="Q14" s="510">
        <v>0.28307461440320447</v>
      </c>
      <c r="R14" s="510">
        <v>0.2945447874922391</v>
      </c>
      <c r="S14" s="67"/>
    </row>
    <row r="15" spans="3:19" ht="13.5" customHeight="1">
      <c r="C15" s="67"/>
      <c r="D15" s="495"/>
      <c r="E15" s="496"/>
      <c r="F15" s="498"/>
      <c r="G15" s="497"/>
      <c r="H15" s="510" t="s">
        <v>246</v>
      </c>
      <c r="I15" s="510">
        <v>0.07841726618705036</v>
      </c>
      <c r="J15" s="510">
        <v>0.07446808510638298</v>
      </c>
      <c r="K15" s="510">
        <v>0.07287115099066918</v>
      </c>
      <c r="L15" s="510">
        <v>0.07146335737985207</v>
      </c>
      <c r="M15" s="510">
        <v>0.06987437927979286</v>
      </c>
      <c r="N15" s="510">
        <v>0.0668059147271401</v>
      </c>
      <c r="O15" s="510">
        <v>0.06379773763725764</v>
      </c>
      <c r="P15" s="510">
        <v>0.06307438559760448</v>
      </c>
      <c r="Q15" s="510">
        <v>0.06373623807007454</v>
      </c>
      <c r="R15" s="510">
        <v>0.056121239487497886</v>
      </c>
      <c r="S15" s="67"/>
    </row>
    <row r="16" spans="3:19" ht="13.5" customHeight="1">
      <c r="C16" s="67"/>
      <c r="D16" s="495"/>
      <c r="E16" s="496"/>
      <c r="F16" s="498"/>
      <c r="G16" s="497"/>
      <c r="H16" s="500"/>
      <c r="I16" s="500"/>
      <c r="J16" s="500"/>
      <c r="K16" s="500"/>
      <c r="L16" s="500"/>
      <c r="M16" s="500"/>
      <c r="N16" s="500"/>
      <c r="O16" s="500"/>
      <c r="P16" s="500"/>
      <c r="Q16" s="500"/>
      <c r="R16" s="500"/>
      <c r="S16" s="67"/>
    </row>
    <row r="17" spans="3:19" ht="13.5" customHeight="1">
      <c r="C17" s="67"/>
      <c r="D17" s="495"/>
      <c r="E17" s="501"/>
      <c r="F17" s="498"/>
      <c r="G17" s="497"/>
      <c r="H17" s="502"/>
      <c r="I17" s="502"/>
      <c r="J17" s="502"/>
      <c r="K17" s="502"/>
      <c r="L17" s="502"/>
      <c r="M17" s="502"/>
      <c r="N17" s="502"/>
      <c r="O17" s="502"/>
      <c r="P17" s="502"/>
      <c r="Q17" s="502"/>
      <c r="R17" s="502"/>
      <c r="S17" s="67"/>
    </row>
    <row r="18" spans="3:19" ht="13.5" customHeight="1">
      <c r="C18" s="67"/>
      <c r="D18" s="490"/>
      <c r="E18" s="490"/>
      <c r="F18" s="490"/>
      <c r="G18" s="490"/>
      <c r="H18" s="503"/>
      <c r="I18" s="503"/>
      <c r="J18" s="503"/>
      <c r="K18" s="503"/>
      <c r="L18" s="503"/>
      <c r="M18" s="503"/>
      <c r="N18" s="503"/>
      <c r="O18" s="503"/>
      <c r="P18" s="503"/>
      <c r="Q18" s="503"/>
      <c r="R18" s="503"/>
      <c r="S18" s="67"/>
    </row>
    <row r="19" spans="3:19" ht="13.5" customHeight="1">
      <c r="C19" s="67"/>
      <c r="D19" s="491"/>
      <c r="E19" s="492"/>
      <c r="F19" s="493"/>
      <c r="G19" s="492"/>
      <c r="H19" s="494"/>
      <c r="I19" s="494"/>
      <c r="J19" s="494"/>
      <c r="K19" s="494"/>
      <c r="L19" s="494"/>
      <c r="M19" s="494"/>
      <c r="N19" s="494"/>
      <c r="O19" s="494"/>
      <c r="P19" s="494"/>
      <c r="Q19" s="494"/>
      <c r="R19" s="494"/>
      <c r="S19" s="67"/>
    </row>
    <row r="20" spans="3:19" ht="13.5" customHeight="1">
      <c r="C20" s="67"/>
      <c r="D20" s="495"/>
      <c r="E20" s="496"/>
      <c r="F20" s="498"/>
      <c r="G20" s="497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67"/>
    </row>
    <row r="21" spans="3:19" ht="13.5" customHeight="1">
      <c r="C21" s="67"/>
      <c r="D21" s="495"/>
      <c r="E21" s="496"/>
      <c r="F21" s="498"/>
      <c r="G21" s="497"/>
      <c r="H21" s="499"/>
      <c r="I21" s="499"/>
      <c r="J21" s="499"/>
      <c r="K21" s="499"/>
      <c r="L21" s="499"/>
      <c r="M21" s="499"/>
      <c r="N21" s="499"/>
      <c r="O21" s="499"/>
      <c r="P21" s="499"/>
      <c r="Q21" s="499"/>
      <c r="R21" s="499"/>
      <c r="S21" s="67"/>
    </row>
    <row r="22" spans="3:19" ht="13.5" customHeight="1">
      <c r="C22" s="67"/>
      <c r="D22" s="495"/>
      <c r="E22" s="496"/>
      <c r="F22" s="498"/>
      <c r="G22" s="497"/>
      <c r="H22" s="500"/>
      <c r="I22" s="500"/>
      <c r="J22" s="500"/>
      <c r="K22" s="500"/>
      <c r="L22" s="500"/>
      <c r="M22" s="500"/>
      <c r="N22" s="500"/>
      <c r="O22" s="500"/>
      <c r="P22" s="500"/>
      <c r="Q22" s="500"/>
      <c r="R22" s="500"/>
      <c r="S22" s="67"/>
    </row>
    <row r="23" spans="3:19" ht="13.5" customHeight="1">
      <c r="C23" s="67"/>
      <c r="D23" s="495"/>
      <c r="E23" s="496"/>
      <c r="F23" s="498"/>
      <c r="G23" s="497"/>
      <c r="H23" s="502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67"/>
    </row>
    <row r="24" spans="3:19" ht="13.5" customHeight="1">
      <c r="C24" s="67"/>
      <c r="D24" s="490"/>
      <c r="E24" s="490"/>
      <c r="F24" s="490"/>
      <c r="G24" s="490"/>
      <c r="H24" s="503"/>
      <c r="I24" s="503"/>
      <c r="J24" s="503"/>
      <c r="K24" s="503"/>
      <c r="L24" s="503"/>
      <c r="M24" s="503"/>
      <c r="N24" s="503"/>
      <c r="O24" s="503"/>
      <c r="P24" s="503"/>
      <c r="Q24" s="503"/>
      <c r="R24" s="503"/>
      <c r="S24" s="67"/>
    </row>
    <row r="25" spans="3:19" ht="13.5" customHeight="1">
      <c r="C25" s="67"/>
      <c r="D25" s="491"/>
      <c r="E25" s="492"/>
      <c r="F25" s="493"/>
      <c r="G25" s="492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67"/>
    </row>
    <row r="26" spans="3:19" ht="13.5" customHeight="1">
      <c r="C26" s="67"/>
      <c r="D26" s="495"/>
      <c r="E26" s="496"/>
      <c r="F26" s="498"/>
      <c r="G26" s="497"/>
      <c r="H26" s="499"/>
      <c r="I26" s="499"/>
      <c r="J26" s="499"/>
      <c r="K26" s="499"/>
      <c r="L26" s="499"/>
      <c r="M26" s="499"/>
      <c r="N26" s="499"/>
      <c r="O26" s="499"/>
      <c r="P26" s="499"/>
      <c r="Q26" s="499"/>
      <c r="R26" s="499"/>
      <c r="S26" s="67"/>
    </row>
    <row r="27" spans="3:19" ht="13.5" customHeight="1">
      <c r="C27" s="67"/>
      <c r="D27" s="495"/>
      <c r="E27" s="496"/>
      <c r="F27" s="498"/>
      <c r="G27" s="497"/>
      <c r="H27" s="499"/>
      <c r="I27" s="499"/>
      <c r="J27" s="499"/>
      <c r="K27" s="499"/>
      <c r="L27" s="499"/>
      <c r="M27" s="499"/>
      <c r="N27" s="499"/>
      <c r="O27" s="499"/>
      <c r="P27" s="499"/>
      <c r="Q27" s="499"/>
      <c r="R27" s="499"/>
      <c r="S27" s="67"/>
    </row>
    <row r="28" spans="3:19" ht="13.5" customHeight="1">
      <c r="C28" s="67"/>
      <c r="D28" s="495"/>
      <c r="E28" s="496"/>
      <c r="F28" s="498"/>
      <c r="G28" s="497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67"/>
    </row>
    <row r="29" spans="3:19" ht="13.5" customHeight="1">
      <c r="C29" s="67"/>
      <c r="D29" s="495"/>
      <c r="E29" s="501"/>
      <c r="F29" s="498"/>
      <c r="G29" s="497"/>
      <c r="H29" s="502"/>
      <c r="I29" s="502"/>
      <c r="J29" s="502"/>
      <c r="K29" s="502"/>
      <c r="L29" s="502"/>
      <c r="M29" s="502"/>
      <c r="N29" s="502"/>
      <c r="O29" s="502"/>
      <c r="P29" s="502"/>
      <c r="Q29" s="502"/>
      <c r="R29" s="502"/>
      <c r="S29" s="67"/>
    </row>
    <row r="30" spans="3:19" ht="13.5" customHeight="1">
      <c r="C30" s="67"/>
      <c r="D30" s="490"/>
      <c r="E30" s="490"/>
      <c r="F30" s="490"/>
      <c r="G30" s="490"/>
      <c r="H30" s="503"/>
      <c r="I30" s="503"/>
      <c r="J30" s="503"/>
      <c r="K30" s="503"/>
      <c r="L30" s="503"/>
      <c r="M30" s="503"/>
      <c r="N30" s="503"/>
      <c r="O30" s="503"/>
      <c r="P30" s="503"/>
      <c r="Q30" s="503"/>
      <c r="R30" s="503"/>
      <c r="S30" s="67"/>
    </row>
    <row r="31" spans="3:19" ht="13.5" customHeight="1">
      <c r="C31" s="67"/>
      <c r="D31" s="495"/>
      <c r="E31" s="497"/>
      <c r="F31" s="498"/>
      <c r="G31" s="497"/>
      <c r="H31" s="504"/>
      <c r="I31" s="504"/>
      <c r="J31" s="504"/>
      <c r="K31" s="504"/>
      <c r="L31" s="504"/>
      <c r="M31" s="504"/>
      <c r="N31" s="504"/>
      <c r="O31" s="504"/>
      <c r="P31" s="504"/>
      <c r="Q31" s="504"/>
      <c r="R31" s="505"/>
      <c r="S31" s="67"/>
    </row>
    <row r="32" spans="3:19" ht="13.5" customHeight="1">
      <c r="C32" s="67"/>
      <c r="D32" s="495"/>
      <c r="E32" s="497"/>
      <c r="F32" s="498"/>
      <c r="G32" s="497"/>
      <c r="H32" s="500"/>
      <c r="I32" s="500"/>
      <c r="J32" s="500"/>
      <c r="K32" s="500"/>
      <c r="L32" s="500"/>
      <c r="M32" s="500"/>
      <c r="N32" s="500"/>
      <c r="O32" s="500"/>
      <c r="P32" s="500"/>
      <c r="Q32" s="500"/>
      <c r="R32" s="500"/>
      <c r="S32" s="67"/>
    </row>
    <row r="33" spans="3:22" ht="13.5" customHeight="1">
      <c r="C33" s="67"/>
      <c r="D33" s="495"/>
      <c r="E33" s="497"/>
      <c r="F33" s="498"/>
      <c r="G33" s="497"/>
      <c r="H33" s="504"/>
      <c r="I33" s="504"/>
      <c r="J33" s="504"/>
      <c r="K33" s="504"/>
      <c r="L33" s="504"/>
      <c r="M33" s="504"/>
      <c r="N33" s="504"/>
      <c r="O33" s="504"/>
      <c r="P33" s="504"/>
      <c r="Q33" s="504"/>
      <c r="R33" s="504"/>
      <c r="S33" s="67"/>
      <c r="U33" s="67"/>
      <c r="V33" s="67"/>
    </row>
    <row r="34" spans="3:22" ht="13.5" customHeight="1">
      <c r="C34" s="67"/>
      <c r="D34" s="495"/>
      <c r="E34" s="497"/>
      <c r="F34" s="498"/>
      <c r="G34" s="497"/>
      <c r="H34" s="502"/>
      <c r="I34" s="502"/>
      <c r="J34" s="502"/>
      <c r="K34" s="502"/>
      <c r="L34" s="502"/>
      <c r="M34" s="502"/>
      <c r="N34" s="502"/>
      <c r="O34" s="502"/>
      <c r="P34" s="502"/>
      <c r="Q34" s="502"/>
      <c r="R34" s="502"/>
      <c r="S34" s="67"/>
      <c r="T34" s="67"/>
      <c r="U34" s="67"/>
      <c r="V34" s="67"/>
    </row>
    <row r="35" spans="3:22" ht="13.5" customHeight="1">
      <c r="C35" s="67"/>
      <c r="D35" s="490"/>
      <c r="E35" s="490"/>
      <c r="F35" s="490"/>
      <c r="G35" s="490"/>
      <c r="H35" s="503"/>
      <c r="I35" s="503"/>
      <c r="J35" s="503"/>
      <c r="K35" s="503"/>
      <c r="L35" s="503"/>
      <c r="M35" s="503"/>
      <c r="N35" s="503"/>
      <c r="O35" s="503"/>
      <c r="P35" s="503"/>
      <c r="Q35" s="503"/>
      <c r="R35" s="503"/>
      <c r="S35" s="67"/>
      <c r="U35" s="67"/>
      <c r="V35" s="67"/>
    </row>
    <row r="36" spans="3:19" ht="13.5" customHeight="1">
      <c r="C36" s="67"/>
      <c r="D36" s="491"/>
      <c r="E36" s="492"/>
      <c r="F36" s="493"/>
      <c r="G36" s="492"/>
      <c r="H36" s="494"/>
      <c r="I36" s="494"/>
      <c r="J36" s="494"/>
      <c r="K36" s="494"/>
      <c r="L36" s="494"/>
      <c r="M36" s="494"/>
      <c r="N36" s="506"/>
      <c r="O36" s="506"/>
      <c r="P36" s="506"/>
      <c r="Q36" s="506"/>
      <c r="R36" s="506"/>
      <c r="S36" s="67"/>
    </row>
    <row r="37" spans="3:19" ht="13.5" customHeight="1">
      <c r="C37" s="67"/>
      <c r="D37" s="495"/>
      <c r="E37" s="496"/>
      <c r="F37" s="498"/>
      <c r="G37" s="497"/>
      <c r="H37" s="499"/>
      <c r="I37" s="499"/>
      <c r="J37" s="499"/>
      <c r="K37" s="499"/>
      <c r="L37" s="499"/>
      <c r="M37" s="499"/>
      <c r="N37" s="506"/>
      <c r="O37" s="506"/>
      <c r="P37" s="506"/>
      <c r="Q37" s="506"/>
      <c r="R37" s="506"/>
      <c r="S37" s="67"/>
    </row>
    <row r="38" spans="3:19" ht="13.5" customHeight="1">
      <c r="C38" s="67"/>
      <c r="D38" s="495"/>
      <c r="E38" s="496"/>
      <c r="F38" s="498"/>
      <c r="G38" s="497"/>
      <c r="H38" s="499"/>
      <c r="I38" s="499"/>
      <c r="J38" s="499"/>
      <c r="K38" s="499"/>
      <c r="L38" s="499"/>
      <c r="M38" s="499"/>
      <c r="N38" s="499"/>
      <c r="O38" s="499"/>
      <c r="P38" s="499"/>
      <c r="Q38" s="499"/>
      <c r="R38" s="499"/>
      <c r="S38" s="67"/>
    </row>
    <row r="39" spans="4:19" ht="13.5">
      <c r="D39" s="485" t="s">
        <v>87</v>
      </c>
      <c r="E39" s="486"/>
      <c r="F39" s="486"/>
      <c r="G39" s="485"/>
      <c r="H39" s="485"/>
      <c r="I39" s="485"/>
      <c r="J39" s="485"/>
      <c r="K39" s="485"/>
      <c r="L39" s="485"/>
      <c r="M39" s="485"/>
      <c r="N39" s="485"/>
      <c r="O39" s="485"/>
      <c r="P39" s="485"/>
      <c r="Q39" s="485"/>
      <c r="R39" s="487" t="s">
        <v>266</v>
      </c>
      <c r="S39" s="59" t="s">
        <v>82</v>
      </c>
    </row>
    <row r="40" spans="4:18" ht="14.25" customHeight="1">
      <c r="D40" s="57" t="s">
        <v>4</v>
      </c>
      <c r="E40" s="478" t="s">
        <v>244</v>
      </c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</row>
    <row r="41" spans="10:13" ht="12.75">
      <c r="J41" s="270"/>
      <c r="M41" s="452"/>
    </row>
    <row r="42" ht="12.75">
      <c r="R42" s="270"/>
    </row>
    <row r="47" spans="8:18" ht="12.75"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S40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N12" sqref="N12:V17"/>
      <selection pane="topRight" activeCell="N12" sqref="N12:V17"/>
      <selection pane="bottomLeft" activeCell="N12" sqref="N12:V17"/>
      <selection pane="bottomRight"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21.25390625" style="59" customWidth="1"/>
    <col min="9" max="9" width="1.12109375" style="59" customWidth="1"/>
    <col min="10" max="19" width="7.25390625" style="59" customWidth="1"/>
    <col min="20" max="16384" width="9.125" style="59" customWidth="1"/>
  </cols>
  <sheetData>
    <row r="1" ht="12.75" hidden="1"/>
    <row r="2" ht="12.75" hidden="1"/>
    <row r="3" ht="9" customHeight="1">
      <c r="C3" s="58"/>
    </row>
    <row r="4" spans="4:19" s="60" customFormat="1" ht="15.75">
      <c r="D4" s="15" t="s">
        <v>81</v>
      </c>
      <c r="E4" s="61"/>
      <c r="F4" s="61"/>
      <c r="G4" s="61"/>
      <c r="H4" s="15" t="s">
        <v>166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4:19" s="60" customFormat="1" ht="15.75">
      <c r="D5" s="110" t="s">
        <v>269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4:19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17"/>
    </row>
    <row r="7" spans="3:19" ht="6" customHeight="1">
      <c r="C7" s="20"/>
      <c r="D7" s="554"/>
      <c r="E7" s="555"/>
      <c r="F7" s="555"/>
      <c r="G7" s="555"/>
      <c r="H7" s="555"/>
      <c r="I7" s="556"/>
      <c r="J7" s="566" t="s">
        <v>83</v>
      </c>
      <c r="K7" s="570" t="s">
        <v>84</v>
      </c>
      <c r="L7" s="564" t="s">
        <v>85</v>
      </c>
      <c r="M7" s="566" t="s">
        <v>86</v>
      </c>
      <c r="N7" s="566" t="s">
        <v>3</v>
      </c>
      <c r="O7" s="566" t="s">
        <v>117</v>
      </c>
      <c r="P7" s="566" t="s">
        <v>192</v>
      </c>
      <c r="Q7" s="566" t="s">
        <v>229</v>
      </c>
      <c r="R7" s="566" t="s">
        <v>259</v>
      </c>
      <c r="S7" s="568" t="s">
        <v>268</v>
      </c>
    </row>
    <row r="8" spans="3:19" ht="6" customHeight="1">
      <c r="C8" s="20"/>
      <c r="D8" s="557"/>
      <c r="E8" s="558"/>
      <c r="F8" s="558"/>
      <c r="G8" s="558"/>
      <c r="H8" s="558"/>
      <c r="I8" s="559"/>
      <c r="J8" s="567"/>
      <c r="K8" s="571"/>
      <c r="L8" s="565"/>
      <c r="M8" s="567"/>
      <c r="N8" s="567"/>
      <c r="O8" s="567"/>
      <c r="P8" s="567"/>
      <c r="Q8" s="567"/>
      <c r="R8" s="567"/>
      <c r="S8" s="569"/>
    </row>
    <row r="9" spans="3:19" ht="6" customHeight="1">
      <c r="C9" s="20"/>
      <c r="D9" s="557"/>
      <c r="E9" s="558"/>
      <c r="F9" s="558"/>
      <c r="G9" s="558"/>
      <c r="H9" s="558"/>
      <c r="I9" s="559"/>
      <c r="J9" s="567"/>
      <c r="K9" s="571"/>
      <c r="L9" s="565"/>
      <c r="M9" s="567"/>
      <c r="N9" s="567"/>
      <c r="O9" s="567"/>
      <c r="P9" s="567"/>
      <c r="Q9" s="567"/>
      <c r="R9" s="567"/>
      <c r="S9" s="569"/>
    </row>
    <row r="10" spans="3:19" ht="6" customHeight="1">
      <c r="C10" s="20"/>
      <c r="D10" s="557"/>
      <c r="E10" s="558"/>
      <c r="F10" s="558"/>
      <c r="G10" s="558"/>
      <c r="H10" s="558"/>
      <c r="I10" s="559"/>
      <c r="J10" s="567"/>
      <c r="K10" s="571"/>
      <c r="L10" s="565"/>
      <c r="M10" s="567"/>
      <c r="N10" s="567"/>
      <c r="O10" s="567"/>
      <c r="P10" s="567"/>
      <c r="Q10" s="567"/>
      <c r="R10" s="567"/>
      <c r="S10" s="569"/>
    </row>
    <row r="11" spans="3:19" ht="15" customHeight="1" thickBot="1">
      <c r="C11" s="20"/>
      <c r="D11" s="560"/>
      <c r="E11" s="561"/>
      <c r="F11" s="561"/>
      <c r="G11" s="561"/>
      <c r="H11" s="561"/>
      <c r="I11" s="562"/>
      <c r="J11" s="18" t="s">
        <v>4</v>
      </c>
      <c r="K11" s="19" t="s">
        <v>4</v>
      </c>
      <c r="L11" s="194"/>
      <c r="M11" s="18"/>
      <c r="N11" s="18"/>
      <c r="O11" s="196"/>
      <c r="P11" s="196"/>
      <c r="Q11" s="196"/>
      <c r="R11" s="196"/>
      <c r="S11" s="19"/>
    </row>
    <row r="12" spans="3:19" ht="13.5" thickTop="1">
      <c r="C12" s="20"/>
      <c r="D12" s="21"/>
      <c r="E12" s="22" t="s">
        <v>5</v>
      </c>
      <c r="F12" s="22"/>
      <c r="G12" s="22"/>
      <c r="H12" s="23"/>
      <c r="I12" s="24"/>
      <c r="J12" s="25">
        <v>288688</v>
      </c>
      <c r="K12" s="26">
        <v>288446</v>
      </c>
      <c r="L12" s="290">
        <v>284034</v>
      </c>
      <c r="M12" s="25">
        <v>287434</v>
      </c>
      <c r="N12" s="25">
        <v>293383</v>
      </c>
      <c r="O12" s="307">
        <v>303899</v>
      </c>
      <c r="P12" s="307">
        <v>316671</v>
      </c>
      <c r="Q12" s="307">
        <v>331782</v>
      </c>
      <c r="R12" s="307">
        <v>345850</v>
      </c>
      <c r="S12" s="26">
        <v>358104</v>
      </c>
    </row>
    <row r="13" spans="3:19" ht="13.5" thickBot="1">
      <c r="C13" s="20"/>
      <c r="D13" s="27"/>
      <c r="E13" s="28" t="s">
        <v>165</v>
      </c>
      <c r="F13" s="29"/>
      <c r="G13" s="29"/>
      <c r="H13" s="29"/>
      <c r="I13" s="30"/>
      <c r="J13" s="31">
        <v>1.0806496894921447</v>
      </c>
      <c r="K13" s="32">
        <v>1.0708687726697284</v>
      </c>
      <c r="L13" s="291">
        <v>1.0350225746384232</v>
      </c>
      <c r="M13" s="31">
        <v>1.0299746657636641</v>
      </c>
      <c r="N13" s="31">
        <v>1.0248185330343234</v>
      </c>
      <c r="O13" s="308">
        <v>1.0243188038451685</v>
      </c>
      <c r="P13" s="308">
        <v>1.0239735883100463</v>
      </c>
      <c r="Q13" s="308">
        <v>1.016672744154121</v>
      </c>
      <c r="R13" s="308">
        <v>0.9880609892323208</v>
      </c>
      <c r="S13" s="32">
        <v>0.9872113314385116</v>
      </c>
    </row>
    <row r="14" spans="3:19" ht="12.75">
      <c r="C14" s="20"/>
      <c r="D14" s="21"/>
      <c r="E14" s="33" t="s">
        <v>107</v>
      </c>
      <c r="F14" s="33"/>
      <c r="G14" s="33"/>
      <c r="H14" s="34"/>
      <c r="I14" s="35"/>
      <c r="J14" s="36">
        <v>286340</v>
      </c>
      <c r="K14" s="37">
        <v>286230</v>
      </c>
      <c r="L14" s="292">
        <v>282183</v>
      </c>
      <c r="M14" s="36">
        <v>285419</v>
      </c>
      <c r="N14" s="36">
        <v>291194</v>
      </c>
      <c r="O14" s="309">
        <v>301620</v>
      </c>
      <c r="P14" s="309">
        <v>314008</v>
      </c>
      <c r="Q14" s="309">
        <v>328612</v>
      </c>
      <c r="R14" s="309">
        <v>342521</v>
      </c>
      <c r="S14" s="37">
        <v>354340</v>
      </c>
    </row>
    <row r="15" spans="3:19" ht="12.75">
      <c r="C15" s="20"/>
      <c r="D15" s="38"/>
      <c r="E15" s="39" t="s">
        <v>158</v>
      </c>
      <c r="F15" s="39"/>
      <c r="G15" s="39"/>
      <c r="H15" s="40"/>
      <c r="I15" s="41"/>
      <c r="J15" s="42">
        <v>1.071860389379471</v>
      </c>
      <c r="K15" s="43">
        <v>1.0626417728145174</v>
      </c>
      <c r="L15" s="293">
        <v>1.0282775131822042</v>
      </c>
      <c r="M15" s="42">
        <v>1.0227542292407972</v>
      </c>
      <c r="N15" s="42">
        <v>1.0171721194084071</v>
      </c>
      <c r="O15" s="310">
        <v>1.0166372301843039</v>
      </c>
      <c r="P15" s="310">
        <v>1.0153626272000311</v>
      </c>
      <c r="Q15" s="310">
        <v>1.006958978491823</v>
      </c>
      <c r="R15" s="310">
        <v>0.9785503486853946</v>
      </c>
      <c r="S15" s="43">
        <v>0.9768348389906903</v>
      </c>
    </row>
    <row r="16" spans="3:19" ht="12.75">
      <c r="C16" s="20"/>
      <c r="D16" s="44"/>
      <c r="E16" s="45" t="s">
        <v>126</v>
      </c>
      <c r="F16" s="45"/>
      <c r="G16" s="45"/>
      <c r="H16" s="46"/>
      <c r="I16" s="47"/>
      <c r="J16" s="48">
        <v>705</v>
      </c>
      <c r="K16" s="49">
        <v>657</v>
      </c>
      <c r="L16" s="88">
        <v>410</v>
      </c>
      <c r="M16" s="48">
        <v>302</v>
      </c>
      <c r="N16" s="48">
        <v>260</v>
      </c>
      <c r="O16" s="311">
        <v>251</v>
      </c>
      <c r="P16" s="311">
        <v>253</v>
      </c>
      <c r="Q16" s="311">
        <v>248</v>
      </c>
      <c r="R16" s="311">
        <v>274</v>
      </c>
      <c r="S16" s="49">
        <v>284</v>
      </c>
    </row>
    <row r="17" spans="3:19" ht="13.5" thickBot="1">
      <c r="C17" s="20"/>
      <c r="D17" s="50"/>
      <c r="E17" s="51" t="s">
        <v>118</v>
      </c>
      <c r="F17" s="51"/>
      <c r="G17" s="51"/>
      <c r="H17" s="52"/>
      <c r="I17" s="53"/>
      <c r="J17" s="54">
        <v>1643</v>
      </c>
      <c r="K17" s="55">
        <v>1559</v>
      </c>
      <c r="L17" s="277">
        <v>1441</v>
      </c>
      <c r="M17" s="54">
        <v>1713</v>
      </c>
      <c r="N17" s="54">
        <v>1929</v>
      </c>
      <c r="O17" s="312">
        <v>2028</v>
      </c>
      <c r="P17" s="312">
        <v>2410</v>
      </c>
      <c r="Q17" s="312">
        <v>2922</v>
      </c>
      <c r="R17" s="312">
        <v>3055</v>
      </c>
      <c r="S17" s="55">
        <v>3480</v>
      </c>
    </row>
    <row r="18" spans="4:19" ht="13.5">
      <c r="D18" s="68" t="s">
        <v>87</v>
      </c>
      <c r="E18" s="69"/>
      <c r="F18" s="69"/>
      <c r="G18" s="69"/>
      <c r="H18" s="69"/>
      <c r="I18" s="68"/>
      <c r="J18" s="68"/>
      <c r="K18" s="68"/>
      <c r="L18" s="56"/>
      <c r="M18" s="56"/>
      <c r="N18" s="56"/>
      <c r="O18" s="56"/>
      <c r="P18" s="56"/>
      <c r="Q18" s="56"/>
      <c r="R18" s="56"/>
      <c r="S18" s="56" t="s">
        <v>265</v>
      </c>
    </row>
    <row r="19" spans="4:19" ht="15.75" customHeight="1">
      <c r="D19" s="57" t="s">
        <v>4</v>
      </c>
      <c r="E19" s="563" t="s">
        <v>171</v>
      </c>
      <c r="F19" s="563"/>
      <c r="G19" s="563"/>
      <c r="H19" s="563"/>
      <c r="I19" s="563"/>
      <c r="J19" s="563"/>
      <c r="K19" s="563"/>
      <c r="L19" s="563"/>
      <c r="M19" s="563"/>
      <c r="N19" s="563"/>
      <c r="O19" s="563"/>
      <c r="P19" s="563"/>
      <c r="Q19" s="563"/>
      <c r="R19" s="563"/>
      <c r="S19" s="563"/>
    </row>
    <row r="21" ht="12.75">
      <c r="D21" s="217"/>
    </row>
    <row r="40" ht="12.75">
      <c r="M40" s="217"/>
    </row>
  </sheetData>
  <sheetProtection/>
  <mergeCells count="12">
    <mergeCell ref="J7:J10"/>
    <mergeCell ref="K7:K10"/>
    <mergeCell ref="D7:I11"/>
    <mergeCell ref="E19:S19"/>
    <mergeCell ref="L7:L10"/>
    <mergeCell ref="M7:M10"/>
    <mergeCell ref="N7:N10"/>
    <mergeCell ref="S7:S10"/>
    <mergeCell ref="O7:O10"/>
    <mergeCell ref="P7:P10"/>
    <mergeCell ref="Q7:Q10"/>
    <mergeCell ref="R7:R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38" right="0.3" top="0.7086614173228347" bottom="0.7086614173228347" header="0.5118110236220472" footer="0.5118110236220472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5"/>
  <dimension ref="C3:AS47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2.125" style="59" customWidth="1"/>
    <col min="6" max="6" width="5.625" style="59" customWidth="1"/>
    <col min="7" max="7" width="13.375" style="59" customWidth="1"/>
    <col min="8" max="8" width="1.12109375" style="59" customWidth="1"/>
    <col min="9" max="9" width="8.25390625" style="59" customWidth="1"/>
    <col min="10" max="10" width="9.25390625" style="59" customWidth="1"/>
    <col min="11" max="11" width="8.625" style="59" customWidth="1"/>
    <col min="12" max="13" width="9.25390625" style="59" customWidth="1"/>
    <col min="14" max="19" width="8.75390625" style="59" customWidth="1"/>
    <col min="20" max="29" width="1.75390625" style="59" customWidth="1"/>
    <col min="30" max="30" width="4.625" style="59" customWidth="1"/>
    <col min="31" max="31" width="6.25390625" style="59" customWidth="1"/>
    <col min="32" max="43" width="1.75390625" style="59" customWidth="1"/>
    <col min="44" max="16384" width="9.125" style="59" customWidth="1"/>
  </cols>
  <sheetData>
    <row r="1" ht="12.75" hidden="1"/>
    <row r="2" ht="12.75" hidden="1"/>
    <row r="3" ht="9" customHeight="1">
      <c r="C3" s="58"/>
    </row>
    <row r="4" spans="4:19" s="60" customFormat="1" ht="15.75">
      <c r="D4" s="15" t="s">
        <v>238</v>
      </c>
      <c r="E4" s="61"/>
      <c r="F4" s="61"/>
      <c r="G4" s="15" t="s">
        <v>283</v>
      </c>
      <c r="H4" s="62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4:19" s="60" customFormat="1" ht="15.75">
      <c r="D5" s="268"/>
      <c r="E5" s="61"/>
      <c r="F5" s="61"/>
      <c r="G5" s="15"/>
      <c r="H5" s="62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4:20" s="64" customFormat="1" ht="14.25" customHeight="1">
      <c r="D6" s="481"/>
      <c r="E6" s="482"/>
      <c r="F6" s="482"/>
      <c r="G6" s="482"/>
      <c r="H6" s="483"/>
      <c r="I6" s="483"/>
      <c r="J6" s="483"/>
      <c r="K6" s="483"/>
      <c r="L6" s="483"/>
      <c r="M6" s="483"/>
      <c r="N6" s="483"/>
      <c r="O6" s="483"/>
      <c r="P6" s="483"/>
      <c r="Q6" s="483"/>
      <c r="R6" s="483"/>
      <c r="S6" s="484"/>
      <c r="T6" s="14" t="s">
        <v>82</v>
      </c>
    </row>
    <row r="7" spans="3:20" ht="13.5" customHeight="1">
      <c r="C7" s="67"/>
      <c r="D7" s="488"/>
      <c r="E7" s="488"/>
      <c r="F7" s="488"/>
      <c r="G7" s="488"/>
      <c r="H7" s="488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67"/>
    </row>
    <row r="8" spans="3:20" ht="13.5" customHeight="1">
      <c r="C8" s="67"/>
      <c r="D8" s="488"/>
      <c r="E8" s="488"/>
      <c r="F8" s="488"/>
      <c r="G8" s="488"/>
      <c r="H8" s="488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67"/>
    </row>
    <row r="9" spans="3:20" ht="13.5" customHeight="1">
      <c r="C9" s="67"/>
      <c r="D9" s="488"/>
      <c r="E9" s="488"/>
      <c r="F9" s="488"/>
      <c r="G9" s="488"/>
      <c r="H9" s="488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67"/>
    </row>
    <row r="10" spans="3:20" ht="13.5" customHeight="1">
      <c r="C10" s="67"/>
      <c r="D10" s="488"/>
      <c r="E10" s="488"/>
      <c r="F10" s="488"/>
      <c r="G10" s="488"/>
      <c r="H10" s="488"/>
      <c r="I10" s="507"/>
      <c r="J10" s="507" t="s">
        <v>83</v>
      </c>
      <c r="K10" s="507" t="s">
        <v>84</v>
      </c>
      <c r="L10" s="507" t="s">
        <v>85</v>
      </c>
      <c r="M10" s="507" t="s">
        <v>86</v>
      </c>
      <c r="N10" s="507" t="s">
        <v>3</v>
      </c>
      <c r="O10" s="507" t="s">
        <v>117</v>
      </c>
      <c r="P10" s="507" t="s">
        <v>192</v>
      </c>
      <c r="Q10" s="552" t="s">
        <v>229</v>
      </c>
      <c r="R10" s="552" t="s">
        <v>259</v>
      </c>
      <c r="S10" s="552" t="s">
        <v>268</v>
      </c>
      <c r="T10" s="67"/>
    </row>
    <row r="11" spans="3:20" ht="13.5" customHeight="1">
      <c r="C11" s="67"/>
      <c r="D11" s="488"/>
      <c r="E11" s="488"/>
      <c r="F11" s="488"/>
      <c r="G11" s="488"/>
      <c r="H11" s="488"/>
      <c r="I11" s="508" t="s">
        <v>184</v>
      </c>
      <c r="J11" s="508">
        <v>0.6224590487467929</v>
      </c>
      <c r="K11" s="508">
        <v>0.6165398478173808</v>
      </c>
      <c r="L11" s="508">
        <v>0.6065370293752586</v>
      </c>
      <c r="M11" s="508">
        <v>0.5997923156801661</v>
      </c>
      <c r="N11" s="508">
        <v>0.59130615640599</v>
      </c>
      <c r="O11" s="508">
        <v>0.5768351008525681</v>
      </c>
      <c r="P11" s="508">
        <v>0.5600911728139246</v>
      </c>
      <c r="Q11" s="508">
        <v>0.5405737704918033</v>
      </c>
      <c r="R11" s="508">
        <v>0.5284932062461976</v>
      </c>
      <c r="S11" s="508">
        <v>0.5194571941728198</v>
      </c>
      <c r="T11" s="67"/>
    </row>
    <row r="12" spans="3:45" ht="13.5" customHeight="1">
      <c r="C12" s="67"/>
      <c r="D12" s="490"/>
      <c r="E12" s="490"/>
      <c r="F12" s="490"/>
      <c r="G12" s="490"/>
      <c r="H12" s="490"/>
      <c r="I12" s="509" t="s">
        <v>247</v>
      </c>
      <c r="J12" s="509">
        <v>0.25952239984211567</v>
      </c>
      <c r="K12" s="509">
        <v>0.2599118942731278</v>
      </c>
      <c r="L12" s="509">
        <v>0.25961936284650394</v>
      </c>
      <c r="M12" s="509">
        <v>0.259190031152648</v>
      </c>
      <c r="N12" s="509">
        <v>0.2591514143094842</v>
      </c>
      <c r="O12" s="509">
        <v>0.2628405073819921</v>
      </c>
      <c r="P12" s="509">
        <v>0.2637795275590551</v>
      </c>
      <c r="Q12" s="509">
        <v>0.2694672131147541</v>
      </c>
      <c r="R12" s="509">
        <v>0.2693165686473332</v>
      </c>
      <c r="S12" s="509">
        <v>0.26840949910197565</v>
      </c>
      <c r="T12" s="67"/>
      <c r="AS12" s="272"/>
    </row>
    <row r="13" spans="3:20" ht="13.5" customHeight="1">
      <c r="C13" s="67"/>
      <c r="D13" s="491"/>
      <c r="E13" s="492"/>
      <c r="F13" s="492"/>
      <c r="G13" s="493"/>
      <c r="H13" s="492"/>
      <c r="I13" s="510" t="s">
        <v>248</v>
      </c>
      <c r="J13" s="510">
        <v>0.07558713242549832</v>
      </c>
      <c r="K13" s="510">
        <v>0.07929515418502203</v>
      </c>
      <c r="L13" s="510">
        <v>0.0860570955730244</v>
      </c>
      <c r="M13" s="510">
        <v>0.09158878504672897</v>
      </c>
      <c r="N13" s="510">
        <v>0.09712978369384359</v>
      </c>
      <c r="O13" s="510">
        <v>0.1025161156165523</v>
      </c>
      <c r="P13" s="510">
        <v>0.11002900953170328</v>
      </c>
      <c r="Q13" s="510">
        <v>0.11536885245901639</v>
      </c>
      <c r="R13" s="510">
        <v>0.12147637396065707</v>
      </c>
      <c r="S13" s="510">
        <v>0.1259229694671722</v>
      </c>
      <c r="T13" s="67"/>
    </row>
    <row r="14" spans="3:20" ht="13.5" customHeight="1">
      <c r="C14" s="67"/>
      <c r="D14" s="495"/>
      <c r="E14" s="496"/>
      <c r="F14" s="497"/>
      <c r="G14" s="498"/>
      <c r="H14" s="497"/>
      <c r="I14" s="510" t="s">
        <v>249</v>
      </c>
      <c r="J14" s="510">
        <v>0.04282612985987764</v>
      </c>
      <c r="K14" s="510">
        <v>0.04425310372446936</v>
      </c>
      <c r="L14" s="510">
        <v>0.04778651220521307</v>
      </c>
      <c r="M14" s="510">
        <v>0.0494288681204569</v>
      </c>
      <c r="N14" s="510">
        <v>0.0524126455906822</v>
      </c>
      <c r="O14" s="510">
        <v>0.057808276148887505</v>
      </c>
      <c r="P14" s="510">
        <v>0.06610029009531704</v>
      </c>
      <c r="Q14" s="510">
        <v>0.07459016393442623</v>
      </c>
      <c r="R14" s="510">
        <v>0.08071385114581221</v>
      </c>
      <c r="S14" s="510">
        <v>0.08621033725803233</v>
      </c>
      <c r="T14" s="67"/>
    </row>
    <row r="15" spans="3:20" ht="13.5" customHeight="1">
      <c r="C15" s="67"/>
      <c r="D15" s="495"/>
      <c r="E15" s="496"/>
      <c r="F15" s="497"/>
      <c r="G15" s="498"/>
      <c r="H15" s="497"/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9"/>
      <c r="T15" s="67"/>
    </row>
    <row r="16" spans="3:20" ht="13.5" customHeight="1">
      <c r="C16" s="67"/>
      <c r="D16" s="495"/>
      <c r="E16" s="496"/>
      <c r="F16" s="497"/>
      <c r="G16" s="498"/>
      <c r="H16" s="497"/>
      <c r="I16" s="500"/>
      <c r="J16" s="500"/>
      <c r="K16" s="500"/>
      <c r="L16" s="500"/>
      <c r="M16" s="500"/>
      <c r="N16" s="500"/>
      <c r="O16" s="500"/>
      <c r="P16" s="500"/>
      <c r="Q16" s="500"/>
      <c r="R16" s="500"/>
      <c r="S16" s="500"/>
      <c r="T16" s="67"/>
    </row>
    <row r="17" spans="3:20" ht="13.5" customHeight="1">
      <c r="C17" s="67"/>
      <c r="D17" s="495"/>
      <c r="E17" s="501"/>
      <c r="F17" s="497"/>
      <c r="G17" s="498"/>
      <c r="H17" s="497"/>
      <c r="I17" s="502"/>
      <c r="J17" s="502"/>
      <c r="K17" s="502"/>
      <c r="L17" s="502"/>
      <c r="M17" s="502"/>
      <c r="N17" s="502"/>
      <c r="O17" s="502"/>
      <c r="P17" s="502"/>
      <c r="Q17" s="502"/>
      <c r="R17" s="502"/>
      <c r="S17" s="502"/>
      <c r="T17" s="67"/>
    </row>
    <row r="18" spans="3:20" ht="13.5" customHeight="1">
      <c r="C18" s="67"/>
      <c r="D18" s="490"/>
      <c r="E18" s="490"/>
      <c r="F18" s="490"/>
      <c r="G18" s="490"/>
      <c r="H18" s="490"/>
      <c r="I18" s="503"/>
      <c r="J18" s="503"/>
      <c r="K18" s="503"/>
      <c r="L18" s="503"/>
      <c r="M18" s="503"/>
      <c r="N18" s="503"/>
      <c r="O18" s="503"/>
      <c r="P18" s="503"/>
      <c r="Q18" s="503"/>
      <c r="R18" s="503"/>
      <c r="S18" s="503"/>
      <c r="T18" s="67"/>
    </row>
    <row r="19" spans="3:20" ht="13.5" customHeight="1">
      <c r="C19" s="67"/>
      <c r="D19" s="491"/>
      <c r="E19" s="492"/>
      <c r="F19" s="492"/>
      <c r="G19" s="493"/>
      <c r="H19" s="492"/>
      <c r="I19" s="494"/>
      <c r="J19" s="494"/>
      <c r="K19" s="494"/>
      <c r="L19" s="494"/>
      <c r="M19" s="494"/>
      <c r="N19" s="494"/>
      <c r="O19" s="494"/>
      <c r="P19" s="494"/>
      <c r="Q19" s="494"/>
      <c r="R19" s="494"/>
      <c r="S19" s="494"/>
      <c r="T19" s="67"/>
    </row>
    <row r="20" spans="3:20" ht="13.5" customHeight="1">
      <c r="C20" s="67"/>
      <c r="D20" s="495"/>
      <c r="E20" s="496"/>
      <c r="F20" s="497"/>
      <c r="G20" s="498"/>
      <c r="H20" s="497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67"/>
    </row>
    <row r="21" spans="3:20" ht="13.5" customHeight="1">
      <c r="C21" s="67"/>
      <c r="D21" s="495"/>
      <c r="E21" s="496"/>
      <c r="F21" s="497"/>
      <c r="G21" s="498"/>
      <c r="H21" s="497"/>
      <c r="I21" s="499"/>
      <c r="J21" s="499"/>
      <c r="K21" s="499"/>
      <c r="L21" s="499"/>
      <c r="M21" s="499"/>
      <c r="N21" s="499"/>
      <c r="O21" s="499"/>
      <c r="P21" s="499"/>
      <c r="Q21" s="499"/>
      <c r="R21" s="499"/>
      <c r="S21" s="499"/>
      <c r="T21" s="67"/>
    </row>
    <row r="22" spans="3:20" ht="13.5" customHeight="1">
      <c r="C22" s="67"/>
      <c r="D22" s="495"/>
      <c r="E22" s="496"/>
      <c r="F22" s="497"/>
      <c r="G22" s="498"/>
      <c r="H22" s="497"/>
      <c r="I22" s="500"/>
      <c r="J22" s="500"/>
      <c r="K22" s="500"/>
      <c r="L22" s="500"/>
      <c r="M22" s="500"/>
      <c r="N22" s="500"/>
      <c r="O22" s="500"/>
      <c r="P22" s="500"/>
      <c r="Q22" s="500"/>
      <c r="R22" s="500"/>
      <c r="S22" s="500"/>
      <c r="T22" s="67"/>
    </row>
    <row r="23" spans="3:20" ht="13.5" customHeight="1">
      <c r="C23" s="67"/>
      <c r="D23" s="495"/>
      <c r="E23" s="496"/>
      <c r="F23" s="497"/>
      <c r="G23" s="498"/>
      <c r="H23" s="497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502"/>
      <c r="T23" s="67"/>
    </row>
    <row r="24" spans="3:20" ht="13.5" customHeight="1">
      <c r="C24" s="67"/>
      <c r="D24" s="490"/>
      <c r="E24" s="490"/>
      <c r="F24" s="490"/>
      <c r="G24" s="490"/>
      <c r="H24" s="490"/>
      <c r="I24" s="503"/>
      <c r="J24" s="503"/>
      <c r="K24" s="503"/>
      <c r="L24" s="503"/>
      <c r="M24" s="503"/>
      <c r="N24" s="503"/>
      <c r="O24" s="503"/>
      <c r="P24" s="503"/>
      <c r="Q24" s="503"/>
      <c r="R24" s="503"/>
      <c r="S24" s="503"/>
      <c r="T24" s="67"/>
    </row>
    <row r="25" spans="3:20" ht="13.5" customHeight="1">
      <c r="C25" s="67"/>
      <c r="D25" s="491"/>
      <c r="E25" s="492"/>
      <c r="F25" s="492"/>
      <c r="G25" s="493"/>
      <c r="H25" s="492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67"/>
    </row>
    <row r="26" spans="3:20" ht="13.5" customHeight="1">
      <c r="C26" s="67"/>
      <c r="D26" s="495"/>
      <c r="E26" s="496"/>
      <c r="F26" s="497"/>
      <c r="G26" s="498"/>
      <c r="H26" s="497"/>
      <c r="I26" s="499"/>
      <c r="J26" s="499"/>
      <c r="K26" s="499"/>
      <c r="L26" s="499"/>
      <c r="M26" s="499"/>
      <c r="N26" s="499"/>
      <c r="O26" s="499"/>
      <c r="P26" s="499"/>
      <c r="Q26" s="499"/>
      <c r="R26" s="499"/>
      <c r="S26" s="499"/>
      <c r="T26" s="67"/>
    </row>
    <row r="27" spans="3:20" ht="13.5" customHeight="1">
      <c r="C27" s="67"/>
      <c r="D27" s="495"/>
      <c r="E27" s="496"/>
      <c r="F27" s="497"/>
      <c r="G27" s="498"/>
      <c r="H27" s="497"/>
      <c r="I27" s="499"/>
      <c r="J27" s="499"/>
      <c r="K27" s="499"/>
      <c r="L27" s="499"/>
      <c r="M27" s="499"/>
      <c r="N27" s="499"/>
      <c r="O27" s="499"/>
      <c r="P27" s="499"/>
      <c r="Q27" s="499"/>
      <c r="R27" s="499"/>
      <c r="S27" s="499"/>
      <c r="T27" s="67"/>
    </row>
    <row r="28" spans="3:20" ht="13.5" customHeight="1">
      <c r="C28" s="67"/>
      <c r="D28" s="495"/>
      <c r="E28" s="496"/>
      <c r="F28" s="497"/>
      <c r="G28" s="498"/>
      <c r="H28" s="497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67"/>
    </row>
    <row r="29" spans="3:20" ht="13.5" customHeight="1">
      <c r="C29" s="67"/>
      <c r="D29" s="495"/>
      <c r="E29" s="501"/>
      <c r="F29" s="497"/>
      <c r="G29" s="498"/>
      <c r="H29" s="497"/>
      <c r="I29" s="502"/>
      <c r="J29" s="502"/>
      <c r="K29" s="502"/>
      <c r="L29" s="502"/>
      <c r="M29" s="502"/>
      <c r="N29" s="502"/>
      <c r="O29" s="502"/>
      <c r="P29" s="502"/>
      <c r="Q29" s="502"/>
      <c r="R29" s="502"/>
      <c r="S29" s="502"/>
      <c r="T29" s="67"/>
    </row>
    <row r="30" spans="3:20" ht="13.5" customHeight="1">
      <c r="C30" s="67"/>
      <c r="D30" s="490"/>
      <c r="E30" s="490"/>
      <c r="F30" s="490"/>
      <c r="G30" s="490"/>
      <c r="H30" s="490"/>
      <c r="I30" s="503"/>
      <c r="J30" s="503"/>
      <c r="K30" s="503"/>
      <c r="L30" s="503"/>
      <c r="M30" s="503"/>
      <c r="N30" s="503"/>
      <c r="O30" s="503"/>
      <c r="P30" s="503"/>
      <c r="Q30" s="503"/>
      <c r="R30" s="503"/>
      <c r="S30" s="503"/>
      <c r="T30" s="67"/>
    </row>
    <row r="31" spans="3:20" ht="13.5" customHeight="1">
      <c r="C31" s="67"/>
      <c r="D31" s="495"/>
      <c r="E31" s="497"/>
      <c r="F31" s="497"/>
      <c r="G31" s="498"/>
      <c r="H31" s="497"/>
      <c r="I31" s="504"/>
      <c r="J31" s="504"/>
      <c r="K31" s="504"/>
      <c r="L31" s="504"/>
      <c r="M31" s="504"/>
      <c r="N31" s="504"/>
      <c r="O31" s="504"/>
      <c r="P31" s="504"/>
      <c r="Q31" s="504"/>
      <c r="R31" s="504"/>
      <c r="S31" s="505"/>
      <c r="T31" s="67"/>
    </row>
    <row r="32" spans="3:20" ht="13.5" customHeight="1">
      <c r="C32" s="67"/>
      <c r="D32" s="495"/>
      <c r="E32" s="497"/>
      <c r="F32" s="497"/>
      <c r="G32" s="498"/>
      <c r="H32" s="497"/>
      <c r="I32" s="500"/>
      <c r="J32" s="500"/>
      <c r="K32" s="500"/>
      <c r="L32" s="500"/>
      <c r="M32" s="500"/>
      <c r="N32" s="500"/>
      <c r="O32" s="500"/>
      <c r="P32" s="500"/>
      <c r="Q32" s="500"/>
      <c r="R32" s="500"/>
      <c r="S32" s="500"/>
      <c r="T32" s="67"/>
    </row>
    <row r="33" spans="3:23" ht="13.5" customHeight="1">
      <c r="C33" s="67"/>
      <c r="D33" s="495"/>
      <c r="E33" s="497"/>
      <c r="F33" s="497"/>
      <c r="G33" s="498"/>
      <c r="H33" s="497"/>
      <c r="I33" s="504"/>
      <c r="J33" s="504"/>
      <c r="K33" s="504"/>
      <c r="L33" s="504"/>
      <c r="M33" s="504"/>
      <c r="N33" s="504"/>
      <c r="O33" s="504"/>
      <c r="P33" s="504"/>
      <c r="Q33" s="504"/>
      <c r="R33" s="504"/>
      <c r="S33" s="504"/>
      <c r="T33" s="67"/>
      <c r="V33" s="67"/>
      <c r="W33" s="67"/>
    </row>
    <row r="34" spans="3:23" ht="13.5" customHeight="1">
      <c r="C34" s="67"/>
      <c r="D34" s="495"/>
      <c r="E34" s="497"/>
      <c r="F34" s="497"/>
      <c r="G34" s="498"/>
      <c r="H34" s="497"/>
      <c r="I34" s="502"/>
      <c r="J34" s="502"/>
      <c r="K34" s="502"/>
      <c r="L34" s="502"/>
      <c r="M34" s="502"/>
      <c r="N34" s="502"/>
      <c r="O34" s="502"/>
      <c r="P34" s="502"/>
      <c r="Q34" s="502"/>
      <c r="R34" s="502"/>
      <c r="S34" s="502"/>
      <c r="T34" s="67"/>
      <c r="U34" s="67"/>
      <c r="V34" s="67"/>
      <c r="W34" s="67"/>
    </row>
    <row r="35" spans="3:23" ht="13.5" customHeight="1">
      <c r="C35" s="67"/>
      <c r="D35" s="490"/>
      <c r="E35" s="490"/>
      <c r="F35" s="490"/>
      <c r="G35" s="490"/>
      <c r="H35" s="490"/>
      <c r="I35" s="503"/>
      <c r="J35" s="503"/>
      <c r="K35" s="503"/>
      <c r="L35" s="503"/>
      <c r="M35" s="503"/>
      <c r="N35" s="503"/>
      <c r="O35" s="503"/>
      <c r="P35" s="503"/>
      <c r="Q35" s="503"/>
      <c r="R35" s="503"/>
      <c r="S35" s="503"/>
      <c r="T35" s="67"/>
      <c r="V35" s="67"/>
      <c r="W35" s="67"/>
    </row>
    <row r="36" spans="3:20" ht="13.5" customHeight="1">
      <c r="C36" s="67"/>
      <c r="D36" s="491"/>
      <c r="E36" s="492"/>
      <c r="F36" s="492"/>
      <c r="G36" s="493"/>
      <c r="H36" s="492"/>
      <c r="I36" s="494"/>
      <c r="J36" s="494"/>
      <c r="K36" s="494"/>
      <c r="L36" s="494"/>
      <c r="M36" s="494"/>
      <c r="N36" s="494"/>
      <c r="O36" s="506"/>
      <c r="P36" s="506"/>
      <c r="Q36" s="506"/>
      <c r="R36" s="506"/>
      <c r="S36" s="506"/>
      <c r="T36" s="67"/>
    </row>
    <row r="37" spans="3:20" ht="13.5" customHeight="1">
      <c r="C37" s="67"/>
      <c r="D37" s="495"/>
      <c r="E37" s="496"/>
      <c r="F37" s="497"/>
      <c r="G37" s="498"/>
      <c r="H37" s="497"/>
      <c r="I37" s="499"/>
      <c r="J37" s="499"/>
      <c r="K37" s="499"/>
      <c r="L37" s="499"/>
      <c r="M37" s="499"/>
      <c r="N37" s="499"/>
      <c r="O37" s="506"/>
      <c r="P37" s="506"/>
      <c r="Q37" s="506"/>
      <c r="R37" s="506"/>
      <c r="S37" s="506"/>
      <c r="T37" s="67"/>
    </row>
    <row r="38" spans="3:20" ht="13.5" customHeight="1">
      <c r="C38" s="67"/>
      <c r="D38" s="495"/>
      <c r="E38" s="496"/>
      <c r="F38" s="497"/>
      <c r="G38" s="498"/>
      <c r="H38" s="497"/>
      <c r="I38" s="499"/>
      <c r="J38" s="499"/>
      <c r="K38" s="499"/>
      <c r="L38" s="499"/>
      <c r="M38" s="499"/>
      <c r="N38" s="499"/>
      <c r="O38" s="499"/>
      <c r="P38" s="499"/>
      <c r="Q38" s="499"/>
      <c r="R38" s="499"/>
      <c r="S38" s="499"/>
      <c r="T38" s="67"/>
    </row>
    <row r="39" spans="4:20" ht="13.5">
      <c r="D39" s="485" t="s">
        <v>87</v>
      </c>
      <c r="E39" s="486"/>
      <c r="F39" s="486"/>
      <c r="G39" s="486"/>
      <c r="H39" s="485"/>
      <c r="I39" s="485"/>
      <c r="J39" s="485"/>
      <c r="K39" s="485"/>
      <c r="L39" s="485"/>
      <c r="M39" s="485"/>
      <c r="N39" s="485"/>
      <c r="O39" s="485"/>
      <c r="P39" s="485"/>
      <c r="Q39" s="485"/>
      <c r="R39" s="485"/>
      <c r="S39" s="487" t="s">
        <v>266</v>
      </c>
      <c r="T39" s="59" t="s">
        <v>82</v>
      </c>
    </row>
    <row r="40" spans="4:19" ht="14.25" customHeight="1">
      <c r="D40" s="57" t="s">
        <v>4</v>
      </c>
      <c r="E40" s="478" t="s">
        <v>244</v>
      </c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</row>
    <row r="41" spans="11:14" ht="12.75">
      <c r="K41" s="270"/>
      <c r="N41" s="452"/>
    </row>
    <row r="42" ht="12.75">
      <c r="S42" s="270"/>
    </row>
    <row r="47" spans="9:19" ht="12.75">
      <c r="I47" s="272"/>
      <c r="J47" s="272"/>
      <c r="K47" s="272"/>
      <c r="L47" s="546"/>
      <c r="M47" s="272"/>
      <c r="N47" s="272"/>
      <c r="O47" s="272"/>
      <c r="P47" s="272"/>
      <c r="Q47" s="272"/>
      <c r="R47" s="272"/>
      <c r="S47" s="272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6"/>
  <dimension ref="C3:AS52"/>
  <sheetViews>
    <sheetView showGridLines="0" showOutlineSymbols="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2.125" style="59" customWidth="1"/>
    <col min="6" max="6" width="10.75390625" style="59" customWidth="1"/>
    <col min="7" max="7" width="6.25390625" style="59" customWidth="1"/>
    <col min="8" max="8" width="1.12109375" style="59" customWidth="1"/>
    <col min="9" max="19" width="6.625" style="59" customWidth="1"/>
    <col min="20" max="43" width="1.75390625" style="59" customWidth="1"/>
    <col min="44" max="16384" width="9.125" style="59" customWidth="1"/>
  </cols>
  <sheetData>
    <row r="1" ht="12.75" hidden="1"/>
    <row r="2" ht="12.75" hidden="1"/>
    <row r="3" ht="9" customHeight="1">
      <c r="C3" s="58"/>
    </row>
    <row r="4" spans="4:19" s="60" customFormat="1" ht="15.75">
      <c r="D4" s="15" t="s">
        <v>237</v>
      </c>
      <c r="E4" s="61"/>
      <c r="F4" s="61"/>
      <c r="G4" s="15" t="s">
        <v>257</v>
      </c>
      <c r="H4" s="62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4:19" s="60" customFormat="1" ht="15.75">
      <c r="D5" s="15" t="s">
        <v>284</v>
      </c>
      <c r="E5" s="61"/>
      <c r="F5" s="61"/>
      <c r="G5" s="15"/>
      <c r="H5" s="62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4:20" s="64" customFormat="1" ht="14.25" customHeight="1">
      <c r="D6" s="481"/>
      <c r="E6" s="482"/>
      <c r="F6" s="482"/>
      <c r="G6" s="482"/>
      <c r="H6" s="483"/>
      <c r="I6" s="483"/>
      <c r="J6" s="483"/>
      <c r="K6" s="483"/>
      <c r="L6" s="483"/>
      <c r="M6" s="483"/>
      <c r="N6" s="483"/>
      <c r="O6" s="483"/>
      <c r="P6" s="483"/>
      <c r="Q6" s="483"/>
      <c r="R6" s="483"/>
      <c r="S6" s="484"/>
      <c r="T6" s="14" t="s">
        <v>82</v>
      </c>
    </row>
    <row r="7" spans="3:20" ht="13.5" customHeight="1">
      <c r="C7" s="67"/>
      <c r="D7" s="488"/>
      <c r="E7" s="488"/>
      <c r="F7" s="488"/>
      <c r="G7" s="488"/>
      <c r="H7" s="488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67"/>
    </row>
    <row r="8" spans="3:20" ht="13.5" customHeight="1">
      <c r="C8" s="67"/>
      <c r="D8" s="488"/>
      <c r="E8" s="488"/>
      <c r="F8" s="488"/>
      <c r="G8" s="488"/>
      <c r="H8" s="488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67"/>
    </row>
    <row r="9" spans="3:20" ht="13.5" customHeight="1">
      <c r="C9" s="67"/>
      <c r="D9" s="488"/>
      <c r="E9" s="488"/>
      <c r="F9" s="488"/>
      <c r="G9" s="488"/>
      <c r="H9" s="488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67"/>
    </row>
    <row r="10" spans="3:20" ht="13.5" customHeight="1">
      <c r="C10" s="67"/>
      <c r="D10" s="488"/>
      <c r="E10" s="488"/>
      <c r="F10" s="488"/>
      <c r="G10" s="488"/>
      <c r="H10" s="488"/>
      <c r="I10" s="512" t="s">
        <v>250</v>
      </c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67"/>
    </row>
    <row r="11" spans="3:20" ht="13.5" customHeight="1">
      <c r="C11" s="67"/>
      <c r="D11" s="488"/>
      <c r="E11" s="488"/>
      <c r="F11" s="488"/>
      <c r="G11" s="488"/>
      <c r="H11" s="488"/>
      <c r="I11" s="512"/>
      <c r="J11" s="512">
        <v>2003</v>
      </c>
      <c r="K11" s="512">
        <v>2004</v>
      </c>
      <c r="L11" s="512">
        <v>2005</v>
      </c>
      <c r="M11" s="512">
        <v>2006</v>
      </c>
      <c r="N11" s="512">
        <v>2007</v>
      </c>
      <c r="O11" s="512">
        <v>2008</v>
      </c>
      <c r="P11" s="512">
        <v>2009</v>
      </c>
      <c r="Q11" s="512">
        <v>2010</v>
      </c>
      <c r="R11" s="512">
        <v>2011</v>
      </c>
      <c r="S11" s="512">
        <v>2012</v>
      </c>
      <c r="T11" s="67"/>
    </row>
    <row r="12" spans="3:20" ht="13.5" customHeight="1">
      <c r="C12" s="67"/>
      <c r="D12" s="488"/>
      <c r="E12" s="488"/>
      <c r="F12" s="488"/>
      <c r="G12" s="488"/>
      <c r="H12" s="488"/>
      <c r="I12" s="513" t="s">
        <v>251</v>
      </c>
      <c r="J12" s="513">
        <v>13475.342168302048</v>
      </c>
      <c r="K12" s="513">
        <v>14326.427997728622</v>
      </c>
      <c r="L12" s="513">
        <v>15156.882443891085</v>
      </c>
      <c r="M12" s="513">
        <v>16115</v>
      </c>
      <c r="N12" s="513">
        <v>16973</v>
      </c>
      <c r="O12" s="513">
        <v>17588.857230555495</v>
      </c>
      <c r="P12" s="513">
        <v>18856.605463019958</v>
      </c>
      <c r="Q12" s="513">
        <v>18386.079931079814</v>
      </c>
      <c r="R12" s="513">
        <v>18918.548529283104</v>
      </c>
      <c r="S12" s="513">
        <v>20603.758987267043</v>
      </c>
      <c r="T12" s="67"/>
    </row>
    <row r="13" spans="3:45" ht="13.5" customHeight="1">
      <c r="C13" s="67"/>
      <c r="D13" s="490"/>
      <c r="E13" s="490"/>
      <c r="F13" s="490"/>
      <c r="G13" s="490"/>
      <c r="H13" s="490"/>
      <c r="I13" s="514" t="s">
        <v>252</v>
      </c>
      <c r="J13" s="514">
        <v>14110.305935394814</v>
      </c>
      <c r="K13" s="514">
        <v>14603.902138357415</v>
      </c>
      <c r="L13" s="514">
        <v>15156.882443891083</v>
      </c>
      <c r="M13" s="514">
        <v>15721.951219512195</v>
      </c>
      <c r="N13" s="514">
        <v>16103.415559772297</v>
      </c>
      <c r="O13" s="514">
        <v>15690.327591931753</v>
      </c>
      <c r="P13" s="514">
        <v>16643.076313345064</v>
      </c>
      <c r="Q13" s="514">
        <v>16001.81020981707</v>
      </c>
      <c r="R13" s="514">
        <v>16155.891143708885</v>
      </c>
      <c r="S13" s="514">
        <v>16292.7341236243</v>
      </c>
      <c r="T13" s="67"/>
      <c r="AS13" s="272"/>
    </row>
    <row r="14" spans="3:20" ht="13.5" customHeight="1">
      <c r="C14" s="67"/>
      <c r="D14" s="491"/>
      <c r="E14" s="492"/>
      <c r="F14" s="492"/>
      <c r="G14" s="493"/>
      <c r="H14" s="492"/>
      <c r="I14" s="511" t="s">
        <v>253</v>
      </c>
      <c r="J14" s="511">
        <v>31.805206</v>
      </c>
      <c r="K14" s="511">
        <v>31.373626</v>
      </c>
      <c r="L14" s="511">
        <v>30.8956920000001</v>
      </c>
      <c r="M14" s="511">
        <v>30.579183</v>
      </c>
      <c r="N14" s="511">
        <v>30.884529</v>
      </c>
      <c r="O14" s="511">
        <v>31.624638</v>
      </c>
      <c r="P14" s="511">
        <v>32.6688049999999</v>
      </c>
      <c r="Q14" s="511">
        <v>34.099727</v>
      </c>
      <c r="R14" s="511">
        <v>35.3768739999999</v>
      </c>
      <c r="S14" s="511">
        <v>36.5988160000001</v>
      </c>
      <c r="T14" s="67"/>
    </row>
    <row r="15" spans="3:20" ht="13.5" customHeight="1">
      <c r="C15" s="67"/>
      <c r="D15" s="495"/>
      <c r="E15" s="496"/>
      <c r="F15" s="497"/>
      <c r="G15" s="498"/>
      <c r="H15" s="497"/>
      <c r="I15" s="511"/>
      <c r="J15" s="511"/>
      <c r="K15" s="511"/>
      <c r="L15" s="511"/>
      <c r="M15" s="511"/>
      <c r="N15" s="511"/>
      <c r="O15" s="511"/>
      <c r="P15" s="511"/>
      <c r="Q15" s="511"/>
      <c r="R15" s="511"/>
      <c r="S15" s="511"/>
      <c r="T15" s="67"/>
    </row>
    <row r="16" spans="3:20" ht="13.5" customHeight="1">
      <c r="C16" s="67"/>
      <c r="D16" s="495"/>
      <c r="E16" s="496"/>
      <c r="F16" s="497"/>
      <c r="G16" s="498"/>
      <c r="H16" s="497"/>
      <c r="I16" s="511" t="s">
        <v>254</v>
      </c>
      <c r="J16" s="511"/>
      <c r="K16" s="511"/>
      <c r="L16" s="511"/>
      <c r="M16" s="511"/>
      <c r="N16" s="511"/>
      <c r="O16" s="511"/>
      <c r="P16" s="511"/>
      <c r="Q16" s="511"/>
      <c r="R16" s="511"/>
      <c r="S16" s="511"/>
      <c r="T16" s="67"/>
    </row>
    <row r="17" spans="3:20" ht="13.5" customHeight="1">
      <c r="C17" s="67"/>
      <c r="D17" s="495"/>
      <c r="E17" s="496"/>
      <c r="F17" s="497"/>
      <c r="G17" s="498"/>
      <c r="H17" s="497"/>
      <c r="I17" s="511"/>
      <c r="J17" s="511">
        <v>2003</v>
      </c>
      <c r="K17" s="511">
        <v>2004</v>
      </c>
      <c r="L17" s="511">
        <v>2005</v>
      </c>
      <c r="M17" s="511">
        <v>2006</v>
      </c>
      <c r="N17" s="511">
        <v>2007</v>
      </c>
      <c r="O17" s="511">
        <v>2008</v>
      </c>
      <c r="P17" s="511">
        <v>2009</v>
      </c>
      <c r="Q17" s="511">
        <v>2010</v>
      </c>
      <c r="R17" s="511">
        <v>2011</v>
      </c>
      <c r="S17" s="511">
        <v>2012</v>
      </c>
      <c r="T17" s="67"/>
    </row>
    <row r="18" spans="3:20" ht="13.5" customHeight="1">
      <c r="C18" s="67"/>
      <c r="D18" s="495"/>
      <c r="E18" s="501"/>
      <c r="F18" s="497"/>
      <c r="G18" s="498"/>
      <c r="H18" s="497"/>
      <c r="I18" s="511" t="s">
        <v>255</v>
      </c>
      <c r="J18" s="511">
        <v>15142.963688298609</v>
      </c>
      <c r="K18" s="511">
        <v>16183.755120182237</v>
      </c>
      <c r="L18" s="511">
        <v>17209.302281550554</v>
      </c>
      <c r="M18" s="511">
        <v>18266</v>
      </c>
      <c r="N18" s="511">
        <v>19216</v>
      </c>
      <c r="O18" s="511">
        <v>19866.165694560732</v>
      </c>
      <c r="P18" s="511">
        <v>21036.650375590092</v>
      </c>
      <c r="Q18" s="511">
        <v>20298.60419019211</v>
      </c>
      <c r="R18" s="511">
        <v>21024.769899888393</v>
      </c>
      <c r="S18" s="511">
        <v>23326.585325190164</v>
      </c>
      <c r="T18" s="67"/>
    </row>
    <row r="19" spans="3:20" ht="13.5" customHeight="1">
      <c r="C19" s="67"/>
      <c r="D19" s="490"/>
      <c r="E19" s="490"/>
      <c r="F19" s="490"/>
      <c r="G19" s="490"/>
      <c r="H19" s="490"/>
      <c r="I19" s="514" t="s">
        <v>256</v>
      </c>
      <c r="J19" s="514">
        <v>15856.506479893833</v>
      </c>
      <c r="K19" s="514">
        <v>16497.201957372312</v>
      </c>
      <c r="L19" s="514">
        <v>17209.302281550554</v>
      </c>
      <c r="M19" s="514">
        <v>17820.48780487805</v>
      </c>
      <c r="N19" s="514">
        <v>18231.499051233397</v>
      </c>
      <c r="O19" s="514">
        <v>17721.82488364026</v>
      </c>
      <c r="P19" s="514">
        <v>18567.211275895934</v>
      </c>
      <c r="Q19" s="514">
        <v>17666.322184675464</v>
      </c>
      <c r="R19" s="514">
        <v>17954.543040041328</v>
      </c>
      <c r="S19" s="514">
        <v>18445.85024267804</v>
      </c>
      <c r="T19" s="67"/>
    </row>
    <row r="20" spans="3:20" ht="13.5" customHeight="1">
      <c r="C20" s="67"/>
      <c r="D20" s="490"/>
      <c r="E20" s="490"/>
      <c r="F20" s="490"/>
      <c r="G20" s="490"/>
      <c r="H20" s="490"/>
      <c r="I20" s="514"/>
      <c r="J20" s="514"/>
      <c r="K20" s="514"/>
      <c r="L20" s="514"/>
      <c r="M20" s="514"/>
      <c r="N20" s="514"/>
      <c r="O20" s="514"/>
      <c r="P20" s="514"/>
      <c r="Q20" s="514"/>
      <c r="R20" s="514"/>
      <c r="S20" s="514"/>
      <c r="T20" s="67"/>
    </row>
    <row r="21" spans="3:20" ht="13.5" customHeight="1">
      <c r="C21" s="67"/>
      <c r="D21" s="491"/>
      <c r="E21" s="492"/>
      <c r="F21" s="492"/>
      <c r="G21" s="493"/>
      <c r="H21" s="492"/>
      <c r="I21" s="511" t="s">
        <v>253</v>
      </c>
      <c r="J21" s="511">
        <v>23.421596</v>
      </c>
      <c r="K21" s="511">
        <v>23.161936</v>
      </c>
      <c r="L21" s="511">
        <v>22.843412</v>
      </c>
      <c r="M21" s="511">
        <v>22.56359</v>
      </c>
      <c r="N21" s="511">
        <v>22.76467</v>
      </c>
      <c r="O21" s="511">
        <v>23.378281</v>
      </c>
      <c r="P21" s="511">
        <v>24.192999</v>
      </c>
      <c r="Q21" s="511">
        <v>25.307734</v>
      </c>
      <c r="R21" s="511">
        <v>26.371601</v>
      </c>
      <c r="S21" s="511">
        <v>27.365211</v>
      </c>
      <c r="T21" s="67"/>
    </row>
    <row r="22" spans="3:20" ht="13.5" customHeight="1">
      <c r="C22" s="67"/>
      <c r="D22" s="495"/>
      <c r="E22" s="496"/>
      <c r="F22" s="497"/>
      <c r="G22" s="498"/>
      <c r="H22" s="497"/>
      <c r="I22" s="499"/>
      <c r="J22" s="499"/>
      <c r="K22" s="499"/>
      <c r="L22" s="499"/>
      <c r="M22" s="499"/>
      <c r="N22" s="499"/>
      <c r="O22" s="499"/>
      <c r="P22" s="499"/>
      <c r="Q22" s="499"/>
      <c r="R22" s="499"/>
      <c r="S22" s="499"/>
      <c r="T22" s="67"/>
    </row>
    <row r="23" spans="3:20" ht="13.5" customHeight="1">
      <c r="C23" s="67"/>
      <c r="D23" s="495"/>
      <c r="E23" s="496"/>
      <c r="F23" s="497"/>
      <c r="G23" s="498"/>
      <c r="H23" s="497"/>
      <c r="I23" s="499"/>
      <c r="J23" s="499"/>
      <c r="K23" s="499"/>
      <c r="L23" s="499"/>
      <c r="M23" s="499"/>
      <c r="N23" s="499"/>
      <c r="O23" s="499"/>
      <c r="P23" s="499"/>
      <c r="Q23" s="499"/>
      <c r="R23" s="499"/>
      <c r="S23" s="499"/>
      <c r="T23" s="67"/>
    </row>
    <row r="24" spans="3:20" ht="13.5" customHeight="1">
      <c r="C24" s="67"/>
      <c r="D24" s="495"/>
      <c r="E24" s="496"/>
      <c r="F24" s="497"/>
      <c r="G24" s="498"/>
      <c r="H24" s="497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67"/>
    </row>
    <row r="25" spans="3:20" ht="13.5" customHeight="1">
      <c r="C25" s="67"/>
      <c r="D25" s="495"/>
      <c r="E25" s="496"/>
      <c r="F25" s="497"/>
      <c r="G25" s="498"/>
      <c r="H25" s="497"/>
      <c r="I25" s="502"/>
      <c r="J25" s="502"/>
      <c r="K25" s="502"/>
      <c r="L25" s="502"/>
      <c r="M25" s="502"/>
      <c r="N25" s="502"/>
      <c r="O25" s="502"/>
      <c r="P25" s="502"/>
      <c r="Q25" s="502"/>
      <c r="R25" s="502"/>
      <c r="S25" s="502"/>
      <c r="T25" s="67"/>
    </row>
    <row r="26" spans="3:20" ht="13.5" customHeight="1">
      <c r="C26" s="67"/>
      <c r="D26" s="490"/>
      <c r="E26" s="490"/>
      <c r="F26" s="490"/>
      <c r="G26" s="490"/>
      <c r="H26" s="490"/>
      <c r="I26" s="503"/>
      <c r="J26" s="503"/>
      <c r="K26" s="503"/>
      <c r="L26" s="503"/>
      <c r="M26" s="503"/>
      <c r="N26" s="503"/>
      <c r="O26" s="503"/>
      <c r="P26" s="503"/>
      <c r="Q26" s="503"/>
      <c r="R26" s="503"/>
      <c r="S26" s="503"/>
      <c r="T26" s="67"/>
    </row>
    <row r="27" spans="3:20" ht="13.5" customHeight="1">
      <c r="C27" s="67"/>
      <c r="D27" s="491"/>
      <c r="E27" s="492"/>
      <c r="F27" s="492"/>
      <c r="G27" s="493"/>
      <c r="H27" s="492"/>
      <c r="I27" s="494"/>
      <c r="J27" s="494"/>
      <c r="K27" s="494"/>
      <c r="L27" s="494"/>
      <c r="M27" s="494"/>
      <c r="N27" s="494"/>
      <c r="O27" s="494"/>
      <c r="P27" s="494"/>
      <c r="Q27" s="494"/>
      <c r="R27" s="494"/>
      <c r="S27" s="494"/>
      <c r="T27" s="67"/>
    </row>
    <row r="28" spans="3:20" ht="13.5" customHeight="1">
      <c r="C28" s="67"/>
      <c r="D28" s="495"/>
      <c r="E28" s="496"/>
      <c r="F28" s="497"/>
      <c r="G28" s="498"/>
      <c r="H28" s="497"/>
      <c r="I28" s="499"/>
      <c r="J28" s="499"/>
      <c r="K28" s="499"/>
      <c r="L28" s="499"/>
      <c r="M28" s="499"/>
      <c r="N28" s="499"/>
      <c r="O28" s="499"/>
      <c r="P28" s="499"/>
      <c r="Q28" s="499"/>
      <c r="R28" s="499"/>
      <c r="S28" s="499"/>
      <c r="T28" s="67"/>
    </row>
    <row r="29" spans="3:20" ht="13.5" customHeight="1">
      <c r="C29" s="67"/>
      <c r="D29" s="495"/>
      <c r="E29" s="496"/>
      <c r="F29" s="497"/>
      <c r="G29" s="498"/>
      <c r="H29" s="497"/>
      <c r="I29" s="499"/>
      <c r="J29" s="499"/>
      <c r="K29" s="499"/>
      <c r="L29" s="499"/>
      <c r="M29" s="499"/>
      <c r="N29" s="499"/>
      <c r="O29" s="499"/>
      <c r="P29" s="499"/>
      <c r="Q29" s="499"/>
      <c r="R29" s="499"/>
      <c r="S29" s="499"/>
      <c r="T29" s="67"/>
    </row>
    <row r="30" spans="3:20" ht="13.5" customHeight="1">
      <c r="C30" s="67"/>
      <c r="D30" s="495"/>
      <c r="E30" s="496"/>
      <c r="F30" s="497"/>
      <c r="G30" s="498"/>
      <c r="H30" s="497"/>
      <c r="I30" s="500"/>
      <c r="J30" s="500"/>
      <c r="K30" s="500"/>
      <c r="L30" s="500"/>
      <c r="M30" s="500"/>
      <c r="N30" s="500"/>
      <c r="O30" s="500"/>
      <c r="P30" s="500"/>
      <c r="Q30" s="500"/>
      <c r="R30" s="500"/>
      <c r="S30" s="500"/>
      <c r="T30" s="67"/>
    </row>
    <row r="31" spans="3:20" ht="13.5" customHeight="1">
      <c r="C31" s="67"/>
      <c r="D31" s="495"/>
      <c r="E31" s="501"/>
      <c r="F31" s="497"/>
      <c r="G31" s="498"/>
      <c r="H31" s="497"/>
      <c r="I31" s="502"/>
      <c r="J31" s="502"/>
      <c r="K31" s="502"/>
      <c r="L31" s="502"/>
      <c r="M31" s="502"/>
      <c r="N31" s="502"/>
      <c r="O31" s="502"/>
      <c r="P31" s="502"/>
      <c r="Q31" s="502"/>
      <c r="R31" s="502"/>
      <c r="S31" s="502"/>
      <c r="T31" s="67"/>
    </row>
    <row r="32" spans="3:20" ht="13.5" customHeight="1">
      <c r="C32" s="67"/>
      <c r="D32" s="490"/>
      <c r="E32" s="490"/>
      <c r="F32" s="490"/>
      <c r="G32" s="490"/>
      <c r="H32" s="490"/>
      <c r="I32" s="503"/>
      <c r="J32" s="503"/>
      <c r="K32" s="503"/>
      <c r="L32" s="503"/>
      <c r="M32" s="503"/>
      <c r="N32" s="503"/>
      <c r="O32" s="503"/>
      <c r="P32" s="503"/>
      <c r="Q32" s="503"/>
      <c r="R32" s="503"/>
      <c r="S32" s="503"/>
      <c r="T32" s="67"/>
    </row>
    <row r="33" spans="3:20" ht="13.5" customHeight="1">
      <c r="C33" s="67"/>
      <c r="D33" s="495"/>
      <c r="E33" s="497"/>
      <c r="F33" s="497"/>
      <c r="G33" s="498"/>
      <c r="H33" s="497"/>
      <c r="I33" s="504"/>
      <c r="J33" s="504"/>
      <c r="K33" s="504"/>
      <c r="L33" s="504"/>
      <c r="M33" s="504"/>
      <c r="N33" s="504"/>
      <c r="O33" s="504"/>
      <c r="P33" s="504"/>
      <c r="Q33" s="504"/>
      <c r="R33" s="504"/>
      <c r="S33" s="505"/>
      <c r="T33" s="67"/>
    </row>
    <row r="34" spans="3:20" ht="13.5" customHeight="1">
      <c r="C34" s="67"/>
      <c r="D34" s="495"/>
      <c r="E34" s="497"/>
      <c r="F34" s="497"/>
      <c r="G34" s="498"/>
      <c r="H34" s="497"/>
      <c r="I34" s="500"/>
      <c r="J34" s="500"/>
      <c r="K34" s="500"/>
      <c r="L34" s="500"/>
      <c r="M34" s="500"/>
      <c r="N34" s="500"/>
      <c r="O34" s="500"/>
      <c r="P34" s="500"/>
      <c r="Q34" s="500"/>
      <c r="R34" s="500"/>
      <c r="S34" s="500"/>
      <c r="T34" s="67"/>
    </row>
    <row r="35" spans="3:23" ht="13.5" customHeight="1">
      <c r="C35" s="67"/>
      <c r="D35" s="495"/>
      <c r="E35" s="497"/>
      <c r="F35" s="497"/>
      <c r="G35" s="498"/>
      <c r="H35" s="497"/>
      <c r="I35" s="504"/>
      <c r="J35" s="504"/>
      <c r="K35" s="504"/>
      <c r="L35" s="504"/>
      <c r="M35" s="504"/>
      <c r="N35" s="504"/>
      <c r="O35" s="504"/>
      <c r="P35" s="504"/>
      <c r="Q35" s="504"/>
      <c r="R35" s="504"/>
      <c r="S35" s="504"/>
      <c r="T35" s="67"/>
      <c r="V35" s="67"/>
      <c r="W35" s="67"/>
    </row>
    <row r="36" spans="3:23" ht="13.5" customHeight="1">
      <c r="C36" s="67"/>
      <c r="D36" s="495"/>
      <c r="E36" s="497"/>
      <c r="F36" s="497"/>
      <c r="G36" s="498"/>
      <c r="H36" s="497"/>
      <c r="I36" s="504"/>
      <c r="J36" s="504"/>
      <c r="K36" s="504"/>
      <c r="L36" s="504"/>
      <c r="M36" s="504"/>
      <c r="N36" s="504"/>
      <c r="O36" s="504"/>
      <c r="P36" s="504"/>
      <c r="Q36" s="504"/>
      <c r="R36" s="504"/>
      <c r="S36" s="504"/>
      <c r="T36" s="67"/>
      <c r="V36" s="67"/>
      <c r="W36" s="67"/>
    </row>
    <row r="37" spans="3:23" ht="13.5" customHeight="1">
      <c r="C37" s="67"/>
      <c r="D37" s="495"/>
      <c r="E37" s="497"/>
      <c r="F37" s="497"/>
      <c r="G37" s="498"/>
      <c r="H37" s="497"/>
      <c r="I37" s="502"/>
      <c r="J37" s="502"/>
      <c r="K37" s="502"/>
      <c r="L37" s="502"/>
      <c r="M37" s="502"/>
      <c r="N37" s="502"/>
      <c r="O37" s="502"/>
      <c r="P37" s="502"/>
      <c r="Q37" s="502"/>
      <c r="R37" s="502"/>
      <c r="S37" s="502"/>
      <c r="T37" s="67"/>
      <c r="U37" s="67"/>
      <c r="V37" s="67"/>
      <c r="W37" s="67"/>
    </row>
    <row r="38" spans="3:23" ht="13.5" customHeight="1">
      <c r="C38" s="67"/>
      <c r="D38" s="490"/>
      <c r="E38" s="490"/>
      <c r="F38" s="490"/>
      <c r="G38" s="490"/>
      <c r="H38" s="490"/>
      <c r="I38" s="503"/>
      <c r="J38" s="503"/>
      <c r="K38" s="503"/>
      <c r="L38" s="503"/>
      <c r="M38" s="503"/>
      <c r="N38" s="503"/>
      <c r="O38" s="503"/>
      <c r="P38" s="503"/>
      <c r="Q38" s="503"/>
      <c r="R38" s="503"/>
      <c r="S38" s="503"/>
      <c r="T38" s="67"/>
      <c r="V38" s="67"/>
      <c r="W38" s="67"/>
    </row>
    <row r="39" spans="3:20" ht="13.5" customHeight="1">
      <c r="C39" s="67"/>
      <c r="D39" s="491"/>
      <c r="E39" s="492"/>
      <c r="F39" s="492"/>
      <c r="G39" s="493"/>
      <c r="H39" s="492"/>
      <c r="I39" s="494"/>
      <c r="J39" s="494"/>
      <c r="K39" s="494"/>
      <c r="L39" s="494"/>
      <c r="M39" s="494"/>
      <c r="N39" s="494"/>
      <c r="O39" s="506"/>
      <c r="P39" s="506"/>
      <c r="Q39" s="506"/>
      <c r="R39" s="506"/>
      <c r="S39" s="506"/>
      <c r="T39" s="67"/>
    </row>
    <row r="40" spans="3:20" ht="13.5" customHeight="1">
      <c r="C40" s="67"/>
      <c r="D40" s="495"/>
      <c r="E40" s="496"/>
      <c r="F40" s="497"/>
      <c r="G40" s="498"/>
      <c r="H40" s="497"/>
      <c r="I40" s="499"/>
      <c r="J40" s="499"/>
      <c r="K40" s="499"/>
      <c r="L40" s="499"/>
      <c r="M40" s="499"/>
      <c r="N40" s="499"/>
      <c r="O40" s="506"/>
      <c r="P40" s="506"/>
      <c r="Q40" s="506"/>
      <c r="R40" s="506"/>
      <c r="S40" s="506"/>
      <c r="T40" s="67"/>
    </row>
    <row r="41" spans="3:20" ht="13.5" customHeight="1">
      <c r="C41" s="67"/>
      <c r="D41" s="495"/>
      <c r="E41" s="496"/>
      <c r="F41" s="497"/>
      <c r="G41" s="498"/>
      <c r="H41" s="497"/>
      <c r="I41" s="499"/>
      <c r="J41" s="499"/>
      <c r="K41" s="499"/>
      <c r="L41" s="499"/>
      <c r="M41" s="499"/>
      <c r="N41" s="499"/>
      <c r="O41" s="499"/>
      <c r="P41" s="499"/>
      <c r="Q41" s="499"/>
      <c r="R41" s="499"/>
      <c r="S41" s="499"/>
      <c r="T41" s="67"/>
    </row>
    <row r="42" spans="4:20" ht="13.5">
      <c r="D42" s="485" t="s">
        <v>87</v>
      </c>
      <c r="E42" s="486"/>
      <c r="F42" s="486"/>
      <c r="G42" s="486"/>
      <c r="H42" s="485"/>
      <c r="I42" s="485"/>
      <c r="J42" s="485"/>
      <c r="K42" s="485"/>
      <c r="L42" s="485"/>
      <c r="M42" s="485"/>
      <c r="N42" s="485"/>
      <c r="O42" s="485"/>
      <c r="P42" s="485"/>
      <c r="Q42" s="485"/>
      <c r="R42" s="485"/>
      <c r="S42" s="487" t="s">
        <v>265</v>
      </c>
      <c r="T42" s="59" t="s">
        <v>82</v>
      </c>
    </row>
    <row r="43" spans="4:19" ht="14.25" customHeight="1">
      <c r="D43" s="57"/>
      <c r="E43" s="478" t="s">
        <v>262</v>
      </c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477"/>
      <c r="Q43" s="477"/>
      <c r="R43" s="477"/>
      <c r="S43" s="477"/>
    </row>
    <row r="44" spans="4:19" ht="23.25" customHeight="1">
      <c r="D44" s="273" t="s">
        <v>4</v>
      </c>
      <c r="E44" s="478" t="s">
        <v>258</v>
      </c>
      <c r="F44" s="477"/>
      <c r="G44" s="477"/>
      <c r="H44" s="477"/>
      <c r="I44" s="477"/>
      <c r="J44" s="477"/>
      <c r="K44" s="477"/>
      <c r="L44" s="477"/>
      <c r="M44" s="477"/>
      <c r="N44" s="477"/>
      <c r="O44" s="477"/>
      <c r="P44" s="477"/>
      <c r="Q44" s="477"/>
      <c r="R44" s="477"/>
      <c r="S44" s="477"/>
    </row>
    <row r="45" spans="4:19" ht="12.75">
      <c r="D45" s="273"/>
      <c r="E45" s="479"/>
      <c r="F45" s="479"/>
      <c r="G45" s="479"/>
      <c r="H45" s="479"/>
      <c r="I45" s="479"/>
      <c r="J45" s="479"/>
      <c r="K45" s="479"/>
      <c r="L45" s="479"/>
      <c r="M45" s="479"/>
      <c r="N45" s="479"/>
      <c r="O45" s="479"/>
      <c r="P45" s="479"/>
      <c r="Q45" s="479"/>
      <c r="R45" s="479"/>
      <c r="S45" s="479"/>
    </row>
    <row r="46" spans="11:14" ht="12.75">
      <c r="K46" s="270"/>
      <c r="N46" s="452"/>
    </row>
    <row r="47" ht="12.75">
      <c r="S47" s="270"/>
    </row>
    <row r="52" spans="9:19" ht="12.75"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4:AC70"/>
  <sheetViews>
    <sheetView showGridLines="0" zoomScale="90" zoomScaleNormal="90" zoomScalePageLayoutView="0" workbookViewId="0" topLeftCell="C30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2.125" style="59" customWidth="1"/>
    <col min="7" max="7" width="14.75390625" style="59" customWidth="1"/>
    <col min="8" max="8" width="0.74609375" style="59" customWidth="1"/>
    <col min="9" max="9" width="1.12109375" style="59" customWidth="1"/>
    <col min="10" max="11" width="7.875" style="59" bestFit="1" customWidth="1"/>
    <col min="12" max="14" width="8.25390625" style="59" bestFit="1" customWidth="1"/>
    <col min="15" max="18" width="8.25390625" style="59" customWidth="1"/>
    <col min="19" max="19" width="7.75390625" style="59" customWidth="1"/>
    <col min="20" max="20" width="9.875" style="59" bestFit="1" customWidth="1"/>
    <col min="21" max="25" width="9.125" style="59" customWidth="1"/>
    <col min="26" max="26" width="8.875" style="59" customWidth="1"/>
    <col min="27" max="16384" width="9.125" style="59" customWidth="1"/>
  </cols>
  <sheetData>
    <row r="1" ht="12.75" hidden="1"/>
    <row r="2" ht="12.75" hidden="1"/>
    <row r="4" spans="4:19" s="60" customFormat="1" ht="15.75">
      <c r="D4" s="15" t="s">
        <v>88</v>
      </c>
      <c r="E4" s="61"/>
      <c r="F4" s="61"/>
      <c r="G4" s="61"/>
      <c r="H4" s="15" t="s">
        <v>167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2:19" s="60" customFormat="1" ht="15.75">
      <c r="B5" s="256">
        <v>30</v>
      </c>
      <c r="D5" s="110" t="s">
        <v>270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4:19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17"/>
    </row>
    <row r="7" spans="3:19" ht="6" customHeight="1">
      <c r="C7" s="20"/>
      <c r="D7" s="554" t="s">
        <v>6</v>
      </c>
      <c r="E7" s="555"/>
      <c r="F7" s="555"/>
      <c r="G7" s="555"/>
      <c r="H7" s="555"/>
      <c r="I7" s="556"/>
      <c r="J7" s="566" t="s">
        <v>83</v>
      </c>
      <c r="K7" s="578" t="s">
        <v>84</v>
      </c>
      <c r="L7" s="564" t="s">
        <v>85</v>
      </c>
      <c r="M7" s="580" t="s">
        <v>86</v>
      </c>
      <c r="N7" s="566" t="s">
        <v>3</v>
      </c>
      <c r="O7" s="566" t="s">
        <v>117</v>
      </c>
      <c r="P7" s="566" t="s">
        <v>192</v>
      </c>
      <c r="Q7" s="566" t="s">
        <v>229</v>
      </c>
      <c r="R7" s="566" t="s">
        <v>259</v>
      </c>
      <c r="S7" s="568" t="s">
        <v>268</v>
      </c>
    </row>
    <row r="8" spans="3:19" ht="6" customHeight="1">
      <c r="C8" s="20"/>
      <c r="D8" s="557"/>
      <c r="E8" s="558"/>
      <c r="F8" s="558"/>
      <c r="G8" s="558"/>
      <c r="H8" s="558"/>
      <c r="I8" s="559"/>
      <c r="J8" s="567"/>
      <c r="K8" s="579"/>
      <c r="L8" s="565"/>
      <c r="M8" s="581"/>
      <c r="N8" s="567"/>
      <c r="O8" s="567"/>
      <c r="P8" s="567"/>
      <c r="Q8" s="567"/>
      <c r="R8" s="567"/>
      <c r="S8" s="569"/>
    </row>
    <row r="9" spans="3:19" ht="6" customHeight="1">
      <c r="C9" s="20"/>
      <c r="D9" s="557"/>
      <c r="E9" s="558"/>
      <c r="F9" s="558"/>
      <c r="G9" s="558"/>
      <c r="H9" s="558"/>
      <c r="I9" s="559"/>
      <c r="J9" s="567"/>
      <c r="K9" s="579"/>
      <c r="L9" s="565"/>
      <c r="M9" s="581"/>
      <c r="N9" s="567"/>
      <c r="O9" s="567"/>
      <c r="P9" s="567"/>
      <c r="Q9" s="567"/>
      <c r="R9" s="567"/>
      <c r="S9" s="569"/>
    </row>
    <row r="10" spans="3:19" ht="6" customHeight="1">
      <c r="C10" s="20"/>
      <c r="D10" s="557"/>
      <c r="E10" s="558"/>
      <c r="F10" s="558"/>
      <c r="G10" s="558"/>
      <c r="H10" s="558"/>
      <c r="I10" s="559"/>
      <c r="J10" s="567"/>
      <c r="K10" s="579"/>
      <c r="L10" s="565"/>
      <c r="M10" s="581"/>
      <c r="N10" s="567"/>
      <c r="O10" s="567"/>
      <c r="P10" s="567"/>
      <c r="Q10" s="567"/>
      <c r="R10" s="567"/>
      <c r="S10" s="569"/>
    </row>
    <row r="11" spans="3:19" ht="15" customHeight="1" thickBot="1">
      <c r="C11" s="20"/>
      <c r="D11" s="560"/>
      <c r="E11" s="561"/>
      <c r="F11" s="561"/>
      <c r="G11" s="561"/>
      <c r="H11" s="561"/>
      <c r="I11" s="562"/>
      <c r="J11" s="18" t="s">
        <v>4</v>
      </c>
      <c r="K11" s="196" t="s">
        <v>4</v>
      </c>
      <c r="L11" s="194"/>
      <c r="M11" s="185"/>
      <c r="N11" s="185"/>
      <c r="O11" s="185"/>
      <c r="P11" s="18"/>
      <c r="Q11" s="196"/>
      <c r="R11" s="196"/>
      <c r="S11" s="19"/>
    </row>
    <row r="12" spans="3:19" ht="13.5" customHeight="1" thickBot="1" thickTop="1">
      <c r="C12" s="20"/>
      <c r="D12" s="70" t="s">
        <v>127</v>
      </c>
      <c r="E12" s="71"/>
      <c r="F12" s="71"/>
      <c r="G12" s="71"/>
      <c r="H12" s="71"/>
      <c r="I12" s="71"/>
      <c r="J12" s="71"/>
      <c r="K12" s="71"/>
      <c r="L12" s="188"/>
      <c r="M12" s="197"/>
      <c r="N12" s="71"/>
      <c r="O12" s="197"/>
      <c r="P12" s="529"/>
      <c r="Q12" s="530"/>
      <c r="R12" s="71"/>
      <c r="S12" s="72"/>
    </row>
    <row r="13" spans="3:23" ht="13.5" customHeight="1">
      <c r="C13" s="20"/>
      <c r="D13" s="73"/>
      <c r="E13" s="74" t="s">
        <v>108</v>
      </c>
      <c r="F13" s="74"/>
      <c r="G13" s="74"/>
      <c r="H13" s="75"/>
      <c r="I13" s="76"/>
      <c r="J13" s="220">
        <v>5067</v>
      </c>
      <c r="K13" s="221">
        <v>4994</v>
      </c>
      <c r="L13" s="222">
        <v>4834</v>
      </c>
      <c r="M13" s="223">
        <v>4815</v>
      </c>
      <c r="N13" s="223">
        <v>4808</v>
      </c>
      <c r="O13" s="223">
        <v>4809</v>
      </c>
      <c r="P13" s="220">
        <v>4826</v>
      </c>
      <c r="Q13" s="221">
        <v>4880</v>
      </c>
      <c r="R13" s="221">
        <v>4931</v>
      </c>
      <c r="S13" s="224">
        <v>5011</v>
      </c>
      <c r="T13" s="271"/>
      <c r="U13" s="271"/>
      <c r="V13" s="271"/>
      <c r="W13" s="271"/>
    </row>
    <row r="14" spans="3:23" ht="13.5" customHeight="1">
      <c r="C14" s="20"/>
      <c r="D14" s="79"/>
      <c r="E14" s="573" t="s">
        <v>109</v>
      </c>
      <c r="F14" s="80" t="s">
        <v>128</v>
      </c>
      <c r="G14" s="81"/>
      <c r="H14" s="82"/>
      <c r="I14" s="83"/>
      <c r="J14" s="225">
        <v>4973</v>
      </c>
      <c r="K14" s="226">
        <v>4899</v>
      </c>
      <c r="L14" s="227">
        <v>4741</v>
      </c>
      <c r="M14" s="228">
        <v>4720</v>
      </c>
      <c r="N14" s="228">
        <v>4706</v>
      </c>
      <c r="O14" s="228">
        <v>4702</v>
      </c>
      <c r="P14" s="225">
        <v>4702</v>
      </c>
      <c r="Q14" s="226">
        <v>4723</v>
      </c>
      <c r="R14" s="226">
        <v>4745</v>
      </c>
      <c r="S14" s="229">
        <v>4778</v>
      </c>
      <c r="T14" s="271"/>
      <c r="U14" s="271"/>
      <c r="V14" s="271"/>
      <c r="W14" s="271"/>
    </row>
    <row r="15" spans="3:23" ht="13.5" customHeight="1">
      <c r="C15" s="20"/>
      <c r="D15" s="86"/>
      <c r="E15" s="574"/>
      <c r="F15" s="576" t="s">
        <v>109</v>
      </c>
      <c r="G15" s="87" t="s">
        <v>110</v>
      </c>
      <c r="H15" s="46"/>
      <c r="I15" s="47"/>
      <c r="J15" s="230">
        <v>8</v>
      </c>
      <c r="K15" s="231">
        <v>7</v>
      </c>
      <c r="L15" s="232">
        <v>8</v>
      </c>
      <c r="M15" s="233">
        <v>8</v>
      </c>
      <c r="N15" s="233">
        <v>8</v>
      </c>
      <c r="O15" s="233">
        <v>8</v>
      </c>
      <c r="P15" s="230">
        <v>8</v>
      </c>
      <c r="Q15" s="231">
        <v>8</v>
      </c>
      <c r="R15" s="231">
        <v>8</v>
      </c>
      <c r="S15" s="234">
        <v>8</v>
      </c>
      <c r="T15" s="271"/>
      <c r="U15" s="271"/>
      <c r="V15" s="271"/>
      <c r="W15" s="271"/>
    </row>
    <row r="16" spans="3:23" ht="13.5" customHeight="1">
      <c r="C16" s="20"/>
      <c r="D16" s="86"/>
      <c r="E16" s="574"/>
      <c r="F16" s="577"/>
      <c r="G16" s="89" t="s">
        <v>200</v>
      </c>
      <c r="H16" s="90"/>
      <c r="I16" s="91"/>
      <c r="J16" s="235">
        <v>4794</v>
      </c>
      <c r="K16" s="236">
        <v>4726</v>
      </c>
      <c r="L16" s="237">
        <v>4654</v>
      </c>
      <c r="M16" s="238">
        <v>4631</v>
      </c>
      <c r="N16" s="238">
        <v>4617</v>
      </c>
      <c r="O16" s="238">
        <v>4613</v>
      </c>
      <c r="P16" s="235">
        <v>4614</v>
      </c>
      <c r="Q16" s="236">
        <v>4638</v>
      </c>
      <c r="R16" s="236">
        <v>4662</v>
      </c>
      <c r="S16" s="239">
        <v>4693</v>
      </c>
      <c r="T16" s="271"/>
      <c r="U16" s="271"/>
      <c r="V16" s="271"/>
      <c r="W16" s="271"/>
    </row>
    <row r="17" spans="3:23" ht="13.5" customHeight="1">
      <c r="C17" s="20"/>
      <c r="D17" s="86"/>
      <c r="E17" s="574"/>
      <c r="F17" s="577"/>
      <c r="G17" s="89" t="s">
        <v>199</v>
      </c>
      <c r="H17" s="90"/>
      <c r="I17" s="91"/>
      <c r="J17" s="356">
        <v>0</v>
      </c>
      <c r="K17" s="357">
        <v>0</v>
      </c>
      <c r="L17" s="358">
        <v>0</v>
      </c>
      <c r="M17" s="359">
        <v>0</v>
      </c>
      <c r="N17" s="359">
        <v>0</v>
      </c>
      <c r="O17" s="359">
        <v>0</v>
      </c>
      <c r="P17" s="356">
        <v>0</v>
      </c>
      <c r="Q17" s="357">
        <v>0</v>
      </c>
      <c r="R17" s="357">
        <v>0</v>
      </c>
      <c r="S17" s="360">
        <v>0</v>
      </c>
      <c r="T17" s="271"/>
      <c r="U17" s="271"/>
      <c r="V17" s="271"/>
      <c r="W17" s="271"/>
    </row>
    <row r="18" spans="3:23" ht="13.5" customHeight="1">
      <c r="C18" s="20"/>
      <c r="D18" s="86"/>
      <c r="E18" s="574"/>
      <c r="F18" s="577"/>
      <c r="G18" s="89" t="s">
        <v>201</v>
      </c>
      <c r="H18" s="90"/>
      <c r="I18" s="91"/>
      <c r="J18" s="361">
        <v>171</v>
      </c>
      <c r="K18" s="240">
        <v>166</v>
      </c>
      <c r="L18" s="241">
        <v>79</v>
      </c>
      <c r="M18" s="242">
        <v>81</v>
      </c>
      <c r="N18" s="242">
        <v>81</v>
      </c>
      <c r="O18" s="242">
        <v>81</v>
      </c>
      <c r="P18" s="531">
        <v>80</v>
      </c>
      <c r="Q18" s="240">
        <v>77</v>
      </c>
      <c r="R18" s="240">
        <v>75</v>
      </c>
      <c r="S18" s="243">
        <v>77</v>
      </c>
      <c r="T18" s="271"/>
      <c r="U18" s="271"/>
      <c r="V18" s="271"/>
      <c r="W18" s="271"/>
    </row>
    <row r="19" spans="3:23" ht="13.5" customHeight="1">
      <c r="C19" s="20"/>
      <c r="D19" s="86"/>
      <c r="E19" s="574"/>
      <c r="F19" s="80" t="s">
        <v>129</v>
      </c>
      <c r="G19" s="215"/>
      <c r="H19" s="215"/>
      <c r="I19" s="216"/>
      <c r="J19" s="225">
        <v>74</v>
      </c>
      <c r="K19" s="226">
        <v>75</v>
      </c>
      <c r="L19" s="227">
        <v>72</v>
      </c>
      <c r="M19" s="228">
        <v>73</v>
      </c>
      <c r="N19" s="228">
        <v>77</v>
      </c>
      <c r="O19" s="521">
        <v>82</v>
      </c>
      <c r="P19" s="532">
        <v>96</v>
      </c>
      <c r="Q19" s="533">
        <v>126</v>
      </c>
      <c r="R19" s="533">
        <v>150</v>
      </c>
      <c r="S19" s="234">
        <v>194</v>
      </c>
      <c r="T19" s="271"/>
      <c r="U19" s="271"/>
      <c r="V19" s="271"/>
      <c r="W19" s="271"/>
    </row>
    <row r="20" spans="3:23" ht="13.5" customHeight="1" thickBot="1">
      <c r="C20" s="20"/>
      <c r="D20" s="96"/>
      <c r="E20" s="575"/>
      <c r="F20" s="97" t="s">
        <v>130</v>
      </c>
      <c r="G20" s="51"/>
      <c r="H20" s="52"/>
      <c r="I20" s="53"/>
      <c r="J20" s="244">
        <v>20</v>
      </c>
      <c r="K20" s="245">
        <v>20</v>
      </c>
      <c r="L20" s="246">
        <v>21</v>
      </c>
      <c r="M20" s="247">
        <v>22</v>
      </c>
      <c r="N20" s="247">
        <v>25</v>
      </c>
      <c r="O20" s="521">
        <v>25</v>
      </c>
      <c r="P20" s="532">
        <v>28</v>
      </c>
      <c r="Q20" s="533">
        <v>31</v>
      </c>
      <c r="R20" s="533">
        <v>36</v>
      </c>
      <c r="S20" s="234">
        <v>39</v>
      </c>
      <c r="T20" s="271"/>
      <c r="U20" s="271"/>
      <c r="V20" s="271"/>
      <c r="W20" s="271"/>
    </row>
    <row r="21" spans="3:19" ht="13.5" customHeight="1" thickBot="1">
      <c r="C21" s="20"/>
      <c r="D21" s="98" t="s">
        <v>111</v>
      </c>
      <c r="E21" s="99"/>
      <c r="F21" s="99"/>
      <c r="G21" s="99"/>
      <c r="H21" s="99"/>
      <c r="I21" s="99"/>
      <c r="J21" s="103"/>
      <c r="K21" s="103"/>
      <c r="L21" s="254"/>
      <c r="M21" s="255"/>
      <c r="N21" s="160"/>
      <c r="O21" s="255"/>
      <c r="P21" s="534"/>
      <c r="Q21" s="535"/>
      <c r="R21" s="160"/>
      <c r="S21" s="160"/>
    </row>
    <row r="22" spans="3:29" ht="13.5" customHeight="1">
      <c r="C22" s="20"/>
      <c r="D22" s="73"/>
      <c r="E22" s="74" t="s">
        <v>108</v>
      </c>
      <c r="F22" s="74"/>
      <c r="G22" s="74"/>
      <c r="H22" s="75"/>
      <c r="I22" s="76"/>
      <c r="J22" s="220">
        <v>12797</v>
      </c>
      <c r="K22" s="221">
        <v>12689</v>
      </c>
      <c r="L22" s="222">
        <v>12409</v>
      </c>
      <c r="M22" s="223">
        <v>12494</v>
      </c>
      <c r="N22" s="223">
        <v>12698</v>
      </c>
      <c r="O22" s="223">
        <v>13035</v>
      </c>
      <c r="P22" s="220">
        <v>13452</v>
      </c>
      <c r="Q22" s="221">
        <v>13988</v>
      </c>
      <c r="R22" s="221">
        <v>14481</v>
      </c>
      <c r="S22" s="224">
        <v>14972</v>
      </c>
      <c r="T22" s="271"/>
      <c r="U22" s="449"/>
      <c r="V22" s="449"/>
      <c r="W22" s="449"/>
      <c r="X22" s="449"/>
      <c r="Y22" s="449"/>
      <c r="Z22" s="449"/>
      <c r="AA22" s="449"/>
      <c r="AB22" s="449"/>
      <c r="AC22" s="449"/>
    </row>
    <row r="23" spans="3:23" ht="13.5" customHeight="1">
      <c r="C23" s="20"/>
      <c r="D23" s="79"/>
      <c r="E23" s="573" t="s">
        <v>109</v>
      </c>
      <c r="F23" s="80" t="s">
        <v>128</v>
      </c>
      <c r="G23" s="81"/>
      <c r="H23" s="82"/>
      <c r="I23" s="83"/>
      <c r="J23" s="225">
        <v>12590</v>
      </c>
      <c r="K23" s="226">
        <v>12477</v>
      </c>
      <c r="L23" s="227">
        <v>12205</v>
      </c>
      <c r="M23" s="228">
        <v>12288</v>
      </c>
      <c r="N23" s="228">
        <v>12474</v>
      </c>
      <c r="O23" s="228">
        <v>12797</v>
      </c>
      <c r="P23" s="225">
        <v>13176</v>
      </c>
      <c r="Q23" s="226">
        <v>13650</v>
      </c>
      <c r="R23" s="226">
        <v>14084</v>
      </c>
      <c r="S23" s="229">
        <v>14494</v>
      </c>
      <c r="T23" s="271"/>
      <c r="U23" s="271"/>
      <c r="V23" s="271"/>
      <c r="W23" s="271"/>
    </row>
    <row r="24" spans="3:23" ht="13.5" customHeight="1">
      <c r="C24" s="20"/>
      <c r="D24" s="86"/>
      <c r="E24" s="574"/>
      <c r="F24" s="576" t="s">
        <v>109</v>
      </c>
      <c r="G24" s="87" t="s">
        <v>110</v>
      </c>
      <c r="H24" s="46"/>
      <c r="I24" s="47"/>
      <c r="J24" s="230">
        <v>14</v>
      </c>
      <c r="K24" s="231">
        <v>14</v>
      </c>
      <c r="L24" s="232">
        <v>16</v>
      </c>
      <c r="M24" s="233">
        <v>15</v>
      </c>
      <c r="N24" s="233">
        <v>16</v>
      </c>
      <c r="O24" s="233">
        <v>18</v>
      </c>
      <c r="P24" s="230">
        <v>20</v>
      </c>
      <c r="Q24" s="231">
        <v>20</v>
      </c>
      <c r="R24" s="231">
        <v>20</v>
      </c>
      <c r="S24" s="234">
        <v>20</v>
      </c>
      <c r="T24" s="271"/>
      <c r="U24" s="271"/>
      <c r="V24" s="271"/>
      <c r="W24" s="271"/>
    </row>
    <row r="25" spans="3:23" ht="13.5" customHeight="1">
      <c r="C25" s="20"/>
      <c r="D25" s="86"/>
      <c r="E25" s="574"/>
      <c r="F25" s="577"/>
      <c r="G25" s="89" t="s">
        <v>200</v>
      </c>
      <c r="H25" s="90"/>
      <c r="I25" s="91"/>
      <c r="J25" s="235">
        <v>12145</v>
      </c>
      <c r="K25" s="236">
        <v>12045</v>
      </c>
      <c r="L25" s="237">
        <v>11954</v>
      </c>
      <c r="M25" s="238">
        <v>12041</v>
      </c>
      <c r="N25" s="238">
        <v>12219</v>
      </c>
      <c r="O25" s="238">
        <v>12542</v>
      </c>
      <c r="P25" s="235">
        <v>12915</v>
      </c>
      <c r="Q25" s="236">
        <v>13389</v>
      </c>
      <c r="R25" s="236">
        <v>13828</v>
      </c>
      <c r="S25" s="239">
        <v>14230</v>
      </c>
      <c r="T25" s="271"/>
      <c r="U25" s="271"/>
      <c r="V25" s="271"/>
      <c r="W25" s="271"/>
    </row>
    <row r="26" spans="3:23" ht="13.5" customHeight="1">
      <c r="C26" s="20"/>
      <c r="D26" s="86"/>
      <c r="E26" s="574"/>
      <c r="F26" s="577"/>
      <c r="G26" s="89" t="s">
        <v>199</v>
      </c>
      <c r="H26" s="90"/>
      <c r="I26" s="91"/>
      <c r="J26" s="235">
        <v>0</v>
      </c>
      <c r="K26" s="236">
        <v>0</v>
      </c>
      <c r="L26" s="237">
        <v>0</v>
      </c>
      <c r="M26" s="238">
        <v>0</v>
      </c>
      <c r="N26" s="238">
        <v>0</v>
      </c>
      <c r="O26" s="238">
        <v>0</v>
      </c>
      <c r="P26" s="235">
        <v>0</v>
      </c>
      <c r="Q26" s="236">
        <v>0</v>
      </c>
      <c r="R26" s="236">
        <v>0</v>
      </c>
      <c r="S26" s="239">
        <v>0</v>
      </c>
      <c r="T26" s="271"/>
      <c r="U26" s="271"/>
      <c r="V26" s="271"/>
      <c r="W26" s="271"/>
    </row>
    <row r="27" spans="3:23" ht="13.5" customHeight="1">
      <c r="C27" s="20"/>
      <c r="D27" s="86"/>
      <c r="E27" s="574"/>
      <c r="F27" s="577"/>
      <c r="G27" s="89" t="s">
        <v>201</v>
      </c>
      <c r="H27" s="90"/>
      <c r="I27" s="91"/>
      <c r="J27" s="235">
        <v>431</v>
      </c>
      <c r="K27" s="236">
        <v>418</v>
      </c>
      <c r="L27" s="237">
        <v>235</v>
      </c>
      <c r="M27" s="238">
        <v>232</v>
      </c>
      <c r="N27" s="238">
        <v>239</v>
      </c>
      <c r="O27" s="238">
        <v>237</v>
      </c>
      <c r="P27" s="235">
        <v>241</v>
      </c>
      <c r="Q27" s="236">
        <v>241</v>
      </c>
      <c r="R27" s="236">
        <v>236</v>
      </c>
      <c r="S27" s="239">
        <v>244</v>
      </c>
      <c r="T27" s="271"/>
      <c r="U27" s="271"/>
      <c r="V27" s="271"/>
      <c r="W27" s="271"/>
    </row>
    <row r="28" spans="3:23" ht="13.5" customHeight="1">
      <c r="C28" s="20"/>
      <c r="D28" s="86"/>
      <c r="E28" s="574"/>
      <c r="F28" s="80" t="s">
        <v>129</v>
      </c>
      <c r="G28" s="81"/>
      <c r="H28" s="81"/>
      <c r="I28" s="83"/>
      <c r="J28" s="225">
        <v>170</v>
      </c>
      <c r="K28" s="226">
        <v>175</v>
      </c>
      <c r="L28" s="227">
        <v>164</v>
      </c>
      <c r="M28" s="228">
        <v>164</v>
      </c>
      <c r="N28" s="228">
        <v>174</v>
      </c>
      <c r="O28" s="228">
        <v>187</v>
      </c>
      <c r="P28" s="225">
        <v>218</v>
      </c>
      <c r="Q28" s="226">
        <v>276</v>
      </c>
      <c r="R28" s="226">
        <v>325</v>
      </c>
      <c r="S28" s="229">
        <v>397</v>
      </c>
      <c r="T28" s="271"/>
      <c r="U28" s="271"/>
      <c r="V28" s="271"/>
      <c r="W28" s="271"/>
    </row>
    <row r="29" spans="3:23" ht="13.5" customHeight="1" thickBot="1">
      <c r="C29" s="20"/>
      <c r="D29" s="96"/>
      <c r="E29" s="575"/>
      <c r="F29" s="97" t="s">
        <v>130</v>
      </c>
      <c r="G29" s="51"/>
      <c r="H29" s="52"/>
      <c r="I29" s="53"/>
      <c r="J29" s="244">
        <v>37</v>
      </c>
      <c r="K29" s="245">
        <v>37</v>
      </c>
      <c r="L29" s="246">
        <v>40</v>
      </c>
      <c r="M29" s="247">
        <v>42</v>
      </c>
      <c r="N29" s="247">
        <v>50</v>
      </c>
      <c r="O29" s="247">
        <v>51</v>
      </c>
      <c r="P29" s="244">
        <v>58</v>
      </c>
      <c r="Q29" s="245">
        <v>62</v>
      </c>
      <c r="R29" s="245">
        <v>72</v>
      </c>
      <c r="S29" s="248">
        <v>81</v>
      </c>
      <c r="T29" s="271"/>
      <c r="U29" s="271"/>
      <c r="V29" s="271"/>
      <c r="W29" s="271"/>
    </row>
    <row r="30" spans="3:19" ht="13.5" customHeight="1" thickBot="1">
      <c r="C30" s="20"/>
      <c r="D30" s="102" t="s">
        <v>112</v>
      </c>
      <c r="E30" s="103"/>
      <c r="F30" s="103"/>
      <c r="G30" s="103"/>
      <c r="H30" s="103"/>
      <c r="I30" s="103"/>
      <c r="J30" s="103"/>
      <c r="K30" s="103"/>
      <c r="L30" s="254"/>
      <c r="M30" s="255"/>
      <c r="N30" s="160"/>
      <c r="O30" s="255"/>
      <c r="P30" s="534"/>
      <c r="Q30" s="535"/>
      <c r="R30" s="160"/>
      <c r="S30" s="160"/>
    </row>
    <row r="31" spans="3:27" ht="13.5" customHeight="1">
      <c r="C31" s="20"/>
      <c r="D31" s="73"/>
      <c r="E31" s="74" t="s">
        <v>108</v>
      </c>
      <c r="F31" s="74"/>
      <c r="G31" s="74"/>
      <c r="H31" s="75"/>
      <c r="I31" s="76"/>
      <c r="J31" s="220">
        <v>286340</v>
      </c>
      <c r="K31" s="221">
        <v>286230</v>
      </c>
      <c r="L31" s="222">
        <v>282183</v>
      </c>
      <c r="M31" s="223">
        <v>285419</v>
      </c>
      <c r="N31" s="223">
        <v>291194</v>
      </c>
      <c r="O31" s="223">
        <v>301620</v>
      </c>
      <c r="P31" s="220">
        <v>314008</v>
      </c>
      <c r="Q31" s="221">
        <v>328612</v>
      </c>
      <c r="R31" s="221">
        <v>342521</v>
      </c>
      <c r="S31" s="224">
        <v>354340</v>
      </c>
      <c r="T31" s="528"/>
      <c r="U31" s="271"/>
      <c r="V31" s="271"/>
      <c r="W31" s="271"/>
      <c r="X31" s="271"/>
      <c r="Y31" s="271"/>
      <c r="Z31" s="271"/>
      <c r="AA31" s="271"/>
    </row>
    <row r="32" spans="3:26" ht="13.5" customHeight="1">
      <c r="C32" s="20"/>
      <c r="D32" s="79"/>
      <c r="E32" s="573" t="s">
        <v>109</v>
      </c>
      <c r="F32" s="80" t="s">
        <v>128</v>
      </c>
      <c r="G32" s="81"/>
      <c r="H32" s="82"/>
      <c r="I32" s="83"/>
      <c r="J32" s="225">
        <v>282309</v>
      </c>
      <c r="K32" s="226">
        <v>282187</v>
      </c>
      <c r="L32" s="227">
        <v>278176</v>
      </c>
      <c r="M32" s="228">
        <v>281377</v>
      </c>
      <c r="N32" s="228">
        <v>287059</v>
      </c>
      <c r="O32" s="228">
        <v>297069</v>
      </c>
      <c r="P32" s="225">
        <v>308930</v>
      </c>
      <c r="Q32" s="226">
        <v>322572</v>
      </c>
      <c r="R32" s="226">
        <v>335308</v>
      </c>
      <c r="S32" s="229">
        <v>345746</v>
      </c>
      <c r="T32" s="271"/>
      <c r="U32" s="271"/>
      <c r="V32" s="271"/>
      <c r="W32" s="271"/>
      <c r="X32" s="271"/>
      <c r="Y32" s="271"/>
      <c r="Z32" s="271"/>
    </row>
    <row r="33" spans="3:26" ht="13.5" customHeight="1">
      <c r="C33" s="20"/>
      <c r="D33" s="86"/>
      <c r="E33" s="574"/>
      <c r="F33" s="576" t="s">
        <v>109</v>
      </c>
      <c r="G33" s="87" t="s">
        <v>110</v>
      </c>
      <c r="H33" s="46"/>
      <c r="I33" s="47"/>
      <c r="J33" s="230">
        <v>98</v>
      </c>
      <c r="K33" s="231">
        <v>101</v>
      </c>
      <c r="L33" s="232">
        <v>123</v>
      </c>
      <c r="M33" s="233">
        <v>118</v>
      </c>
      <c r="N33" s="233">
        <v>113</v>
      </c>
      <c r="O33" s="233">
        <v>142</v>
      </c>
      <c r="P33" s="230">
        <v>161</v>
      </c>
      <c r="Q33" s="231">
        <v>157</v>
      </c>
      <c r="R33" s="231">
        <v>164</v>
      </c>
      <c r="S33" s="234">
        <v>144</v>
      </c>
      <c r="T33" s="271"/>
      <c r="U33" s="271"/>
      <c r="V33" s="271"/>
      <c r="W33" s="271"/>
      <c r="X33" s="271"/>
      <c r="Y33" s="271"/>
      <c r="Z33" s="271"/>
    </row>
    <row r="34" spans="3:26" ht="13.5" customHeight="1">
      <c r="C34" s="20"/>
      <c r="D34" s="86"/>
      <c r="E34" s="574"/>
      <c r="F34" s="577"/>
      <c r="G34" s="89" t="s">
        <v>200</v>
      </c>
      <c r="H34" s="90"/>
      <c r="I34" s="91"/>
      <c r="J34" s="235">
        <v>277671</v>
      </c>
      <c r="K34" s="236">
        <v>277664</v>
      </c>
      <c r="L34" s="237">
        <v>275580</v>
      </c>
      <c r="M34" s="238">
        <v>278795</v>
      </c>
      <c r="N34" s="238">
        <v>284495</v>
      </c>
      <c r="O34" s="238">
        <v>294441</v>
      </c>
      <c r="P34" s="235">
        <v>306182</v>
      </c>
      <c r="Q34" s="236">
        <v>319789</v>
      </c>
      <c r="R34" s="236">
        <v>332586</v>
      </c>
      <c r="S34" s="239">
        <v>343016</v>
      </c>
      <c r="T34" s="271"/>
      <c r="U34" s="271"/>
      <c r="V34" s="271"/>
      <c r="W34" s="271"/>
      <c r="X34" s="271"/>
      <c r="Y34" s="271"/>
      <c r="Z34" s="271"/>
    </row>
    <row r="35" spans="3:26" ht="13.5" customHeight="1">
      <c r="C35" s="20"/>
      <c r="D35" s="86"/>
      <c r="E35" s="574"/>
      <c r="F35" s="577"/>
      <c r="G35" s="89" t="s">
        <v>199</v>
      </c>
      <c r="H35" s="90"/>
      <c r="I35" s="91"/>
      <c r="J35" s="235">
        <v>0</v>
      </c>
      <c r="K35" s="236">
        <v>0</v>
      </c>
      <c r="L35" s="237">
        <v>0</v>
      </c>
      <c r="M35" s="238">
        <v>0</v>
      </c>
      <c r="N35" s="238">
        <v>0</v>
      </c>
      <c r="O35" s="238">
        <v>0</v>
      </c>
      <c r="P35" s="235">
        <v>0</v>
      </c>
      <c r="Q35" s="236">
        <v>0</v>
      </c>
      <c r="R35" s="236">
        <v>0</v>
      </c>
      <c r="S35" s="239">
        <v>0</v>
      </c>
      <c r="T35" s="271"/>
      <c r="U35" s="271"/>
      <c r="V35" s="271"/>
      <c r="W35" s="271"/>
      <c r="X35" s="271"/>
      <c r="Y35" s="271"/>
      <c r="Z35" s="271"/>
    </row>
    <row r="36" spans="3:26" ht="13.5" customHeight="1">
      <c r="C36" s="20"/>
      <c r="D36" s="86"/>
      <c r="E36" s="574"/>
      <c r="F36" s="577"/>
      <c r="G36" s="89" t="s">
        <v>201</v>
      </c>
      <c r="H36" s="90"/>
      <c r="I36" s="91"/>
      <c r="J36" s="235">
        <v>4540</v>
      </c>
      <c r="K36" s="236">
        <v>4422</v>
      </c>
      <c r="L36" s="237">
        <v>2473</v>
      </c>
      <c r="M36" s="238">
        <v>2464</v>
      </c>
      <c r="N36" s="238">
        <v>2451</v>
      </c>
      <c r="O36" s="238">
        <v>2486</v>
      </c>
      <c r="P36" s="235">
        <v>2587</v>
      </c>
      <c r="Q36" s="236">
        <v>2626</v>
      </c>
      <c r="R36" s="236">
        <v>2558</v>
      </c>
      <c r="S36" s="239">
        <v>2586</v>
      </c>
      <c r="T36" s="271"/>
      <c r="U36" s="271"/>
      <c r="V36" s="271"/>
      <c r="W36" s="271"/>
      <c r="X36" s="271"/>
      <c r="Y36" s="271"/>
      <c r="Z36" s="271"/>
    </row>
    <row r="37" spans="3:26" ht="13.5" customHeight="1">
      <c r="C37" s="20"/>
      <c r="D37" s="86"/>
      <c r="E37" s="574"/>
      <c r="F37" s="80" t="s">
        <v>129</v>
      </c>
      <c r="G37" s="81"/>
      <c r="H37" s="81"/>
      <c r="I37" s="83"/>
      <c r="J37" s="225">
        <v>3310</v>
      </c>
      <c r="K37" s="226">
        <v>3303</v>
      </c>
      <c r="L37" s="227">
        <v>3238</v>
      </c>
      <c r="M37" s="228">
        <v>3194</v>
      </c>
      <c r="N37" s="228">
        <v>3226</v>
      </c>
      <c r="O37" s="228">
        <v>3615</v>
      </c>
      <c r="P37" s="225">
        <v>4023</v>
      </c>
      <c r="Q37" s="226">
        <v>4893</v>
      </c>
      <c r="R37" s="226">
        <v>5778</v>
      </c>
      <c r="S37" s="229">
        <v>6967</v>
      </c>
      <c r="T37" s="271"/>
      <c r="U37" s="271"/>
      <c r="V37" s="271"/>
      <c r="W37" s="271"/>
      <c r="X37" s="271"/>
      <c r="Y37" s="271"/>
      <c r="Z37" s="271"/>
    </row>
    <row r="38" spans="3:26" ht="13.5" customHeight="1" thickBot="1">
      <c r="C38" s="20"/>
      <c r="D38" s="96"/>
      <c r="E38" s="575"/>
      <c r="F38" s="97" t="s">
        <v>130</v>
      </c>
      <c r="G38" s="51"/>
      <c r="H38" s="52"/>
      <c r="I38" s="53"/>
      <c r="J38" s="244">
        <v>721</v>
      </c>
      <c r="K38" s="245">
        <v>740</v>
      </c>
      <c r="L38" s="246">
        <v>769</v>
      </c>
      <c r="M38" s="247">
        <v>848</v>
      </c>
      <c r="N38" s="247">
        <v>909</v>
      </c>
      <c r="O38" s="247">
        <v>936</v>
      </c>
      <c r="P38" s="244">
        <v>1055</v>
      </c>
      <c r="Q38" s="245">
        <v>1147</v>
      </c>
      <c r="R38" s="245">
        <v>1435</v>
      </c>
      <c r="S38" s="248">
        <v>1627</v>
      </c>
      <c r="T38" s="271"/>
      <c r="U38" s="271"/>
      <c r="V38" s="271"/>
      <c r="W38" s="271"/>
      <c r="X38" s="271"/>
      <c r="Y38" s="271"/>
      <c r="Z38" s="271"/>
    </row>
    <row r="39" spans="3:24" ht="13.5" customHeight="1">
      <c r="C39" s="20"/>
      <c r="D39" s="73"/>
      <c r="E39" s="74" t="s">
        <v>170</v>
      </c>
      <c r="F39" s="74"/>
      <c r="G39" s="74"/>
      <c r="H39" s="75"/>
      <c r="I39" s="76"/>
      <c r="J39" s="220">
        <v>136886</v>
      </c>
      <c r="K39" s="221">
        <v>136930</v>
      </c>
      <c r="L39" s="222">
        <v>134727</v>
      </c>
      <c r="M39" s="223">
        <v>136604</v>
      </c>
      <c r="N39" s="223">
        <v>139808</v>
      </c>
      <c r="O39" s="223">
        <v>144502</v>
      </c>
      <c r="P39" s="220">
        <v>150613</v>
      </c>
      <c r="Q39" s="221">
        <v>157799</v>
      </c>
      <c r="R39" s="221">
        <v>164387</v>
      </c>
      <c r="S39" s="224">
        <v>170705</v>
      </c>
      <c r="T39" s="449"/>
      <c r="U39" s="449"/>
      <c r="V39" s="449"/>
      <c r="W39" s="449"/>
      <c r="X39" s="449"/>
    </row>
    <row r="40" spans="3:24" ht="13.5" customHeight="1">
      <c r="C40" s="20"/>
      <c r="D40" s="79"/>
      <c r="E40" s="573" t="s">
        <v>109</v>
      </c>
      <c r="F40" s="80" t="s">
        <v>128</v>
      </c>
      <c r="G40" s="81"/>
      <c r="H40" s="82"/>
      <c r="I40" s="83"/>
      <c r="J40" s="225">
        <v>134971</v>
      </c>
      <c r="K40" s="226">
        <v>134997</v>
      </c>
      <c r="L40" s="227">
        <v>132793</v>
      </c>
      <c r="M40" s="228">
        <v>134698</v>
      </c>
      <c r="N40" s="228">
        <v>137819</v>
      </c>
      <c r="O40" s="228">
        <v>142295</v>
      </c>
      <c r="P40" s="225">
        <v>148213</v>
      </c>
      <c r="Q40" s="226">
        <v>154988</v>
      </c>
      <c r="R40" s="226">
        <v>160969</v>
      </c>
      <c r="S40" s="229">
        <v>166580</v>
      </c>
      <c r="T40" s="449"/>
      <c r="U40" s="449"/>
      <c r="V40" s="449"/>
      <c r="W40" s="449"/>
      <c r="X40" s="449"/>
    </row>
    <row r="41" spans="3:24" ht="13.5" customHeight="1">
      <c r="C41" s="20"/>
      <c r="D41" s="86"/>
      <c r="E41" s="574"/>
      <c r="F41" s="576" t="s">
        <v>109</v>
      </c>
      <c r="G41" s="87" t="s">
        <v>110</v>
      </c>
      <c r="H41" s="46"/>
      <c r="I41" s="47"/>
      <c r="J41" s="230">
        <v>34</v>
      </c>
      <c r="K41" s="231">
        <v>32</v>
      </c>
      <c r="L41" s="232">
        <v>43</v>
      </c>
      <c r="M41" s="233">
        <v>44</v>
      </c>
      <c r="N41" s="233">
        <v>36</v>
      </c>
      <c r="O41" s="233">
        <v>51</v>
      </c>
      <c r="P41" s="230">
        <v>62</v>
      </c>
      <c r="Q41" s="231">
        <v>59</v>
      </c>
      <c r="R41" s="231">
        <v>59</v>
      </c>
      <c r="S41" s="234">
        <v>58</v>
      </c>
      <c r="T41" s="449"/>
      <c r="U41" s="449"/>
      <c r="V41" s="449"/>
      <c r="W41" s="449"/>
      <c r="X41" s="449"/>
    </row>
    <row r="42" spans="3:24" ht="13.5" customHeight="1">
      <c r="C42" s="20"/>
      <c r="D42" s="86"/>
      <c r="E42" s="574"/>
      <c r="F42" s="577"/>
      <c r="G42" s="89" t="s">
        <v>200</v>
      </c>
      <c r="H42" s="90"/>
      <c r="I42" s="91"/>
      <c r="J42" s="235">
        <v>133036</v>
      </c>
      <c r="K42" s="236">
        <v>133101</v>
      </c>
      <c r="L42" s="237">
        <v>131772</v>
      </c>
      <c r="M42" s="238">
        <v>133723</v>
      </c>
      <c r="N42" s="238">
        <v>136855</v>
      </c>
      <c r="O42" s="238">
        <v>141333</v>
      </c>
      <c r="P42" s="235">
        <v>147184</v>
      </c>
      <c r="Q42" s="236">
        <v>153968</v>
      </c>
      <c r="R42" s="236">
        <v>160018</v>
      </c>
      <c r="S42" s="239">
        <v>165608</v>
      </c>
      <c r="T42" s="449"/>
      <c r="U42" s="449"/>
      <c r="V42" s="449"/>
      <c r="W42" s="449"/>
      <c r="X42" s="449"/>
    </row>
    <row r="43" spans="3:24" ht="13.5" customHeight="1">
      <c r="C43" s="20"/>
      <c r="D43" s="86"/>
      <c r="E43" s="574"/>
      <c r="F43" s="577"/>
      <c r="G43" s="89" t="s">
        <v>199</v>
      </c>
      <c r="H43" s="90"/>
      <c r="I43" s="91"/>
      <c r="J43" s="235">
        <v>0</v>
      </c>
      <c r="K43" s="236">
        <v>0</v>
      </c>
      <c r="L43" s="237">
        <v>0</v>
      </c>
      <c r="M43" s="238">
        <v>0</v>
      </c>
      <c r="N43" s="238">
        <v>0</v>
      </c>
      <c r="O43" s="238">
        <v>0</v>
      </c>
      <c r="P43" s="235">
        <v>0</v>
      </c>
      <c r="Q43" s="236">
        <v>0</v>
      </c>
      <c r="R43" s="236">
        <v>0</v>
      </c>
      <c r="S43" s="239">
        <v>0</v>
      </c>
      <c r="T43" s="449"/>
      <c r="U43" s="449"/>
      <c r="V43" s="449"/>
      <c r="W43" s="449"/>
      <c r="X43" s="449"/>
    </row>
    <row r="44" spans="3:25" ht="13.5" customHeight="1">
      <c r="C44" s="20"/>
      <c r="D44" s="86"/>
      <c r="E44" s="574"/>
      <c r="F44" s="577"/>
      <c r="G44" s="89" t="s">
        <v>201</v>
      </c>
      <c r="H44" s="90"/>
      <c r="I44" s="91"/>
      <c r="J44" s="235">
        <v>1901</v>
      </c>
      <c r="K44" s="236">
        <v>1864</v>
      </c>
      <c r="L44" s="237">
        <v>978</v>
      </c>
      <c r="M44" s="238">
        <v>931</v>
      </c>
      <c r="N44" s="238">
        <v>928</v>
      </c>
      <c r="O44" s="238">
        <v>911</v>
      </c>
      <c r="P44" s="235">
        <v>967</v>
      </c>
      <c r="Q44" s="236">
        <v>961</v>
      </c>
      <c r="R44" s="236">
        <v>892</v>
      </c>
      <c r="S44" s="239">
        <v>914</v>
      </c>
      <c r="T44" s="449"/>
      <c r="U44" s="449"/>
      <c r="V44" s="449"/>
      <c r="W44" s="449"/>
      <c r="X44" s="449"/>
      <c r="Y44" s="449"/>
    </row>
    <row r="45" spans="3:25" ht="13.5" customHeight="1">
      <c r="C45" s="20"/>
      <c r="D45" s="86"/>
      <c r="E45" s="574"/>
      <c r="F45" s="80" t="s">
        <v>129</v>
      </c>
      <c r="G45" s="81"/>
      <c r="H45" s="81"/>
      <c r="I45" s="83"/>
      <c r="J45" s="225">
        <v>1579</v>
      </c>
      <c r="K45" s="226">
        <v>1579</v>
      </c>
      <c r="L45" s="227">
        <v>1571</v>
      </c>
      <c r="M45" s="228">
        <v>1517</v>
      </c>
      <c r="N45" s="228">
        <v>1572</v>
      </c>
      <c r="O45" s="228">
        <v>1773</v>
      </c>
      <c r="P45" s="225">
        <v>1908</v>
      </c>
      <c r="Q45" s="226">
        <v>2298</v>
      </c>
      <c r="R45" s="226">
        <v>2766</v>
      </c>
      <c r="S45" s="229">
        <v>3374</v>
      </c>
      <c r="T45" s="449"/>
      <c r="U45" s="449"/>
      <c r="V45" s="449"/>
      <c r="W45" s="449"/>
      <c r="X45" s="449"/>
      <c r="Y45" s="449"/>
    </row>
    <row r="46" spans="3:25" ht="13.5" customHeight="1" thickBot="1">
      <c r="C46" s="20"/>
      <c r="D46" s="96"/>
      <c r="E46" s="575"/>
      <c r="F46" s="97" t="s">
        <v>130</v>
      </c>
      <c r="G46" s="51"/>
      <c r="H46" s="52"/>
      <c r="I46" s="53"/>
      <c r="J46" s="244">
        <v>336</v>
      </c>
      <c r="K46" s="245">
        <v>354</v>
      </c>
      <c r="L46" s="246">
        <v>363</v>
      </c>
      <c r="M46" s="247">
        <v>389</v>
      </c>
      <c r="N46" s="247">
        <v>417</v>
      </c>
      <c r="O46" s="247">
        <v>434</v>
      </c>
      <c r="P46" s="244">
        <v>492</v>
      </c>
      <c r="Q46" s="245">
        <v>513</v>
      </c>
      <c r="R46" s="245">
        <v>652</v>
      </c>
      <c r="S46" s="248">
        <v>751</v>
      </c>
      <c r="T46" s="449"/>
      <c r="U46" s="449"/>
      <c r="V46" s="449"/>
      <c r="W46" s="449"/>
      <c r="X46" s="449"/>
      <c r="Y46" s="449"/>
    </row>
    <row r="47" spans="3:25" ht="13.5" customHeight="1" thickBot="1">
      <c r="C47" s="20"/>
      <c r="D47" s="102" t="s">
        <v>177</v>
      </c>
      <c r="E47" s="103"/>
      <c r="F47" s="103"/>
      <c r="G47" s="103"/>
      <c r="H47" s="103"/>
      <c r="I47" s="103"/>
      <c r="J47" s="103"/>
      <c r="K47" s="103"/>
      <c r="L47" s="254"/>
      <c r="M47" s="255"/>
      <c r="N47" s="160"/>
      <c r="O47" s="255"/>
      <c r="P47" s="534"/>
      <c r="Q47" s="535"/>
      <c r="R47" s="160"/>
      <c r="S47" s="160"/>
      <c r="T47" s="449"/>
      <c r="U47" s="449"/>
      <c r="V47" s="449"/>
      <c r="W47" s="449"/>
      <c r="X47" s="449"/>
      <c r="Y47" s="449"/>
    </row>
    <row r="48" spans="3:27" ht="13.5" customHeight="1">
      <c r="C48" s="20"/>
      <c r="D48" s="73"/>
      <c r="E48" s="74" t="s">
        <v>108</v>
      </c>
      <c r="F48" s="74"/>
      <c r="G48" s="74"/>
      <c r="H48" s="75"/>
      <c r="I48" s="76"/>
      <c r="J48" s="453" t="s">
        <v>159</v>
      </c>
      <c r="K48" s="224" t="s">
        <v>159</v>
      </c>
      <c r="L48" s="204">
        <v>22484.6</v>
      </c>
      <c r="M48" s="219">
        <v>22367.699999999903</v>
      </c>
      <c r="N48" s="219">
        <v>22744.29999999992</v>
      </c>
      <c r="O48" s="219">
        <v>23567.799999999937</v>
      </c>
      <c r="P48" s="536">
        <v>24584.299999999905</v>
      </c>
      <c r="Q48" s="537">
        <v>25736.79999999992</v>
      </c>
      <c r="R48" s="537">
        <v>26780.59999999991</v>
      </c>
      <c r="S48" s="249">
        <v>27739.2</v>
      </c>
      <c r="T48" s="271"/>
      <c r="U48" s="449"/>
      <c r="V48" s="449"/>
      <c r="W48" s="449"/>
      <c r="X48" s="449"/>
      <c r="Y48" s="449"/>
      <c r="Z48" s="449"/>
      <c r="AA48" s="449"/>
    </row>
    <row r="49" spans="3:25" ht="13.5" customHeight="1">
      <c r="C49" s="20"/>
      <c r="D49" s="79"/>
      <c r="E49" s="573" t="s">
        <v>109</v>
      </c>
      <c r="F49" s="80" t="s">
        <v>128</v>
      </c>
      <c r="G49" s="81"/>
      <c r="H49" s="82"/>
      <c r="I49" s="83"/>
      <c r="J49" s="454" t="s">
        <v>159</v>
      </c>
      <c r="K49" s="455" t="s">
        <v>159</v>
      </c>
      <c r="L49" s="190">
        <v>22109.4</v>
      </c>
      <c r="M49" s="198">
        <v>21989.899999999903</v>
      </c>
      <c r="N49" s="198">
        <v>22351.79999999992</v>
      </c>
      <c r="O49" s="198">
        <v>23147.1</v>
      </c>
      <c r="P49" s="538">
        <v>24096.39999999991</v>
      </c>
      <c r="Q49" s="539">
        <v>25129.49999999991</v>
      </c>
      <c r="R49" s="539">
        <v>26047.799999999912</v>
      </c>
      <c r="S49" s="250">
        <v>26829.999999999945</v>
      </c>
      <c r="T49" s="449"/>
      <c r="U49" s="449"/>
      <c r="V49" s="449"/>
      <c r="W49" s="449"/>
      <c r="X49" s="449"/>
      <c r="Y49" s="449"/>
    </row>
    <row r="50" spans="3:25" ht="13.5" customHeight="1">
      <c r="C50" s="20"/>
      <c r="D50" s="86"/>
      <c r="E50" s="574"/>
      <c r="F50" s="576" t="s">
        <v>109</v>
      </c>
      <c r="G50" s="87" t="s">
        <v>110</v>
      </c>
      <c r="H50" s="46"/>
      <c r="I50" s="47"/>
      <c r="J50" s="456" t="s">
        <v>159</v>
      </c>
      <c r="K50" s="447" t="s">
        <v>159</v>
      </c>
      <c r="L50" s="191">
        <v>29.6</v>
      </c>
      <c r="M50" s="199">
        <v>27.1</v>
      </c>
      <c r="N50" s="199">
        <v>27.5</v>
      </c>
      <c r="O50" s="199">
        <v>32</v>
      </c>
      <c r="P50" s="540">
        <v>36</v>
      </c>
      <c r="Q50" s="541">
        <v>35.5</v>
      </c>
      <c r="R50" s="541">
        <v>35.9</v>
      </c>
      <c r="S50" s="251">
        <v>34.2</v>
      </c>
      <c r="T50" s="449"/>
      <c r="U50" s="449"/>
      <c r="V50" s="449"/>
      <c r="W50" s="449"/>
      <c r="X50" s="449"/>
      <c r="Y50" s="449"/>
    </row>
    <row r="51" spans="3:25" ht="13.5" customHeight="1">
      <c r="C51" s="20"/>
      <c r="D51" s="86"/>
      <c r="E51" s="574"/>
      <c r="F51" s="577"/>
      <c r="G51" s="89" t="s">
        <v>200</v>
      </c>
      <c r="H51" s="90"/>
      <c r="I51" s="91"/>
      <c r="J51" s="457" t="s">
        <v>159</v>
      </c>
      <c r="K51" s="458" t="s">
        <v>159</v>
      </c>
      <c r="L51" s="192">
        <v>21422.3</v>
      </c>
      <c r="M51" s="200">
        <v>21343.299999999905</v>
      </c>
      <c r="N51" s="200">
        <v>21728.49999999992</v>
      </c>
      <c r="O51" s="200">
        <v>22532.699999999935</v>
      </c>
      <c r="P51" s="542">
        <v>23473.999999999913</v>
      </c>
      <c r="Q51" s="543">
        <v>24520.099999999908</v>
      </c>
      <c r="R51" s="543">
        <v>25451.79999999991</v>
      </c>
      <c r="S51" s="252">
        <v>26234.399999999943</v>
      </c>
      <c r="T51" s="449"/>
      <c r="U51" s="449"/>
      <c r="V51" s="449"/>
      <c r="W51" s="449"/>
      <c r="X51" s="449"/>
      <c r="Y51" s="449"/>
    </row>
    <row r="52" spans="3:25" ht="13.5" customHeight="1">
      <c r="C52" s="20"/>
      <c r="D52" s="86"/>
      <c r="E52" s="574"/>
      <c r="F52" s="577"/>
      <c r="G52" s="89" t="s">
        <v>199</v>
      </c>
      <c r="H52" s="90"/>
      <c r="I52" s="91"/>
      <c r="J52" s="457" t="s">
        <v>159</v>
      </c>
      <c r="K52" s="458" t="s">
        <v>159</v>
      </c>
      <c r="L52" s="192">
        <v>0</v>
      </c>
      <c r="M52" s="200">
        <v>0</v>
      </c>
      <c r="N52" s="200">
        <v>0</v>
      </c>
      <c r="O52" s="200">
        <v>0</v>
      </c>
      <c r="P52" s="542">
        <v>0</v>
      </c>
      <c r="Q52" s="543">
        <v>0</v>
      </c>
      <c r="R52" s="543">
        <v>0</v>
      </c>
      <c r="S52" s="239">
        <v>0</v>
      </c>
      <c r="T52" s="449"/>
      <c r="U52" s="449"/>
      <c r="V52" s="449"/>
      <c r="W52" s="449"/>
      <c r="X52" s="449"/>
      <c r="Y52" s="449"/>
    </row>
    <row r="53" spans="3:25" ht="13.5" customHeight="1">
      <c r="C53" s="20"/>
      <c r="D53" s="86"/>
      <c r="E53" s="574"/>
      <c r="F53" s="577"/>
      <c r="G53" s="89" t="s">
        <v>201</v>
      </c>
      <c r="H53" s="90"/>
      <c r="I53" s="91"/>
      <c r="J53" s="459" t="s">
        <v>159</v>
      </c>
      <c r="K53" s="446" t="s">
        <v>159</v>
      </c>
      <c r="L53" s="192">
        <v>657.5</v>
      </c>
      <c r="M53" s="200">
        <v>619.5</v>
      </c>
      <c r="N53" s="200">
        <v>595.8</v>
      </c>
      <c r="O53" s="200">
        <v>582.4</v>
      </c>
      <c r="P53" s="542">
        <v>586.4</v>
      </c>
      <c r="Q53" s="543">
        <v>573.9</v>
      </c>
      <c r="R53" s="543">
        <v>560.1</v>
      </c>
      <c r="S53" s="252">
        <v>561.4</v>
      </c>
      <c r="T53" s="449"/>
      <c r="U53" s="449"/>
      <c r="V53" s="449"/>
      <c r="W53" s="449"/>
      <c r="X53" s="449"/>
      <c r="Y53" s="449"/>
    </row>
    <row r="54" spans="3:25" ht="13.5" customHeight="1">
      <c r="C54" s="20"/>
      <c r="D54" s="86"/>
      <c r="E54" s="574"/>
      <c r="F54" s="80" t="s">
        <v>129</v>
      </c>
      <c r="G54" s="81"/>
      <c r="H54" s="81"/>
      <c r="I54" s="83"/>
      <c r="J54" s="460" t="s">
        <v>159</v>
      </c>
      <c r="K54" s="461" t="s">
        <v>159</v>
      </c>
      <c r="L54" s="190">
        <v>304.4</v>
      </c>
      <c r="M54" s="198">
        <v>301.8</v>
      </c>
      <c r="N54" s="198">
        <v>311.6</v>
      </c>
      <c r="O54" s="198">
        <v>339</v>
      </c>
      <c r="P54" s="538">
        <v>394.2</v>
      </c>
      <c r="Q54" s="539">
        <v>505.09999999999997</v>
      </c>
      <c r="R54" s="539">
        <v>605.7</v>
      </c>
      <c r="S54" s="250">
        <v>767.2</v>
      </c>
      <c r="T54" s="449"/>
      <c r="U54" s="449"/>
      <c r="V54" s="449"/>
      <c r="W54" s="449"/>
      <c r="X54" s="449"/>
      <c r="Y54" s="449"/>
    </row>
    <row r="55" spans="3:25" ht="13.5" customHeight="1" thickBot="1">
      <c r="C55" s="20"/>
      <c r="D55" s="96"/>
      <c r="E55" s="575"/>
      <c r="F55" s="97" t="s">
        <v>130</v>
      </c>
      <c r="G55" s="51"/>
      <c r="H55" s="52"/>
      <c r="I55" s="53"/>
      <c r="J55" s="462" t="s">
        <v>159</v>
      </c>
      <c r="K55" s="463" t="s">
        <v>159</v>
      </c>
      <c r="L55" s="193">
        <v>70.8</v>
      </c>
      <c r="M55" s="201">
        <v>76</v>
      </c>
      <c r="N55" s="201">
        <v>80.9</v>
      </c>
      <c r="O55" s="201">
        <v>81.7</v>
      </c>
      <c r="P55" s="544">
        <v>93.7</v>
      </c>
      <c r="Q55" s="545">
        <v>102.2</v>
      </c>
      <c r="R55" s="545">
        <v>127.1</v>
      </c>
      <c r="S55" s="253">
        <v>142</v>
      </c>
      <c r="T55" s="449"/>
      <c r="U55" s="449"/>
      <c r="V55" s="449"/>
      <c r="W55" s="449"/>
      <c r="X55" s="449"/>
      <c r="Y55" s="449"/>
    </row>
    <row r="56" spans="3:25" ht="13.5" customHeight="1">
      <c r="C56" s="20"/>
      <c r="D56" s="73"/>
      <c r="E56" s="74" t="s">
        <v>202</v>
      </c>
      <c r="F56" s="74"/>
      <c r="G56" s="74"/>
      <c r="H56" s="75"/>
      <c r="I56" s="76"/>
      <c r="J56" s="464" t="s">
        <v>159</v>
      </c>
      <c r="K56" s="448" t="s">
        <v>159</v>
      </c>
      <c r="L56" s="204">
        <v>22466.5</v>
      </c>
      <c r="M56" s="219">
        <v>22344</v>
      </c>
      <c r="N56" s="219">
        <v>22717.3</v>
      </c>
      <c r="O56" s="219">
        <v>23533.4</v>
      </c>
      <c r="P56" s="536">
        <v>24542.199999999903</v>
      </c>
      <c r="Q56" s="537">
        <v>25670.59999999992</v>
      </c>
      <c r="R56" s="537">
        <v>26687.699999999913</v>
      </c>
      <c r="S56" s="362">
        <v>27627.9</v>
      </c>
      <c r="T56" s="449"/>
      <c r="U56" s="449"/>
      <c r="V56" s="449"/>
      <c r="W56" s="449"/>
      <c r="X56" s="449"/>
      <c r="Y56" s="449"/>
    </row>
    <row r="57" spans="3:25" ht="13.5" customHeight="1">
      <c r="C57" s="20"/>
      <c r="D57" s="79"/>
      <c r="E57" s="573" t="s">
        <v>109</v>
      </c>
      <c r="F57" s="80" t="s">
        <v>128</v>
      </c>
      <c r="G57" s="81"/>
      <c r="H57" s="82"/>
      <c r="I57" s="83"/>
      <c r="J57" s="454" t="s">
        <v>159</v>
      </c>
      <c r="K57" s="455" t="s">
        <v>159</v>
      </c>
      <c r="L57" s="190">
        <v>22092.8</v>
      </c>
      <c r="M57" s="198">
        <v>21969.2</v>
      </c>
      <c r="N57" s="198">
        <v>22327.6</v>
      </c>
      <c r="O57" s="198">
        <v>23116.6</v>
      </c>
      <c r="P57" s="538">
        <v>24061.79999999991</v>
      </c>
      <c r="Q57" s="539">
        <v>25077.19999999991</v>
      </c>
      <c r="R57" s="539">
        <v>25972.499999999913</v>
      </c>
      <c r="S57" s="363">
        <v>26745.099999999948</v>
      </c>
      <c r="T57" s="449"/>
      <c r="U57" s="449"/>
      <c r="V57" s="449"/>
      <c r="W57" s="449"/>
      <c r="X57" s="449"/>
      <c r="Y57" s="449"/>
    </row>
    <row r="58" spans="3:25" ht="13.5" customHeight="1">
      <c r="C58" s="20"/>
      <c r="D58" s="86"/>
      <c r="E58" s="574"/>
      <c r="F58" s="576" t="s">
        <v>109</v>
      </c>
      <c r="G58" s="87" t="s">
        <v>110</v>
      </c>
      <c r="H58" s="46"/>
      <c r="I58" s="47"/>
      <c r="J58" s="456" t="s">
        <v>159</v>
      </c>
      <c r="K58" s="447" t="s">
        <v>159</v>
      </c>
      <c r="L58" s="191">
        <v>29.6</v>
      </c>
      <c r="M58" s="199">
        <v>27</v>
      </c>
      <c r="N58" s="199">
        <v>27.5</v>
      </c>
      <c r="O58" s="199">
        <v>31</v>
      </c>
      <c r="P58" s="540">
        <v>35</v>
      </c>
      <c r="Q58" s="541">
        <v>33.5</v>
      </c>
      <c r="R58" s="541">
        <v>33.9</v>
      </c>
      <c r="S58" s="364">
        <v>32.2</v>
      </c>
      <c r="T58" s="449"/>
      <c r="U58" s="449"/>
      <c r="V58" s="449"/>
      <c r="W58" s="449"/>
      <c r="X58" s="449"/>
      <c r="Y58" s="449"/>
    </row>
    <row r="59" spans="3:25" ht="13.5" customHeight="1">
      <c r="C59" s="20"/>
      <c r="D59" s="86"/>
      <c r="E59" s="574"/>
      <c r="F59" s="577"/>
      <c r="G59" s="89" t="s">
        <v>200</v>
      </c>
      <c r="H59" s="90"/>
      <c r="I59" s="91"/>
      <c r="J59" s="457" t="s">
        <v>159</v>
      </c>
      <c r="K59" s="458" t="s">
        <v>159</v>
      </c>
      <c r="L59" s="192">
        <v>21407.2</v>
      </c>
      <c r="M59" s="200">
        <v>21324.6</v>
      </c>
      <c r="N59" s="200">
        <v>21705.8</v>
      </c>
      <c r="O59" s="200">
        <v>22505.7</v>
      </c>
      <c r="P59" s="542">
        <v>23444.39999999991</v>
      </c>
      <c r="Q59" s="543">
        <v>24473.29999999991</v>
      </c>
      <c r="R59" s="543">
        <v>25381.999999999916</v>
      </c>
      <c r="S59" s="365">
        <v>26156.6</v>
      </c>
      <c r="T59" s="449"/>
      <c r="U59" s="449"/>
      <c r="V59" s="449"/>
      <c r="W59" s="449"/>
      <c r="X59" s="449"/>
      <c r="Y59" s="449"/>
    </row>
    <row r="60" spans="3:25" ht="13.5" customHeight="1">
      <c r="C60" s="20"/>
      <c r="D60" s="86"/>
      <c r="E60" s="574"/>
      <c r="F60" s="577"/>
      <c r="G60" s="89" t="s">
        <v>199</v>
      </c>
      <c r="H60" s="90"/>
      <c r="I60" s="91"/>
      <c r="J60" s="457" t="s">
        <v>159</v>
      </c>
      <c r="K60" s="458" t="s">
        <v>159</v>
      </c>
      <c r="L60" s="192">
        <v>0</v>
      </c>
      <c r="M60" s="200">
        <v>0</v>
      </c>
      <c r="N60" s="200">
        <v>0</v>
      </c>
      <c r="O60" s="200">
        <v>0</v>
      </c>
      <c r="P60" s="542">
        <v>0</v>
      </c>
      <c r="Q60" s="543">
        <v>0</v>
      </c>
      <c r="R60" s="543">
        <v>0</v>
      </c>
      <c r="S60" s="365">
        <v>0</v>
      </c>
      <c r="T60" s="449"/>
      <c r="U60" s="449"/>
      <c r="V60" s="449"/>
      <c r="W60" s="449"/>
      <c r="X60" s="449"/>
      <c r="Y60" s="449"/>
    </row>
    <row r="61" spans="3:25" ht="13.5" customHeight="1">
      <c r="C61" s="20"/>
      <c r="D61" s="86"/>
      <c r="E61" s="574"/>
      <c r="F61" s="577"/>
      <c r="G61" s="89" t="s">
        <v>201</v>
      </c>
      <c r="H61" s="90"/>
      <c r="I61" s="91"/>
      <c r="J61" s="459" t="s">
        <v>159</v>
      </c>
      <c r="K61" s="446" t="s">
        <v>159</v>
      </c>
      <c r="L61" s="192">
        <v>656</v>
      </c>
      <c r="M61" s="200">
        <v>617.6</v>
      </c>
      <c r="N61" s="200">
        <v>594.3</v>
      </c>
      <c r="O61" s="200">
        <v>579.9</v>
      </c>
      <c r="P61" s="542">
        <v>582.4</v>
      </c>
      <c r="Q61" s="543">
        <v>570.4</v>
      </c>
      <c r="R61" s="543">
        <v>556.6</v>
      </c>
      <c r="S61" s="365">
        <v>556.3</v>
      </c>
      <c r="T61" s="449"/>
      <c r="U61" s="449"/>
      <c r="V61" s="449"/>
      <c r="W61" s="449"/>
      <c r="X61" s="449"/>
      <c r="Y61" s="449"/>
    </row>
    <row r="62" spans="3:25" ht="13.5" customHeight="1">
      <c r="C62" s="20"/>
      <c r="D62" s="86"/>
      <c r="E62" s="574"/>
      <c r="F62" s="80" t="s">
        <v>129</v>
      </c>
      <c r="G62" s="81"/>
      <c r="H62" s="81"/>
      <c r="I62" s="83"/>
      <c r="J62" s="465" t="s">
        <v>159</v>
      </c>
      <c r="K62" s="466" t="s">
        <v>159</v>
      </c>
      <c r="L62" s="190">
        <v>302.9</v>
      </c>
      <c r="M62" s="198">
        <v>300.1</v>
      </c>
      <c r="N62" s="198">
        <v>309.6</v>
      </c>
      <c r="O62" s="198">
        <v>335.5</v>
      </c>
      <c r="P62" s="538">
        <v>387.6</v>
      </c>
      <c r="Q62" s="539">
        <v>493.1</v>
      </c>
      <c r="R62" s="539">
        <v>589.2</v>
      </c>
      <c r="S62" s="363">
        <v>741.8</v>
      </c>
      <c r="T62" s="449"/>
      <c r="U62" s="449"/>
      <c r="V62" s="449"/>
      <c r="W62" s="449"/>
      <c r="X62" s="449"/>
      <c r="Y62" s="449"/>
    </row>
    <row r="63" spans="3:25" ht="13.5" customHeight="1" thickBot="1">
      <c r="C63" s="20"/>
      <c r="D63" s="96"/>
      <c r="E63" s="575"/>
      <c r="F63" s="97" t="s">
        <v>130</v>
      </c>
      <c r="G63" s="51"/>
      <c r="H63" s="52"/>
      <c r="I63" s="53"/>
      <c r="J63" s="462" t="s">
        <v>159</v>
      </c>
      <c r="K63" s="463" t="s">
        <v>159</v>
      </c>
      <c r="L63" s="193">
        <v>70.8</v>
      </c>
      <c r="M63" s="201">
        <v>74.7</v>
      </c>
      <c r="N63" s="201">
        <v>80.1</v>
      </c>
      <c r="O63" s="201">
        <v>81.3</v>
      </c>
      <c r="P63" s="544">
        <v>92.8</v>
      </c>
      <c r="Q63" s="545">
        <v>100.3</v>
      </c>
      <c r="R63" s="545">
        <v>126</v>
      </c>
      <c r="S63" s="366">
        <v>141</v>
      </c>
      <c r="T63" s="449"/>
      <c r="U63" s="449"/>
      <c r="V63" s="449"/>
      <c r="W63" s="449"/>
      <c r="X63" s="449"/>
      <c r="Y63" s="449"/>
    </row>
    <row r="64" spans="4:25" ht="13.5">
      <c r="D64" s="68" t="s">
        <v>87</v>
      </c>
      <c r="E64" s="69"/>
      <c r="F64" s="69"/>
      <c r="G64" s="69"/>
      <c r="H64" s="69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108" t="s">
        <v>266</v>
      </c>
      <c r="T64" s="449"/>
      <c r="U64" s="449"/>
      <c r="V64" s="449"/>
      <c r="W64" s="449"/>
      <c r="X64" s="449"/>
      <c r="Y64" s="449"/>
    </row>
    <row r="65" spans="4:25" ht="12.75">
      <c r="D65" s="57" t="s">
        <v>4</v>
      </c>
      <c r="E65" s="572" t="s">
        <v>122</v>
      </c>
      <c r="F65" s="572"/>
      <c r="G65" s="572"/>
      <c r="H65" s="572"/>
      <c r="I65" s="572"/>
      <c r="J65" s="572"/>
      <c r="K65" s="572"/>
      <c r="L65" s="572"/>
      <c r="M65" s="572"/>
      <c r="N65" s="572"/>
      <c r="O65" s="572"/>
      <c r="P65" s="572"/>
      <c r="Q65" s="572"/>
      <c r="R65" s="572"/>
      <c r="S65" s="572"/>
      <c r="T65" s="449"/>
      <c r="U65" s="449"/>
      <c r="V65" s="449"/>
      <c r="W65" s="449"/>
      <c r="X65" s="449"/>
      <c r="Y65" s="449"/>
    </row>
    <row r="66" spans="4:25" ht="24.75" customHeight="1">
      <c r="D66" s="57" t="s">
        <v>120</v>
      </c>
      <c r="E66" s="572" t="s">
        <v>172</v>
      </c>
      <c r="F66" s="572"/>
      <c r="G66" s="572"/>
      <c r="H66" s="572"/>
      <c r="I66" s="572"/>
      <c r="J66" s="572"/>
      <c r="K66" s="572"/>
      <c r="L66" s="572"/>
      <c r="M66" s="572"/>
      <c r="N66" s="572"/>
      <c r="O66" s="572"/>
      <c r="P66" s="572"/>
      <c r="Q66" s="572"/>
      <c r="R66" s="572"/>
      <c r="S66" s="572"/>
      <c r="T66" s="449"/>
      <c r="U66" s="449"/>
      <c r="V66" s="449"/>
      <c r="W66" s="449"/>
      <c r="X66" s="449"/>
      <c r="Y66" s="449"/>
    </row>
    <row r="67" spans="4:19" ht="23.25" customHeight="1">
      <c r="D67" s="57" t="s">
        <v>176</v>
      </c>
      <c r="E67" s="572" t="s">
        <v>178</v>
      </c>
      <c r="F67" s="572"/>
      <c r="G67" s="572"/>
      <c r="H67" s="572"/>
      <c r="I67" s="572"/>
      <c r="J67" s="572"/>
      <c r="K67" s="572"/>
      <c r="L67" s="572"/>
      <c r="M67" s="572"/>
      <c r="N67" s="572"/>
      <c r="O67" s="572"/>
      <c r="P67" s="572"/>
      <c r="Q67" s="572"/>
      <c r="R67" s="572"/>
      <c r="S67" s="572"/>
    </row>
    <row r="68" spans="5:19" ht="12.75"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5:19" ht="12.75"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</row>
    <row r="70" spans="5:19" ht="12.75"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</sheetData>
  <sheetProtection/>
  <mergeCells count="26">
    <mergeCell ref="E67:S67"/>
    <mergeCell ref="J7:J10"/>
    <mergeCell ref="S7:S10"/>
    <mergeCell ref="K7:K10"/>
    <mergeCell ref="E40:E46"/>
    <mergeCell ref="L7:L10"/>
    <mergeCell ref="M7:M10"/>
    <mergeCell ref="E49:E55"/>
    <mergeCell ref="E57:E63"/>
    <mergeCell ref="F58:F61"/>
    <mergeCell ref="N7:N10"/>
    <mergeCell ref="E65:S65"/>
    <mergeCell ref="D7:I11"/>
    <mergeCell ref="F41:F44"/>
    <mergeCell ref="F15:F18"/>
    <mergeCell ref="F24:F27"/>
    <mergeCell ref="O7:O10"/>
    <mergeCell ref="P7:P10"/>
    <mergeCell ref="Q7:Q10"/>
    <mergeCell ref="R7:R10"/>
    <mergeCell ref="E66:S66"/>
    <mergeCell ref="E14:E20"/>
    <mergeCell ref="E23:E29"/>
    <mergeCell ref="E32:E38"/>
    <mergeCell ref="F50:F53"/>
    <mergeCell ref="F33:F36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B1:S51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N12" sqref="N12:V17"/>
      <selection pane="topRight" activeCell="N12" sqref="N12:V17"/>
      <selection pane="bottomLeft" activeCell="N12" sqref="N12:V17"/>
      <selection pane="bottomRight" activeCell="D4" sqref="D4"/>
    </sheetView>
  </sheetViews>
  <sheetFormatPr defaultColWidth="9.00390625" defaultRowHeight="12.75"/>
  <cols>
    <col min="1" max="2" width="0" style="59" hidden="1" customWidth="1"/>
    <col min="3" max="3" width="1.75390625" style="67" customWidth="1"/>
    <col min="4" max="4" width="1.12109375" style="59" customWidth="1"/>
    <col min="5" max="5" width="2.125" style="59" customWidth="1"/>
    <col min="6" max="6" width="1.75390625" style="59" customWidth="1"/>
    <col min="7" max="7" width="15.25390625" style="59" customWidth="1"/>
    <col min="8" max="8" width="1.625" style="59" customWidth="1"/>
    <col min="9" max="9" width="1.12109375" style="59" customWidth="1"/>
    <col min="10" max="19" width="7.375" style="59" customWidth="1"/>
    <col min="20" max="16384" width="9.125" style="59" customWidth="1"/>
  </cols>
  <sheetData>
    <row r="1" ht="12.75" customHeight="1" hidden="1">
      <c r="C1" s="522"/>
    </row>
    <row r="2" ht="12.75" customHeight="1" hidden="1">
      <c r="C2" s="523"/>
    </row>
    <row r="3" ht="9" customHeight="1">
      <c r="C3" s="523"/>
    </row>
    <row r="4" spans="3:19" s="60" customFormat="1" ht="15.75">
      <c r="C4" s="523"/>
      <c r="D4" s="15" t="s">
        <v>89</v>
      </c>
      <c r="E4" s="61"/>
      <c r="F4" s="61"/>
      <c r="G4" s="61"/>
      <c r="H4" s="15" t="s">
        <v>190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2:19" s="60" customFormat="1" ht="15.75">
      <c r="B5" s="256">
        <v>0</v>
      </c>
      <c r="C5" s="523"/>
      <c r="D5" s="110" t="s">
        <v>271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3:19" s="64" customFormat="1" ht="21" customHeight="1" thickBot="1">
      <c r="C6" s="523"/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17"/>
    </row>
    <row r="7" spans="3:19" ht="6" customHeight="1">
      <c r="C7" s="523"/>
      <c r="D7" s="554" t="s">
        <v>7</v>
      </c>
      <c r="E7" s="555"/>
      <c r="F7" s="555"/>
      <c r="G7" s="555"/>
      <c r="H7" s="555"/>
      <c r="I7" s="556"/>
      <c r="J7" s="566" t="s">
        <v>83</v>
      </c>
      <c r="K7" s="570" t="s">
        <v>84</v>
      </c>
      <c r="L7" s="564" t="s">
        <v>85</v>
      </c>
      <c r="M7" s="566" t="s">
        <v>86</v>
      </c>
      <c r="N7" s="566" t="s">
        <v>3</v>
      </c>
      <c r="O7" s="566" t="s">
        <v>117</v>
      </c>
      <c r="P7" s="566" t="s">
        <v>192</v>
      </c>
      <c r="Q7" s="566" t="s">
        <v>229</v>
      </c>
      <c r="R7" s="566" t="s">
        <v>259</v>
      </c>
      <c r="S7" s="568" t="s">
        <v>268</v>
      </c>
    </row>
    <row r="8" spans="3:19" ht="6" customHeight="1">
      <c r="C8" s="523"/>
      <c r="D8" s="557"/>
      <c r="E8" s="558"/>
      <c r="F8" s="558"/>
      <c r="G8" s="558"/>
      <c r="H8" s="558"/>
      <c r="I8" s="559"/>
      <c r="J8" s="567"/>
      <c r="K8" s="571"/>
      <c r="L8" s="565"/>
      <c r="M8" s="567"/>
      <c r="N8" s="567"/>
      <c r="O8" s="567"/>
      <c r="P8" s="567"/>
      <c r="Q8" s="567"/>
      <c r="R8" s="567"/>
      <c r="S8" s="569"/>
    </row>
    <row r="9" spans="3:19" ht="6" customHeight="1">
      <c r="C9" s="524"/>
      <c r="D9" s="557"/>
      <c r="E9" s="558"/>
      <c r="F9" s="558"/>
      <c r="G9" s="558"/>
      <c r="H9" s="558"/>
      <c r="I9" s="559"/>
      <c r="J9" s="567"/>
      <c r="K9" s="571"/>
      <c r="L9" s="565"/>
      <c r="M9" s="567"/>
      <c r="N9" s="567"/>
      <c r="O9" s="567"/>
      <c r="P9" s="567"/>
      <c r="Q9" s="567"/>
      <c r="R9" s="567"/>
      <c r="S9" s="569"/>
    </row>
    <row r="10" spans="3:19" ht="6" customHeight="1">
      <c r="C10" s="522"/>
      <c r="D10" s="557"/>
      <c r="E10" s="558"/>
      <c r="F10" s="558"/>
      <c r="G10" s="558"/>
      <c r="H10" s="558"/>
      <c r="I10" s="559"/>
      <c r="J10" s="567"/>
      <c r="K10" s="571"/>
      <c r="L10" s="565"/>
      <c r="M10" s="567"/>
      <c r="N10" s="567"/>
      <c r="O10" s="567"/>
      <c r="P10" s="567"/>
      <c r="Q10" s="567"/>
      <c r="R10" s="567"/>
      <c r="S10" s="569"/>
    </row>
    <row r="11" spans="3:19" ht="15" customHeight="1" thickBot="1">
      <c r="C11" s="523"/>
      <c r="D11" s="560"/>
      <c r="E11" s="561"/>
      <c r="F11" s="561"/>
      <c r="G11" s="561"/>
      <c r="H11" s="561"/>
      <c r="I11" s="562"/>
      <c r="J11" s="18" t="s">
        <v>168</v>
      </c>
      <c r="K11" s="19" t="s">
        <v>168</v>
      </c>
      <c r="L11" s="194"/>
      <c r="M11" s="18"/>
      <c r="N11" s="18"/>
      <c r="O11" s="196"/>
      <c r="P11" s="196"/>
      <c r="Q11" s="196"/>
      <c r="R11" s="196"/>
      <c r="S11" s="19"/>
    </row>
    <row r="12" spans="3:19" ht="13.5" thickTop="1">
      <c r="C12" s="523"/>
      <c r="D12" s="119"/>
      <c r="E12" s="120" t="s">
        <v>108</v>
      </c>
      <c r="F12" s="120"/>
      <c r="G12" s="120"/>
      <c r="H12" s="121"/>
      <c r="I12" s="122"/>
      <c r="J12" s="123">
        <v>5067</v>
      </c>
      <c r="K12" s="124">
        <v>4994</v>
      </c>
      <c r="L12" s="274">
        <v>4834</v>
      </c>
      <c r="M12" s="123">
        <v>4815</v>
      </c>
      <c r="N12" s="123">
        <v>4808</v>
      </c>
      <c r="O12" s="335">
        <v>4809</v>
      </c>
      <c r="P12" s="335">
        <v>4826</v>
      </c>
      <c r="Q12" s="335">
        <v>4880</v>
      </c>
      <c r="R12" s="335">
        <v>4931</v>
      </c>
      <c r="S12" s="124">
        <v>5011</v>
      </c>
    </row>
    <row r="13" spans="3:19" ht="12.75" customHeight="1">
      <c r="C13" s="523"/>
      <c r="D13" s="79"/>
      <c r="E13" s="553" t="s">
        <v>109</v>
      </c>
      <c r="F13" s="111" t="s">
        <v>184</v>
      </c>
      <c r="G13" s="111"/>
      <c r="H13" s="46"/>
      <c r="I13" s="47"/>
      <c r="J13" s="48">
        <v>3152</v>
      </c>
      <c r="K13" s="49">
        <v>3079</v>
      </c>
      <c r="L13" s="88">
        <v>2932</v>
      </c>
      <c r="M13" s="48">
        <v>2888</v>
      </c>
      <c r="N13" s="48">
        <v>2843</v>
      </c>
      <c r="O13" s="311">
        <v>2774</v>
      </c>
      <c r="P13" s="311">
        <v>2703</v>
      </c>
      <c r="Q13" s="311">
        <v>2638</v>
      </c>
      <c r="R13" s="311">
        <v>2606</v>
      </c>
      <c r="S13" s="49">
        <v>2603</v>
      </c>
    </row>
    <row r="14" spans="3:19" ht="12.75">
      <c r="C14" s="523"/>
      <c r="D14" s="86"/>
      <c r="E14" s="582"/>
      <c r="F14" s="112" t="s">
        <v>185</v>
      </c>
      <c r="G14" s="112"/>
      <c r="H14" s="90"/>
      <c r="I14" s="91"/>
      <c r="J14" s="92">
        <v>1315</v>
      </c>
      <c r="K14" s="93">
        <v>1298</v>
      </c>
      <c r="L14" s="275">
        <v>1255</v>
      </c>
      <c r="M14" s="92">
        <v>1248</v>
      </c>
      <c r="N14" s="92">
        <v>1246</v>
      </c>
      <c r="O14" s="338">
        <v>1264</v>
      </c>
      <c r="P14" s="338">
        <v>1273</v>
      </c>
      <c r="Q14" s="338">
        <v>1315</v>
      </c>
      <c r="R14" s="338">
        <v>1328</v>
      </c>
      <c r="S14" s="93">
        <v>1345</v>
      </c>
    </row>
    <row r="15" spans="3:19" ht="12.75">
      <c r="C15" s="523"/>
      <c r="D15" s="86"/>
      <c r="E15" s="582"/>
      <c r="F15" s="112" t="s">
        <v>186</v>
      </c>
      <c r="G15" s="112"/>
      <c r="H15" s="90"/>
      <c r="I15" s="91"/>
      <c r="J15" s="92">
        <v>383</v>
      </c>
      <c r="K15" s="93">
        <v>396</v>
      </c>
      <c r="L15" s="275">
        <v>416</v>
      </c>
      <c r="M15" s="92">
        <v>441</v>
      </c>
      <c r="N15" s="92">
        <v>467</v>
      </c>
      <c r="O15" s="338">
        <v>493</v>
      </c>
      <c r="P15" s="338">
        <v>531</v>
      </c>
      <c r="Q15" s="338">
        <v>563</v>
      </c>
      <c r="R15" s="338">
        <v>599</v>
      </c>
      <c r="S15" s="93">
        <v>631</v>
      </c>
    </row>
    <row r="16" spans="3:19" ht="12.75">
      <c r="C16" s="523"/>
      <c r="D16" s="86"/>
      <c r="E16" s="582"/>
      <c r="F16" s="112" t="s">
        <v>187</v>
      </c>
      <c r="G16" s="112"/>
      <c r="H16" s="90"/>
      <c r="I16" s="91"/>
      <c r="J16" s="92">
        <v>128</v>
      </c>
      <c r="K16" s="93">
        <v>128</v>
      </c>
      <c r="L16" s="275">
        <v>132</v>
      </c>
      <c r="M16" s="92">
        <v>129</v>
      </c>
      <c r="N16" s="92">
        <v>139</v>
      </c>
      <c r="O16" s="338">
        <v>149</v>
      </c>
      <c r="P16" s="338">
        <v>177</v>
      </c>
      <c r="Q16" s="338">
        <v>198</v>
      </c>
      <c r="R16" s="338">
        <v>216</v>
      </c>
      <c r="S16" s="93">
        <v>233</v>
      </c>
    </row>
    <row r="17" spans="3:19" ht="12.75">
      <c r="C17" s="523"/>
      <c r="D17" s="86"/>
      <c r="E17" s="582"/>
      <c r="F17" s="112" t="s">
        <v>188</v>
      </c>
      <c r="G17" s="112"/>
      <c r="H17" s="90"/>
      <c r="I17" s="91"/>
      <c r="J17" s="92">
        <v>44</v>
      </c>
      <c r="K17" s="93">
        <v>47</v>
      </c>
      <c r="L17" s="275">
        <v>56</v>
      </c>
      <c r="M17" s="92">
        <v>65</v>
      </c>
      <c r="N17" s="92">
        <v>62</v>
      </c>
      <c r="O17" s="338">
        <v>74</v>
      </c>
      <c r="P17" s="338">
        <v>72</v>
      </c>
      <c r="Q17" s="338">
        <v>89</v>
      </c>
      <c r="R17" s="338">
        <v>94</v>
      </c>
      <c r="S17" s="93">
        <v>104</v>
      </c>
    </row>
    <row r="18" spans="3:19" ht="12.75">
      <c r="C18" s="524"/>
      <c r="D18" s="86"/>
      <c r="E18" s="582"/>
      <c r="F18" s="112" t="s">
        <v>189</v>
      </c>
      <c r="G18" s="112"/>
      <c r="H18" s="90"/>
      <c r="I18" s="91"/>
      <c r="J18" s="92">
        <v>20</v>
      </c>
      <c r="K18" s="93">
        <v>20</v>
      </c>
      <c r="L18" s="275">
        <v>14</v>
      </c>
      <c r="M18" s="92">
        <v>15</v>
      </c>
      <c r="N18" s="92">
        <v>22</v>
      </c>
      <c r="O18" s="338">
        <v>21</v>
      </c>
      <c r="P18" s="338">
        <v>31</v>
      </c>
      <c r="Q18" s="338">
        <v>35</v>
      </c>
      <c r="R18" s="338">
        <v>42</v>
      </c>
      <c r="S18" s="93">
        <v>46</v>
      </c>
    </row>
    <row r="19" spans="3:19" ht="12.75">
      <c r="C19" s="522"/>
      <c r="D19" s="125"/>
      <c r="E19" s="583"/>
      <c r="F19" s="39" t="s">
        <v>8</v>
      </c>
      <c r="G19" s="39"/>
      <c r="H19" s="40"/>
      <c r="I19" s="41"/>
      <c r="J19" s="94">
        <v>25</v>
      </c>
      <c r="K19" s="95">
        <v>26</v>
      </c>
      <c r="L19" s="276">
        <v>29</v>
      </c>
      <c r="M19" s="94">
        <v>29</v>
      </c>
      <c r="N19" s="94">
        <v>29</v>
      </c>
      <c r="O19" s="314">
        <v>34</v>
      </c>
      <c r="P19" s="314">
        <v>39</v>
      </c>
      <c r="Q19" s="314">
        <v>42</v>
      </c>
      <c r="R19" s="314">
        <v>46</v>
      </c>
      <c r="S19" s="95">
        <v>49</v>
      </c>
    </row>
    <row r="20" spans="3:19" ht="13.5" thickBot="1">
      <c r="C20" s="523"/>
      <c r="D20" s="50"/>
      <c r="E20" s="51" t="s">
        <v>9</v>
      </c>
      <c r="F20" s="51"/>
      <c r="G20" s="51"/>
      <c r="H20" s="52"/>
      <c r="I20" s="53"/>
      <c r="J20" s="54">
        <v>217</v>
      </c>
      <c r="K20" s="55">
        <v>221</v>
      </c>
      <c r="L20" s="277">
        <v>231</v>
      </c>
      <c r="M20" s="54">
        <v>238</v>
      </c>
      <c r="N20" s="54">
        <v>252</v>
      </c>
      <c r="O20" s="312">
        <v>278</v>
      </c>
      <c r="P20" s="312">
        <v>319</v>
      </c>
      <c r="Q20" s="312">
        <v>364</v>
      </c>
      <c r="R20" s="312">
        <v>398</v>
      </c>
      <c r="S20" s="55">
        <v>432</v>
      </c>
    </row>
    <row r="21" spans="3:19" ht="13.5">
      <c r="C21" s="523"/>
      <c r="D21" s="68" t="s">
        <v>87</v>
      </c>
      <c r="E21" s="69"/>
      <c r="F21" s="69"/>
      <c r="G21" s="69"/>
      <c r="H21" s="69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108" t="s">
        <v>266</v>
      </c>
    </row>
    <row r="22" spans="3:19" ht="12.75">
      <c r="C22" s="523"/>
      <c r="D22" s="57" t="s">
        <v>4</v>
      </c>
      <c r="E22" s="572" t="s">
        <v>122</v>
      </c>
      <c r="F22" s="572"/>
      <c r="G22" s="572"/>
      <c r="H22" s="572"/>
      <c r="I22" s="572"/>
      <c r="J22" s="572"/>
      <c r="K22" s="572"/>
      <c r="L22" s="572"/>
      <c r="M22" s="572"/>
      <c r="N22" s="572"/>
      <c r="O22" s="572"/>
      <c r="P22" s="572"/>
      <c r="Q22" s="572"/>
      <c r="R22" s="572"/>
      <c r="S22" s="572"/>
    </row>
    <row r="23" spans="3:19" ht="23.25" customHeight="1">
      <c r="C23" s="523"/>
      <c r="D23" s="57" t="s">
        <v>120</v>
      </c>
      <c r="E23" s="572" t="s">
        <v>172</v>
      </c>
      <c r="F23" s="572"/>
      <c r="G23" s="572"/>
      <c r="H23" s="572"/>
      <c r="I23" s="572"/>
      <c r="J23" s="572"/>
      <c r="K23" s="572"/>
      <c r="L23" s="572"/>
      <c r="M23" s="572"/>
      <c r="N23" s="572"/>
      <c r="O23" s="572"/>
      <c r="P23" s="572"/>
      <c r="Q23" s="572"/>
      <c r="R23" s="572"/>
      <c r="S23" s="572"/>
    </row>
    <row r="24" ht="12.75">
      <c r="C24" s="523"/>
    </row>
    <row r="25" ht="12.75">
      <c r="C25" s="523"/>
    </row>
    <row r="26" ht="12.75">
      <c r="C26" s="523"/>
    </row>
    <row r="27" ht="12.75">
      <c r="C27" s="522"/>
    </row>
    <row r="28" ht="12.75">
      <c r="C28" s="523"/>
    </row>
    <row r="29" ht="12.75">
      <c r="C29" s="523"/>
    </row>
    <row r="30" ht="12.75">
      <c r="C30" s="523"/>
    </row>
    <row r="31" ht="12.75">
      <c r="C31" s="523"/>
    </row>
    <row r="32" ht="12.75">
      <c r="C32" s="523"/>
    </row>
    <row r="33" ht="12.75">
      <c r="C33" s="523"/>
    </row>
    <row r="34" ht="12.75">
      <c r="C34" s="523"/>
    </row>
    <row r="35" ht="12.75">
      <c r="C35" s="524"/>
    </row>
    <row r="36" ht="12.75">
      <c r="C36" s="525"/>
    </row>
    <row r="37" ht="12.75">
      <c r="C37" s="526"/>
    </row>
    <row r="38" ht="12.75">
      <c r="C38" s="526"/>
    </row>
    <row r="39" ht="12.75">
      <c r="C39" s="526"/>
    </row>
    <row r="40" ht="12.75">
      <c r="C40" s="526"/>
    </row>
    <row r="41" ht="12.75">
      <c r="C41" s="527"/>
    </row>
    <row r="42" ht="12.75">
      <c r="C42" s="526"/>
    </row>
    <row r="43" ht="12.75">
      <c r="C43" s="526"/>
    </row>
    <row r="44" ht="12.75">
      <c r="C44" s="525"/>
    </row>
    <row r="45" ht="12.75">
      <c r="C45" s="526"/>
    </row>
    <row r="46" ht="12.75">
      <c r="C46" s="526"/>
    </row>
    <row r="47" ht="12.75">
      <c r="C47" s="526"/>
    </row>
    <row r="48" ht="12.75">
      <c r="C48" s="526"/>
    </row>
    <row r="49" ht="12.75">
      <c r="C49" s="527"/>
    </row>
    <row r="50" ht="12.75">
      <c r="C50" s="526"/>
    </row>
    <row r="51" ht="12.75">
      <c r="C51" s="526"/>
    </row>
  </sheetData>
  <sheetProtection/>
  <mergeCells count="14">
    <mergeCell ref="P7:P10"/>
    <mergeCell ref="E13:E19"/>
    <mergeCell ref="D7:I11"/>
    <mergeCell ref="O7:O10"/>
    <mergeCell ref="E22:S22"/>
    <mergeCell ref="Q7:Q10"/>
    <mergeCell ref="E23:S23"/>
    <mergeCell ref="J7:J10"/>
    <mergeCell ref="S7:S10"/>
    <mergeCell ref="K7:K10"/>
    <mergeCell ref="L7:L10"/>
    <mergeCell ref="R7:R10"/>
    <mergeCell ref="M7:M10"/>
    <mergeCell ref="N7:N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3:AA31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N12" sqref="N12:V17"/>
      <selection pane="topRight" activeCell="N12" sqref="N12:V17"/>
      <selection pane="bottomLeft" activeCell="N12" sqref="N12:V17"/>
      <selection pane="bottomRight"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2.125" style="59" customWidth="1"/>
    <col min="6" max="6" width="1.75390625" style="59" customWidth="1"/>
    <col min="7" max="7" width="15.25390625" style="59" customWidth="1"/>
    <col min="8" max="8" width="3.25390625" style="59" customWidth="1"/>
    <col min="9" max="9" width="1.12109375" style="59" customWidth="1"/>
    <col min="10" max="19" width="7.00390625" style="59" customWidth="1"/>
    <col min="20" max="16384" width="9.125" style="59" customWidth="1"/>
  </cols>
  <sheetData>
    <row r="1" ht="12.75" hidden="1"/>
    <row r="2" ht="12.75" hidden="1"/>
    <row r="3" ht="9" customHeight="1">
      <c r="C3" s="58"/>
    </row>
    <row r="4" spans="4:19" s="60" customFormat="1" ht="15.75">
      <c r="D4" s="15" t="s">
        <v>90</v>
      </c>
      <c r="E4" s="61"/>
      <c r="F4" s="61"/>
      <c r="G4" s="61"/>
      <c r="H4" s="15" t="s">
        <v>152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4:19" s="60" customFormat="1" ht="15.75">
      <c r="D5" s="268" t="s">
        <v>272</v>
      </c>
      <c r="E5" s="61"/>
      <c r="F5" s="61"/>
      <c r="G5" s="61"/>
      <c r="H5" s="15"/>
      <c r="I5" s="62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2:19" s="64" customFormat="1" ht="21" customHeight="1" thickBot="1">
      <c r="B6" s="257">
        <v>0</v>
      </c>
      <c r="D6" s="267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17"/>
    </row>
    <row r="7" spans="3:19" ht="6" customHeight="1">
      <c r="C7" s="20"/>
      <c r="D7" s="554" t="s">
        <v>10</v>
      </c>
      <c r="E7" s="555"/>
      <c r="F7" s="555"/>
      <c r="G7" s="555"/>
      <c r="H7" s="555"/>
      <c r="I7" s="556"/>
      <c r="J7" s="587" t="s">
        <v>83</v>
      </c>
      <c r="K7" s="570" t="s">
        <v>84</v>
      </c>
      <c r="L7" s="580" t="s">
        <v>85</v>
      </c>
      <c r="M7" s="566" t="s">
        <v>86</v>
      </c>
      <c r="N7" s="566" t="s">
        <v>3</v>
      </c>
      <c r="O7" s="566" t="s">
        <v>117</v>
      </c>
      <c r="P7" s="566" t="s">
        <v>192</v>
      </c>
      <c r="Q7" s="566" t="s">
        <v>229</v>
      </c>
      <c r="R7" s="566" t="s">
        <v>259</v>
      </c>
      <c r="S7" s="568" t="s">
        <v>268</v>
      </c>
    </row>
    <row r="8" spans="3:19" ht="6" customHeight="1">
      <c r="C8" s="20"/>
      <c r="D8" s="557"/>
      <c r="E8" s="558"/>
      <c r="F8" s="558"/>
      <c r="G8" s="558"/>
      <c r="H8" s="558"/>
      <c r="I8" s="559"/>
      <c r="J8" s="588"/>
      <c r="K8" s="571"/>
      <c r="L8" s="581"/>
      <c r="M8" s="567"/>
      <c r="N8" s="567"/>
      <c r="O8" s="567"/>
      <c r="P8" s="567"/>
      <c r="Q8" s="567"/>
      <c r="R8" s="567"/>
      <c r="S8" s="569"/>
    </row>
    <row r="9" spans="3:19" ht="6" customHeight="1">
      <c r="C9" s="20"/>
      <c r="D9" s="557"/>
      <c r="E9" s="558"/>
      <c r="F9" s="558"/>
      <c r="G9" s="558"/>
      <c r="H9" s="558"/>
      <c r="I9" s="559"/>
      <c r="J9" s="588"/>
      <c r="K9" s="571"/>
      <c r="L9" s="581"/>
      <c r="M9" s="567"/>
      <c r="N9" s="567"/>
      <c r="O9" s="567"/>
      <c r="P9" s="567"/>
      <c r="Q9" s="567"/>
      <c r="R9" s="567"/>
      <c r="S9" s="569"/>
    </row>
    <row r="10" spans="3:19" ht="6" customHeight="1">
      <c r="C10" s="20"/>
      <c r="D10" s="557"/>
      <c r="E10" s="558"/>
      <c r="F10" s="558"/>
      <c r="G10" s="558"/>
      <c r="H10" s="558"/>
      <c r="I10" s="559"/>
      <c r="J10" s="588"/>
      <c r="K10" s="571"/>
      <c r="L10" s="581"/>
      <c r="M10" s="567"/>
      <c r="N10" s="567"/>
      <c r="O10" s="567"/>
      <c r="P10" s="567"/>
      <c r="Q10" s="567"/>
      <c r="R10" s="567"/>
      <c r="S10" s="569"/>
    </row>
    <row r="11" spans="3:19" ht="15" customHeight="1" thickBot="1">
      <c r="C11" s="20"/>
      <c r="D11" s="560"/>
      <c r="E11" s="561"/>
      <c r="F11" s="561"/>
      <c r="G11" s="561"/>
      <c r="H11" s="561"/>
      <c r="I11" s="562"/>
      <c r="J11" s="284" t="s">
        <v>4</v>
      </c>
      <c r="K11" s="19" t="s">
        <v>4</v>
      </c>
      <c r="L11" s="185"/>
      <c r="M11" s="18"/>
      <c r="N11" s="18"/>
      <c r="O11" s="196"/>
      <c r="P11" s="196"/>
      <c r="Q11" s="196"/>
      <c r="R11" s="196"/>
      <c r="S11" s="19"/>
    </row>
    <row r="12" spans="3:19" ht="13.5" thickTop="1">
      <c r="C12" s="20"/>
      <c r="D12" s="119"/>
      <c r="E12" s="120" t="s">
        <v>108</v>
      </c>
      <c r="F12" s="120"/>
      <c r="G12" s="120"/>
      <c r="H12" s="121"/>
      <c r="I12" s="122"/>
      <c r="J12" s="285">
        <v>286340</v>
      </c>
      <c r="K12" s="124">
        <v>286230</v>
      </c>
      <c r="L12" s="281">
        <v>282183</v>
      </c>
      <c r="M12" s="123">
        <v>285419</v>
      </c>
      <c r="N12" s="123">
        <v>291194</v>
      </c>
      <c r="O12" s="335">
        <v>301620</v>
      </c>
      <c r="P12" s="335">
        <v>314008</v>
      </c>
      <c r="Q12" s="335">
        <v>328612</v>
      </c>
      <c r="R12" s="335">
        <v>342521</v>
      </c>
      <c r="S12" s="124">
        <v>354340</v>
      </c>
    </row>
    <row r="13" spans="3:22" ht="12.75">
      <c r="C13" s="20"/>
      <c r="D13" s="86"/>
      <c r="E13" s="582" t="s">
        <v>109</v>
      </c>
      <c r="F13" s="111" t="s">
        <v>11</v>
      </c>
      <c r="G13" s="45"/>
      <c r="H13" s="46"/>
      <c r="I13" s="47"/>
      <c r="J13" s="286">
        <v>23092</v>
      </c>
      <c r="K13" s="49">
        <v>24709</v>
      </c>
      <c r="L13" s="186">
        <v>23849</v>
      </c>
      <c r="M13" s="48">
        <v>22475</v>
      </c>
      <c r="N13" s="48">
        <v>23710</v>
      </c>
      <c r="O13" s="311">
        <v>26384</v>
      </c>
      <c r="P13" s="311">
        <v>30800</v>
      </c>
      <c r="Q13" s="311">
        <v>33040</v>
      </c>
      <c r="R13" s="311">
        <v>31355</v>
      </c>
      <c r="S13" s="49">
        <v>31951</v>
      </c>
      <c r="T13" s="271"/>
      <c r="U13" s="271"/>
      <c r="V13" s="271"/>
    </row>
    <row r="14" spans="3:22" ht="12.75">
      <c r="C14" s="20"/>
      <c r="D14" s="86"/>
      <c r="E14" s="584"/>
      <c r="F14" s="112" t="s">
        <v>12</v>
      </c>
      <c r="G14" s="112"/>
      <c r="H14" s="90"/>
      <c r="I14" s="91"/>
      <c r="J14" s="287">
        <v>71530</v>
      </c>
      <c r="K14" s="93">
        <v>70717</v>
      </c>
      <c r="L14" s="282">
        <v>69519</v>
      </c>
      <c r="M14" s="92">
        <v>72108</v>
      </c>
      <c r="N14" s="92">
        <v>73997</v>
      </c>
      <c r="O14" s="338">
        <v>79025</v>
      </c>
      <c r="P14" s="338">
        <v>81334</v>
      </c>
      <c r="Q14" s="338">
        <v>87263</v>
      </c>
      <c r="R14" s="338">
        <v>92492</v>
      </c>
      <c r="S14" s="93">
        <v>91350</v>
      </c>
      <c r="T14" s="271"/>
      <c r="U14" s="271"/>
      <c r="V14" s="271"/>
    </row>
    <row r="15" spans="3:27" ht="12.75">
      <c r="C15" s="20"/>
      <c r="D15" s="86"/>
      <c r="E15" s="584"/>
      <c r="F15" s="112" t="s">
        <v>13</v>
      </c>
      <c r="G15" s="112"/>
      <c r="H15" s="90"/>
      <c r="I15" s="91"/>
      <c r="J15" s="287">
        <v>83303</v>
      </c>
      <c r="K15" s="93">
        <v>84296</v>
      </c>
      <c r="L15" s="282">
        <v>82369</v>
      </c>
      <c r="M15" s="92">
        <v>84573</v>
      </c>
      <c r="N15" s="92">
        <v>85867</v>
      </c>
      <c r="O15" s="338">
        <v>88134</v>
      </c>
      <c r="P15" s="338">
        <v>91521</v>
      </c>
      <c r="Q15" s="338">
        <v>92807</v>
      </c>
      <c r="R15" s="338">
        <v>99884</v>
      </c>
      <c r="S15" s="93">
        <v>106784</v>
      </c>
      <c r="T15" s="271"/>
      <c r="U15" s="271"/>
      <c r="V15" s="271"/>
      <c r="W15" s="270"/>
      <c r="X15" s="270"/>
      <c r="Y15" s="270"/>
      <c r="Z15" s="270"/>
      <c r="AA15" s="270"/>
    </row>
    <row r="16" spans="3:22" ht="12.75">
      <c r="C16" s="20"/>
      <c r="D16" s="86"/>
      <c r="E16" s="584"/>
      <c r="F16" s="112" t="s">
        <v>14</v>
      </c>
      <c r="G16" s="112"/>
      <c r="H16" s="90"/>
      <c r="I16" s="91"/>
      <c r="J16" s="287">
        <v>85961</v>
      </c>
      <c r="K16" s="93">
        <v>85193</v>
      </c>
      <c r="L16" s="282">
        <v>85883</v>
      </c>
      <c r="M16" s="92">
        <v>85866</v>
      </c>
      <c r="N16" s="92">
        <v>87273</v>
      </c>
      <c r="O16" s="338">
        <v>87927</v>
      </c>
      <c r="P16" s="338">
        <v>90320</v>
      </c>
      <c r="Q16" s="338">
        <v>94775</v>
      </c>
      <c r="R16" s="338">
        <v>96959</v>
      </c>
      <c r="S16" s="93">
        <v>104369</v>
      </c>
      <c r="T16" s="271"/>
      <c r="U16" s="271"/>
      <c r="V16" s="271"/>
    </row>
    <row r="17" spans="3:22" ht="15">
      <c r="C17" s="20"/>
      <c r="D17" s="86"/>
      <c r="E17" s="584"/>
      <c r="F17" s="112" t="s">
        <v>143</v>
      </c>
      <c r="G17" s="112"/>
      <c r="H17" s="90"/>
      <c r="I17" s="91"/>
      <c r="J17" s="287">
        <v>22454</v>
      </c>
      <c r="K17" s="93">
        <v>21315</v>
      </c>
      <c r="L17" s="283">
        <v>20093</v>
      </c>
      <c r="M17" s="205">
        <v>19997</v>
      </c>
      <c r="N17" s="205">
        <v>19896</v>
      </c>
      <c r="O17" s="339">
        <v>19699</v>
      </c>
      <c r="P17" s="339">
        <v>19586</v>
      </c>
      <c r="Q17" s="339">
        <v>20263</v>
      </c>
      <c r="R17" s="339">
        <v>21344</v>
      </c>
      <c r="S17" s="206">
        <v>19559</v>
      </c>
      <c r="T17" s="271"/>
      <c r="U17" s="271"/>
      <c r="V17" s="271"/>
    </row>
    <row r="18" spans="3:22" ht="13.5" thickBot="1">
      <c r="C18" s="20"/>
      <c r="D18" s="96"/>
      <c r="E18" s="585"/>
      <c r="F18" s="112" t="s">
        <v>119</v>
      </c>
      <c r="G18" s="112"/>
      <c r="H18" s="90"/>
      <c r="I18" s="91"/>
      <c r="J18" s="467" t="s">
        <v>159</v>
      </c>
      <c r="K18" s="468" t="s">
        <v>159</v>
      </c>
      <c r="L18" s="187">
        <v>470</v>
      </c>
      <c r="M18" s="116">
        <v>400</v>
      </c>
      <c r="N18" s="116">
        <v>451</v>
      </c>
      <c r="O18" s="316">
        <v>451</v>
      </c>
      <c r="P18" s="316">
        <v>447</v>
      </c>
      <c r="Q18" s="316">
        <v>464</v>
      </c>
      <c r="R18" s="316">
        <v>487</v>
      </c>
      <c r="S18" s="117">
        <v>327</v>
      </c>
      <c r="T18" s="271"/>
      <c r="U18" s="271"/>
      <c r="V18" s="271"/>
    </row>
    <row r="19" spans="3:19" ht="13.5" thickBot="1">
      <c r="C19" s="67"/>
      <c r="D19" s="102" t="s">
        <v>212</v>
      </c>
      <c r="E19" s="103"/>
      <c r="F19" s="103"/>
      <c r="G19" s="103"/>
      <c r="H19" s="103"/>
      <c r="I19" s="103"/>
      <c r="J19" s="103"/>
      <c r="K19" s="103"/>
      <c r="L19" s="254"/>
      <c r="M19" s="255"/>
      <c r="N19" s="160"/>
      <c r="O19" s="160"/>
      <c r="P19" s="160"/>
      <c r="Q19" s="160"/>
      <c r="R19" s="160"/>
      <c r="S19" s="160"/>
    </row>
    <row r="20" spans="3:19" ht="12.75">
      <c r="C20" s="67"/>
      <c r="D20" s="86"/>
      <c r="E20" s="582" t="s">
        <v>109</v>
      </c>
      <c r="F20" s="111" t="s">
        <v>11</v>
      </c>
      <c r="G20" s="45"/>
      <c r="H20" s="46"/>
      <c r="I20" s="47"/>
      <c r="J20" s="367">
        <v>0.08064538660333868</v>
      </c>
      <c r="K20" s="368">
        <v>0.08632568214373057</v>
      </c>
      <c r="L20" s="369">
        <v>0.08451607644684478</v>
      </c>
      <c r="M20" s="370">
        <v>0.0787438818018422</v>
      </c>
      <c r="N20" s="370">
        <v>0.08142338097625638</v>
      </c>
      <c r="O20" s="371">
        <v>0.08747430541741263</v>
      </c>
      <c r="P20" s="371">
        <v>0.09808667295100762</v>
      </c>
      <c r="Q20" s="371">
        <v>0.10054410672769101</v>
      </c>
      <c r="R20" s="371">
        <v>0.09154183247158569</v>
      </c>
      <c r="S20" s="368">
        <v>0.09017045775244116</v>
      </c>
    </row>
    <row r="21" spans="3:19" ht="12.75">
      <c r="C21" s="67"/>
      <c r="D21" s="86"/>
      <c r="E21" s="584"/>
      <c r="F21" s="112" t="s">
        <v>12</v>
      </c>
      <c r="G21" s="112"/>
      <c r="H21" s="90"/>
      <c r="I21" s="91"/>
      <c r="J21" s="372">
        <v>0.24980792065376825</v>
      </c>
      <c r="K21" s="373">
        <v>0.24706355029172344</v>
      </c>
      <c r="L21" s="374">
        <v>0.24636140376989402</v>
      </c>
      <c r="M21" s="375">
        <v>0.2526391025124466</v>
      </c>
      <c r="N21" s="375">
        <v>0.2541158128258137</v>
      </c>
      <c r="O21" s="376">
        <v>0.26200185664080633</v>
      </c>
      <c r="P21" s="376">
        <v>0.25901887849991084</v>
      </c>
      <c r="Q21" s="376">
        <v>0.26555025379474884</v>
      </c>
      <c r="R21" s="376">
        <v>0.2700330782638145</v>
      </c>
      <c r="S21" s="373">
        <v>0.25780323982615566</v>
      </c>
    </row>
    <row r="22" spans="3:19" ht="12.75">
      <c r="C22" s="67"/>
      <c r="D22" s="86"/>
      <c r="E22" s="584"/>
      <c r="F22" s="112" t="s">
        <v>13</v>
      </c>
      <c r="G22" s="112"/>
      <c r="H22" s="90"/>
      <c r="I22" s="91"/>
      <c r="J22" s="372">
        <v>0.2909233778026123</v>
      </c>
      <c r="K22" s="373">
        <v>0.2945044195227614</v>
      </c>
      <c r="L22" s="374">
        <v>0.291899228514829</v>
      </c>
      <c r="M22" s="375">
        <v>0.2963117381814105</v>
      </c>
      <c r="N22" s="375">
        <v>0.29487901536432753</v>
      </c>
      <c r="O22" s="376">
        <v>0.29220210861348717</v>
      </c>
      <c r="P22" s="376">
        <v>0.29146072711523274</v>
      </c>
      <c r="Q22" s="376">
        <v>0.28242121407617493</v>
      </c>
      <c r="R22" s="376">
        <v>0.2916142367913208</v>
      </c>
      <c r="S22" s="373">
        <v>0.3013602754416662</v>
      </c>
    </row>
    <row r="23" spans="3:19" ht="12.75">
      <c r="C23" s="67"/>
      <c r="D23" s="86"/>
      <c r="E23" s="584"/>
      <c r="F23" s="112" t="s">
        <v>14</v>
      </c>
      <c r="G23" s="112"/>
      <c r="H23" s="90"/>
      <c r="I23" s="91"/>
      <c r="J23" s="372">
        <v>0.3002060487532304</v>
      </c>
      <c r="K23" s="373">
        <v>0.2976382629354016</v>
      </c>
      <c r="L23" s="374">
        <v>0.30435214027776303</v>
      </c>
      <c r="M23" s="375">
        <v>0.3008419201244486</v>
      </c>
      <c r="N23" s="375">
        <v>0.2997074115538095</v>
      </c>
      <c r="O23" s="376">
        <v>0.2915158146011538</v>
      </c>
      <c r="P23" s="376">
        <v>0.28763598379659117</v>
      </c>
      <c r="Q23" s="376">
        <v>0.28841003980378077</v>
      </c>
      <c r="R23" s="376">
        <v>0.28307461440320447</v>
      </c>
      <c r="S23" s="373">
        <v>0.2945447874922391</v>
      </c>
    </row>
    <row r="24" spans="3:19" ht="15">
      <c r="C24" s="67"/>
      <c r="D24" s="86"/>
      <c r="E24" s="584"/>
      <c r="F24" s="112" t="s">
        <v>143</v>
      </c>
      <c r="G24" s="112"/>
      <c r="H24" s="90"/>
      <c r="I24" s="91"/>
      <c r="J24" s="372">
        <v>0.07841726618705036</v>
      </c>
      <c r="K24" s="373">
        <v>0.07446808510638298</v>
      </c>
      <c r="L24" s="378">
        <v>0.07120556518287778</v>
      </c>
      <c r="M24" s="379">
        <v>0.07006190898293387</v>
      </c>
      <c r="N24" s="379">
        <v>0.06832558363153086</v>
      </c>
      <c r="O24" s="380">
        <v>0.06531065579205624</v>
      </c>
      <c r="P24" s="380">
        <v>0.06237420702657257</v>
      </c>
      <c r="Q24" s="380">
        <v>0.06166238603581123</v>
      </c>
      <c r="R24" s="380">
        <v>0.062314427436565935</v>
      </c>
      <c r="S24" s="377">
        <v>0.05519839701981148</v>
      </c>
    </row>
    <row r="25" spans="3:19" ht="13.5" thickBot="1">
      <c r="C25" s="67"/>
      <c r="D25" s="96"/>
      <c r="E25" s="585"/>
      <c r="F25" s="112" t="s">
        <v>119</v>
      </c>
      <c r="G25" s="112"/>
      <c r="H25" s="90"/>
      <c r="I25" s="91"/>
      <c r="J25" s="467" t="s">
        <v>159</v>
      </c>
      <c r="K25" s="468" t="s">
        <v>159</v>
      </c>
      <c r="L25" s="354">
        <v>0.0016655858077913978</v>
      </c>
      <c r="M25" s="351">
        <v>0.001401448396918215</v>
      </c>
      <c r="N25" s="351">
        <v>0.0015487956482619833</v>
      </c>
      <c r="O25" s="355">
        <v>0.0014952589350838803</v>
      </c>
      <c r="P25" s="355">
        <v>0.0014235306106850781</v>
      </c>
      <c r="Q25" s="355">
        <v>0.0014119995617932395</v>
      </c>
      <c r="R25" s="355">
        <v>0.0014218106335086025</v>
      </c>
      <c r="S25" s="352">
        <v>0.0009228424676864028</v>
      </c>
    </row>
    <row r="26" spans="4:19" ht="13.5">
      <c r="D26" s="68" t="s">
        <v>87</v>
      </c>
      <c r="E26" s="69"/>
      <c r="F26" s="69"/>
      <c r="G26" s="69"/>
      <c r="H26" s="69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108" t="s">
        <v>266</v>
      </c>
    </row>
    <row r="27" spans="4:19" ht="12.75">
      <c r="D27" s="57" t="s">
        <v>4</v>
      </c>
      <c r="E27" s="586" t="s">
        <v>122</v>
      </c>
      <c r="F27" s="586"/>
      <c r="G27" s="586"/>
      <c r="H27" s="586"/>
      <c r="I27" s="586"/>
      <c r="J27" s="586"/>
      <c r="K27" s="586"/>
      <c r="L27" s="586"/>
      <c r="M27" s="586"/>
      <c r="N27" s="586"/>
      <c r="O27" s="586"/>
      <c r="P27" s="586"/>
      <c r="Q27" s="586"/>
      <c r="R27" s="586"/>
      <c r="S27" s="586"/>
    </row>
    <row r="28" spans="4:19" ht="12.75">
      <c r="D28" s="57" t="s">
        <v>120</v>
      </c>
      <c r="E28" s="586" t="s">
        <v>169</v>
      </c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</row>
    <row r="31" ht="12.75">
      <c r="S31" s="272"/>
    </row>
  </sheetData>
  <sheetProtection/>
  <mergeCells count="15">
    <mergeCell ref="Q7:Q10"/>
    <mergeCell ref="E20:E25"/>
    <mergeCell ref="E28:S28"/>
    <mergeCell ref="E27:S27"/>
    <mergeCell ref="E13:E18"/>
    <mergeCell ref="R7:R10"/>
    <mergeCell ref="D7:I11"/>
    <mergeCell ref="J7:J10"/>
    <mergeCell ref="S7:S10"/>
    <mergeCell ref="K7:K10"/>
    <mergeCell ref="L7:L10"/>
    <mergeCell ref="M7:M10"/>
    <mergeCell ref="N7:N10"/>
    <mergeCell ref="P7:P10"/>
    <mergeCell ref="O7:O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0"/>
  <dimension ref="C3:T20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N12" sqref="N12:V17"/>
      <selection pane="topRight" activeCell="N12" sqref="N12:V17"/>
      <selection pane="bottomLeft" activeCell="N12" sqref="N12:V17"/>
      <selection pane="bottomRight"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2.875" style="59" customWidth="1"/>
    <col min="9" max="9" width="1.12109375" style="59" customWidth="1"/>
    <col min="10" max="19" width="6.875" style="59" customWidth="1"/>
    <col min="20" max="44" width="10.75390625" style="59" customWidth="1"/>
    <col min="45" max="16384" width="9.125" style="59" customWidth="1"/>
  </cols>
  <sheetData>
    <row r="1" ht="12.75" hidden="1"/>
    <row r="2" ht="12.75" hidden="1"/>
    <row r="3" ht="9" customHeight="1">
      <c r="C3" s="58"/>
    </row>
    <row r="4" spans="4:19" s="60" customFormat="1" ht="15.75">
      <c r="D4" s="15" t="s">
        <v>91</v>
      </c>
      <c r="E4" s="61"/>
      <c r="F4" s="61"/>
      <c r="G4" s="61"/>
      <c r="H4" s="15" t="s">
        <v>226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4:19" s="60" customFormat="1" ht="15.75">
      <c r="D5" s="110" t="s">
        <v>273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4:20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17"/>
      <c r="T6" s="14"/>
    </row>
    <row r="7" spans="3:20" ht="6" customHeight="1">
      <c r="C7" s="20"/>
      <c r="D7" s="554" t="s">
        <v>10</v>
      </c>
      <c r="E7" s="555"/>
      <c r="F7" s="555"/>
      <c r="G7" s="555"/>
      <c r="H7" s="555"/>
      <c r="I7" s="556"/>
      <c r="J7" s="566" t="s">
        <v>83</v>
      </c>
      <c r="K7" s="570" t="s">
        <v>84</v>
      </c>
      <c r="L7" s="564" t="s">
        <v>85</v>
      </c>
      <c r="M7" s="566" t="s">
        <v>86</v>
      </c>
      <c r="N7" s="566" t="s">
        <v>3</v>
      </c>
      <c r="O7" s="566" t="s">
        <v>117</v>
      </c>
      <c r="P7" s="566" t="s">
        <v>192</v>
      </c>
      <c r="Q7" s="566" t="s">
        <v>229</v>
      </c>
      <c r="R7" s="566" t="s">
        <v>259</v>
      </c>
      <c r="S7" s="568" t="s">
        <v>268</v>
      </c>
      <c r="T7" s="109"/>
    </row>
    <row r="8" spans="3:20" ht="6" customHeight="1">
      <c r="C8" s="20"/>
      <c r="D8" s="557"/>
      <c r="E8" s="558"/>
      <c r="F8" s="558"/>
      <c r="G8" s="558"/>
      <c r="H8" s="558"/>
      <c r="I8" s="559"/>
      <c r="J8" s="567"/>
      <c r="K8" s="571"/>
      <c r="L8" s="565"/>
      <c r="M8" s="567"/>
      <c r="N8" s="567"/>
      <c r="O8" s="567"/>
      <c r="P8" s="567"/>
      <c r="Q8" s="567"/>
      <c r="R8" s="567"/>
      <c r="S8" s="569"/>
      <c r="T8" s="109"/>
    </row>
    <row r="9" spans="3:20" ht="6" customHeight="1">
      <c r="C9" s="20"/>
      <c r="D9" s="557"/>
      <c r="E9" s="558"/>
      <c r="F9" s="558"/>
      <c r="G9" s="558"/>
      <c r="H9" s="558"/>
      <c r="I9" s="559"/>
      <c r="J9" s="567"/>
      <c r="K9" s="571"/>
      <c r="L9" s="565"/>
      <c r="M9" s="567"/>
      <c r="N9" s="567"/>
      <c r="O9" s="567"/>
      <c r="P9" s="567"/>
      <c r="Q9" s="567"/>
      <c r="R9" s="567"/>
      <c r="S9" s="569"/>
      <c r="T9" s="109"/>
    </row>
    <row r="10" spans="3:20" ht="6" customHeight="1">
      <c r="C10" s="20"/>
      <c r="D10" s="557"/>
      <c r="E10" s="558"/>
      <c r="F10" s="558"/>
      <c r="G10" s="558"/>
      <c r="H10" s="558"/>
      <c r="I10" s="559"/>
      <c r="J10" s="567"/>
      <c r="K10" s="571"/>
      <c r="L10" s="565"/>
      <c r="M10" s="567"/>
      <c r="N10" s="567"/>
      <c r="O10" s="567"/>
      <c r="P10" s="567"/>
      <c r="Q10" s="567"/>
      <c r="R10" s="567"/>
      <c r="S10" s="569"/>
      <c r="T10" s="109"/>
    </row>
    <row r="11" spans="3:20" ht="15" customHeight="1" thickBot="1">
      <c r="C11" s="20"/>
      <c r="D11" s="560"/>
      <c r="E11" s="561"/>
      <c r="F11" s="561"/>
      <c r="G11" s="561"/>
      <c r="H11" s="561"/>
      <c r="I11" s="562"/>
      <c r="J11" s="18" t="s">
        <v>4</v>
      </c>
      <c r="K11" s="19" t="s">
        <v>4</v>
      </c>
      <c r="L11" s="194"/>
      <c r="M11" s="18"/>
      <c r="N11" s="18"/>
      <c r="O11" s="196"/>
      <c r="P11" s="196"/>
      <c r="Q11" s="196"/>
      <c r="R11" s="196"/>
      <c r="S11" s="19"/>
      <c r="T11" s="109"/>
    </row>
    <row r="12" spans="3:20" ht="13.5" thickTop="1">
      <c r="C12" s="20"/>
      <c r="D12" s="21"/>
      <c r="E12" s="33" t="s">
        <v>73</v>
      </c>
      <c r="F12" s="33"/>
      <c r="G12" s="33"/>
      <c r="H12" s="34"/>
      <c r="I12" s="35"/>
      <c r="J12" s="167">
        <v>0.25292165474638834</v>
      </c>
      <c r="K12" s="168">
        <v>0.26532869445697227</v>
      </c>
      <c r="L12" s="304">
        <v>0.2535455337968574</v>
      </c>
      <c r="M12" s="167">
        <v>0.2297258621747041</v>
      </c>
      <c r="N12" s="167">
        <v>0.23022099662096554</v>
      </c>
      <c r="O12" s="318">
        <v>0.24769522522015058</v>
      </c>
      <c r="P12" s="318">
        <v>0.2674075360305609</v>
      </c>
      <c r="Q12" s="318">
        <v>0.2738454397772105</v>
      </c>
      <c r="R12" s="318">
        <v>0.25852331285814406</v>
      </c>
      <c r="S12" s="168">
        <v>0.26736343553353864</v>
      </c>
      <c r="T12" s="184"/>
    </row>
    <row r="13" spans="3:20" ht="12.75">
      <c r="C13" s="20"/>
      <c r="D13" s="136"/>
      <c r="E13" s="112" t="s">
        <v>74</v>
      </c>
      <c r="F13" s="112"/>
      <c r="G13" s="112"/>
      <c r="H13" s="90"/>
      <c r="I13" s="91"/>
      <c r="J13" s="169">
        <v>0.8003983528779877</v>
      </c>
      <c r="K13" s="170">
        <v>0.7732690373091895</v>
      </c>
      <c r="L13" s="305">
        <v>0.7457759850671015</v>
      </c>
      <c r="M13" s="169">
        <v>0.7659655831739962</v>
      </c>
      <c r="N13" s="169">
        <v>0.7533878373838055</v>
      </c>
      <c r="O13" s="319">
        <v>0.7645533615193352</v>
      </c>
      <c r="P13" s="319">
        <v>0.7614616198402816</v>
      </c>
      <c r="Q13" s="319">
        <v>0.7558837541686517</v>
      </c>
      <c r="R13" s="319">
        <v>0.7525058578495184</v>
      </c>
      <c r="S13" s="170">
        <v>0.752390600677028</v>
      </c>
      <c r="T13" s="184"/>
    </row>
    <row r="14" spans="3:20" ht="12.75">
      <c r="C14" s="20"/>
      <c r="D14" s="136"/>
      <c r="E14" s="112" t="s">
        <v>75</v>
      </c>
      <c r="F14" s="112"/>
      <c r="G14" s="112"/>
      <c r="H14" s="90"/>
      <c r="I14" s="91"/>
      <c r="J14" s="169">
        <v>0.9436867027663864</v>
      </c>
      <c r="K14" s="170">
        <v>0.9418337020401779</v>
      </c>
      <c r="L14" s="305">
        <v>0.8995686124610932</v>
      </c>
      <c r="M14" s="169">
        <v>0.9067351402350116</v>
      </c>
      <c r="N14" s="169">
        <v>0.9090014079586717</v>
      </c>
      <c r="O14" s="319">
        <v>0.8944163672897766</v>
      </c>
      <c r="P14" s="319">
        <v>0.8829556308066336</v>
      </c>
      <c r="Q14" s="319">
        <v>0.8672740865339688</v>
      </c>
      <c r="R14" s="319">
        <v>0.8439641405649297</v>
      </c>
      <c r="S14" s="170">
        <v>0.8685509780796291</v>
      </c>
      <c r="T14" s="184"/>
    </row>
    <row r="15" spans="3:20" ht="12.75">
      <c r="C15" s="20"/>
      <c r="D15" s="136"/>
      <c r="E15" s="112" t="s">
        <v>76</v>
      </c>
      <c r="F15" s="112"/>
      <c r="G15" s="112"/>
      <c r="H15" s="90"/>
      <c r="I15" s="91"/>
      <c r="J15" s="169">
        <v>0.9604473693031362</v>
      </c>
      <c r="K15" s="170">
        <v>0.9636890150786738</v>
      </c>
      <c r="L15" s="305">
        <v>0.9580772191296394</v>
      </c>
      <c r="M15" s="169">
        <v>0.9368187917998625</v>
      </c>
      <c r="N15" s="169">
        <v>0.9324436941749648</v>
      </c>
      <c r="O15" s="319">
        <v>0.9276467795537269</v>
      </c>
      <c r="P15" s="319">
        <v>0.9142533226710935</v>
      </c>
      <c r="Q15" s="319">
        <v>0.912298095989835</v>
      </c>
      <c r="R15" s="319">
        <v>0.8914458562418403</v>
      </c>
      <c r="S15" s="170">
        <v>0.8816066224606158</v>
      </c>
      <c r="T15" s="184"/>
    </row>
    <row r="16" spans="3:20" ht="15">
      <c r="C16" s="20"/>
      <c r="D16" s="136"/>
      <c r="E16" s="112" t="s">
        <v>144</v>
      </c>
      <c r="F16" s="112"/>
      <c r="G16" s="112"/>
      <c r="H16" s="90"/>
      <c r="I16" s="91"/>
      <c r="J16" s="207">
        <v>0.2499443430250679</v>
      </c>
      <c r="K16" s="208">
        <v>0.2377950823329912</v>
      </c>
      <c r="L16" s="306">
        <v>0.2269446672012831</v>
      </c>
      <c r="M16" s="207">
        <v>0.22287981631947928</v>
      </c>
      <c r="N16" s="207">
        <v>0.2162303152815363</v>
      </c>
      <c r="O16" s="320">
        <v>0.20978924163196627</v>
      </c>
      <c r="P16" s="320">
        <v>0.20617927259329438</v>
      </c>
      <c r="Q16" s="320">
        <v>0.20466643098833393</v>
      </c>
      <c r="R16" s="320">
        <v>0.20731790234378794</v>
      </c>
      <c r="S16" s="208">
        <v>0.17972892258212728</v>
      </c>
      <c r="T16" s="184"/>
    </row>
    <row r="17" spans="3:20" ht="13.5" thickBot="1">
      <c r="C17" s="20"/>
      <c r="D17" s="136"/>
      <c r="E17" s="112" t="s">
        <v>121</v>
      </c>
      <c r="F17" s="112"/>
      <c r="G17" s="112"/>
      <c r="H17" s="90"/>
      <c r="I17" s="91"/>
      <c r="J17" s="467" t="s">
        <v>159</v>
      </c>
      <c r="K17" s="468" t="s">
        <v>159</v>
      </c>
      <c r="L17" s="295">
        <v>0.005235543772487775</v>
      </c>
      <c r="M17" s="146">
        <v>0.004514112243400932</v>
      </c>
      <c r="N17" s="146">
        <v>0.005006994249172903</v>
      </c>
      <c r="O17" s="321">
        <v>0.004886822914973616</v>
      </c>
      <c r="P17" s="321">
        <v>0.004748095981644944</v>
      </c>
      <c r="Q17" s="321">
        <v>0.004874307984830817</v>
      </c>
      <c r="R17" s="321">
        <v>0.004959923411449581</v>
      </c>
      <c r="S17" s="147">
        <v>0.0031750347117709314</v>
      </c>
      <c r="T17" s="184"/>
    </row>
    <row r="18" spans="4:19" ht="13.5">
      <c r="D18" s="68" t="s">
        <v>87</v>
      </c>
      <c r="E18" s="69"/>
      <c r="F18" s="69"/>
      <c r="G18" s="69"/>
      <c r="H18" s="69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108" t="s">
        <v>265</v>
      </c>
    </row>
    <row r="19" spans="4:19" ht="12.75">
      <c r="D19" s="57" t="s">
        <v>4</v>
      </c>
      <c r="E19" s="586" t="s">
        <v>122</v>
      </c>
      <c r="F19" s="586"/>
      <c r="G19" s="586"/>
      <c r="H19" s="586"/>
      <c r="I19" s="586"/>
      <c r="J19" s="586"/>
      <c r="K19" s="586"/>
      <c r="L19" s="586"/>
      <c r="M19" s="586"/>
      <c r="N19" s="586"/>
      <c r="O19" s="586"/>
      <c r="P19" s="586"/>
      <c r="Q19" s="586"/>
      <c r="R19" s="586"/>
      <c r="S19" s="586"/>
    </row>
    <row r="20" spans="4:19" ht="12.75">
      <c r="D20" s="57" t="s">
        <v>120</v>
      </c>
      <c r="E20" s="586" t="s">
        <v>169</v>
      </c>
      <c r="F20" s="586"/>
      <c r="G20" s="586"/>
      <c r="H20" s="586"/>
      <c r="I20" s="586"/>
      <c r="J20" s="586"/>
      <c r="K20" s="586"/>
      <c r="L20" s="586"/>
      <c r="M20" s="586"/>
      <c r="N20" s="586"/>
      <c r="O20" s="586"/>
      <c r="P20" s="586"/>
      <c r="Q20" s="586"/>
      <c r="R20" s="586"/>
      <c r="S20" s="586"/>
    </row>
  </sheetData>
  <sheetProtection/>
  <mergeCells count="13">
    <mergeCell ref="M7:M10"/>
    <mergeCell ref="N7:N10"/>
    <mergeCell ref="Q7:Q10"/>
    <mergeCell ref="S7:S10"/>
    <mergeCell ref="O7:O10"/>
    <mergeCell ref="P7:P10"/>
    <mergeCell ref="E20:S20"/>
    <mergeCell ref="E19:S19"/>
    <mergeCell ref="D7:I11"/>
    <mergeCell ref="J7:J10"/>
    <mergeCell ref="K7:K10"/>
    <mergeCell ref="L7:L10"/>
    <mergeCell ref="R7:R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3:S3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N12" sqref="N12:V17"/>
      <selection pane="topRight" activeCell="N12" sqref="N12:V17"/>
      <selection pane="bottomLeft" activeCell="N12" sqref="N12:V17"/>
      <selection pane="bottomRight"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5.75390625" style="59" customWidth="1"/>
    <col min="9" max="9" width="1.12109375" style="59" customWidth="1"/>
    <col min="10" max="19" width="6.875" style="59" customWidth="1"/>
    <col min="20" max="16384" width="9.125" style="59" customWidth="1"/>
  </cols>
  <sheetData>
    <row r="1" ht="12.75" hidden="1"/>
    <row r="2" ht="12.75" hidden="1"/>
    <row r="3" ht="9" customHeight="1">
      <c r="C3" s="58"/>
    </row>
    <row r="4" spans="4:19" s="60" customFormat="1" ht="15.75">
      <c r="D4" s="15" t="s">
        <v>92</v>
      </c>
      <c r="E4" s="61"/>
      <c r="F4" s="61"/>
      <c r="G4" s="61"/>
      <c r="H4" s="15" t="s">
        <v>153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2:19" s="60" customFormat="1" ht="15.75">
      <c r="B5" s="256">
        <v>0</v>
      </c>
      <c r="D5" s="110" t="s">
        <v>275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4:19" s="64" customFormat="1" ht="21" customHeight="1" thickBot="1">
      <c r="D6" s="589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/>
      <c r="Q6" s="590"/>
      <c r="R6" s="590"/>
      <c r="S6" s="590"/>
    </row>
    <row r="7" spans="3:19" ht="6" customHeight="1">
      <c r="C7" s="20"/>
      <c r="D7" s="554" t="s">
        <v>15</v>
      </c>
      <c r="E7" s="555"/>
      <c r="F7" s="555"/>
      <c r="G7" s="555"/>
      <c r="H7" s="555"/>
      <c r="I7" s="556"/>
      <c r="J7" s="566" t="s">
        <v>83</v>
      </c>
      <c r="K7" s="570" t="s">
        <v>84</v>
      </c>
      <c r="L7" s="564" t="s">
        <v>85</v>
      </c>
      <c r="M7" s="566" t="s">
        <v>86</v>
      </c>
      <c r="N7" s="566" t="s">
        <v>3</v>
      </c>
      <c r="O7" s="566" t="s">
        <v>117</v>
      </c>
      <c r="P7" s="566" t="s">
        <v>192</v>
      </c>
      <c r="Q7" s="566" t="s">
        <v>229</v>
      </c>
      <c r="R7" s="566" t="s">
        <v>259</v>
      </c>
      <c r="S7" s="568" t="s">
        <v>268</v>
      </c>
    </row>
    <row r="8" spans="3:19" ht="6" customHeight="1">
      <c r="C8" s="20"/>
      <c r="D8" s="557"/>
      <c r="E8" s="558"/>
      <c r="F8" s="558"/>
      <c r="G8" s="558"/>
      <c r="H8" s="558"/>
      <c r="I8" s="559"/>
      <c r="J8" s="567"/>
      <c r="K8" s="571"/>
      <c r="L8" s="565"/>
      <c r="M8" s="567"/>
      <c r="N8" s="567"/>
      <c r="O8" s="567"/>
      <c r="P8" s="567"/>
      <c r="Q8" s="567"/>
      <c r="R8" s="567"/>
      <c r="S8" s="569"/>
    </row>
    <row r="9" spans="3:19" ht="6" customHeight="1">
      <c r="C9" s="20"/>
      <c r="D9" s="557"/>
      <c r="E9" s="558"/>
      <c r="F9" s="558"/>
      <c r="G9" s="558"/>
      <c r="H9" s="558"/>
      <c r="I9" s="559"/>
      <c r="J9" s="567"/>
      <c r="K9" s="571"/>
      <c r="L9" s="565"/>
      <c r="M9" s="567"/>
      <c r="N9" s="567"/>
      <c r="O9" s="567"/>
      <c r="P9" s="567"/>
      <c r="Q9" s="567"/>
      <c r="R9" s="567"/>
      <c r="S9" s="569"/>
    </row>
    <row r="10" spans="3:19" ht="6" customHeight="1">
      <c r="C10" s="20"/>
      <c r="D10" s="557"/>
      <c r="E10" s="558"/>
      <c r="F10" s="558"/>
      <c r="G10" s="558"/>
      <c r="H10" s="558"/>
      <c r="I10" s="559"/>
      <c r="J10" s="567"/>
      <c r="K10" s="571"/>
      <c r="L10" s="565"/>
      <c r="M10" s="567"/>
      <c r="N10" s="567"/>
      <c r="O10" s="567"/>
      <c r="P10" s="567"/>
      <c r="Q10" s="567"/>
      <c r="R10" s="567"/>
      <c r="S10" s="569"/>
    </row>
    <row r="11" spans="3:19" ht="15" customHeight="1" thickBot="1">
      <c r="C11" s="20"/>
      <c r="D11" s="560"/>
      <c r="E11" s="561"/>
      <c r="F11" s="561"/>
      <c r="G11" s="561"/>
      <c r="H11" s="561"/>
      <c r="I11" s="562"/>
      <c r="J11" s="18" t="s">
        <v>168</v>
      </c>
      <c r="K11" s="19" t="s">
        <v>168</v>
      </c>
      <c r="L11" s="194"/>
      <c r="M11" s="18"/>
      <c r="N11" s="18"/>
      <c r="O11" s="196"/>
      <c r="P11" s="196"/>
      <c r="Q11" s="196"/>
      <c r="R11" s="196"/>
      <c r="S11" s="19"/>
    </row>
    <row r="12" spans="3:19" ht="14.25" thickBot="1" thickTop="1">
      <c r="C12" s="20"/>
      <c r="D12" s="126"/>
      <c r="E12" s="127" t="s">
        <v>16</v>
      </c>
      <c r="F12" s="127"/>
      <c r="G12" s="127"/>
      <c r="H12" s="128" t="s">
        <v>17</v>
      </c>
      <c r="I12" s="129"/>
      <c r="J12" s="130">
        <v>5067</v>
      </c>
      <c r="K12" s="131">
        <v>4994</v>
      </c>
      <c r="L12" s="278">
        <v>4834</v>
      </c>
      <c r="M12" s="130">
        <v>4815</v>
      </c>
      <c r="N12" s="130">
        <v>4808</v>
      </c>
      <c r="O12" s="334">
        <v>4809</v>
      </c>
      <c r="P12" s="334">
        <v>4826</v>
      </c>
      <c r="Q12" s="334">
        <v>4880</v>
      </c>
      <c r="R12" s="334">
        <v>4931</v>
      </c>
      <c r="S12" s="131">
        <v>5011</v>
      </c>
    </row>
    <row r="13" spans="3:19" ht="13.5" thickTop="1">
      <c r="C13" s="20"/>
      <c r="D13" s="119"/>
      <c r="E13" s="120" t="s">
        <v>18</v>
      </c>
      <c r="F13" s="120"/>
      <c r="G13" s="120"/>
      <c r="H13" s="121" t="s">
        <v>19</v>
      </c>
      <c r="I13" s="122"/>
      <c r="J13" s="123">
        <v>336</v>
      </c>
      <c r="K13" s="124">
        <v>333</v>
      </c>
      <c r="L13" s="274">
        <v>321</v>
      </c>
      <c r="M13" s="123">
        <v>320</v>
      </c>
      <c r="N13" s="123">
        <v>321</v>
      </c>
      <c r="O13" s="335">
        <v>320</v>
      </c>
      <c r="P13" s="335">
        <v>322</v>
      </c>
      <c r="Q13" s="335">
        <v>331</v>
      </c>
      <c r="R13" s="335">
        <v>340</v>
      </c>
      <c r="S13" s="124">
        <v>352</v>
      </c>
    </row>
    <row r="14" spans="3:19" ht="13.5" thickBot="1">
      <c r="C14" s="20"/>
      <c r="D14" s="132"/>
      <c r="E14" s="133"/>
      <c r="F14" s="133" t="s">
        <v>20</v>
      </c>
      <c r="G14" s="133"/>
      <c r="H14" s="134" t="s">
        <v>21</v>
      </c>
      <c r="I14" s="135"/>
      <c r="J14" s="84">
        <v>336</v>
      </c>
      <c r="K14" s="85">
        <v>333</v>
      </c>
      <c r="L14" s="279">
        <v>321</v>
      </c>
      <c r="M14" s="84">
        <v>320</v>
      </c>
      <c r="N14" s="84">
        <v>321</v>
      </c>
      <c r="O14" s="336">
        <v>320</v>
      </c>
      <c r="P14" s="336">
        <v>322</v>
      </c>
      <c r="Q14" s="336">
        <v>331</v>
      </c>
      <c r="R14" s="336">
        <v>340</v>
      </c>
      <c r="S14" s="85">
        <v>352</v>
      </c>
    </row>
    <row r="15" spans="3:19" ht="12.75">
      <c r="C15" s="20"/>
      <c r="D15" s="73"/>
      <c r="E15" s="74" t="s">
        <v>22</v>
      </c>
      <c r="F15" s="74"/>
      <c r="G15" s="74"/>
      <c r="H15" s="75" t="s">
        <v>23</v>
      </c>
      <c r="I15" s="76"/>
      <c r="J15" s="77">
        <v>637</v>
      </c>
      <c r="K15" s="78">
        <v>633</v>
      </c>
      <c r="L15" s="280">
        <v>626</v>
      </c>
      <c r="M15" s="77">
        <v>629</v>
      </c>
      <c r="N15" s="77">
        <v>629</v>
      </c>
      <c r="O15" s="329">
        <v>635</v>
      </c>
      <c r="P15" s="329">
        <v>649</v>
      </c>
      <c r="Q15" s="329">
        <v>663</v>
      </c>
      <c r="R15" s="329">
        <v>684</v>
      </c>
      <c r="S15" s="78">
        <v>704</v>
      </c>
    </row>
    <row r="16" spans="3:19" ht="13.5" thickBot="1">
      <c r="C16" s="20"/>
      <c r="D16" s="138"/>
      <c r="E16" s="133"/>
      <c r="F16" s="133" t="s">
        <v>24</v>
      </c>
      <c r="G16" s="133"/>
      <c r="H16" s="134" t="s">
        <v>25</v>
      </c>
      <c r="I16" s="135"/>
      <c r="J16" s="54">
        <v>637</v>
      </c>
      <c r="K16" s="55">
        <v>633</v>
      </c>
      <c r="L16" s="277">
        <v>626</v>
      </c>
      <c r="M16" s="54">
        <v>629</v>
      </c>
      <c r="N16" s="54">
        <v>629</v>
      </c>
      <c r="O16" s="337">
        <v>635</v>
      </c>
      <c r="P16" s="337">
        <v>649</v>
      </c>
      <c r="Q16" s="337">
        <v>663</v>
      </c>
      <c r="R16" s="337">
        <v>684</v>
      </c>
      <c r="S16" s="85">
        <v>704</v>
      </c>
    </row>
    <row r="17" spans="3:19" ht="12.75">
      <c r="C17" s="20"/>
      <c r="D17" s="73"/>
      <c r="E17" s="74" t="s">
        <v>26</v>
      </c>
      <c r="F17" s="74"/>
      <c r="G17" s="74"/>
      <c r="H17" s="75" t="s">
        <v>27</v>
      </c>
      <c r="I17" s="76"/>
      <c r="J17" s="77">
        <v>581</v>
      </c>
      <c r="K17" s="78">
        <v>572</v>
      </c>
      <c r="L17" s="280">
        <v>556</v>
      </c>
      <c r="M17" s="77">
        <v>552</v>
      </c>
      <c r="N17" s="77">
        <v>550</v>
      </c>
      <c r="O17" s="329">
        <v>550</v>
      </c>
      <c r="P17" s="329">
        <v>550</v>
      </c>
      <c r="Q17" s="329">
        <v>556</v>
      </c>
      <c r="R17" s="329">
        <v>561</v>
      </c>
      <c r="S17" s="78">
        <v>566</v>
      </c>
    </row>
    <row r="18" spans="3:19" ht="12.75">
      <c r="C18" s="20"/>
      <c r="D18" s="138"/>
      <c r="E18" s="133"/>
      <c r="F18" s="133" t="s">
        <v>28</v>
      </c>
      <c r="G18" s="133"/>
      <c r="H18" s="134" t="s">
        <v>29</v>
      </c>
      <c r="I18" s="135"/>
      <c r="J18" s="84">
        <v>312</v>
      </c>
      <c r="K18" s="85">
        <v>307</v>
      </c>
      <c r="L18" s="279">
        <v>296</v>
      </c>
      <c r="M18" s="84">
        <v>295</v>
      </c>
      <c r="N18" s="84">
        <v>294</v>
      </c>
      <c r="O18" s="336">
        <v>294</v>
      </c>
      <c r="P18" s="336">
        <v>294</v>
      </c>
      <c r="Q18" s="336">
        <v>296</v>
      </c>
      <c r="R18" s="336">
        <v>298</v>
      </c>
      <c r="S18" s="85">
        <v>301</v>
      </c>
    </row>
    <row r="19" spans="3:19" ht="13.5" thickBot="1">
      <c r="C19" s="20"/>
      <c r="D19" s="138"/>
      <c r="E19" s="133"/>
      <c r="F19" s="133" t="s">
        <v>30</v>
      </c>
      <c r="G19" s="133"/>
      <c r="H19" s="134" t="s">
        <v>31</v>
      </c>
      <c r="I19" s="135"/>
      <c r="J19" s="54">
        <v>269</v>
      </c>
      <c r="K19" s="55">
        <v>265</v>
      </c>
      <c r="L19" s="277">
        <v>260</v>
      </c>
      <c r="M19" s="54">
        <v>257</v>
      </c>
      <c r="N19" s="54">
        <v>256</v>
      </c>
      <c r="O19" s="337">
        <v>256</v>
      </c>
      <c r="P19" s="337">
        <v>256</v>
      </c>
      <c r="Q19" s="337">
        <v>260</v>
      </c>
      <c r="R19" s="337">
        <v>263</v>
      </c>
      <c r="S19" s="85">
        <v>265</v>
      </c>
    </row>
    <row r="20" spans="3:19" ht="12.75">
      <c r="C20" s="20"/>
      <c r="D20" s="73"/>
      <c r="E20" s="74" t="s">
        <v>32</v>
      </c>
      <c r="F20" s="74"/>
      <c r="G20" s="74"/>
      <c r="H20" s="75" t="s">
        <v>33</v>
      </c>
      <c r="I20" s="76"/>
      <c r="J20" s="77">
        <v>489</v>
      </c>
      <c r="K20" s="78">
        <v>483</v>
      </c>
      <c r="L20" s="280">
        <v>446</v>
      </c>
      <c r="M20" s="77">
        <v>443</v>
      </c>
      <c r="N20" s="77">
        <v>441</v>
      </c>
      <c r="O20" s="329">
        <v>445</v>
      </c>
      <c r="P20" s="329">
        <v>448</v>
      </c>
      <c r="Q20" s="329">
        <v>448</v>
      </c>
      <c r="R20" s="329">
        <v>450</v>
      </c>
      <c r="S20" s="78">
        <v>464</v>
      </c>
    </row>
    <row r="21" spans="3:19" ht="12.75">
      <c r="C21" s="20"/>
      <c r="D21" s="132"/>
      <c r="E21" s="133"/>
      <c r="F21" s="133" t="s">
        <v>34</v>
      </c>
      <c r="G21" s="133"/>
      <c r="H21" s="134" t="s">
        <v>35</v>
      </c>
      <c r="I21" s="135"/>
      <c r="J21" s="84">
        <v>146</v>
      </c>
      <c r="K21" s="85">
        <v>144</v>
      </c>
      <c r="L21" s="279">
        <v>121</v>
      </c>
      <c r="M21" s="84">
        <v>118</v>
      </c>
      <c r="N21" s="84">
        <v>116</v>
      </c>
      <c r="O21" s="336">
        <v>119</v>
      </c>
      <c r="P21" s="336">
        <v>120</v>
      </c>
      <c r="Q21" s="336">
        <v>120</v>
      </c>
      <c r="R21" s="336">
        <v>120</v>
      </c>
      <c r="S21" s="85">
        <v>122</v>
      </c>
    </row>
    <row r="22" spans="3:19" ht="13.5" thickBot="1">
      <c r="C22" s="20"/>
      <c r="D22" s="132"/>
      <c r="E22" s="133"/>
      <c r="F22" s="133" t="s">
        <v>36</v>
      </c>
      <c r="G22" s="133"/>
      <c r="H22" s="134" t="s">
        <v>37</v>
      </c>
      <c r="I22" s="135"/>
      <c r="J22" s="54">
        <v>343</v>
      </c>
      <c r="K22" s="55">
        <v>339</v>
      </c>
      <c r="L22" s="277">
        <v>325</v>
      </c>
      <c r="M22" s="54">
        <v>325</v>
      </c>
      <c r="N22" s="54">
        <v>325</v>
      </c>
      <c r="O22" s="337">
        <v>326</v>
      </c>
      <c r="P22" s="337">
        <v>328</v>
      </c>
      <c r="Q22" s="337">
        <v>328</v>
      </c>
      <c r="R22" s="337">
        <v>330</v>
      </c>
      <c r="S22" s="85">
        <v>342</v>
      </c>
    </row>
    <row r="23" spans="3:19" ht="12.75">
      <c r="C23" s="20"/>
      <c r="D23" s="73"/>
      <c r="E23" s="74" t="s">
        <v>38</v>
      </c>
      <c r="F23" s="74"/>
      <c r="G23" s="74"/>
      <c r="H23" s="75" t="s">
        <v>39</v>
      </c>
      <c r="I23" s="76"/>
      <c r="J23" s="77">
        <v>864</v>
      </c>
      <c r="K23" s="78">
        <v>860</v>
      </c>
      <c r="L23" s="280">
        <v>829</v>
      </c>
      <c r="M23" s="77">
        <v>820</v>
      </c>
      <c r="N23" s="77">
        <v>815</v>
      </c>
      <c r="O23" s="329">
        <v>813</v>
      </c>
      <c r="P23" s="329">
        <v>817</v>
      </c>
      <c r="Q23" s="329">
        <v>833</v>
      </c>
      <c r="R23" s="329">
        <v>837</v>
      </c>
      <c r="S23" s="78">
        <v>849</v>
      </c>
    </row>
    <row r="24" spans="3:19" ht="12.75">
      <c r="C24" s="20"/>
      <c r="D24" s="138"/>
      <c r="E24" s="133"/>
      <c r="F24" s="133" t="s">
        <v>40</v>
      </c>
      <c r="G24" s="133"/>
      <c r="H24" s="134" t="s">
        <v>41</v>
      </c>
      <c r="I24" s="135"/>
      <c r="J24" s="84">
        <v>229</v>
      </c>
      <c r="K24" s="85">
        <v>224</v>
      </c>
      <c r="L24" s="279">
        <v>214</v>
      </c>
      <c r="M24" s="84">
        <v>213</v>
      </c>
      <c r="N24" s="84">
        <v>213</v>
      </c>
      <c r="O24" s="336">
        <v>215</v>
      </c>
      <c r="P24" s="336">
        <v>216</v>
      </c>
      <c r="Q24" s="336">
        <v>228</v>
      </c>
      <c r="R24" s="336">
        <v>232</v>
      </c>
      <c r="S24" s="85">
        <v>239</v>
      </c>
    </row>
    <row r="25" spans="3:19" ht="12.75">
      <c r="C25" s="20"/>
      <c r="D25" s="138"/>
      <c r="E25" s="133"/>
      <c r="F25" s="133" t="s">
        <v>42</v>
      </c>
      <c r="G25" s="133"/>
      <c r="H25" s="134" t="s">
        <v>43</v>
      </c>
      <c r="I25" s="135"/>
      <c r="J25" s="84">
        <v>312</v>
      </c>
      <c r="K25" s="85">
        <v>314</v>
      </c>
      <c r="L25" s="279">
        <v>304</v>
      </c>
      <c r="M25" s="84">
        <v>297</v>
      </c>
      <c r="N25" s="84">
        <v>294</v>
      </c>
      <c r="O25" s="336">
        <v>291</v>
      </c>
      <c r="P25" s="336">
        <v>294</v>
      </c>
      <c r="Q25" s="336">
        <v>296</v>
      </c>
      <c r="R25" s="336">
        <v>296</v>
      </c>
      <c r="S25" s="85">
        <v>298</v>
      </c>
    </row>
    <row r="26" spans="3:19" ht="13.5" thickBot="1">
      <c r="C26" s="20"/>
      <c r="D26" s="138"/>
      <c r="E26" s="133"/>
      <c r="F26" s="133" t="s">
        <v>44</v>
      </c>
      <c r="G26" s="133"/>
      <c r="H26" s="134" t="s">
        <v>45</v>
      </c>
      <c r="I26" s="135"/>
      <c r="J26" s="54">
        <v>323</v>
      </c>
      <c r="K26" s="55">
        <v>322</v>
      </c>
      <c r="L26" s="277">
        <v>311</v>
      </c>
      <c r="M26" s="54">
        <v>310</v>
      </c>
      <c r="N26" s="54">
        <v>308</v>
      </c>
      <c r="O26" s="337">
        <v>307</v>
      </c>
      <c r="P26" s="337">
        <v>307</v>
      </c>
      <c r="Q26" s="337">
        <v>309</v>
      </c>
      <c r="R26" s="337">
        <v>309</v>
      </c>
      <c r="S26" s="85">
        <v>312</v>
      </c>
    </row>
    <row r="27" spans="3:19" ht="12.75">
      <c r="C27" s="20"/>
      <c r="D27" s="73"/>
      <c r="E27" s="74" t="s">
        <v>46</v>
      </c>
      <c r="F27" s="74"/>
      <c r="G27" s="74"/>
      <c r="H27" s="75" t="s">
        <v>47</v>
      </c>
      <c r="I27" s="76"/>
      <c r="J27" s="77">
        <v>945</v>
      </c>
      <c r="K27" s="78">
        <v>936</v>
      </c>
      <c r="L27" s="280">
        <v>910</v>
      </c>
      <c r="M27" s="77">
        <v>909</v>
      </c>
      <c r="N27" s="77">
        <v>907</v>
      </c>
      <c r="O27" s="329">
        <v>905</v>
      </c>
      <c r="P27" s="329">
        <v>903</v>
      </c>
      <c r="Q27" s="329">
        <v>907</v>
      </c>
      <c r="R27" s="329">
        <v>917</v>
      </c>
      <c r="S27" s="78">
        <v>924</v>
      </c>
    </row>
    <row r="28" spans="3:19" ht="12.75">
      <c r="C28" s="20"/>
      <c r="D28" s="132"/>
      <c r="E28" s="133"/>
      <c r="F28" s="133" t="s">
        <v>287</v>
      </c>
      <c r="G28" s="133"/>
      <c r="H28" s="134" t="s">
        <v>131</v>
      </c>
      <c r="I28" s="135"/>
      <c r="J28" s="84">
        <v>294</v>
      </c>
      <c r="K28" s="85">
        <v>293</v>
      </c>
      <c r="L28" s="279">
        <v>277</v>
      </c>
      <c r="M28" s="84">
        <v>276</v>
      </c>
      <c r="N28" s="84">
        <v>277</v>
      </c>
      <c r="O28" s="336">
        <v>275</v>
      </c>
      <c r="P28" s="336">
        <v>273</v>
      </c>
      <c r="Q28" s="336">
        <v>274</v>
      </c>
      <c r="R28" s="336">
        <v>276</v>
      </c>
      <c r="S28" s="85">
        <v>279</v>
      </c>
    </row>
    <row r="29" spans="3:19" ht="13.5" thickBot="1">
      <c r="C29" s="20"/>
      <c r="D29" s="132"/>
      <c r="E29" s="133"/>
      <c r="F29" s="133" t="s">
        <v>48</v>
      </c>
      <c r="G29" s="133"/>
      <c r="H29" s="134" t="s">
        <v>132</v>
      </c>
      <c r="I29" s="135"/>
      <c r="J29" s="54">
        <v>651</v>
      </c>
      <c r="K29" s="55">
        <v>643</v>
      </c>
      <c r="L29" s="277">
        <v>633</v>
      </c>
      <c r="M29" s="54">
        <v>633</v>
      </c>
      <c r="N29" s="54">
        <v>630</v>
      </c>
      <c r="O29" s="337">
        <v>630</v>
      </c>
      <c r="P29" s="337">
        <v>630</v>
      </c>
      <c r="Q29" s="337">
        <v>633</v>
      </c>
      <c r="R29" s="337">
        <v>641</v>
      </c>
      <c r="S29" s="85">
        <v>645</v>
      </c>
    </row>
    <row r="30" spans="3:19" ht="12.75">
      <c r="C30" s="20"/>
      <c r="D30" s="73"/>
      <c r="E30" s="74" t="s">
        <v>49</v>
      </c>
      <c r="F30" s="74"/>
      <c r="G30" s="74"/>
      <c r="H30" s="75" t="s">
        <v>50</v>
      </c>
      <c r="I30" s="76"/>
      <c r="J30" s="77">
        <v>713</v>
      </c>
      <c r="K30" s="78">
        <v>689</v>
      </c>
      <c r="L30" s="280">
        <v>672</v>
      </c>
      <c r="M30" s="77">
        <v>672</v>
      </c>
      <c r="N30" s="77">
        <v>674</v>
      </c>
      <c r="O30" s="329">
        <v>671</v>
      </c>
      <c r="P30" s="329">
        <v>669</v>
      </c>
      <c r="Q30" s="329">
        <v>675</v>
      </c>
      <c r="R30" s="329">
        <v>678</v>
      </c>
      <c r="S30" s="78">
        <v>683</v>
      </c>
    </row>
    <row r="31" spans="3:19" ht="12.75">
      <c r="C31" s="20"/>
      <c r="D31" s="138"/>
      <c r="E31" s="133"/>
      <c r="F31" s="133" t="s">
        <v>51</v>
      </c>
      <c r="G31" s="133"/>
      <c r="H31" s="134" t="s">
        <v>52</v>
      </c>
      <c r="I31" s="135"/>
      <c r="J31" s="84">
        <v>393</v>
      </c>
      <c r="K31" s="85">
        <v>372</v>
      </c>
      <c r="L31" s="279">
        <v>362</v>
      </c>
      <c r="M31" s="84">
        <v>363</v>
      </c>
      <c r="N31" s="84">
        <v>365</v>
      </c>
      <c r="O31" s="336">
        <v>362</v>
      </c>
      <c r="P31" s="336">
        <v>360</v>
      </c>
      <c r="Q31" s="336">
        <v>367</v>
      </c>
      <c r="R31" s="336">
        <v>369</v>
      </c>
      <c r="S31" s="85">
        <v>373</v>
      </c>
    </row>
    <row r="32" spans="3:19" ht="13.5" thickBot="1">
      <c r="C32" s="20"/>
      <c r="D32" s="138"/>
      <c r="E32" s="133"/>
      <c r="F32" s="133" t="s">
        <v>53</v>
      </c>
      <c r="G32" s="133"/>
      <c r="H32" s="134" t="s">
        <v>54</v>
      </c>
      <c r="I32" s="135"/>
      <c r="J32" s="54">
        <v>320</v>
      </c>
      <c r="K32" s="55">
        <v>317</v>
      </c>
      <c r="L32" s="277">
        <v>310</v>
      </c>
      <c r="M32" s="54">
        <v>309</v>
      </c>
      <c r="N32" s="54">
        <v>309</v>
      </c>
      <c r="O32" s="337">
        <v>309</v>
      </c>
      <c r="P32" s="337">
        <v>309</v>
      </c>
      <c r="Q32" s="337">
        <v>308</v>
      </c>
      <c r="R32" s="337">
        <v>309</v>
      </c>
      <c r="S32" s="85">
        <v>310</v>
      </c>
    </row>
    <row r="33" spans="3:19" ht="12.75">
      <c r="C33" s="20"/>
      <c r="D33" s="73"/>
      <c r="E33" s="74" t="s">
        <v>55</v>
      </c>
      <c r="F33" s="74"/>
      <c r="G33" s="74"/>
      <c r="H33" s="75" t="s">
        <v>56</v>
      </c>
      <c r="I33" s="76"/>
      <c r="J33" s="77">
        <v>502</v>
      </c>
      <c r="K33" s="78">
        <v>488</v>
      </c>
      <c r="L33" s="280">
        <v>474</v>
      </c>
      <c r="M33" s="77">
        <v>470</v>
      </c>
      <c r="N33" s="77">
        <v>471</v>
      </c>
      <c r="O33" s="329">
        <v>470</v>
      </c>
      <c r="P33" s="329">
        <v>468</v>
      </c>
      <c r="Q33" s="329">
        <v>467</v>
      </c>
      <c r="R33" s="329">
        <v>464</v>
      </c>
      <c r="S33" s="78">
        <v>469</v>
      </c>
    </row>
    <row r="34" spans="3:19" ht="13.5" thickBot="1">
      <c r="C34" s="20"/>
      <c r="D34" s="132"/>
      <c r="E34" s="133"/>
      <c r="F34" s="133" t="s">
        <v>57</v>
      </c>
      <c r="G34" s="133"/>
      <c r="H34" s="134" t="s">
        <v>58</v>
      </c>
      <c r="I34" s="135"/>
      <c r="J34" s="54">
        <v>502</v>
      </c>
      <c r="K34" s="55">
        <v>488</v>
      </c>
      <c r="L34" s="277">
        <v>474</v>
      </c>
      <c r="M34" s="54">
        <v>470</v>
      </c>
      <c r="N34" s="54">
        <v>471</v>
      </c>
      <c r="O34" s="337">
        <v>470</v>
      </c>
      <c r="P34" s="337">
        <v>468</v>
      </c>
      <c r="Q34" s="337">
        <v>467</v>
      </c>
      <c r="R34" s="337">
        <v>464</v>
      </c>
      <c r="S34" s="85">
        <v>469</v>
      </c>
    </row>
    <row r="35" spans="4:19" ht="13.5">
      <c r="D35" s="68" t="s">
        <v>87</v>
      </c>
      <c r="E35" s="69"/>
      <c r="F35" s="69"/>
      <c r="G35" s="69"/>
      <c r="H35" s="69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108" t="s">
        <v>266</v>
      </c>
    </row>
    <row r="36" spans="4:19" ht="13.5" customHeight="1">
      <c r="D36" s="57" t="s">
        <v>4</v>
      </c>
      <c r="E36" s="572" t="s">
        <v>122</v>
      </c>
      <c r="F36" s="572"/>
      <c r="G36" s="572"/>
      <c r="H36" s="572"/>
      <c r="I36" s="572"/>
      <c r="J36" s="572"/>
      <c r="K36" s="572"/>
      <c r="L36" s="572"/>
      <c r="M36" s="572"/>
      <c r="N36" s="572"/>
      <c r="O36" s="572"/>
      <c r="P36" s="572"/>
      <c r="Q36" s="572"/>
      <c r="R36" s="572"/>
      <c r="S36" s="572"/>
    </row>
    <row r="37" spans="4:19" ht="27" customHeight="1">
      <c r="D37" s="57" t="s">
        <v>120</v>
      </c>
      <c r="E37" s="572" t="s">
        <v>172</v>
      </c>
      <c r="F37" s="572"/>
      <c r="G37" s="572"/>
      <c r="H37" s="572"/>
      <c r="I37" s="572"/>
      <c r="J37" s="572"/>
      <c r="K37" s="572"/>
      <c r="L37" s="572"/>
      <c r="M37" s="572"/>
      <c r="N37" s="572"/>
      <c r="O37" s="572"/>
      <c r="P37" s="572"/>
      <c r="Q37" s="572"/>
      <c r="R37" s="572"/>
      <c r="S37" s="572"/>
    </row>
  </sheetData>
  <sheetProtection/>
  <mergeCells count="14">
    <mergeCell ref="E37:S37"/>
    <mergeCell ref="E36:S36"/>
    <mergeCell ref="J7:J10"/>
    <mergeCell ref="N7:N10"/>
    <mergeCell ref="O7:O10"/>
    <mergeCell ref="P7:P10"/>
    <mergeCell ref="D6:S6"/>
    <mergeCell ref="D7:I11"/>
    <mergeCell ref="S7:S10"/>
    <mergeCell ref="K7:K10"/>
    <mergeCell ref="L7:L10"/>
    <mergeCell ref="M7:M10"/>
    <mergeCell ref="Q7:Q10"/>
    <mergeCell ref="R7:R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8"/>
  <dimension ref="B3:Z60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N12" sqref="N12:V17"/>
      <selection pane="topRight" activeCell="N12" sqref="N12:V17"/>
      <selection pane="bottomLeft" activeCell="N12" sqref="N12:V17"/>
      <selection pane="bottomRight"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5.75390625" style="59" customWidth="1"/>
    <col min="9" max="9" width="1.12109375" style="59" customWidth="1"/>
    <col min="10" max="19" width="6.875" style="59" customWidth="1"/>
    <col min="20" max="16384" width="9.125" style="59" customWidth="1"/>
  </cols>
  <sheetData>
    <row r="1" ht="12.75" hidden="1"/>
    <row r="2" ht="12.75" hidden="1"/>
    <row r="3" ht="9" customHeight="1">
      <c r="C3" s="58"/>
    </row>
    <row r="4" spans="4:19" s="60" customFormat="1" ht="15.75">
      <c r="D4" s="15" t="s">
        <v>93</v>
      </c>
      <c r="E4" s="61"/>
      <c r="F4" s="61"/>
      <c r="G4" s="61"/>
      <c r="H4" s="15" t="s">
        <v>152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2:19" s="60" customFormat="1" ht="15.75">
      <c r="B5" s="256">
        <v>0</v>
      </c>
      <c r="D5" s="110" t="s">
        <v>274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4:19" s="64" customFormat="1" ht="21" customHeight="1" thickBot="1">
      <c r="D6" s="589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/>
      <c r="Q6" s="590"/>
      <c r="R6" s="590"/>
      <c r="S6" s="590"/>
    </row>
    <row r="7" spans="3:19" ht="6" customHeight="1">
      <c r="C7" s="20"/>
      <c r="D7" s="554" t="s">
        <v>15</v>
      </c>
      <c r="E7" s="555"/>
      <c r="F7" s="555"/>
      <c r="G7" s="555"/>
      <c r="H7" s="555"/>
      <c r="I7" s="556"/>
      <c r="J7" s="566" t="s">
        <v>83</v>
      </c>
      <c r="K7" s="570" t="s">
        <v>84</v>
      </c>
      <c r="L7" s="564" t="s">
        <v>85</v>
      </c>
      <c r="M7" s="566" t="s">
        <v>86</v>
      </c>
      <c r="N7" s="566" t="s">
        <v>3</v>
      </c>
      <c r="O7" s="566" t="s">
        <v>117</v>
      </c>
      <c r="P7" s="566" t="s">
        <v>192</v>
      </c>
      <c r="Q7" s="566" t="s">
        <v>229</v>
      </c>
      <c r="R7" s="566" t="s">
        <v>259</v>
      </c>
      <c r="S7" s="568" t="s">
        <v>268</v>
      </c>
    </row>
    <row r="8" spans="3:19" ht="6" customHeight="1">
      <c r="C8" s="20"/>
      <c r="D8" s="557"/>
      <c r="E8" s="558"/>
      <c r="F8" s="558"/>
      <c r="G8" s="558"/>
      <c r="H8" s="558"/>
      <c r="I8" s="559"/>
      <c r="J8" s="567"/>
      <c r="K8" s="571"/>
      <c r="L8" s="565"/>
      <c r="M8" s="567"/>
      <c r="N8" s="567"/>
      <c r="O8" s="567"/>
      <c r="P8" s="567"/>
      <c r="Q8" s="567"/>
      <c r="R8" s="567"/>
      <c r="S8" s="569"/>
    </row>
    <row r="9" spans="3:19" ht="6" customHeight="1">
      <c r="C9" s="20"/>
      <c r="D9" s="557"/>
      <c r="E9" s="558"/>
      <c r="F9" s="558"/>
      <c r="G9" s="558"/>
      <c r="H9" s="558"/>
      <c r="I9" s="559"/>
      <c r="J9" s="567"/>
      <c r="K9" s="571"/>
      <c r="L9" s="565"/>
      <c r="M9" s="567"/>
      <c r="N9" s="567"/>
      <c r="O9" s="567"/>
      <c r="P9" s="567"/>
      <c r="Q9" s="567"/>
      <c r="R9" s="567"/>
      <c r="S9" s="569"/>
    </row>
    <row r="10" spans="3:19" ht="6" customHeight="1">
      <c r="C10" s="20"/>
      <c r="D10" s="557"/>
      <c r="E10" s="558"/>
      <c r="F10" s="558"/>
      <c r="G10" s="558"/>
      <c r="H10" s="558"/>
      <c r="I10" s="559"/>
      <c r="J10" s="567"/>
      <c r="K10" s="571"/>
      <c r="L10" s="565"/>
      <c r="M10" s="567"/>
      <c r="N10" s="567"/>
      <c r="O10" s="567"/>
      <c r="P10" s="567"/>
      <c r="Q10" s="567"/>
      <c r="R10" s="567"/>
      <c r="S10" s="569"/>
    </row>
    <row r="11" spans="3:19" ht="15" customHeight="1" thickBot="1">
      <c r="C11" s="20"/>
      <c r="D11" s="560"/>
      <c r="E11" s="561"/>
      <c r="F11" s="561"/>
      <c r="G11" s="561"/>
      <c r="H11" s="561"/>
      <c r="I11" s="562"/>
      <c r="J11" s="18" t="s">
        <v>4</v>
      </c>
      <c r="K11" s="19" t="s">
        <v>4</v>
      </c>
      <c r="L11" s="194"/>
      <c r="M11" s="18"/>
      <c r="N11" s="18"/>
      <c r="O11" s="196"/>
      <c r="P11" s="196"/>
      <c r="Q11" s="196"/>
      <c r="R11" s="196"/>
      <c r="S11" s="19"/>
    </row>
    <row r="12" spans="3:26" ht="14.25" thickBot="1" thickTop="1">
      <c r="C12" s="20"/>
      <c r="D12" s="126"/>
      <c r="E12" s="127" t="s">
        <v>16</v>
      </c>
      <c r="F12" s="127"/>
      <c r="G12" s="127"/>
      <c r="H12" s="128" t="s">
        <v>17</v>
      </c>
      <c r="I12" s="129"/>
      <c r="J12" s="130">
        <v>286340</v>
      </c>
      <c r="K12" s="131">
        <v>286230</v>
      </c>
      <c r="L12" s="278">
        <v>282183</v>
      </c>
      <c r="M12" s="130">
        <v>285419</v>
      </c>
      <c r="N12" s="130">
        <v>291194</v>
      </c>
      <c r="O12" s="334">
        <v>301620</v>
      </c>
      <c r="P12" s="334">
        <v>314008</v>
      </c>
      <c r="Q12" s="334">
        <v>328612</v>
      </c>
      <c r="R12" s="334">
        <v>342521</v>
      </c>
      <c r="S12" s="131">
        <v>354340</v>
      </c>
      <c r="T12" s="271"/>
      <c r="U12" s="271"/>
      <c r="V12" s="271"/>
      <c r="W12" s="271"/>
      <c r="X12" s="271"/>
      <c r="Y12" s="271"/>
      <c r="Z12" s="271"/>
    </row>
    <row r="13" spans="3:26" ht="13.5" thickTop="1">
      <c r="C13" s="20"/>
      <c r="D13" s="119"/>
      <c r="E13" s="120" t="s">
        <v>18</v>
      </c>
      <c r="F13" s="120"/>
      <c r="G13" s="120"/>
      <c r="H13" s="121" t="s">
        <v>19</v>
      </c>
      <c r="I13" s="122"/>
      <c r="J13" s="123">
        <v>28255</v>
      </c>
      <c r="K13" s="124">
        <v>28731</v>
      </c>
      <c r="L13" s="274">
        <v>28497</v>
      </c>
      <c r="M13" s="123">
        <v>29052</v>
      </c>
      <c r="N13" s="123">
        <v>29859</v>
      </c>
      <c r="O13" s="335">
        <v>31308</v>
      </c>
      <c r="P13" s="335">
        <v>33403</v>
      </c>
      <c r="Q13" s="335">
        <v>35264</v>
      </c>
      <c r="R13" s="335">
        <v>37078</v>
      </c>
      <c r="S13" s="124">
        <v>38457</v>
      </c>
      <c r="T13" s="271"/>
      <c r="U13" s="271"/>
      <c r="V13" s="271"/>
      <c r="W13" s="271"/>
      <c r="X13" s="271"/>
      <c r="Y13" s="271"/>
      <c r="Z13" s="271"/>
    </row>
    <row r="14" spans="3:26" ht="13.5" thickBot="1">
      <c r="C14" s="20"/>
      <c r="D14" s="132"/>
      <c r="E14" s="139"/>
      <c r="F14" s="133" t="s">
        <v>20</v>
      </c>
      <c r="G14" s="133"/>
      <c r="H14" s="134" t="s">
        <v>21</v>
      </c>
      <c r="I14" s="135"/>
      <c r="J14" s="84">
        <v>28255</v>
      </c>
      <c r="K14" s="85">
        <v>28731</v>
      </c>
      <c r="L14" s="279">
        <v>28497</v>
      </c>
      <c r="M14" s="84">
        <v>29052</v>
      </c>
      <c r="N14" s="84">
        <v>29859</v>
      </c>
      <c r="O14" s="336">
        <v>31308</v>
      </c>
      <c r="P14" s="336">
        <v>33403</v>
      </c>
      <c r="Q14" s="336">
        <v>35264</v>
      </c>
      <c r="R14" s="336">
        <v>37078</v>
      </c>
      <c r="S14" s="85">
        <v>38457</v>
      </c>
      <c r="T14" s="271"/>
      <c r="U14" s="271"/>
      <c r="V14" s="271"/>
      <c r="W14" s="271"/>
      <c r="X14" s="271"/>
      <c r="Y14" s="271"/>
      <c r="Z14" s="271"/>
    </row>
    <row r="15" spans="3:26" ht="12.75">
      <c r="C15" s="20"/>
      <c r="D15" s="73"/>
      <c r="E15" s="74" t="s">
        <v>22</v>
      </c>
      <c r="F15" s="74"/>
      <c r="G15" s="74"/>
      <c r="H15" s="75" t="s">
        <v>23</v>
      </c>
      <c r="I15" s="76"/>
      <c r="J15" s="77">
        <v>31217</v>
      </c>
      <c r="K15" s="78">
        <v>31463</v>
      </c>
      <c r="L15" s="280">
        <v>31738</v>
      </c>
      <c r="M15" s="77">
        <v>32673</v>
      </c>
      <c r="N15" s="77">
        <v>33818</v>
      </c>
      <c r="O15" s="329">
        <v>35343</v>
      </c>
      <c r="P15" s="329">
        <v>36954</v>
      </c>
      <c r="Q15" s="329">
        <v>39420</v>
      </c>
      <c r="R15" s="329">
        <v>42317</v>
      </c>
      <c r="S15" s="78">
        <v>44430</v>
      </c>
      <c r="T15" s="271"/>
      <c r="U15" s="271"/>
      <c r="V15" s="271"/>
      <c r="W15" s="271"/>
      <c r="X15" s="271"/>
      <c r="Y15" s="271"/>
      <c r="Z15" s="271"/>
    </row>
    <row r="16" spans="3:26" ht="13.5" thickBot="1">
      <c r="C16" s="20"/>
      <c r="D16" s="132"/>
      <c r="E16" s="139"/>
      <c r="F16" s="133" t="s">
        <v>24</v>
      </c>
      <c r="G16" s="133"/>
      <c r="H16" s="134" t="s">
        <v>25</v>
      </c>
      <c r="I16" s="135"/>
      <c r="J16" s="54">
        <v>31217</v>
      </c>
      <c r="K16" s="55">
        <v>31463</v>
      </c>
      <c r="L16" s="277">
        <v>31738</v>
      </c>
      <c r="M16" s="54">
        <v>32673</v>
      </c>
      <c r="N16" s="54">
        <v>33818</v>
      </c>
      <c r="O16" s="312">
        <v>35343</v>
      </c>
      <c r="P16" s="312">
        <v>36954</v>
      </c>
      <c r="Q16" s="312">
        <v>39420</v>
      </c>
      <c r="R16" s="312">
        <v>42317</v>
      </c>
      <c r="S16" s="55">
        <v>44430</v>
      </c>
      <c r="T16" s="271"/>
      <c r="U16" s="271"/>
      <c r="V16" s="271"/>
      <c r="W16" s="271"/>
      <c r="X16" s="271"/>
      <c r="Y16" s="271"/>
      <c r="Z16" s="271"/>
    </row>
    <row r="17" spans="3:26" ht="12.75">
      <c r="C17" s="20"/>
      <c r="D17" s="73"/>
      <c r="E17" s="74" t="s">
        <v>26</v>
      </c>
      <c r="F17" s="74"/>
      <c r="G17" s="74"/>
      <c r="H17" s="75" t="s">
        <v>27</v>
      </c>
      <c r="I17" s="76"/>
      <c r="J17" s="77">
        <v>34010</v>
      </c>
      <c r="K17" s="78">
        <v>33930</v>
      </c>
      <c r="L17" s="280">
        <v>33315</v>
      </c>
      <c r="M17" s="77">
        <v>33697</v>
      </c>
      <c r="N17" s="77">
        <v>34248</v>
      </c>
      <c r="O17" s="329">
        <v>35643</v>
      </c>
      <c r="P17" s="329">
        <v>37242</v>
      </c>
      <c r="Q17" s="329">
        <v>39248</v>
      </c>
      <c r="R17" s="329">
        <v>40604</v>
      </c>
      <c r="S17" s="78">
        <v>41997</v>
      </c>
      <c r="T17" s="271"/>
      <c r="U17" s="271"/>
      <c r="V17" s="271"/>
      <c r="W17" s="271"/>
      <c r="X17" s="271"/>
      <c r="Y17" s="271"/>
      <c r="Z17" s="271"/>
    </row>
    <row r="18" spans="3:26" ht="12.75">
      <c r="C18" s="20"/>
      <c r="D18" s="132"/>
      <c r="E18" s="139"/>
      <c r="F18" s="133" t="s">
        <v>28</v>
      </c>
      <c r="G18" s="133"/>
      <c r="H18" s="134" t="s">
        <v>29</v>
      </c>
      <c r="I18" s="135"/>
      <c r="J18" s="84">
        <v>18851</v>
      </c>
      <c r="K18" s="85">
        <v>18891</v>
      </c>
      <c r="L18" s="279">
        <v>18317</v>
      </c>
      <c r="M18" s="84">
        <v>18574</v>
      </c>
      <c r="N18" s="84">
        <v>18926</v>
      </c>
      <c r="O18" s="336">
        <v>19658</v>
      </c>
      <c r="P18" s="336">
        <v>20447</v>
      </c>
      <c r="Q18" s="336">
        <v>21430</v>
      </c>
      <c r="R18" s="336">
        <v>22055</v>
      </c>
      <c r="S18" s="85">
        <v>22942</v>
      </c>
      <c r="T18" s="271"/>
      <c r="U18" s="271"/>
      <c r="V18" s="271"/>
      <c r="W18" s="271"/>
      <c r="X18" s="271"/>
      <c r="Y18" s="271"/>
      <c r="Z18" s="271"/>
    </row>
    <row r="19" spans="3:26" ht="13.5" thickBot="1">
      <c r="C19" s="20"/>
      <c r="D19" s="132"/>
      <c r="E19" s="139"/>
      <c r="F19" s="133" t="s">
        <v>30</v>
      </c>
      <c r="G19" s="133"/>
      <c r="H19" s="134" t="s">
        <v>31</v>
      </c>
      <c r="I19" s="135"/>
      <c r="J19" s="54">
        <v>15159</v>
      </c>
      <c r="K19" s="55">
        <v>15039</v>
      </c>
      <c r="L19" s="277">
        <v>14998</v>
      </c>
      <c r="M19" s="54">
        <v>15123</v>
      </c>
      <c r="N19" s="54">
        <v>15322</v>
      </c>
      <c r="O19" s="312">
        <v>15985</v>
      </c>
      <c r="P19" s="312">
        <v>16795</v>
      </c>
      <c r="Q19" s="312">
        <v>17818</v>
      </c>
      <c r="R19" s="312">
        <v>18549</v>
      </c>
      <c r="S19" s="55">
        <v>19055</v>
      </c>
      <c r="T19" s="271"/>
      <c r="U19" s="271"/>
      <c r="V19" s="271"/>
      <c r="W19" s="271"/>
      <c r="X19" s="271"/>
      <c r="Y19" s="271"/>
      <c r="Z19" s="271"/>
    </row>
    <row r="20" spans="3:26" ht="12.75">
      <c r="C20" s="20"/>
      <c r="D20" s="73"/>
      <c r="E20" s="74" t="s">
        <v>32</v>
      </c>
      <c r="F20" s="74"/>
      <c r="G20" s="74"/>
      <c r="H20" s="75" t="s">
        <v>33</v>
      </c>
      <c r="I20" s="76"/>
      <c r="J20" s="77">
        <v>31084</v>
      </c>
      <c r="K20" s="78">
        <v>30857</v>
      </c>
      <c r="L20" s="280">
        <v>30295</v>
      </c>
      <c r="M20" s="77">
        <v>30680</v>
      </c>
      <c r="N20" s="77">
        <v>31045</v>
      </c>
      <c r="O20" s="329">
        <v>31835</v>
      </c>
      <c r="P20" s="329">
        <v>32594</v>
      </c>
      <c r="Q20" s="329">
        <v>33547</v>
      </c>
      <c r="R20" s="329">
        <v>34600</v>
      </c>
      <c r="S20" s="78">
        <v>35605</v>
      </c>
      <c r="T20" s="271"/>
      <c r="U20" s="271"/>
      <c r="V20" s="271"/>
      <c r="W20" s="271"/>
      <c r="X20" s="271"/>
      <c r="Y20" s="271"/>
      <c r="Z20" s="271"/>
    </row>
    <row r="21" spans="3:26" ht="12.75">
      <c r="C21" s="20"/>
      <c r="D21" s="132"/>
      <c r="E21" s="139"/>
      <c r="F21" s="133" t="s">
        <v>34</v>
      </c>
      <c r="G21" s="133"/>
      <c r="H21" s="134" t="s">
        <v>35</v>
      </c>
      <c r="I21" s="135"/>
      <c r="J21" s="84">
        <v>8336</v>
      </c>
      <c r="K21" s="85">
        <v>8302</v>
      </c>
      <c r="L21" s="279">
        <v>8079</v>
      </c>
      <c r="M21" s="84">
        <v>8151</v>
      </c>
      <c r="N21" s="84">
        <v>8164</v>
      </c>
      <c r="O21" s="336">
        <v>8346</v>
      </c>
      <c r="P21" s="336">
        <v>8617</v>
      </c>
      <c r="Q21" s="336">
        <v>8916</v>
      </c>
      <c r="R21" s="336">
        <v>9278</v>
      </c>
      <c r="S21" s="85">
        <v>9542</v>
      </c>
      <c r="T21" s="271"/>
      <c r="U21" s="271"/>
      <c r="V21" s="271"/>
      <c r="W21" s="271"/>
      <c r="X21" s="271"/>
      <c r="Y21" s="271"/>
      <c r="Z21" s="271"/>
    </row>
    <row r="22" spans="3:26" ht="13.5" thickBot="1">
      <c r="C22" s="20"/>
      <c r="D22" s="132"/>
      <c r="E22" s="139"/>
      <c r="F22" s="133" t="s">
        <v>36</v>
      </c>
      <c r="G22" s="133"/>
      <c r="H22" s="134" t="s">
        <v>37</v>
      </c>
      <c r="I22" s="135"/>
      <c r="J22" s="54">
        <v>22748</v>
      </c>
      <c r="K22" s="55">
        <v>22555</v>
      </c>
      <c r="L22" s="277">
        <v>22216</v>
      </c>
      <c r="M22" s="54">
        <v>22529</v>
      </c>
      <c r="N22" s="54">
        <v>22881</v>
      </c>
      <c r="O22" s="312">
        <v>23489</v>
      </c>
      <c r="P22" s="312">
        <v>23977</v>
      </c>
      <c r="Q22" s="312">
        <v>24631</v>
      </c>
      <c r="R22" s="312">
        <v>25322</v>
      </c>
      <c r="S22" s="55">
        <v>26063</v>
      </c>
      <c r="T22" s="271"/>
      <c r="U22" s="271"/>
      <c r="V22" s="271"/>
      <c r="W22" s="271"/>
      <c r="X22" s="271"/>
      <c r="Y22" s="271"/>
      <c r="Z22" s="271"/>
    </row>
    <row r="23" spans="3:26" ht="12.75">
      <c r="C23" s="20"/>
      <c r="D23" s="73"/>
      <c r="E23" s="74" t="s">
        <v>38</v>
      </c>
      <c r="F23" s="74"/>
      <c r="G23" s="74"/>
      <c r="H23" s="75" t="s">
        <v>39</v>
      </c>
      <c r="I23" s="76"/>
      <c r="J23" s="77">
        <v>44031</v>
      </c>
      <c r="K23" s="78">
        <v>44223</v>
      </c>
      <c r="L23" s="280">
        <v>43722</v>
      </c>
      <c r="M23" s="77">
        <v>43780</v>
      </c>
      <c r="N23" s="77">
        <v>44737</v>
      </c>
      <c r="O23" s="329">
        <v>46293</v>
      </c>
      <c r="P23" s="329">
        <v>47892</v>
      </c>
      <c r="Q23" s="329">
        <v>50127</v>
      </c>
      <c r="R23" s="329">
        <v>51896</v>
      </c>
      <c r="S23" s="78">
        <v>53520</v>
      </c>
      <c r="T23" s="271"/>
      <c r="U23" s="271"/>
      <c r="V23" s="271"/>
      <c r="W23" s="271"/>
      <c r="X23" s="271"/>
      <c r="Y23" s="271"/>
      <c r="Z23" s="271"/>
    </row>
    <row r="24" spans="3:26" ht="12.75">
      <c r="C24" s="20"/>
      <c r="D24" s="132"/>
      <c r="E24" s="139"/>
      <c r="F24" s="133" t="s">
        <v>40</v>
      </c>
      <c r="G24" s="133"/>
      <c r="H24" s="134" t="s">
        <v>41</v>
      </c>
      <c r="I24" s="135"/>
      <c r="J24" s="84">
        <v>12660</v>
      </c>
      <c r="K24" s="85">
        <v>12723</v>
      </c>
      <c r="L24" s="279">
        <v>12563</v>
      </c>
      <c r="M24" s="84">
        <v>12601</v>
      </c>
      <c r="N24" s="84">
        <v>12878</v>
      </c>
      <c r="O24" s="336">
        <v>13406</v>
      </c>
      <c r="P24" s="336">
        <v>13718</v>
      </c>
      <c r="Q24" s="336">
        <v>14329</v>
      </c>
      <c r="R24" s="336">
        <v>14866</v>
      </c>
      <c r="S24" s="85">
        <v>15400</v>
      </c>
      <c r="T24" s="271"/>
      <c r="U24" s="271"/>
      <c r="V24" s="271"/>
      <c r="W24" s="271"/>
      <c r="X24" s="271"/>
      <c r="Y24" s="271"/>
      <c r="Z24" s="271"/>
    </row>
    <row r="25" spans="3:26" ht="12.75">
      <c r="C25" s="20"/>
      <c r="D25" s="132"/>
      <c r="E25" s="139"/>
      <c r="F25" s="133" t="s">
        <v>42</v>
      </c>
      <c r="G25" s="133"/>
      <c r="H25" s="134" t="s">
        <v>43</v>
      </c>
      <c r="I25" s="135"/>
      <c r="J25" s="84">
        <v>16027</v>
      </c>
      <c r="K25" s="85">
        <v>16243</v>
      </c>
      <c r="L25" s="279">
        <v>15924</v>
      </c>
      <c r="M25" s="84">
        <v>15856</v>
      </c>
      <c r="N25" s="84">
        <v>16310</v>
      </c>
      <c r="O25" s="336">
        <v>16813</v>
      </c>
      <c r="P25" s="336">
        <v>17545</v>
      </c>
      <c r="Q25" s="336">
        <v>18308</v>
      </c>
      <c r="R25" s="336">
        <v>19036</v>
      </c>
      <c r="S25" s="85">
        <v>19548</v>
      </c>
      <c r="T25" s="271"/>
      <c r="U25" s="271"/>
      <c r="V25" s="271"/>
      <c r="W25" s="271"/>
      <c r="X25" s="271"/>
      <c r="Y25" s="271"/>
      <c r="Z25" s="271"/>
    </row>
    <row r="26" spans="3:26" ht="13.5" thickBot="1">
      <c r="C26" s="20"/>
      <c r="D26" s="132"/>
      <c r="E26" s="139"/>
      <c r="F26" s="133" t="s">
        <v>44</v>
      </c>
      <c r="G26" s="133"/>
      <c r="H26" s="134" t="s">
        <v>45</v>
      </c>
      <c r="I26" s="135"/>
      <c r="J26" s="54">
        <v>15344</v>
      </c>
      <c r="K26" s="55">
        <v>15257</v>
      </c>
      <c r="L26" s="277">
        <v>15235</v>
      </c>
      <c r="M26" s="54">
        <v>15323</v>
      </c>
      <c r="N26" s="54">
        <v>15549</v>
      </c>
      <c r="O26" s="312">
        <v>16074</v>
      </c>
      <c r="P26" s="312">
        <v>16629</v>
      </c>
      <c r="Q26" s="312">
        <v>17490</v>
      </c>
      <c r="R26" s="312">
        <v>17994</v>
      </c>
      <c r="S26" s="55">
        <v>18572</v>
      </c>
      <c r="T26" s="271"/>
      <c r="U26" s="271"/>
      <c r="V26" s="271"/>
      <c r="W26" s="271"/>
      <c r="X26" s="271"/>
      <c r="Y26" s="271"/>
      <c r="Z26" s="271"/>
    </row>
    <row r="27" spans="3:26" ht="12.75">
      <c r="C27" s="20"/>
      <c r="D27" s="73"/>
      <c r="E27" s="74" t="s">
        <v>46</v>
      </c>
      <c r="F27" s="74"/>
      <c r="G27" s="74"/>
      <c r="H27" s="75" t="s">
        <v>47</v>
      </c>
      <c r="I27" s="76"/>
      <c r="J27" s="77">
        <v>47224</v>
      </c>
      <c r="K27" s="78">
        <v>46736</v>
      </c>
      <c r="L27" s="280">
        <v>45758</v>
      </c>
      <c r="M27" s="77">
        <v>46188</v>
      </c>
      <c r="N27" s="77">
        <v>47116</v>
      </c>
      <c r="O27" s="329">
        <v>48608</v>
      </c>
      <c r="P27" s="329">
        <v>50493</v>
      </c>
      <c r="Q27" s="329">
        <v>52897</v>
      </c>
      <c r="R27" s="329">
        <v>55073</v>
      </c>
      <c r="S27" s="78">
        <v>57166</v>
      </c>
      <c r="T27" s="271"/>
      <c r="U27" s="271"/>
      <c r="V27" s="271"/>
      <c r="W27" s="271"/>
      <c r="X27" s="271"/>
      <c r="Y27" s="271"/>
      <c r="Z27" s="271"/>
    </row>
    <row r="28" spans="3:26" ht="12.75">
      <c r="C28" s="20"/>
      <c r="D28" s="132"/>
      <c r="E28" s="139"/>
      <c r="F28" s="133" t="s">
        <v>287</v>
      </c>
      <c r="G28" s="133"/>
      <c r="H28" s="134" t="s">
        <v>131</v>
      </c>
      <c r="I28" s="135"/>
      <c r="J28" s="84">
        <v>15445</v>
      </c>
      <c r="K28" s="85">
        <v>15342</v>
      </c>
      <c r="L28" s="279">
        <v>14743</v>
      </c>
      <c r="M28" s="84">
        <v>14722</v>
      </c>
      <c r="N28" s="84">
        <v>14946</v>
      </c>
      <c r="O28" s="336">
        <v>15427</v>
      </c>
      <c r="P28" s="336">
        <v>15878</v>
      </c>
      <c r="Q28" s="336">
        <v>16520</v>
      </c>
      <c r="R28" s="336">
        <v>17001</v>
      </c>
      <c r="S28" s="85">
        <v>17677</v>
      </c>
      <c r="T28" s="271"/>
      <c r="U28" s="271"/>
      <c r="V28" s="271"/>
      <c r="W28" s="271"/>
      <c r="X28" s="271"/>
      <c r="Y28" s="271"/>
      <c r="Z28" s="271"/>
    </row>
    <row r="29" spans="3:26" ht="13.5" thickBot="1">
      <c r="C29" s="20"/>
      <c r="D29" s="140"/>
      <c r="E29" s="141"/>
      <c r="F29" s="142" t="s">
        <v>48</v>
      </c>
      <c r="G29" s="142"/>
      <c r="H29" s="143" t="s">
        <v>132</v>
      </c>
      <c r="I29" s="144"/>
      <c r="J29" s="54">
        <v>31779</v>
      </c>
      <c r="K29" s="55">
        <v>31394</v>
      </c>
      <c r="L29" s="277">
        <v>31015</v>
      </c>
      <c r="M29" s="54">
        <v>31466</v>
      </c>
      <c r="N29" s="54">
        <v>32170</v>
      </c>
      <c r="O29" s="312">
        <v>33181</v>
      </c>
      <c r="P29" s="312">
        <v>34615</v>
      </c>
      <c r="Q29" s="312">
        <v>36377</v>
      </c>
      <c r="R29" s="312">
        <v>38072</v>
      </c>
      <c r="S29" s="55">
        <v>39489</v>
      </c>
      <c r="T29" s="271"/>
      <c r="U29" s="271"/>
      <c r="V29" s="271"/>
      <c r="W29" s="271"/>
      <c r="X29" s="271"/>
      <c r="Y29" s="271"/>
      <c r="Z29" s="271"/>
    </row>
    <row r="30" spans="3:26" ht="12.75">
      <c r="C30" s="20"/>
      <c r="D30" s="73"/>
      <c r="E30" s="74" t="s">
        <v>49</v>
      </c>
      <c r="F30" s="74"/>
      <c r="G30" s="74"/>
      <c r="H30" s="75" t="s">
        <v>50</v>
      </c>
      <c r="I30" s="76"/>
      <c r="J30" s="77">
        <v>35755</v>
      </c>
      <c r="K30" s="78">
        <v>35822</v>
      </c>
      <c r="L30" s="280">
        <v>35229</v>
      </c>
      <c r="M30" s="77">
        <v>35452</v>
      </c>
      <c r="N30" s="77">
        <v>35885</v>
      </c>
      <c r="O30" s="329">
        <v>36991</v>
      </c>
      <c r="P30" s="329">
        <v>38622</v>
      </c>
      <c r="Q30" s="329">
        <v>39973</v>
      </c>
      <c r="R30" s="329">
        <v>41620</v>
      </c>
      <c r="S30" s="78">
        <v>42867</v>
      </c>
      <c r="T30" s="271"/>
      <c r="U30" s="271"/>
      <c r="V30" s="271"/>
      <c r="W30" s="271"/>
      <c r="X30" s="271"/>
      <c r="Y30" s="271"/>
      <c r="Z30" s="271"/>
    </row>
    <row r="31" spans="3:26" ht="12.75">
      <c r="C31" s="20"/>
      <c r="D31" s="132"/>
      <c r="E31" s="139"/>
      <c r="F31" s="133" t="s">
        <v>51</v>
      </c>
      <c r="G31" s="133"/>
      <c r="H31" s="134" t="s">
        <v>52</v>
      </c>
      <c r="I31" s="135"/>
      <c r="J31" s="84">
        <v>18883</v>
      </c>
      <c r="K31" s="85">
        <v>18965</v>
      </c>
      <c r="L31" s="279">
        <v>18637</v>
      </c>
      <c r="M31" s="84">
        <v>18720</v>
      </c>
      <c r="N31" s="84">
        <v>19036</v>
      </c>
      <c r="O31" s="336">
        <v>19594</v>
      </c>
      <c r="P31" s="336">
        <v>20296</v>
      </c>
      <c r="Q31" s="336">
        <v>21037</v>
      </c>
      <c r="R31" s="336">
        <v>22028</v>
      </c>
      <c r="S31" s="85">
        <v>22878</v>
      </c>
      <c r="T31" s="271"/>
      <c r="U31" s="271"/>
      <c r="V31" s="271"/>
      <c r="W31" s="271"/>
      <c r="X31" s="271"/>
      <c r="Y31" s="271"/>
      <c r="Z31" s="271"/>
    </row>
    <row r="32" spans="3:26" ht="13.5" thickBot="1">
      <c r="C32" s="20"/>
      <c r="D32" s="132"/>
      <c r="E32" s="139"/>
      <c r="F32" s="133" t="s">
        <v>53</v>
      </c>
      <c r="G32" s="133"/>
      <c r="H32" s="134" t="s">
        <v>54</v>
      </c>
      <c r="I32" s="135"/>
      <c r="J32" s="54">
        <v>16872</v>
      </c>
      <c r="K32" s="55">
        <v>16857</v>
      </c>
      <c r="L32" s="277">
        <v>16592</v>
      </c>
      <c r="M32" s="54">
        <v>16732</v>
      </c>
      <c r="N32" s="54">
        <v>16849</v>
      </c>
      <c r="O32" s="312">
        <v>17397</v>
      </c>
      <c r="P32" s="312">
        <v>18326</v>
      </c>
      <c r="Q32" s="312">
        <v>18936</v>
      </c>
      <c r="R32" s="312">
        <v>19592</v>
      </c>
      <c r="S32" s="55">
        <v>19989</v>
      </c>
      <c r="T32" s="271"/>
      <c r="U32" s="271"/>
      <c r="V32" s="271"/>
      <c r="W32" s="271"/>
      <c r="X32" s="271"/>
      <c r="Y32" s="271"/>
      <c r="Z32" s="271"/>
    </row>
    <row r="33" spans="3:26" ht="12.75">
      <c r="C33" s="20"/>
      <c r="D33" s="73"/>
      <c r="E33" s="74" t="s">
        <v>55</v>
      </c>
      <c r="F33" s="74"/>
      <c r="G33" s="74"/>
      <c r="H33" s="75" t="s">
        <v>56</v>
      </c>
      <c r="I33" s="76"/>
      <c r="J33" s="77">
        <v>34764</v>
      </c>
      <c r="K33" s="78">
        <v>34468</v>
      </c>
      <c r="L33" s="280">
        <v>33629</v>
      </c>
      <c r="M33" s="77">
        <v>33897</v>
      </c>
      <c r="N33" s="77">
        <v>34486</v>
      </c>
      <c r="O33" s="329">
        <v>35599</v>
      </c>
      <c r="P33" s="329">
        <v>36808</v>
      </c>
      <c r="Q33" s="329">
        <v>38136</v>
      </c>
      <c r="R33" s="329">
        <v>39333</v>
      </c>
      <c r="S33" s="78">
        <v>40298</v>
      </c>
      <c r="T33" s="271"/>
      <c r="U33" s="271"/>
      <c r="V33" s="271"/>
      <c r="W33" s="271"/>
      <c r="X33" s="271"/>
      <c r="Y33" s="271"/>
      <c r="Z33" s="271"/>
    </row>
    <row r="34" spans="3:26" ht="13.5" thickBot="1">
      <c r="C34" s="20"/>
      <c r="D34" s="138"/>
      <c r="E34" s="133"/>
      <c r="F34" s="133" t="s">
        <v>57</v>
      </c>
      <c r="G34" s="133"/>
      <c r="H34" s="134" t="s">
        <v>58</v>
      </c>
      <c r="I34" s="135"/>
      <c r="J34" s="54">
        <v>34764</v>
      </c>
      <c r="K34" s="55">
        <v>34468</v>
      </c>
      <c r="L34" s="277">
        <v>33629</v>
      </c>
      <c r="M34" s="54">
        <v>33897</v>
      </c>
      <c r="N34" s="54">
        <v>34486</v>
      </c>
      <c r="O34" s="312">
        <v>35599</v>
      </c>
      <c r="P34" s="312">
        <v>36808</v>
      </c>
      <c r="Q34" s="312">
        <v>38136</v>
      </c>
      <c r="R34" s="312">
        <v>39333</v>
      </c>
      <c r="S34" s="55">
        <v>40298</v>
      </c>
      <c r="T34" s="271"/>
      <c r="U34" s="271"/>
      <c r="V34" s="271"/>
      <c r="W34" s="271"/>
      <c r="X34" s="271"/>
      <c r="Y34" s="271"/>
      <c r="Z34" s="271"/>
    </row>
    <row r="35" spans="4:19" ht="13.5">
      <c r="D35" s="68" t="s">
        <v>87</v>
      </c>
      <c r="E35" s="69"/>
      <c r="F35" s="69"/>
      <c r="G35" s="69"/>
      <c r="H35" s="69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108" t="s">
        <v>266</v>
      </c>
    </row>
    <row r="36" spans="4:19" ht="12.75">
      <c r="D36" s="57" t="s">
        <v>4</v>
      </c>
      <c r="E36" s="572" t="s">
        <v>122</v>
      </c>
      <c r="F36" s="572"/>
      <c r="G36" s="572"/>
      <c r="H36" s="572"/>
      <c r="I36" s="572"/>
      <c r="J36" s="572"/>
      <c r="K36" s="572"/>
      <c r="L36" s="572"/>
      <c r="M36" s="572"/>
      <c r="N36" s="572"/>
      <c r="O36" s="572"/>
      <c r="P36" s="572"/>
      <c r="Q36" s="572"/>
      <c r="R36" s="572"/>
      <c r="S36" s="572"/>
    </row>
    <row r="38" spans="20:24" ht="12.75">
      <c r="T38" s="449"/>
      <c r="U38" s="449"/>
      <c r="V38" s="449"/>
      <c r="W38" s="449"/>
      <c r="X38" s="449"/>
    </row>
    <row r="39" spans="20:24" ht="12.75">
      <c r="T39" s="449"/>
      <c r="U39" s="449"/>
      <c r="V39" s="449"/>
      <c r="W39" s="449"/>
      <c r="X39" s="449"/>
    </row>
    <row r="40" spans="20:24" ht="12.75">
      <c r="T40" s="449"/>
      <c r="U40" s="449"/>
      <c r="V40" s="449"/>
      <c r="W40" s="449"/>
      <c r="X40" s="449"/>
    </row>
    <row r="41" spans="20:24" ht="12.75">
      <c r="T41" s="449"/>
      <c r="U41" s="449"/>
      <c r="V41" s="449"/>
      <c r="W41" s="449"/>
      <c r="X41" s="449"/>
    </row>
    <row r="42" spans="20:24" ht="12.75">
      <c r="T42" s="449"/>
      <c r="U42" s="449"/>
      <c r="V42" s="449"/>
      <c r="W42" s="449"/>
      <c r="X42" s="449"/>
    </row>
    <row r="43" spans="20:24" ht="12.75">
      <c r="T43" s="449"/>
      <c r="U43" s="449"/>
      <c r="V43" s="449"/>
      <c r="W43" s="449"/>
      <c r="X43" s="449"/>
    </row>
    <row r="44" spans="20:24" ht="12.75">
      <c r="T44" s="449"/>
      <c r="U44" s="449"/>
      <c r="V44" s="449"/>
      <c r="W44" s="449"/>
      <c r="X44" s="449"/>
    </row>
    <row r="45" spans="20:24" ht="12.75">
      <c r="T45" s="449"/>
      <c r="U45" s="449"/>
      <c r="V45" s="449"/>
      <c r="W45" s="449"/>
      <c r="X45" s="449"/>
    </row>
    <row r="46" spans="20:24" ht="12.75">
      <c r="T46" s="449"/>
      <c r="U46" s="449"/>
      <c r="V46" s="449"/>
      <c r="W46" s="449"/>
      <c r="X46" s="449"/>
    </row>
    <row r="47" spans="20:24" ht="12.75">
      <c r="T47" s="449"/>
      <c r="U47" s="449"/>
      <c r="V47" s="449"/>
      <c r="W47" s="449"/>
      <c r="X47" s="449"/>
    </row>
    <row r="48" spans="20:24" ht="12.75">
      <c r="T48" s="449"/>
      <c r="U48" s="449"/>
      <c r="V48" s="449"/>
      <c r="W48" s="449"/>
      <c r="X48" s="449"/>
    </row>
    <row r="49" spans="20:24" ht="12.75">
      <c r="T49" s="449"/>
      <c r="U49" s="449"/>
      <c r="V49" s="449"/>
      <c r="W49" s="449"/>
      <c r="X49" s="449"/>
    </row>
    <row r="50" spans="20:24" ht="12.75">
      <c r="T50" s="449"/>
      <c r="U50" s="449"/>
      <c r="V50" s="449"/>
      <c r="W50" s="449"/>
      <c r="X50" s="449"/>
    </row>
    <row r="51" spans="20:24" ht="12.75">
      <c r="T51" s="449"/>
      <c r="U51" s="449"/>
      <c r="V51" s="449"/>
      <c r="W51" s="449"/>
      <c r="X51" s="449"/>
    </row>
    <row r="52" spans="20:24" ht="12.75">
      <c r="T52" s="449"/>
      <c r="U52" s="449"/>
      <c r="V52" s="449"/>
      <c r="W52" s="449"/>
      <c r="X52" s="449"/>
    </row>
    <row r="53" spans="20:24" ht="12.75">
      <c r="T53" s="449"/>
      <c r="U53" s="449"/>
      <c r="V53" s="449"/>
      <c r="W53" s="449"/>
      <c r="X53" s="449"/>
    </row>
    <row r="54" spans="20:24" ht="12.75">
      <c r="T54" s="449"/>
      <c r="U54" s="449"/>
      <c r="V54" s="449"/>
      <c r="W54" s="449"/>
      <c r="X54" s="449"/>
    </row>
    <row r="55" spans="20:24" ht="12.75">
      <c r="T55" s="449"/>
      <c r="U55" s="449"/>
      <c r="V55" s="449"/>
      <c r="W55" s="449"/>
      <c r="X55" s="449"/>
    </row>
    <row r="56" spans="20:24" ht="12.75">
      <c r="T56" s="449"/>
      <c r="U56" s="449"/>
      <c r="V56" s="449"/>
      <c r="W56" s="449"/>
      <c r="X56" s="449"/>
    </row>
    <row r="57" spans="20:24" ht="12.75">
      <c r="T57" s="449"/>
      <c r="U57" s="449"/>
      <c r="V57" s="449"/>
      <c r="W57" s="449"/>
      <c r="X57" s="449"/>
    </row>
    <row r="58" spans="20:24" ht="12.75">
      <c r="T58" s="449"/>
      <c r="U58" s="449"/>
      <c r="V58" s="449"/>
      <c r="W58" s="449"/>
      <c r="X58" s="449"/>
    </row>
    <row r="59" spans="20:24" ht="12.75">
      <c r="T59" s="449"/>
      <c r="U59" s="449"/>
      <c r="V59" s="449"/>
      <c r="W59" s="449"/>
      <c r="X59" s="449"/>
    </row>
    <row r="60" spans="20:24" ht="12.75">
      <c r="T60" s="449"/>
      <c r="U60" s="449"/>
      <c r="V60" s="449"/>
      <c r="W60" s="449"/>
      <c r="X60" s="449"/>
    </row>
  </sheetData>
  <sheetProtection/>
  <mergeCells count="13">
    <mergeCell ref="O7:O10"/>
    <mergeCell ref="P7:P10"/>
    <mergeCell ref="Q7:Q10"/>
    <mergeCell ref="E36:S36"/>
    <mergeCell ref="D6:S6"/>
    <mergeCell ref="D7:I11"/>
    <mergeCell ref="M7:M10"/>
    <mergeCell ref="N7:N10"/>
    <mergeCell ref="S7:S10"/>
    <mergeCell ref="J7:J10"/>
    <mergeCell ref="K7:K10"/>
    <mergeCell ref="R7:R10"/>
    <mergeCell ref="L7:L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B3:S21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N12" sqref="N12:V17"/>
      <selection pane="topRight" activeCell="N12" sqref="N12:V17"/>
      <selection pane="bottomLeft" activeCell="N12" sqref="N12:V17"/>
      <selection pane="bottomRight"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9.375" style="59" customWidth="1"/>
    <col min="8" max="8" width="13.75390625" style="59" customWidth="1"/>
    <col min="9" max="9" width="1.12109375" style="59" customWidth="1"/>
    <col min="10" max="19" width="6.75390625" style="59" customWidth="1"/>
    <col min="20" max="16384" width="9.125" style="59" customWidth="1"/>
  </cols>
  <sheetData>
    <row r="1" ht="12.75" hidden="1"/>
    <row r="2" ht="12.75" hidden="1"/>
    <row r="3" ht="9" customHeight="1">
      <c r="C3" s="58"/>
    </row>
    <row r="4" spans="4:19" s="60" customFormat="1" ht="15.75">
      <c r="D4" s="15" t="s">
        <v>94</v>
      </c>
      <c r="E4" s="61"/>
      <c r="F4" s="61"/>
      <c r="G4" s="61"/>
      <c r="H4" s="15" t="s">
        <v>224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2:19" s="60" customFormat="1" ht="15.75">
      <c r="B5" s="256">
        <v>6</v>
      </c>
      <c r="D5" s="110" t="s">
        <v>276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4:19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17"/>
    </row>
    <row r="7" spans="3:19" ht="6" customHeight="1">
      <c r="C7" s="20"/>
      <c r="D7" s="554"/>
      <c r="E7" s="555"/>
      <c r="F7" s="555"/>
      <c r="G7" s="555"/>
      <c r="H7" s="555"/>
      <c r="I7" s="556"/>
      <c r="J7" s="566" t="s">
        <v>83</v>
      </c>
      <c r="K7" s="570" t="s">
        <v>84</v>
      </c>
      <c r="L7" s="564" t="s">
        <v>85</v>
      </c>
      <c r="M7" s="580" t="s">
        <v>86</v>
      </c>
      <c r="N7" s="566" t="s">
        <v>3</v>
      </c>
      <c r="O7" s="566" t="s">
        <v>117</v>
      </c>
      <c r="P7" s="566" t="s">
        <v>192</v>
      </c>
      <c r="Q7" s="566" t="s">
        <v>229</v>
      </c>
      <c r="R7" s="566" t="s">
        <v>259</v>
      </c>
      <c r="S7" s="568" t="s">
        <v>268</v>
      </c>
    </row>
    <row r="8" spans="3:19" ht="6" customHeight="1">
      <c r="C8" s="20"/>
      <c r="D8" s="557"/>
      <c r="E8" s="558"/>
      <c r="F8" s="558"/>
      <c r="G8" s="558"/>
      <c r="H8" s="558"/>
      <c r="I8" s="559"/>
      <c r="J8" s="567"/>
      <c r="K8" s="571"/>
      <c r="L8" s="565"/>
      <c r="M8" s="581"/>
      <c r="N8" s="567"/>
      <c r="O8" s="567"/>
      <c r="P8" s="567"/>
      <c r="Q8" s="567"/>
      <c r="R8" s="567"/>
      <c r="S8" s="569"/>
    </row>
    <row r="9" spans="3:19" ht="6" customHeight="1">
      <c r="C9" s="20"/>
      <c r="D9" s="557"/>
      <c r="E9" s="558"/>
      <c r="F9" s="558"/>
      <c r="G9" s="558"/>
      <c r="H9" s="558"/>
      <c r="I9" s="559"/>
      <c r="J9" s="567"/>
      <c r="K9" s="571"/>
      <c r="L9" s="565"/>
      <c r="M9" s="581"/>
      <c r="N9" s="567"/>
      <c r="O9" s="567"/>
      <c r="P9" s="567"/>
      <c r="Q9" s="567"/>
      <c r="R9" s="567"/>
      <c r="S9" s="569"/>
    </row>
    <row r="10" spans="3:19" ht="6" customHeight="1">
      <c r="C10" s="20"/>
      <c r="D10" s="557"/>
      <c r="E10" s="558"/>
      <c r="F10" s="558"/>
      <c r="G10" s="558"/>
      <c r="H10" s="558"/>
      <c r="I10" s="559"/>
      <c r="J10" s="567"/>
      <c r="K10" s="571"/>
      <c r="L10" s="565"/>
      <c r="M10" s="581"/>
      <c r="N10" s="567"/>
      <c r="O10" s="567"/>
      <c r="P10" s="567"/>
      <c r="Q10" s="567"/>
      <c r="R10" s="567"/>
      <c r="S10" s="569"/>
    </row>
    <row r="11" spans="3:19" ht="15" customHeight="1" thickBot="1">
      <c r="C11" s="20"/>
      <c r="D11" s="560"/>
      <c r="E11" s="561"/>
      <c r="F11" s="561"/>
      <c r="G11" s="561"/>
      <c r="H11" s="561"/>
      <c r="I11" s="562"/>
      <c r="J11" s="18" t="s">
        <v>4</v>
      </c>
      <c r="K11" s="19" t="s">
        <v>4</v>
      </c>
      <c r="L11" s="194"/>
      <c r="M11" s="185"/>
      <c r="N11" s="18"/>
      <c r="O11" s="196"/>
      <c r="P11" s="196"/>
      <c r="Q11" s="196"/>
      <c r="R11" s="196"/>
      <c r="S11" s="19"/>
    </row>
    <row r="12" spans="3:19" ht="15" customHeight="1" thickTop="1">
      <c r="C12" s="20"/>
      <c r="D12" s="119"/>
      <c r="E12" s="120" t="s">
        <v>223</v>
      </c>
      <c r="F12" s="120"/>
      <c r="G12" s="120"/>
      <c r="H12" s="121"/>
      <c r="I12" s="122"/>
      <c r="J12" s="123">
        <v>8587</v>
      </c>
      <c r="K12" s="124">
        <v>8288</v>
      </c>
      <c r="L12" s="274">
        <v>8284</v>
      </c>
      <c r="M12" s="123">
        <v>8468</v>
      </c>
      <c r="N12" s="123">
        <v>8533</v>
      </c>
      <c r="O12" s="335">
        <v>8673</v>
      </c>
      <c r="P12" s="335">
        <v>8970</v>
      </c>
      <c r="Q12" s="335">
        <v>9236</v>
      </c>
      <c r="R12" s="335">
        <v>9510</v>
      </c>
      <c r="S12" s="124">
        <v>9767</v>
      </c>
    </row>
    <row r="13" spans="3:19" ht="12.75" customHeight="1">
      <c r="C13" s="20"/>
      <c r="D13" s="79"/>
      <c r="E13" s="591" t="s">
        <v>109</v>
      </c>
      <c r="F13" s="111" t="s">
        <v>197</v>
      </c>
      <c r="G13" s="111"/>
      <c r="H13" s="340"/>
      <c r="I13" s="341"/>
      <c r="J13" s="342">
        <v>6586</v>
      </c>
      <c r="K13" s="49">
        <v>6369</v>
      </c>
      <c r="L13" s="88">
        <v>6727</v>
      </c>
      <c r="M13" s="343">
        <v>6877</v>
      </c>
      <c r="N13" s="342">
        <v>6850</v>
      </c>
      <c r="O13" s="344">
        <v>6980</v>
      </c>
      <c r="P13" s="344">
        <v>7190</v>
      </c>
      <c r="Q13" s="344">
        <v>7325</v>
      </c>
      <c r="R13" s="344">
        <v>7478</v>
      </c>
      <c r="S13" s="345">
        <v>7611</v>
      </c>
    </row>
    <row r="14" spans="3:19" ht="13.5" thickBot="1">
      <c r="C14" s="20"/>
      <c r="D14" s="96"/>
      <c r="E14" s="592"/>
      <c r="F14" s="113" t="s">
        <v>198</v>
      </c>
      <c r="G14" s="113"/>
      <c r="H14" s="114"/>
      <c r="I14" s="115"/>
      <c r="J14" s="116">
        <v>2001</v>
      </c>
      <c r="K14" s="117">
        <v>1919</v>
      </c>
      <c r="L14" s="294">
        <v>1557</v>
      </c>
      <c r="M14" s="187">
        <v>1591</v>
      </c>
      <c r="N14" s="116">
        <v>1683</v>
      </c>
      <c r="O14" s="316">
        <v>1693</v>
      </c>
      <c r="P14" s="316">
        <v>1780</v>
      </c>
      <c r="Q14" s="316">
        <v>1911</v>
      </c>
      <c r="R14" s="316">
        <v>2032</v>
      </c>
      <c r="S14" s="117">
        <v>2156</v>
      </c>
    </row>
    <row r="15" spans="3:19" ht="15.75" thickBot="1">
      <c r="C15" s="20"/>
      <c r="D15" s="433" t="s">
        <v>175</v>
      </c>
      <c r="E15" s="434"/>
      <c r="F15" s="434"/>
      <c r="G15" s="434"/>
      <c r="H15" s="434"/>
      <c r="I15" s="434"/>
      <c r="J15" s="435"/>
      <c r="K15" s="436"/>
      <c r="L15" s="437"/>
      <c r="M15" s="435"/>
      <c r="N15" s="436"/>
      <c r="O15" s="436"/>
      <c r="P15" s="436"/>
      <c r="Q15" s="436"/>
      <c r="R15" s="436"/>
      <c r="S15" s="436"/>
    </row>
    <row r="16" spans="3:19" ht="13.5" thickBot="1">
      <c r="C16" s="20"/>
      <c r="D16" s="438"/>
      <c r="E16" s="439" t="s">
        <v>223</v>
      </c>
      <c r="F16" s="439"/>
      <c r="G16" s="439"/>
      <c r="H16" s="440"/>
      <c r="I16" s="441"/>
      <c r="J16" s="442">
        <v>0.02998882447440106</v>
      </c>
      <c r="K16" s="443">
        <v>0.028955734898508192</v>
      </c>
      <c r="L16" s="444">
        <v>0.029356835812221146</v>
      </c>
      <c r="M16" s="442">
        <v>0.029668662562758612</v>
      </c>
      <c r="N16" s="442">
        <v>0.029303488396052117</v>
      </c>
      <c r="O16" s="445">
        <v>0.028754724487766063</v>
      </c>
      <c r="P16" s="445">
        <v>0.028566151180861633</v>
      </c>
      <c r="Q16" s="445">
        <v>0.028106094725694742</v>
      </c>
      <c r="R16" s="445">
        <v>0.027764720995209054</v>
      </c>
      <c r="S16" s="443">
        <v>0.027563921657165435</v>
      </c>
    </row>
    <row r="17" spans="3:19" ht="15">
      <c r="C17" s="20"/>
      <c r="D17" s="21"/>
      <c r="E17" s="33" t="s">
        <v>203</v>
      </c>
      <c r="F17" s="33"/>
      <c r="G17" s="33"/>
      <c r="H17" s="34"/>
      <c r="I17" s="35"/>
      <c r="J17" s="346">
        <v>0.02300062862331494</v>
      </c>
      <c r="K17" s="347">
        <v>0.02225133633791007</v>
      </c>
      <c r="L17" s="348">
        <v>0.023839139848963263</v>
      </c>
      <c r="M17" s="349">
        <v>0.02409440156401641</v>
      </c>
      <c r="N17" s="346">
        <v>0.02352383634278179</v>
      </c>
      <c r="O17" s="350">
        <v>0.023141701478681786</v>
      </c>
      <c r="P17" s="350">
        <v>0.022897505796030674</v>
      </c>
      <c r="Q17" s="350">
        <v>0.02229072584080922</v>
      </c>
      <c r="R17" s="350">
        <v>0.02183223802336207</v>
      </c>
      <c r="S17" s="145">
        <v>0.02147937009651747</v>
      </c>
    </row>
    <row r="18" spans="3:19" ht="13.5" thickBot="1">
      <c r="C18" s="20"/>
      <c r="D18" s="136"/>
      <c r="E18" s="112" t="s">
        <v>204</v>
      </c>
      <c r="F18" s="112"/>
      <c r="G18" s="112"/>
      <c r="H18" s="90"/>
      <c r="I18" s="91"/>
      <c r="J18" s="351">
        <v>0.006988195851086122</v>
      </c>
      <c r="K18" s="352">
        <v>0.00670439856059812</v>
      </c>
      <c r="L18" s="353">
        <v>0.005517695963257886</v>
      </c>
      <c r="M18" s="354">
        <v>0.0055742609987422</v>
      </c>
      <c r="N18" s="351">
        <v>0.005779652053270328</v>
      </c>
      <c r="O18" s="355">
        <v>0.0056130230090842784</v>
      </c>
      <c r="P18" s="355">
        <v>0.00566864538483096</v>
      </c>
      <c r="Q18" s="355">
        <v>0.005815368884885519</v>
      </c>
      <c r="R18" s="355">
        <v>0.005932482971846982</v>
      </c>
      <c r="S18" s="147">
        <v>0.006084551560647965</v>
      </c>
    </row>
    <row r="19" spans="4:19" ht="13.5">
      <c r="D19" s="68" t="s">
        <v>87</v>
      </c>
      <c r="E19" s="69"/>
      <c r="F19" s="69"/>
      <c r="G19" s="69"/>
      <c r="H19" s="69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108" t="s">
        <v>266</v>
      </c>
    </row>
    <row r="20" spans="4:19" ht="12.75">
      <c r="D20" s="57" t="s">
        <v>4</v>
      </c>
      <c r="E20" s="586" t="s">
        <v>122</v>
      </c>
      <c r="F20" s="586"/>
      <c r="G20" s="586"/>
      <c r="H20" s="586"/>
      <c r="I20" s="586"/>
      <c r="J20" s="586"/>
      <c r="K20" s="586"/>
      <c r="L20" s="586"/>
      <c r="M20" s="586"/>
      <c r="N20" s="586"/>
      <c r="O20" s="586"/>
      <c r="P20" s="586"/>
      <c r="Q20" s="586"/>
      <c r="R20" s="586"/>
      <c r="S20" s="586"/>
    </row>
    <row r="21" spans="4:19" ht="12.75">
      <c r="D21" s="57" t="s">
        <v>120</v>
      </c>
      <c r="E21" s="586" t="s">
        <v>174</v>
      </c>
      <c r="F21" s="586"/>
      <c r="G21" s="586"/>
      <c r="H21" s="586"/>
      <c r="I21" s="586"/>
      <c r="J21" s="586"/>
      <c r="K21" s="586"/>
      <c r="L21" s="586"/>
      <c r="M21" s="586"/>
      <c r="N21" s="586"/>
      <c r="O21" s="586"/>
      <c r="P21" s="586"/>
      <c r="Q21" s="586"/>
      <c r="R21" s="586"/>
      <c r="S21" s="586"/>
    </row>
  </sheetData>
  <sheetProtection/>
  <mergeCells count="14">
    <mergeCell ref="M7:M10"/>
    <mergeCell ref="O7:O10"/>
    <mergeCell ref="E13:E14"/>
    <mergeCell ref="Q7:Q10"/>
    <mergeCell ref="E21:S21"/>
    <mergeCell ref="N7:N10"/>
    <mergeCell ref="S7:S10"/>
    <mergeCell ref="E20:S20"/>
    <mergeCell ref="D7:I11"/>
    <mergeCell ref="J7:J10"/>
    <mergeCell ref="K7:K10"/>
    <mergeCell ref="P7:P10"/>
    <mergeCell ref="L7:L10"/>
    <mergeCell ref="R7:R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43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2013-05-09T06:38:05Z</cp:lastPrinted>
  <dcterms:created xsi:type="dcterms:W3CDTF">2000-10-16T14:33:05Z</dcterms:created>
  <dcterms:modified xsi:type="dcterms:W3CDTF">2013-05-20T13:49:41Z</dcterms:modified>
  <cp:category/>
  <cp:version/>
  <cp:contentType/>
  <cp:contentStatus/>
</cp:coreProperties>
</file>