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D1.1" sheetId="2" r:id="rId2"/>
    <sheet name="D1.2" sheetId="3" r:id="rId3"/>
    <sheet name="D2" sheetId="4" r:id="rId4"/>
  </sheets>
  <externalReferences>
    <externalReference r:id="rId7"/>
  </externalReferences>
  <definedNames>
    <definedName name="A">'[1]Úvod'!$D$25</definedName>
    <definedName name="Datova_oblast" localSheetId="1">'D1.1'!$J$13:$P$17</definedName>
    <definedName name="Datova_oblast" localSheetId="2">'D1.2'!$J$13:$Q$27</definedName>
    <definedName name="Datova_oblast" localSheetId="3">'D2'!$J$12:$L$12</definedName>
    <definedName name="Datova_oblast">#REF!</definedName>
    <definedName name="_xlnm.Print_Titles" localSheetId="0">'Obsah'!$2:$4</definedName>
    <definedName name="_xlnm.Print_Area" localSheetId="1">'D1.1'!$D$3:$P$21</definedName>
    <definedName name="_xlnm.Print_Area" localSheetId="2">'D1.2'!$D$3:$Q$31</definedName>
    <definedName name="_xlnm.Print_Area" localSheetId="3">'D2'!$D$3:$L$20</definedName>
    <definedName name="_xlnm.Print_Area" localSheetId="0">'Obsah'!$C$2:$G$13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<sst xmlns="http://schemas.openxmlformats.org/spreadsheetml/2006/main" count="204" uniqueCount="131">
  <si>
    <t>Text</t>
  </si>
  <si>
    <t>Tabulka 1</t>
  </si>
  <si>
    <t>Tabulka 2</t>
  </si>
  <si>
    <t>Tabulka 3</t>
  </si>
  <si>
    <t xml:space="preserve">   </t>
  </si>
  <si>
    <t>Zdroje dat jsou uvedeny v zápatí jednotlivých tabulek</t>
  </si>
  <si>
    <t>D. Normativy</t>
  </si>
  <si>
    <t>Normativní kategorie</t>
  </si>
  <si>
    <t>Limit počtu
zaměstnanců
na 1000 žáků</t>
  </si>
  <si>
    <t>Absolutní
meziroční
změna NIV
na 1 žáka</t>
  </si>
  <si>
    <t>Relativní
meziroční
změna  NIV 
na 1 žáka</t>
  </si>
  <si>
    <t>Absolutní meziroční změna</t>
  </si>
  <si>
    <t xml:space="preserve"> 3–5 let</t>
  </si>
  <si>
    <t xml:space="preserve"> 6–14 let</t>
  </si>
  <si>
    <t>15–18 let</t>
  </si>
  <si>
    <t>19–21 let</t>
  </si>
  <si>
    <t>3–18 let v KZÚV</t>
  </si>
  <si>
    <t>Území</t>
  </si>
  <si>
    <t>Závazné ukazatele (v tis. Kč)</t>
  </si>
  <si>
    <t>Orientační ukazatele (v tis. Kč)</t>
  </si>
  <si>
    <t>Počet
zaměstnanců</t>
  </si>
  <si>
    <t>NIV
celkem</t>
  </si>
  <si>
    <t>MP
celkem</t>
  </si>
  <si>
    <t>odvody pojist.</t>
  </si>
  <si>
    <t>odvody
FKSP</t>
  </si>
  <si>
    <t>ONIV</t>
  </si>
  <si>
    <t>RgŠ celkem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</si>
  <si>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</si>
  <si>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</si>
  <si>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</si>
  <si>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</si>
  <si>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</si>
  <si>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</si>
  <si>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</si>
  <si>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</si>
  <si>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</si>
  <si>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</si>
  <si>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</si>
  <si>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</si>
  <si>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</si>
  <si>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</si>
  <si>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</si>
  <si>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</si>
  <si>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</si>
  <si>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</si>
  <si>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</si>
  <si>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</si>
  <si>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CZ063</t>
  </si>
  <si>
    <t>Jihomoravský kraj</t>
  </si>
  <si>
    <t>CZ064</t>
  </si>
  <si>
    <t>Olomoucký kraj</t>
  </si>
  <si>
    <t>CZ071</t>
  </si>
  <si>
    <t>Zlínský kraj</t>
  </si>
  <si>
    <t>CZ072</t>
  </si>
  <si>
    <t>Moravskoslezský kraj</t>
  </si>
  <si>
    <t>CZ080</t>
  </si>
  <si>
    <t/>
  </si>
  <si>
    <t>Obsah</t>
  </si>
  <si>
    <t>pro CD</t>
  </si>
  <si>
    <t>konst</t>
  </si>
  <si>
    <t>5x8</t>
  </si>
  <si>
    <t>Řádky pro</t>
  </si>
  <si>
    <t>ročenku PaM</t>
  </si>
  <si>
    <t>NIV celkem
na 1 žáka 2012</t>
  </si>
  <si>
    <t>NIV celkem
na 1 žáka 2011</t>
  </si>
  <si>
    <t>Označte</t>
  </si>
  <si>
    <t>výběr TISK:</t>
  </si>
  <si>
    <t>OK = nechat</t>
  </si>
  <si>
    <t>OK</t>
  </si>
  <si>
    <t>stop</t>
  </si>
  <si>
    <t>15x10</t>
  </si>
  <si>
    <t>v tom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</si>
  <si>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</si>
  <si>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MP celkem vč. odvodů
Kč/žáka</t>
  </si>
  <si>
    <t>ONIV celkem
Kč/žáka</t>
  </si>
  <si>
    <t xml:space="preserve">platy </t>
  </si>
  <si>
    <t>OON</t>
  </si>
  <si>
    <t>Tab. D1.2:</t>
  </si>
  <si>
    <t>Normativní rozpis rozpočtu RgŠ územně správních celků na rok 2013</t>
  </si>
  <si>
    <t>Tab. D2:</t>
  </si>
  <si>
    <t>Rozpis jednotlivých ukazatelů rozpočtu 2013 veřejným vysokým školám</t>
  </si>
  <si>
    <t>v tis. Kč</t>
  </si>
  <si>
    <t>Vysoká škola</t>
  </si>
  <si>
    <t>Ukazatel A</t>
  </si>
  <si>
    <t>Ukazatel K</t>
  </si>
  <si>
    <t>Ukazatel C</t>
  </si>
  <si>
    <t>Ukazatel J</t>
  </si>
  <si>
    <t>Ukazatel U (VVŠ)</t>
  </si>
  <si>
    <t>Ukazatel F (U3V)</t>
  </si>
  <si>
    <t>Ukazatel F (SSP)</t>
  </si>
  <si>
    <t>Ukazatel I (IRP)</t>
  </si>
  <si>
    <t>spotřeba
energie</t>
  </si>
  <si>
    <t>opravy
a udržování</t>
  </si>
  <si>
    <t>cestovné</t>
  </si>
  <si>
    <t>ostatní
služby</t>
  </si>
  <si>
    <t>mzdové
náklady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</si>
  <si>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</si>
  <si>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</si>
  <si>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</si>
  <si>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</si>
  <si>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</si>
  <si>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</si>
  <si>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</si>
  <si>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</si>
  <si>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</si>
  <si>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</si>
  <si>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</si>
  <si>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</si>
  <si>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</si>
  <si>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</si>
  <si>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</si>
  <si>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</si>
  <si>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</si>
  <si>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</si>
  <si>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</si>
  <si>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</si>
  <si>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</si>
  <si>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</si>
  <si>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</si>
  <si>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</si>
  <si>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</si>
  <si>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</si>
  <si>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</si>
  <si>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Soustava republikových normativů pro rok 2013</t>
  </si>
  <si>
    <t>Tab. D1.1:</t>
  </si>
  <si>
    <t>Zdroj: Rozpočet kapitoly 333 MŠMT na rok 2015 a rozdělení závazných ukazatelů mezi jednotlivé školské úseky</t>
  </si>
  <si>
    <t>Soustava republikových normativů pro rok 2015</t>
  </si>
  <si>
    <t>(stav za rok 2015)</t>
  </si>
  <si>
    <t>Normativní rozpis rozpočtu RgŠ územně správních celků na rok 2015</t>
  </si>
  <si>
    <t>Rozpis jednotlivých ukazatelů rozpočtu 2015 veřejným vysokým školám</t>
  </si>
  <si>
    <t>(údaje za rok 2015)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</si>
</sst>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_ ;[Red]\-#,##0\ ;\–\ "/>
    <numFmt numFmtId="198" formatCode="#,##0.0_ ;[Red]\-#,##0.0\ ;\–\ "/>
    <numFmt numFmtId="199" formatCode="#,##0.00_ ;[Red]\-#,##0.00\ ;\–\ "/>
    <numFmt numFmtId="200" formatCode="0.0%\ ;[Red]\-0.0%\ ;\–\ "/>
    <numFmt numFmtId="201" formatCode="#,##0\ &quot;Kč&quot;\ ;[Red]\-#,##0\ &quot;Kč&quot;\ ;\–\ "/>
    <numFmt numFmtId="202" formatCode="#,##0.000_ ;[Red]\-#,##0.000\ ;\–\ "/>
    <numFmt numFmtId="203" formatCode="#,##0.0"/>
  </numFmts>
  <fonts count="3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sz val="10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i/>
      <vertAlign val="superscript"/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5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/>
    </xf>
    <xf numFmtId="0" fontId="32" fillId="19" borderId="0" xfId="0" applyFont="1" applyFill="1" applyAlignment="1" applyProtection="1">
      <alignment horizontal="center" vertical="center"/>
      <protection hidden="1"/>
    </xf>
    <xf numFmtId="0" fontId="32" fillId="19" borderId="0" xfId="0" applyFont="1" applyFill="1" applyAlignment="1" applyProtection="1">
      <alignment horizontal="right" vertical="center"/>
      <protection hidden="1"/>
    </xf>
    <xf numFmtId="0" fontId="33" fillId="4" borderId="0" xfId="0" applyFont="1" applyFill="1" applyAlignment="1" applyProtection="1">
      <alignment horizontal="right" vertical="center"/>
      <protection locked="0"/>
    </xf>
    <xf numFmtId="0" fontId="33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left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 locked="0"/>
    </xf>
    <xf numFmtId="0" fontId="9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 locked="0"/>
    </xf>
    <xf numFmtId="0" fontId="10" fillId="19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8" fillId="25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49" fontId="35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1" fillId="19" borderId="0" xfId="0" applyFont="1" applyFill="1" applyAlignment="1" applyProtection="1">
      <alignment vertical="center"/>
      <protection hidden="1"/>
    </xf>
    <xf numFmtId="0" fontId="9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19" borderId="12" xfId="0" applyFont="1" applyFill="1" applyBorder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locked="0"/>
    </xf>
    <xf numFmtId="0" fontId="9" fillId="19" borderId="12" xfId="0" applyFont="1" applyFill="1" applyBorder="1" applyAlignment="1" applyProtection="1">
      <alignment vertical="center"/>
      <protection locked="0"/>
    </xf>
    <xf numFmtId="49" fontId="9" fillId="25" borderId="13" xfId="0" applyNumberFormat="1" applyFont="1" applyFill="1" applyBorder="1" applyAlignment="1" applyProtection="1">
      <alignment vertical="center"/>
      <protection locked="0"/>
    </xf>
    <xf numFmtId="49" fontId="9" fillId="25" borderId="14" xfId="0" applyNumberFormat="1" applyFont="1" applyFill="1" applyBorder="1" applyAlignment="1" applyProtection="1">
      <alignment horizontal="left" vertical="center"/>
      <protection locked="0"/>
    </xf>
    <xf numFmtId="49" fontId="9" fillId="25" borderId="14" xfId="0" applyNumberFormat="1" applyFont="1" applyFill="1" applyBorder="1" applyAlignment="1" applyProtection="1">
      <alignment horizontal="right" vertical="center"/>
      <protection locked="0"/>
    </xf>
    <xf numFmtId="49" fontId="9" fillId="25" borderId="15" xfId="0" applyNumberFormat="1" applyFont="1" applyFill="1" applyBorder="1" applyAlignment="1" applyProtection="1">
      <alignment horizontal="left" vertical="center"/>
      <protection locked="0"/>
    </xf>
    <xf numFmtId="201" fontId="9" fillId="18" borderId="16" xfId="0" applyNumberFormat="1" applyFont="1" applyFill="1" applyBorder="1" applyAlignment="1" applyProtection="1">
      <alignment horizontal="right" vertical="center"/>
      <protection locked="0"/>
    </xf>
    <xf numFmtId="201" fontId="9" fillId="18" borderId="17" xfId="0" applyNumberFormat="1" applyFont="1" applyFill="1" applyBorder="1" applyAlignment="1" applyProtection="1">
      <alignment horizontal="right" vertical="center"/>
      <protection locked="0"/>
    </xf>
    <xf numFmtId="202" fontId="9" fillId="18" borderId="18" xfId="0" applyNumberFormat="1" applyFont="1" applyFill="1" applyBorder="1" applyAlignment="1" applyProtection="1">
      <alignment horizontal="right" vertical="center"/>
      <protection locked="0"/>
    </xf>
    <xf numFmtId="201" fontId="9" fillId="18" borderId="19" xfId="0" applyNumberFormat="1" applyFont="1" applyFill="1" applyBorder="1" applyAlignment="1" applyProtection="1">
      <alignment horizontal="right" vertical="center"/>
      <protection locked="0"/>
    </xf>
    <xf numFmtId="10" fontId="9" fillId="18" borderId="20" xfId="0" applyNumberFormat="1" applyFont="1" applyFill="1" applyBorder="1" applyAlignment="1" applyProtection="1">
      <alignment horizontal="right" vertical="center"/>
      <protection locked="0"/>
    </xf>
    <xf numFmtId="49" fontId="9" fillId="25" borderId="21" xfId="0" applyNumberFormat="1" applyFont="1" applyFill="1" applyBorder="1" applyAlignment="1" applyProtection="1">
      <alignment vertical="center"/>
      <protection locked="0"/>
    </xf>
    <xf numFmtId="49" fontId="9" fillId="25" borderId="22" xfId="0" applyNumberFormat="1" applyFont="1" applyFill="1" applyBorder="1" applyAlignment="1" applyProtection="1">
      <alignment horizontal="left" vertical="center"/>
      <protection locked="0"/>
    </xf>
    <xf numFmtId="49" fontId="9" fillId="25" borderId="22" xfId="0" applyNumberFormat="1" applyFont="1" applyFill="1" applyBorder="1" applyAlignment="1" applyProtection="1">
      <alignment horizontal="right" vertical="center"/>
      <protection locked="0"/>
    </xf>
    <xf numFmtId="49" fontId="9" fillId="25" borderId="23" xfId="0" applyNumberFormat="1" applyFont="1" applyFill="1" applyBorder="1" applyAlignment="1" applyProtection="1">
      <alignment horizontal="left" vertical="center"/>
      <protection locked="0"/>
    </xf>
    <xf numFmtId="201" fontId="9" fillId="18" borderId="24" xfId="0" applyNumberFormat="1" applyFont="1" applyFill="1" applyBorder="1" applyAlignment="1" applyProtection="1">
      <alignment horizontal="right" vertical="center"/>
      <protection locked="0"/>
    </xf>
    <xf numFmtId="201" fontId="9" fillId="18" borderId="25" xfId="0" applyNumberFormat="1" applyFont="1" applyFill="1" applyBorder="1" applyAlignment="1" applyProtection="1">
      <alignment horizontal="right" vertical="center"/>
      <protection locked="0"/>
    </xf>
    <xf numFmtId="202" fontId="9" fillId="18" borderId="26" xfId="0" applyNumberFormat="1" applyFont="1" applyFill="1" applyBorder="1" applyAlignment="1" applyProtection="1">
      <alignment horizontal="right" vertical="center"/>
      <protection locked="0"/>
    </xf>
    <xf numFmtId="201" fontId="9" fillId="18" borderId="27" xfId="0" applyNumberFormat="1" applyFont="1" applyFill="1" applyBorder="1" applyAlignment="1" applyProtection="1">
      <alignment horizontal="right" vertical="center"/>
      <protection locked="0"/>
    </xf>
    <xf numFmtId="10" fontId="9" fillId="18" borderId="28" xfId="0" applyNumberFormat="1" applyFont="1" applyFill="1" applyBorder="1" applyAlignment="1" applyProtection="1">
      <alignment horizontal="right" vertical="center"/>
      <protection locked="0"/>
    </xf>
    <xf numFmtId="49" fontId="9" fillId="25" borderId="29" xfId="0" applyNumberFormat="1" applyFont="1" applyFill="1" applyBorder="1" applyAlignment="1" applyProtection="1">
      <alignment vertical="center"/>
      <protection locked="0"/>
    </xf>
    <xf numFmtId="49" fontId="9" fillId="25" borderId="30" xfId="0" applyNumberFormat="1" applyFont="1" applyFill="1" applyBorder="1" applyAlignment="1" applyProtection="1">
      <alignment horizontal="left" vertical="center"/>
      <protection locked="0"/>
    </xf>
    <xf numFmtId="49" fontId="9" fillId="25" borderId="30" xfId="0" applyNumberFormat="1" applyFont="1" applyFill="1" applyBorder="1" applyAlignment="1" applyProtection="1">
      <alignment horizontal="right" vertical="center"/>
      <protection locked="0"/>
    </xf>
    <xf numFmtId="49" fontId="9" fillId="25" borderId="31" xfId="0" applyNumberFormat="1" applyFont="1" applyFill="1" applyBorder="1" applyAlignment="1" applyProtection="1">
      <alignment horizontal="left" vertical="center"/>
      <protection locked="0"/>
    </xf>
    <xf numFmtId="201" fontId="9" fillId="18" borderId="32" xfId="0" applyNumberFormat="1" applyFont="1" applyFill="1" applyBorder="1" applyAlignment="1" applyProtection="1">
      <alignment horizontal="right" vertical="center"/>
      <protection locked="0"/>
    </xf>
    <xf numFmtId="201" fontId="9" fillId="18" borderId="33" xfId="0" applyNumberFormat="1" applyFont="1" applyFill="1" applyBorder="1" applyAlignment="1" applyProtection="1">
      <alignment horizontal="right" vertical="center"/>
      <protection locked="0"/>
    </xf>
    <xf numFmtId="202" fontId="9" fillId="18" borderId="34" xfId="0" applyNumberFormat="1" applyFont="1" applyFill="1" applyBorder="1" applyAlignment="1" applyProtection="1">
      <alignment horizontal="right" vertical="center"/>
      <protection locked="0"/>
    </xf>
    <xf numFmtId="201" fontId="9" fillId="18" borderId="35" xfId="0" applyNumberFormat="1" applyFont="1" applyFill="1" applyBorder="1" applyAlignment="1" applyProtection="1">
      <alignment horizontal="right" vertical="center"/>
      <protection locked="0"/>
    </xf>
    <xf numFmtId="49" fontId="9" fillId="25" borderId="36" xfId="0" applyNumberFormat="1" applyFont="1" applyFill="1" applyBorder="1" applyAlignment="1" applyProtection="1">
      <alignment vertical="center"/>
      <protection locked="0"/>
    </xf>
    <xf numFmtId="49" fontId="9" fillId="25" borderId="37" xfId="0" applyNumberFormat="1" applyFont="1" applyFill="1" applyBorder="1" applyAlignment="1" applyProtection="1">
      <alignment horizontal="left" vertical="center"/>
      <protection locked="0"/>
    </xf>
    <xf numFmtId="49" fontId="9" fillId="25" borderId="37" xfId="0" applyNumberFormat="1" applyFont="1" applyFill="1" applyBorder="1" applyAlignment="1" applyProtection="1">
      <alignment horizontal="right" vertical="center"/>
      <protection locked="0"/>
    </xf>
    <xf numFmtId="49" fontId="9" fillId="25" borderId="38" xfId="0" applyNumberFormat="1" applyFont="1" applyFill="1" applyBorder="1" applyAlignment="1" applyProtection="1">
      <alignment horizontal="left" vertical="center"/>
      <protection locked="0"/>
    </xf>
    <xf numFmtId="201" fontId="9" fillId="18" borderId="39" xfId="0" applyNumberFormat="1" applyFont="1" applyFill="1" applyBorder="1" applyAlignment="1" applyProtection="1">
      <alignment horizontal="right" vertical="center"/>
      <protection locked="0"/>
    </xf>
    <xf numFmtId="201" fontId="9" fillId="18" borderId="40" xfId="0" applyNumberFormat="1" applyFont="1" applyFill="1" applyBorder="1" applyAlignment="1" applyProtection="1">
      <alignment horizontal="right" vertical="center"/>
      <protection locked="0"/>
    </xf>
    <xf numFmtId="202" fontId="9" fillId="18" borderId="41" xfId="0" applyNumberFormat="1" applyFont="1" applyFill="1" applyBorder="1" applyAlignment="1" applyProtection="1">
      <alignment horizontal="right" vertical="center"/>
      <protection locked="0"/>
    </xf>
    <xf numFmtId="201" fontId="9" fillId="18" borderId="42" xfId="0" applyNumberFormat="1" applyFont="1" applyFill="1" applyBorder="1" applyAlignment="1" applyProtection="1">
      <alignment horizontal="right" vertical="center"/>
      <protection locked="0"/>
    </xf>
    <xf numFmtId="10" fontId="9" fillId="18" borderId="43" xfId="0" applyNumberFormat="1" applyFont="1" applyFill="1" applyBorder="1" applyAlignment="1" applyProtection="1">
      <alignment horizontal="right" vertical="center"/>
      <protection locked="0"/>
    </xf>
    <xf numFmtId="0" fontId="12" fillId="0" borderId="44" xfId="0" applyFont="1" applyFill="1" applyBorder="1" applyAlignment="1" applyProtection="1">
      <alignment/>
      <protection hidden="1"/>
    </xf>
    <xf numFmtId="0" fontId="13" fillId="0" borderId="44" xfId="0" applyFont="1" applyFill="1" applyBorder="1" applyAlignment="1" applyProtection="1">
      <alignment/>
      <protection hidden="1"/>
    </xf>
    <xf numFmtId="0" fontId="13" fillId="0" borderId="44" xfId="0" applyFont="1" applyFill="1" applyBorder="1" applyAlignment="1" applyProtection="1">
      <alignment horizontal="right"/>
      <protection locked="0"/>
    </xf>
    <xf numFmtId="0" fontId="37" fillId="0" borderId="0" xfId="0" applyFont="1" applyFill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vertical="top"/>
      <protection locked="0"/>
    </xf>
    <xf numFmtId="49" fontId="9" fillId="25" borderId="45" xfId="0" applyNumberFormat="1" applyFont="1" applyFill="1" applyBorder="1" applyAlignment="1" applyProtection="1">
      <alignment vertical="center"/>
      <protection locked="0"/>
    </xf>
    <xf numFmtId="49" fontId="8" fillId="25" borderId="46" xfId="0" applyNumberFormat="1" applyFont="1" applyFill="1" applyBorder="1" applyAlignment="1" applyProtection="1">
      <alignment horizontal="left" vertical="center"/>
      <protection locked="0"/>
    </xf>
    <xf numFmtId="49" fontId="8" fillId="25" borderId="46" xfId="0" applyNumberFormat="1" applyFont="1" applyFill="1" applyBorder="1" applyAlignment="1" applyProtection="1">
      <alignment horizontal="right" vertical="center"/>
      <protection locked="0"/>
    </xf>
    <xf numFmtId="49" fontId="8" fillId="25" borderId="47" xfId="0" applyNumberFormat="1" applyFont="1" applyFill="1" applyBorder="1" applyAlignment="1" applyProtection="1">
      <alignment horizontal="left" vertical="center"/>
      <protection locked="0"/>
    </xf>
    <xf numFmtId="198" fontId="8" fillId="18" borderId="48" xfId="0" applyNumberFormat="1" applyFont="1" applyFill="1" applyBorder="1" applyAlignment="1" applyProtection="1">
      <alignment horizontal="right" vertical="center"/>
      <protection locked="0"/>
    </xf>
    <xf numFmtId="198" fontId="8" fillId="18" borderId="49" xfId="0" applyNumberFormat="1" applyFont="1" applyFill="1" applyBorder="1" applyAlignment="1" applyProtection="1">
      <alignment horizontal="right" vertical="center"/>
      <protection locked="0"/>
    </xf>
    <xf numFmtId="198" fontId="8" fillId="18" borderId="50" xfId="0" applyNumberFormat="1" applyFont="1" applyFill="1" applyBorder="1" applyAlignment="1" applyProtection="1">
      <alignment horizontal="right" vertical="center"/>
      <protection locked="0"/>
    </xf>
    <xf numFmtId="198" fontId="8" fillId="18" borderId="51" xfId="0" applyNumberFormat="1" applyFont="1" applyFill="1" applyBorder="1" applyAlignment="1" applyProtection="1">
      <alignment horizontal="right" vertical="center"/>
      <protection locked="0"/>
    </xf>
    <xf numFmtId="198" fontId="8" fillId="18" borderId="52" xfId="0" applyNumberFormat="1" applyFont="1" applyFill="1" applyBorder="1" applyAlignment="1" applyProtection="1">
      <alignment horizontal="right" vertical="center"/>
      <protection locked="0"/>
    </xf>
    <xf numFmtId="198" fontId="8" fillId="18" borderId="53" xfId="0" applyNumberFormat="1" applyFont="1" applyFill="1" applyBorder="1" applyAlignment="1" applyProtection="1">
      <alignment horizontal="right" vertical="center"/>
      <protection locked="0"/>
    </xf>
    <xf numFmtId="49" fontId="9" fillId="25" borderId="54" xfId="0" applyNumberFormat="1" applyFont="1" applyFill="1" applyBorder="1" applyAlignment="1" applyProtection="1">
      <alignment vertical="center"/>
      <protection locked="0"/>
    </xf>
    <xf numFmtId="49" fontId="9" fillId="25" borderId="55" xfId="0" applyNumberFormat="1" applyFont="1" applyFill="1" applyBorder="1" applyAlignment="1" applyProtection="1">
      <alignment horizontal="left" vertical="center"/>
      <protection locked="0"/>
    </xf>
    <xf numFmtId="0" fontId="9" fillId="25" borderId="55" xfId="0" applyNumberFormat="1" applyFont="1" applyFill="1" applyBorder="1" applyAlignment="1" applyProtection="1">
      <alignment horizontal="right" vertical="center"/>
      <protection locked="0"/>
    </xf>
    <xf numFmtId="49" fontId="9" fillId="25" borderId="56" xfId="0" applyNumberFormat="1" applyFont="1" applyFill="1" applyBorder="1" applyAlignment="1" applyProtection="1">
      <alignment horizontal="left" vertical="center"/>
      <protection locked="0"/>
    </xf>
    <xf numFmtId="198" fontId="9" fillId="18" borderId="57" xfId="0" applyNumberFormat="1" applyFont="1" applyFill="1" applyBorder="1" applyAlignment="1" applyProtection="1">
      <alignment horizontal="right" vertical="center"/>
      <protection locked="0"/>
    </xf>
    <xf numFmtId="198" fontId="9" fillId="18" borderId="58" xfId="0" applyNumberFormat="1" applyFont="1" applyFill="1" applyBorder="1" applyAlignment="1" applyProtection="1">
      <alignment horizontal="right" vertical="center"/>
      <protection locked="0"/>
    </xf>
    <xf numFmtId="198" fontId="9" fillId="18" borderId="59" xfId="0" applyNumberFormat="1" applyFont="1" applyFill="1" applyBorder="1" applyAlignment="1" applyProtection="1">
      <alignment horizontal="right" vertical="center"/>
      <protection locked="0"/>
    </xf>
    <xf numFmtId="198" fontId="9" fillId="18" borderId="60" xfId="0" applyNumberFormat="1" applyFont="1" applyFill="1" applyBorder="1" applyAlignment="1" applyProtection="1">
      <alignment horizontal="right" vertical="center"/>
      <protection locked="0"/>
    </xf>
    <xf numFmtId="198" fontId="9" fillId="18" borderId="61" xfId="0" applyNumberFormat="1" applyFont="1" applyFill="1" applyBorder="1" applyAlignment="1" applyProtection="1">
      <alignment horizontal="right" vertical="center"/>
      <protection locked="0"/>
    </xf>
    <xf numFmtId="198" fontId="9" fillId="18" borderId="62" xfId="0" applyNumberFormat="1" applyFont="1" applyFill="1" applyBorder="1" applyAlignment="1" applyProtection="1">
      <alignment horizontal="right" vertical="center"/>
      <protection locked="0"/>
    </xf>
    <xf numFmtId="0" fontId="9" fillId="25" borderId="22" xfId="0" applyNumberFormat="1" applyFont="1" applyFill="1" applyBorder="1" applyAlignment="1" applyProtection="1">
      <alignment horizontal="right" vertical="center"/>
      <protection locked="0"/>
    </xf>
    <xf numFmtId="198" fontId="9" fillId="18" borderId="63" xfId="0" applyNumberFormat="1" applyFont="1" applyFill="1" applyBorder="1" applyAlignment="1" applyProtection="1">
      <alignment horizontal="right" vertical="center"/>
      <protection locked="0"/>
    </xf>
    <xf numFmtId="198" fontId="9" fillId="18" borderId="64" xfId="0" applyNumberFormat="1" applyFont="1" applyFill="1" applyBorder="1" applyAlignment="1" applyProtection="1">
      <alignment horizontal="right" vertical="center"/>
      <protection locked="0"/>
    </xf>
    <xf numFmtId="198" fontId="9" fillId="18" borderId="65" xfId="0" applyNumberFormat="1" applyFont="1" applyFill="1" applyBorder="1" applyAlignment="1" applyProtection="1">
      <alignment horizontal="right" vertical="center"/>
      <protection locked="0"/>
    </xf>
    <xf numFmtId="198" fontId="9" fillId="18" borderId="66" xfId="0" applyNumberFormat="1" applyFont="1" applyFill="1" applyBorder="1" applyAlignment="1" applyProtection="1">
      <alignment horizontal="right" vertical="center"/>
      <protection locked="0"/>
    </xf>
    <xf numFmtId="198" fontId="9" fillId="18" borderId="67" xfId="0" applyNumberFormat="1" applyFont="1" applyFill="1" applyBorder="1" applyAlignment="1" applyProtection="1">
      <alignment horizontal="right" vertical="center"/>
      <protection locked="0"/>
    </xf>
    <xf numFmtId="198" fontId="9" fillId="18" borderId="68" xfId="0" applyNumberFormat="1" applyFont="1" applyFill="1" applyBorder="1" applyAlignment="1" applyProtection="1">
      <alignment horizontal="right" vertical="center"/>
      <protection locked="0"/>
    </xf>
    <xf numFmtId="0" fontId="9" fillId="25" borderId="37" xfId="0" applyNumberFormat="1" applyFont="1" applyFill="1" applyBorder="1" applyAlignment="1" applyProtection="1">
      <alignment horizontal="right" vertical="center"/>
      <protection locked="0"/>
    </xf>
    <xf numFmtId="198" fontId="9" fillId="18" borderId="69" xfId="0" applyNumberFormat="1" applyFont="1" applyFill="1" applyBorder="1" applyAlignment="1" applyProtection="1">
      <alignment horizontal="right" vertical="center"/>
      <protection locked="0"/>
    </xf>
    <xf numFmtId="198" fontId="9" fillId="18" borderId="70" xfId="0" applyNumberFormat="1" applyFont="1" applyFill="1" applyBorder="1" applyAlignment="1" applyProtection="1">
      <alignment horizontal="right" vertical="center"/>
      <protection locked="0"/>
    </xf>
    <xf numFmtId="198" fontId="9" fillId="18" borderId="71" xfId="0" applyNumberFormat="1" applyFont="1" applyFill="1" applyBorder="1" applyAlignment="1" applyProtection="1">
      <alignment horizontal="right" vertical="center"/>
      <protection locked="0"/>
    </xf>
    <xf numFmtId="198" fontId="9" fillId="18" borderId="72" xfId="0" applyNumberFormat="1" applyFont="1" applyFill="1" applyBorder="1" applyAlignment="1" applyProtection="1">
      <alignment horizontal="right" vertical="center"/>
      <protection locked="0"/>
    </xf>
    <xf numFmtId="198" fontId="9" fillId="18" borderId="73" xfId="0" applyNumberFormat="1" applyFont="1" applyFill="1" applyBorder="1" applyAlignment="1" applyProtection="1">
      <alignment horizontal="right" vertical="center"/>
      <protection locked="0"/>
    </xf>
    <xf numFmtId="198" fontId="9" fillId="18" borderId="74" xfId="0" applyNumberFormat="1" applyFont="1" applyFill="1" applyBorder="1" applyAlignment="1" applyProtection="1">
      <alignment horizontal="right" vertical="center"/>
      <protection locked="0"/>
    </xf>
    <xf numFmtId="0" fontId="9" fillId="19" borderId="0" xfId="0" applyFont="1" applyFill="1" applyBorder="1" applyAlignment="1" applyProtection="1">
      <alignment vertical="center"/>
      <protection locked="0"/>
    </xf>
    <xf numFmtId="49" fontId="8" fillId="25" borderId="75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198" fontId="8" fillId="18" borderId="76" xfId="0" applyNumberFormat="1" applyFont="1" applyFill="1" applyBorder="1" applyAlignment="1" applyProtection="1">
      <alignment horizontal="right" vertical="center"/>
      <protection locked="0"/>
    </xf>
    <xf numFmtId="198" fontId="8" fillId="18" borderId="77" xfId="0" applyNumberFormat="1" applyFont="1" applyFill="1" applyBorder="1" applyAlignment="1" applyProtection="1">
      <alignment horizontal="right" vertical="center"/>
      <protection locked="0"/>
    </xf>
    <xf numFmtId="198" fontId="8" fillId="18" borderId="78" xfId="0" applyNumberFormat="1" applyFont="1" applyFill="1" applyBorder="1" applyAlignment="1" applyProtection="1">
      <alignment horizontal="right" vertical="center"/>
      <protection locked="0"/>
    </xf>
    <xf numFmtId="49" fontId="9" fillId="25" borderId="13" xfId="0" applyNumberFormat="1" applyFont="1" applyFill="1" applyBorder="1" applyAlignment="1" applyProtection="1">
      <alignment horizontal="left" vertical="center"/>
      <protection locked="0"/>
    </xf>
    <xf numFmtId="198" fontId="9" fillId="18" borderId="79" xfId="47" applyNumberFormat="1" applyFont="1" applyFill="1" applyBorder="1" applyAlignment="1" applyProtection="1">
      <alignment horizontal="right" vertical="center"/>
      <protection locked="0"/>
    </xf>
    <xf numFmtId="198" fontId="9" fillId="18" borderId="80" xfId="0" applyNumberFormat="1" applyFont="1" applyFill="1" applyBorder="1" applyAlignment="1" applyProtection="1">
      <alignment horizontal="right" vertical="center"/>
      <protection locked="0"/>
    </xf>
    <xf numFmtId="198" fontId="9" fillId="18" borderId="80" xfId="47" applyNumberFormat="1" applyFont="1" applyFill="1" applyBorder="1" applyAlignment="1" applyProtection="1">
      <alignment horizontal="right" vertical="center"/>
      <protection locked="0"/>
    </xf>
    <xf numFmtId="198" fontId="9" fillId="18" borderId="81" xfId="47" applyNumberFormat="1" applyFont="1" applyFill="1" applyBorder="1" applyAlignment="1" applyProtection="1">
      <alignment horizontal="right" vertical="center"/>
      <protection locked="0"/>
    </xf>
    <xf numFmtId="49" fontId="9" fillId="25" borderId="21" xfId="0" applyNumberFormat="1" applyFont="1" applyFill="1" applyBorder="1" applyAlignment="1" applyProtection="1">
      <alignment horizontal="left" vertical="center"/>
      <protection locked="0"/>
    </xf>
    <xf numFmtId="198" fontId="9" fillId="18" borderId="63" xfId="47" applyNumberFormat="1" applyFont="1" applyFill="1" applyBorder="1" applyAlignment="1" applyProtection="1">
      <alignment horizontal="right" vertical="center"/>
      <protection locked="0"/>
    </xf>
    <xf numFmtId="198" fontId="9" fillId="18" borderId="64" xfId="47" applyNumberFormat="1" applyFont="1" applyFill="1" applyBorder="1" applyAlignment="1" applyProtection="1">
      <alignment horizontal="right" vertical="center"/>
      <protection locked="0"/>
    </xf>
    <xf numFmtId="198" fontId="9" fillId="18" borderId="67" xfId="47" applyNumberFormat="1" applyFont="1" applyFill="1" applyBorder="1" applyAlignment="1" applyProtection="1">
      <alignment horizontal="right" vertical="center"/>
      <protection locked="0"/>
    </xf>
    <xf numFmtId="49" fontId="9" fillId="25" borderId="36" xfId="0" applyNumberFormat="1" applyFont="1" applyFill="1" applyBorder="1" applyAlignment="1" applyProtection="1">
      <alignment horizontal="left" vertical="center"/>
      <protection locked="0"/>
    </xf>
    <xf numFmtId="198" fontId="9" fillId="18" borderId="69" xfId="47" applyNumberFormat="1" applyFont="1" applyFill="1" applyBorder="1" applyAlignment="1" applyProtection="1">
      <alignment horizontal="right" vertical="center"/>
      <protection locked="0"/>
    </xf>
    <xf numFmtId="198" fontId="9" fillId="18" borderId="70" xfId="47" applyNumberFormat="1" applyFont="1" applyFill="1" applyBorder="1" applyAlignment="1" applyProtection="1">
      <alignment horizontal="right" vertical="center"/>
      <protection locked="0"/>
    </xf>
    <xf numFmtId="198" fontId="9" fillId="18" borderId="73" xfId="47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8" fillId="25" borderId="8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1" xfId="0" applyFont="1" applyBorder="1" applyAlignment="1">
      <alignment horizontal="center" vertical="center" wrapText="1"/>
    </xf>
    <xf numFmtId="49" fontId="8" fillId="25" borderId="1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2" xfId="0" applyFont="1" applyBorder="1" applyAlignment="1">
      <alignment horizontal="center" vertical="center" wrapText="1"/>
    </xf>
    <xf numFmtId="0" fontId="8" fillId="25" borderId="93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5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7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8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2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49" fontId="8" fillId="25" borderId="1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Border="1" applyAlignment="1">
      <alignment vertical="center" wrapText="1"/>
    </xf>
    <xf numFmtId="0" fontId="14" fillId="0" borderId="101" xfId="0" applyFont="1" applyBorder="1" applyAlignment="1">
      <alignment vertical="center" wrapText="1"/>
    </xf>
    <xf numFmtId="49" fontId="8" fillId="25" borderId="1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5" xfId="0" applyFont="1" applyBorder="1" applyAlignment="1">
      <alignment vertical="center" wrapText="1"/>
    </xf>
    <xf numFmtId="0" fontId="14" fillId="0" borderId="106" xfId="0" applyFont="1" applyBorder="1" applyAlignment="1">
      <alignment vertical="center" wrapText="1"/>
    </xf>
    <xf numFmtId="49" fontId="8" fillId="25" borderId="126" xfId="0" applyNumberFormat="1" applyFont="1" applyFill="1" applyBorder="1" applyAlignment="1" applyProtection="1">
      <alignment horizontal="left" vertical="center"/>
      <protection locked="0"/>
    </xf>
    <xf numFmtId="49" fontId="8" fillId="25" borderId="127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">
    <dxf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3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</v>
      </c>
      <c r="D3" s="5"/>
      <c r="E3" s="5"/>
      <c r="F3" s="5"/>
      <c r="G3" s="5"/>
    </row>
    <row r="4" spans="2:7" s="4" customFormat="1" ht="36" customHeight="1">
      <c r="B4" s="3"/>
      <c r="C4" s="7" t="s">
        <v>5</v>
      </c>
      <c r="D4" s="7"/>
      <c r="E4" s="7"/>
      <c r="F4" s="7"/>
      <c r="G4" s="7"/>
    </row>
    <row r="5" spans="4:8" s="4" customFormat="1" ht="18" customHeight="1">
      <c r="D5" s="4" t="s">
        <v>4</v>
      </c>
      <c r="G5" s="3"/>
      <c r="H5" s="3"/>
    </row>
    <row r="6" spans="3:9" s="4" customFormat="1" ht="18" customHeight="1">
      <c r="C6" s="8" t="s">
        <v>0</v>
      </c>
      <c r="D6" s="9"/>
      <c r="E6" s="9" t="s">
        <v>57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78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80</v>
      </c>
      <c r="G12" s="6"/>
      <c r="H12" s="3"/>
      <c r="I12" s="3"/>
    </row>
    <row r="13" ht="30" customHeight="1">
      <c r="G1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P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6.25390625" style="26" customWidth="1"/>
    <col min="9" max="9" width="1.12109375" style="26" customWidth="1"/>
    <col min="10" max="12" width="12.125" style="26" customWidth="1"/>
    <col min="13" max="16" width="12.25390625" style="26" customWidth="1"/>
    <col min="17" max="39" width="1.75390625" style="26" customWidth="1"/>
    <col min="40" max="16384" width="9.125" style="26" customWidth="1"/>
  </cols>
  <sheetData>
    <row r="1" spans="1:16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1</v>
      </c>
      <c r="G1" s="19">
        <v>1</v>
      </c>
      <c r="H1" s="19"/>
      <c r="I1" s="19"/>
      <c r="K1" s="21"/>
      <c r="L1" s="21"/>
      <c r="M1" s="22"/>
      <c r="N1" s="22"/>
      <c r="O1" s="22"/>
      <c r="P1" s="22"/>
    </row>
    <row r="2" spans="1:3" ht="12.75">
      <c r="A2" s="20" t="s">
        <v>59</v>
      </c>
      <c r="B2" s="24"/>
      <c r="C2" s="25"/>
    </row>
    <row r="3" spans="1:16" s="28" customFormat="1" ht="15.75">
      <c r="A3" s="20" t="s">
        <v>59</v>
      </c>
      <c r="B3" s="27" t="s">
        <v>60</v>
      </c>
      <c r="D3" s="29" t="s">
        <v>124</v>
      </c>
      <c r="E3" s="29"/>
      <c r="F3" s="29"/>
      <c r="G3" s="29"/>
      <c r="H3" s="30" t="s">
        <v>126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28" customFormat="1" ht="21" customHeight="1">
      <c r="A5" s="20" t="str">
        <f>IF(COUNTBLANK(C5:IV5)=254,"odstr","OK")</f>
        <v>odstr</v>
      </c>
      <c r="B5" s="35" t="s">
        <v>61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28" customFormat="1" ht="21" customHeight="1">
      <c r="A6" s="20" t="str">
        <f>IF(COUNTBLANK(C6:IV6)=254,"odstr","OK")</f>
        <v>odstr</v>
      </c>
      <c r="B6" s="35" t="s">
        <v>62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38" customFormat="1" ht="21" customHeight="1" thickBot="1">
      <c r="A7" s="20" t="s">
        <v>59</v>
      </c>
      <c r="B7" s="20"/>
      <c r="D7" s="39" t="s">
        <v>127</v>
      </c>
      <c r="E7" s="40"/>
      <c r="F7" s="40"/>
      <c r="G7" s="40"/>
      <c r="H7" s="40"/>
      <c r="I7" s="41"/>
      <c r="J7" s="41"/>
      <c r="K7" s="41"/>
      <c r="L7" s="41"/>
      <c r="M7" s="42"/>
      <c r="N7" s="42"/>
      <c r="O7" s="42"/>
      <c r="P7" s="42"/>
    </row>
    <row r="8" spans="1:16" ht="27" customHeight="1">
      <c r="A8" s="20" t="s">
        <v>59</v>
      </c>
      <c r="C8" s="43"/>
      <c r="D8" s="155" t="s">
        <v>7</v>
      </c>
      <c r="E8" s="156"/>
      <c r="F8" s="156"/>
      <c r="G8" s="156"/>
      <c r="H8" s="156"/>
      <c r="I8" s="157"/>
      <c r="J8" s="141" t="s">
        <v>63</v>
      </c>
      <c r="K8" s="143" t="s">
        <v>73</v>
      </c>
      <c r="L8" s="143" t="s">
        <v>74</v>
      </c>
      <c r="M8" s="148" t="s">
        <v>8</v>
      </c>
      <c r="N8" s="150" t="s">
        <v>64</v>
      </c>
      <c r="O8" s="152" t="s">
        <v>9</v>
      </c>
      <c r="P8" s="145" t="s">
        <v>10</v>
      </c>
    </row>
    <row r="9" spans="1:16" ht="12" customHeight="1">
      <c r="A9" s="20" t="s">
        <v>59</v>
      </c>
      <c r="B9" s="20" t="s">
        <v>65</v>
      </c>
      <c r="C9" s="43"/>
      <c r="D9" s="158"/>
      <c r="E9" s="159"/>
      <c r="F9" s="159"/>
      <c r="G9" s="159"/>
      <c r="H9" s="159"/>
      <c r="I9" s="160"/>
      <c r="J9" s="142"/>
      <c r="K9" s="144"/>
      <c r="L9" s="144"/>
      <c r="M9" s="149"/>
      <c r="N9" s="151"/>
      <c r="O9" s="153" t="s">
        <v>11</v>
      </c>
      <c r="P9" s="146"/>
    </row>
    <row r="10" spans="1:16" ht="12" customHeight="1">
      <c r="A10" s="20" t="s">
        <v>59</v>
      </c>
      <c r="B10" s="20" t="s">
        <v>66</v>
      </c>
      <c r="C10" s="43"/>
      <c r="D10" s="158"/>
      <c r="E10" s="159"/>
      <c r="F10" s="159"/>
      <c r="G10" s="159"/>
      <c r="H10" s="159"/>
      <c r="I10" s="160"/>
      <c r="J10" s="142"/>
      <c r="K10" s="144"/>
      <c r="L10" s="144"/>
      <c r="M10" s="149"/>
      <c r="N10" s="151"/>
      <c r="O10" s="153"/>
      <c r="P10" s="146"/>
    </row>
    <row r="11" spans="1:16" ht="12" customHeight="1">
      <c r="A11" s="20" t="s">
        <v>59</v>
      </c>
      <c r="B11" s="20" t="s">
        <v>67</v>
      </c>
      <c r="C11" s="43"/>
      <c r="D11" s="158"/>
      <c r="E11" s="159"/>
      <c r="F11" s="159"/>
      <c r="G11" s="159"/>
      <c r="H11" s="159"/>
      <c r="I11" s="160"/>
      <c r="J11" s="142"/>
      <c r="K11" s="144"/>
      <c r="L11" s="144"/>
      <c r="M11" s="149"/>
      <c r="N11" s="151"/>
      <c r="O11" s="153"/>
      <c r="P11" s="146"/>
    </row>
    <row r="12" spans="1:16" ht="12" customHeight="1" thickBot="1">
      <c r="A12" s="20" t="s">
        <v>59</v>
      </c>
      <c r="B12" s="20" t="s">
        <v>72</v>
      </c>
      <c r="C12" s="43"/>
      <c r="D12" s="158"/>
      <c r="E12" s="159"/>
      <c r="F12" s="159"/>
      <c r="G12" s="159"/>
      <c r="H12" s="159"/>
      <c r="I12" s="160"/>
      <c r="J12" s="142"/>
      <c r="K12" s="144"/>
      <c r="L12" s="144"/>
      <c r="M12" s="149"/>
      <c r="N12" s="151"/>
      <c r="O12" s="154"/>
      <c r="P12" s="147"/>
    </row>
    <row r="13" spans="1:16" ht="13.5" thickTop="1">
      <c r="A13" s="44" t="e">
        <f>IF(COUNTBLANK(C13:IV13)=254,"odstr",IF(AND($A$1="TISK",SUM(J13:P13)=0),"odstr","OK"))</f>
        <v>#REF!</v>
      </c>
      <c r="B13" s="22" t="s">
        <v>68</v>
      </c>
      <c r="C13" s="45"/>
      <c r="D13" s="46"/>
      <c r="E13" s="47" t="s">
        <v>12</v>
      </c>
      <c r="F13" s="47"/>
      <c r="G13" s="47"/>
      <c r="H13" s="48"/>
      <c r="I13" s="49"/>
      <c r="J13" s="50">
        <v>39235</v>
      </c>
      <c r="K13" s="51">
        <v>38735</v>
      </c>
      <c r="L13" s="51">
        <v>500</v>
      </c>
      <c r="M13" s="52">
        <v>126.961447423</v>
      </c>
      <c r="N13" s="53">
        <v>39235</v>
      </c>
      <c r="O13" s="51">
        <v>0</v>
      </c>
      <c r="P13" s="54">
        <v>0</v>
      </c>
    </row>
    <row r="14" spans="1:16" ht="12.75" customHeight="1">
      <c r="A14" s="44" t="e">
        <f>IF(COUNTBLANK(C14:IV14)=254,"odstr",IF(AND($A$1="TISK",SUM(J14:P14)=0),"odstr","OK"))</f>
        <v>#REF!</v>
      </c>
      <c r="B14" s="22" t="s">
        <v>68</v>
      </c>
      <c r="C14" s="45"/>
      <c r="D14" s="55"/>
      <c r="E14" s="56" t="s">
        <v>13</v>
      </c>
      <c r="F14" s="56"/>
      <c r="G14" s="56"/>
      <c r="H14" s="57"/>
      <c r="I14" s="58"/>
      <c r="J14" s="59">
        <v>50423</v>
      </c>
      <c r="K14" s="60">
        <v>49338</v>
      </c>
      <c r="L14" s="60">
        <v>1085</v>
      </c>
      <c r="M14" s="61">
        <v>128.92983717500002</v>
      </c>
      <c r="N14" s="62">
        <v>50423</v>
      </c>
      <c r="O14" s="60">
        <v>0</v>
      </c>
      <c r="P14" s="63">
        <v>0</v>
      </c>
    </row>
    <row r="15" spans="1:16" ht="12.75">
      <c r="A15" s="44" t="e">
        <f>IF(COUNTBLANK(C15:IV15)=254,"odstr",IF(AND($A$1="TISK",SUM(J15:P15)=0),"odstr","OK"))</f>
        <v>#REF!</v>
      </c>
      <c r="B15" s="22" t="s">
        <v>68</v>
      </c>
      <c r="C15" s="45"/>
      <c r="D15" s="55"/>
      <c r="E15" s="56" t="s">
        <v>14</v>
      </c>
      <c r="F15" s="56"/>
      <c r="G15" s="56"/>
      <c r="H15" s="57"/>
      <c r="I15" s="58"/>
      <c r="J15" s="59">
        <v>58313</v>
      </c>
      <c r="K15" s="60">
        <v>57243</v>
      </c>
      <c r="L15" s="60">
        <v>1070</v>
      </c>
      <c r="M15" s="61">
        <v>143.69280011100003</v>
      </c>
      <c r="N15" s="62">
        <v>58313</v>
      </c>
      <c r="O15" s="60">
        <v>0</v>
      </c>
      <c r="P15" s="63">
        <v>0</v>
      </c>
    </row>
    <row r="16" spans="1:16" ht="12.75">
      <c r="A16" s="44" t="e">
        <f>IF(COUNTBLANK(C16:IV16)=254,"odstr",IF(AND($A$1="TISK",SUM(J16:P16)=0),"odstr","OK"))</f>
        <v>#REF!</v>
      </c>
      <c r="B16" s="22" t="s">
        <v>68</v>
      </c>
      <c r="C16" s="45"/>
      <c r="D16" s="64"/>
      <c r="E16" s="65" t="s">
        <v>15</v>
      </c>
      <c r="F16" s="65"/>
      <c r="G16" s="65"/>
      <c r="H16" s="66"/>
      <c r="I16" s="67"/>
      <c r="J16" s="68">
        <v>49755</v>
      </c>
      <c r="K16" s="69">
        <v>49055</v>
      </c>
      <c r="L16" s="69">
        <v>700</v>
      </c>
      <c r="M16" s="70">
        <v>126.961447423</v>
      </c>
      <c r="N16" s="71">
        <v>49755</v>
      </c>
      <c r="O16" s="60">
        <v>0</v>
      </c>
      <c r="P16" s="63">
        <v>0</v>
      </c>
    </row>
    <row r="17" spans="1:16" ht="13.5" thickBot="1">
      <c r="A17" s="44" t="e">
        <f>IF(COUNTBLANK(C17:IV17)=254,"odstr",IF(AND($A$1="TISK",SUM(J17:P17)=0),"odstr","OK"))</f>
        <v>#REF!</v>
      </c>
      <c r="B17" s="22" t="s">
        <v>68</v>
      </c>
      <c r="C17" s="45"/>
      <c r="D17" s="72"/>
      <c r="E17" s="73" t="s">
        <v>16</v>
      </c>
      <c r="F17" s="73"/>
      <c r="G17" s="73"/>
      <c r="H17" s="74"/>
      <c r="I17" s="75"/>
      <c r="J17" s="76">
        <v>239179</v>
      </c>
      <c r="K17" s="77">
        <v>236679</v>
      </c>
      <c r="L17" s="77">
        <v>2500</v>
      </c>
      <c r="M17" s="78">
        <v>689.92225961</v>
      </c>
      <c r="N17" s="79">
        <v>239179</v>
      </c>
      <c r="O17" s="77">
        <v>0</v>
      </c>
      <c r="P17" s="80">
        <v>0</v>
      </c>
    </row>
    <row r="18" spans="1:16" ht="13.5">
      <c r="A18" s="44" t="s">
        <v>59</v>
      </c>
      <c r="B18" s="44" t="s">
        <v>69</v>
      </c>
      <c r="D18" s="81" t="s">
        <v>56</v>
      </c>
      <c r="E18" s="82"/>
      <c r="F18" s="82"/>
      <c r="G18" s="82"/>
      <c r="H18" s="82"/>
      <c r="I18" s="81"/>
      <c r="J18" s="81"/>
      <c r="K18" s="81"/>
      <c r="L18" s="81"/>
      <c r="M18" s="83"/>
      <c r="N18" s="83"/>
      <c r="O18" s="83"/>
      <c r="P18" s="83" t="s">
        <v>125</v>
      </c>
    </row>
    <row r="19" spans="1:16" ht="12.75">
      <c r="A19" s="44" t="str">
        <f>IF(COUNTBLANK(D19:E19)=2,"odstr","OK")</f>
        <v>odstr</v>
      </c>
      <c r="B19" s="44"/>
      <c r="D19" s="84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ht="12.75">
      <c r="A20" s="44" t="str">
        <f>IF(COUNTBLANK(D20:E20)=2,"odstr","OK")</f>
        <v>odstr</v>
      </c>
      <c r="B20" s="44"/>
      <c r="D20" s="84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2.75">
      <c r="A21" s="44" t="str">
        <f>IF(COUNTBLANK(D21:E21)=2,"odstr","OK")</f>
        <v>odstr</v>
      </c>
      <c r="B21" s="44"/>
      <c r="D21" s="84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2" ht="12.75">
      <c r="A22" s="44" t="s">
        <v>69</v>
      </c>
      <c r="B22" s="44"/>
    </row>
    <row r="23" spans="1:2" ht="12.75">
      <c r="A23" s="44"/>
      <c r="B23" s="44"/>
    </row>
    <row r="24" spans="1:2" ht="12.75">
      <c r="A24" s="44"/>
      <c r="B24" s="44"/>
    </row>
    <row r="25" spans="1:2" ht="12.75">
      <c r="A25" s="44"/>
      <c r="B25" s="44"/>
    </row>
    <row r="26" spans="1:2" ht="12.75">
      <c r="A26" s="44"/>
      <c r="B26" s="44"/>
    </row>
    <row r="27" spans="1:2" ht="12.75">
      <c r="A27" s="44"/>
      <c r="B27" s="44"/>
    </row>
    <row r="28" spans="1:2" ht="12.75">
      <c r="A28" s="44"/>
      <c r="B28" s="44"/>
    </row>
    <row r="29" spans="1:2" ht="12.75">
      <c r="A29" s="44"/>
      <c r="B29" s="44"/>
    </row>
    <row r="30" spans="1:2" ht="12.75">
      <c r="A30" s="44"/>
      <c r="B30" s="44"/>
    </row>
    <row r="31" spans="1:2" ht="12.75">
      <c r="A31" s="44"/>
      <c r="B31" s="44"/>
    </row>
    <row r="32" spans="1:2" ht="12.75">
      <c r="A32" s="44"/>
      <c r="B32" s="44"/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  <row r="36" spans="1:2" ht="12.75">
      <c r="A36" s="44"/>
      <c r="B36" s="44"/>
    </row>
    <row r="37" spans="1:2" ht="12.75">
      <c r="A37" s="44"/>
      <c r="B37" s="44"/>
    </row>
    <row r="38" spans="1:2" ht="12.75">
      <c r="A38" s="44"/>
      <c r="B38" s="44"/>
    </row>
    <row r="39" spans="1:2" ht="12.75">
      <c r="A39" s="44"/>
      <c r="B39" s="44"/>
    </row>
    <row r="40" spans="1:2" ht="12.75">
      <c r="A40" s="44"/>
      <c r="B40" s="44"/>
    </row>
    <row r="41" spans="1:2" ht="12.75">
      <c r="A41" s="44"/>
      <c r="B41" s="44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  <row r="198" spans="1:2" ht="12.75">
      <c r="A198" s="44"/>
      <c r="B198" s="44"/>
    </row>
    <row r="199" spans="1:2" ht="12.75">
      <c r="A199" s="44"/>
      <c r="B199" s="44"/>
    </row>
    <row r="200" spans="1:2" ht="12.75">
      <c r="A200" s="44"/>
      <c r="B200" s="44"/>
    </row>
  </sheetData>
  <sheetProtection/>
  <mergeCells count="11">
    <mergeCell ref="D8:I12"/>
    <mergeCell ref="E19:P19"/>
    <mergeCell ref="E20:P20"/>
    <mergeCell ref="E21:P21"/>
    <mergeCell ref="J8:J12"/>
    <mergeCell ref="K8:K12"/>
    <mergeCell ref="L8:L12"/>
    <mergeCell ref="P8:P12"/>
    <mergeCell ref="M8:M12"/>
    <mergeCell ref="N8:N12"/>
    <mergeCell ref="O8:O12"/>
  </mergeCells>
  <conditionalFormatting sqref="G3">
    <cfRule type="expression" priority="1" dxfId="0" stopIfTrue="1">
      <formula>D1=" ?"</formula>
    </cfRule>
  </conditionalFormatting>
  <conditionalFormatting sqref="N18">
    <cfRule type="expression" priority="2" dxfId="0" stopIfTrue="1">
      <formula>O18=" "</formula>
    </cfRule>
  </conditionalFormatting>
  <conditionalFormatting sqref="M18">
    <cfRule type="expression" priority="3" dxfId="0" stopIfTrue="1">
      <formula>P18=" "</formula>
    </cfRule>
  </conditionalFormatting>
  <conditionalFormatting sqref="G7">
    <cfRule type="expression" priority="4" dxfId="0" stopIfTrue="1">
      <formula>#REF!=" "</formula>
    </cfRule>
  </conditionalFormatting>
  <conditionalFormatting sqref="P18">
    <cfRule type="expression" priority="5" dxfId="0" stopIfTrue="1">
      <formula>#REF!=" "</formula>
    </cfRule>
  </conditionalFormatting>
  <conditionalFormatting sqref="O18">
    <cfRule type="expression" priority="6" dxfId="0" stopIfTrue="1">
      <formula>#REF!=" "</formula>
    </cfRule>
  </conditionalFormatting>
  <conditionalFormatting sqref="M1:P1 F1:I1">
    <cfRule type="cellIs" priority="7" dxfId="1" operator="notEqual" stopIfTrue="1">
      <formula>""</formula>
    </cfRule>
  </conditionalFormatting>
  <conditionalFormatting sqref="A17:A21 B17 A13:B16 A2:A12">
    <cfRule type="cellIs" priority="8" dxfId="2" operator="equal" stopIfTrue="1">
      <formula>"odstr"</formula>
    </cfRule>
  </conditionalFormatting>
  <conditionalFormatting sqref="C1:E1">
    <cfRule type="cellIs" priority="9" dxfId="3" operator="equal" stopIfTrue="1">
      <formula>"nezadána"</formula>
    </cfRule>
  </conditionalFormatting>
  <conditionalFormatting sqref="B1">
    <cfRule type="cellIs" priority="10" dxfId="4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M1:P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Q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6.25390625" style="26" customWidth="1"/>
    <col min="9" max="9" width="1.12109375" style="26" customWidth="1"/>
    <col min="10" max="12" width="10.375" style="26" customWidth="1"/>
    <col min="13" max="13" width="9.75390625" style="26" customWidth="1"/>
    <col min="14" max="14" width="10.375" style="26" customWidth="1"/>
    <col min="15" max="15" width="9.375" style="26" customWidth="1"/>
    <col min="16" max="16" width="9.625" style="26" customWidth="1"/>
    <col min="17" max="17" width="10.75390625" style="26" customWidth="1"/>
    <col min="18" max="40" width="1.75390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CONCATENATE(C1,Q1)</f>
        <v>#REF!</v>
      </c>
      <c r="F1" s="18">
        <v>1</v>
      </c>
      <c r="G1" s="19">
        <v>2</v>
      </c>
      <c r="H1" s="19"/>
      <c r="I1" s="19"/>
      <c r="J1" s="21"/>
      <c r="K1" s="21"/>
      <c r="L1" s="21"/>
      <c r="M1" s="21"/>
      <c r="N1" s="21"/>
      <c r="O1" s="21"/>
      <c r="P1" s="21"/>
      <c r="Q1" s="22"/>
    </row>
    <row r="2" spans="1:3" ht="12.75">
      <c r="A2" s="20" t="s">
        <v>59</v>
      </c>
      <c r="B2" s="24"/>
      <c r="C2" s="25"/>
    </row>
    <row r="3" spans="1:17" s="28" customFormat="1" ht="15.75">
      <c r="A3" s="20" t="s">
        <v>59</v>
      </c>
      <c r="B3" s="27" t="s">
        <v>70</v>
      </c>
      <c r="D3" s="29" t="s">
        <v>77</v>
      </c>
      <c r="E3" s="29"/>
      <c r="F3" s="29"/>
      <c r="G3" s="29"/>
      <c r="H3" s="30" t="s">
        <v>128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>
      <c r="A4" s="20" t="str">
        <f>IF(D4="","odstr","OK")</f>
        <v>odstr</v>
      </c>
      <c r="B4" s="32">
        <v>0</v>
      </c>
      <c r="D4" s="8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8" customFormat="1" ht="21" customHeight="1">
      <c r="A5" s="20" t="str">
        <f>IF(COUNTBLANK(C5:IV5)=254,"odstr","OK")</f>
        <v>odstr</v>
      </c>
      <c r="B5" s="35" t="s">
        <v>61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28" customFormat="1" ht="21" customHeight="1">
      <c r="A6" s="20" t="str">
        <f>IF(COUNTBLANK(C6:IV6)=254,"odstr","OK")</f>
        <v>odstr</v>
      </c>
      <c r="B6" s="35" t="s">
        <v>62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38" customFormat="1" ht="21" customHeight="1" thickBot="1">
      <c r="A7" s="20" t="s">
        <v>59</v>
      </c>
      <c r="B7" s="20"/>
      <c r="D7" s="39" t="s">
        <v>127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2"/>
    </row>
    <row r="8" spans="1:17" ht="18" customHeight="1">
      <c r="A8" s="20" t="s">
        <v>59</v>
      </c>
      <c r="C8" s="43"/>
      <c r="D8" s="155" t="s">
        <v>17</v>
      </c>
      <c r="E8" s="156"/>
      <c r="F8" s="156"/>
      <c r="G8" s="156"/>
      <c r="H8" s="156"/>
      <c r="I8" s="157"/>
      <c r="J8" s="184" t="s">
        <v>18</v>
      </c>
      <c r="K8" s="185"/>
      <c r="L8" s="185"/>
      <c r="M8" s="185"/>
      <c r="N8" s="186" t="s">
        <v>19</v>
      </c>
      <c r="O8" s="185"/>
      <c r="P8" s="187"/>
      <c r="Q8" s="178" t="s">
        <v>20</v>
      </c>
    </row>
    <row r="9" spans="1:17" ht="6.75" customHeight="1">
      <c r="A9" s="20" t="s">
        <v>59</v>
      </c>
      <c r="B9" s="20" t="s">
        <v>65</v>
      </c>
      <c r="C9" s="43"/>
      <c r="D9" s="158"/>
      <c r="E9" s="159"/>
      <c r="F9" s="159"/>
      <c r="G9" s="159"/>
      <c r="H9" s="159"/>
      <c r="I9" s="160"/>
      <c r="J9" s="166" t="s">
        <v>21</v>
      </c>
      <c r="K9" s="164" t="s">
        <v>22</v>
      </c>
      <c r="L9" s="174" t="s">
        <v>71</v>
      </c>
      <c r="M9" s="175"/>
      <c r="N9" s="181" t="s">
        <v>23</v>
      </c>
      <c r="O9" s="164" t="s">
        <v>24</v>
      </c>
      <c r="P9" s="168" t="s">
        <v>25</v>
      </c>
      <c r="Q9" s="179"/>
    </row>
    <row r="10" spans="1:17" ht="6.75" customHeight="1">
      <c r="A10" s="20" t="s">
        <v>59</v>
      </c>
      <c r="B10" s="20" t="s">
        <v>66</v>
      </c>
      <c r="C10" s="43"/>
      <c r="D10" s="158"/>
      <c r="E10" s="159"/>
      <c r="F10" s="159"/>
      <c r="G10" s="159"/>
      <c r="H10" s="159"/>
      <c r="I10" s="160"/>
      <c r="J10" s="166"/>
      <c r="K10" s="164"/>
      <c r="L10" s="176"/>
      <c r="M10" s="177"/>
      <c r="N10" s="182"/>
      <c r="O10" s="164"/>
      <c r="P10" s="169"/>
      <c r="Q10" s="179"/>
    </row>
    <row r="11" spans="1:17" ht="12.75" customHeight="1">
      <c r="A11" s="20" t="s">
        <v>59</v>
      </c>
      <c r="B11" s="20" t="s">
        <v>67</v>
      </c>
      <c r="C11" s="43"/>
      <c r="D11" s="158"/>
      <c r="E11" s="159"/>
      <c r="F11" s="159"/>
      <c r="G11" s="159"/>
      <c r="H11" s="159"/>
      <c r="I11" s="160"/>
      <c r="J11" s="166"/>
      <c r="K11" s="164"/>
      <c r="L11" s="173" t="s">
        <v>75</v>
      </c>
      <c r="M11" s="171" t="s">
        <v>76</v>
      </c>
      <c r="N11" s="182"/>
      <c r="O11" s="164"/>
      <c r="P11" s="169"/>
      <c r="Q11" s="179"/>
    </row>
    <row r="12" spans="1:17" ht="12.75" customHeight="1" thickBot="1">
      <c r="A12" s="20" t="s">
        <v>59</v>
      </c>
      <c r="B12" s="20" t="s">
        <v>72</v>
      </c>
      <c r="C12" s="43"/>
      <c r="D12" s="161"/>
      <c r="E12" s="162"/>
      <c r="F12" s="162"/>
      <c r="G12" s="162"/>
      <c r="H12" s="162"/>
      <c r="I12" s="163"/>
      <c r="J12" s="167"/>
      <c r="K12" s="165"/>
      <c r="L12" s="165"/>
      <c r="M12" s="172"/>
      <c r="N12" s="183"/>
      <c r="O12" s="165"/>
      <c r="P12" s="170"/>
      <c r="Q12" s="180"/>
    </row>
    <row r="13" spans="1:17" ht="13.5" thickTop="1">
      <c r="A13" s="44" t="e">
        <f>IF(COUNTBLANK(C13:IV13)=254,"odstr",IF(AND($A$1="TISK",SUM(J13:Q13)=0),"odstr","OK"))</f>
        <v>#REF!</v>
      </c>
      <c r="B13" s="22" t="s">
        <v>68</v>
      </c>
      <c r="C13" s="45"/>
      <c r="D13" s="86"/>
      <c r="E13" s="87" t="s">
        <v>26</v>
      </c>
      <c r="F13" s="87"/>
      <c r="G13" s="87"/>
      <c r="H13" s="88" t="s">
        <v>27</v>
      </c>
      <c r="I13" s="89"/>
      <c r="J13" s="90">
        <v>78536733</v>
      </c>
      <c r="K13" s="91">
        <v>57079032</v>
      </c>
      <c r="L13" s="91">
        <v>56390995</v>
      </c>
      <c r="M13" s="92">
        <v>688037</v>
      </c>
      <c r="N13" s="93">
        <v>19406826</v>
      </c>
      <c r="O13" s="91">
        <v>563909</v>
      </c>
      <c r="P13" s="94">
        <v>1486966</v>
      </c>
      <c r="Q13" s="95">
        <v>209942.59999999998</v>
      </c>
    </row>
    <row r="14" spans="1:17" ht="12.75" customHeight="1">
      <c r="A14" s="44" t="e">
        <f>IF(COUNTBLANK(C14:IV14)=254,"odstr",IF(AND($A$1="TISK",SUM(J14:Q14)=0),"odstr","OK"))</f>
        <v>#REF!</v>
      </c>
      <c r="B14" s="22" t="s">
        <v>68</v>
      </c>
      <c r="C14" s="45"/>
      <c r="D14" s="96"/>
      <c r="E14" s="97" t="s">
        <v>28</v>
      </c>
      <c r="F14" s="97"/>
      <c r="G14" s="97"/>
      <c r="H14" s="98" t="s">
        <v>29</v>
      </c>
      <c r="I14" s="99"/>
      <c r="J14" s="100">
        <v>8395863</v>
      </c>
      <c r="K14" s="101">
        <v>6102166</v>
      </c>
      <c r="L14" s="101">
        <v>6010513</v>
      </c>
      <c r="M14" s="102">
        <v>91653</v>
      </c>
      <c r="N14" s="103">
        <v>2074731</v>
      </c>
      <c r="O14" s="101">
        <v>60105</v>
      </c>
      <c r="P14" s="104">
        <v>158861</v>
      </c>
      <c r="Q14" s="105">
        <v>22402.2</v>
      </c>
    </row>
    <row r="15" spans="1:17" ht="12.75">
      <c r="A15" s="44" t="e">
        <f>IF(COUNTBLANK(C15:IV15)=254,"odstr",IF(AND($A$1="TISK",SUM(J15:Q15)=0),"odstr","OK"))</f>
        <v>#REF!</v>
      </c>
      <c r="B15" s="22" t="s">
        <v>68</v>
      </c>
      <c r="C15" s="45"/>
      <c r="D15" s="55"/>
      <c r="E15" s="56" t="s">
        <v>30</v>
      </c>
      <c r="F15" s="56"/>
      <c r="G15" s="56"/>
      <c r="H15" s="106" t="s">
        <v>31</v>
      </c>
      <c r="I15" s="58"/>
      <c r="J15" s="107">
        <v>9217260</v>
      </c>
      <c r="K15" s="108">
        <v>6698513</v>
      </c>
      <c r="L15" s="108">
        <v>6618632</v>
      </c>
      <c r="M15" s="109">
        <v>79881</v>
      </c>
      <c r="N15" s="110">
        <v>2277489</v>
      </c>
      <c r="O15" s="108">
        <v>66186</v>
      </c>
      <c r="P15" s="111">
        <v>175072</v>
      </c>
      <c r="Q15" s="112">
        <v>24783.1</v>
      </c>
    </row>
    <row r="16" spans="1:17" ht="12.75">
      <c r="A16" s="44" t="e">
        <f>IF(COUNTBLANK(C16:IV16)=254,"odstr",IF(AND($A$1="TISK",SUM(J16:Q16)=0),"odstr","OK"))</f>
        <v>#REF!</v>
      </c>
      <c r="B16" s="22" t="s">
        <v>68</v>
      </c>
      <c r="C16" s="45"/>
      <c r="D16" s="55"/>
      <c r="E16" s="56" t="s">
        <v>32</v>
      </c>
      <c r="F16" s="56"/>
      <c r="G16" s="56"/>
      <c r="H16" s="106" t="s">
        <v>33</v>
      </c>
      <c r="I16" s="58"/>
      <c r="J16" s="107">
        <v>5057573</v>
      </c>
      <c r="K16" s="108">
        <v>3676069</v>
      </c>
      <c r="L16" s="108">
        <v>3631090</v>
      </c>
      <c r="M16" s="109">
        <v>44979</v>
      </c>
      <c r="N16" s="110">
        <v>1249860</v>
      </c>
      <c r="O16" s="108">
        <v>36311</v>
      </c>
      <c r="P16" s="111">
        <v>95333</v>
      </c>
      <c r="Q16" s="112">
        <v>13508.6</v>
      </c>
    </row>
    <row r="17" spans="1:17" ht="12.75">
      <c r="A17" s="44" t="e">
        <f>IF(COUNTBLANK(C17:IV17)=254,"odstr",IF(AND($A$1="TISK",SUM(J17:Q17)=0),"odstr","OK"))</f>
        <v>#REF!</v>
      </c>
      <c r="B17" s="22" t="s">
        <v>68</v>
      </c>
      <c r="C17" s="45"/>
      <c r="D17" s="55"/>
      <c r="E17" s="56" t="s">
        <v>34</v>
      </c>
      <c r="F17" s="56"/>
      <c r="G17" s="56"/>
      <c r="H17" s="106" t="s">
        <v>35</v>
      </c>
      <c r="I17" s="58"/>
      <c r="J17" s="107">
        <v>4273557</v>
      </c>
      <c r="K17" s="108">
        <v>3105885</v>
      </c>
      <c r="L17" s="108">
        <v>3081423</v>
      </c>
      <c r="M17" s="109">
        <v>24462</v>
      </c>
      <c r="N17" s="110">
        <v>1056000</v>
      </c>
      <c r="O17" s="108">
        <v>30814</v>
      </c>
      <c r="P17" s="111">
        <v>80858</v>
      </c>
      <c r="Q17" s="112">
        <v>11420.4</v>
      </c>
    </row>
    <row r="18" spans="1:17" ht="12.75">
      <c r="A18" s="44" t="e">
        <f>IF(COUNTBLANK(C18:IV18)=254,"odstr",IF(AND($A$1="TISK",SUM(J18:Q18)=0),"odstr","OK"))</f>
        <v>#REF!</v>
      </c>
      <c r="B18" s="22" t="s">
        <v>68</v>
      </c>
      <c r="C18" s="45"/>
      <c r="D18" s="55"/>
      <c r="E18" s="56" t="s">
        <v>36</v>
      </c>
      <c r="F18" s="56"/>
      <c r="G18" s="56"/>
      <c r="H18" s="106" t="s">
        <v>37</v>
      </c>
      <c r="I18" s="58"/>
      <c r="J18" s="107">
        <v>2241543</v>
      </c>
      <c r="K18" s="108">
        <v>1629063</v>
      </c>
      <c r="L18" s="108">
        <v>1608253</v>
      </c>
      <c r="M18" s="109">
        <v>20810</v>
      </c>
      <c r="N18" s="110">
        <v>553879</v>
      </c>
      <c r="O18" s="108">
        <v>16083</v>
      </c>
      <c r="P18" s="111">
        <v>42518</v>
      </c>
      <c r="Q18" s="112">
        <v>5982.8</v>
      </c>
    </row>
    <row r="19" spans="1:17" ht="12.75">
      <c r="A19" s="44" t="e">
        <f>IF(COUNTBLANK(C19:IV19)=254,"odstr",IF(AND($A$1="TISK",SUM(J19:Q19)=0),"odstr","OK"))</f>
        <v>#REF!</v>
      </c>
      <c r="B19" s="22" t="s">
        <v>68</v>
      </c>
      <c r="C19" s="45"/>
      <c r="D19" s="55"/>
      <c r="E19" s="56" t="s">
        <v>38</v>
      </c>
      <c r="F19" s="56"/>
      <c r="G19" s="56"/>
      <c r="H19" s="106" t="s">
        <v>39</v>
      </c>
      <c r="I19" s="58"/>
      <c r="J19" s="107">
        <v>6529137</v>
      </c>
      <c r="K19" s="108">
        <v>4745037</v>
      </c>
      <c r="L19" s="108">
        <v>4686847</v>
      </c>
      <c r="M19" s="109">
        <v>58190</v>
      </c>
      <c r="N19" s="110">
        <v>1613310</v>
      </c>
      <c r="O19" s="108">
        <v>46868</v>
      </c>
      <c r="P19" s="111">
        <v>123922</v>
      </c>
      <c r="Q19" s="112">
        <v>17383</v>
      </c>
    </row>
    <row r="20" spans="1:17" ht="12.75">
      <c r="A20" s="44" t="e">
        <f>IF(COUNTBLANK(C20:IV20)=254,"odstr",IF(AND($A$1="TISK",SUM(J20:Q20)=0),"odstr","OK"))</f>
        <v>#REF!</v>
      </c>
      <c r="B20" s="22" t="s">
        <v>68</v>
      </c>
      <c r="C20" s="45"/>
      <c r="D20" s="55"/>
      <c r="E20" s="56" t="s">
        <v>40</v>
      </c>
      <c r="F20" s="56"/>
      <c r="G20" s="56"/>
      <c r="H20" s="106" t="s">
        <v>41</v>
      </c>
      <c r="I20" s="58"/>
      <c r="J20" s="107">
        <v>3352057</v>
      </c>
      <c r="K20" s="108">
        <v>2436162</v>
      </c>
      <c r="L20" s="108">
        <v>2409810</v>
      </c>
      <c r="M20" s="109">
        <v>26352</v>
      </c>
      <c r="N20" s="110">
        <v>828293</v>
      </c>
      <c r="O20" s="108">
        <v>24098</v>
      </c>
      <c r="P20" s="111">
        <v>63504</v>
      </c>
      <c r="Q20" s="112">
        <v>8976</v>
      </c>
    </row>
    <row r="21" spans="1:17" ht="12.75">
      <c r="A21" s="44" t="e">
        <f>IF(COUNTBLANK(C21:IV21)=254,"odstr",IF(AND($A$1="TISK",SUM(J21:Q21)=0),"odstr","OK"))</f>
        <v>#REF!</v>
      </c>
      <c r="B21" s="22" t="s">
        <v>68</v>
      </c>
      <c r="C21" s="45"/>
      <c r="D21" s="55"/>
      <c r="E21" s="56" t="s">
        <v>42</v>
      </c>
      <c r="F21" s="56"/>
      <c r="G21" s="56"/>
      <c r="H21" s="106" t="s">
        <v>43</v>
      </c>
      <c r="I21" s="58"/>
      <c r="J21" s="107">
        <v>4323211</v>
      </c>
      <c r="K21" s="108">
        <v>3142269</v>
      </c>
      <c r="L21" s="108">
        <v>3092979</v>
      </c>
      <c r="M21" s="109">
        <v>49290</v>
      </c>
      <c r="N21" s="110">
        <v>1068368</v>
      </c>
      <c r="O21" s="108">
        <v>30930</v>
      </c>
      <c r="P21" s="111">
        <v>81644</v>
      </c>
      <c r="Q21" s="112">
        <v>11554</v>
      </c>
    </row>
    <row r="22" spans="1:17" ht="12.75">
      <c r="A22" s="44" t="e">
        <f>IF(COUNTBLANK(C22:IV22)=254,"odstr",IF(AND($A$1="TISK",SUM(J22:Q22)=0),"odstr","OK"))</f>
        <v>#REF!</v>
      </c>
      <c r="B22" s="22" t="s">
        <v>68</v>
      </c>
      <c r="C22" s="45"/>
      <c r="D22" s="55"/>
      <c r="E22" s="56" t="s">
        <v>44</v>
      </c>
      <c r="F22" s="56"/>
      <c r="G22" s="56"/>
      <c r="H22" s="106" t="s">
        <v>45</v>
      </c>
      <c r="I22" s="58"/>
      <c r="J22" s="107">
        <v>4062145</v>
      </c>
      <c r="K22" s="108">
        <v>2952386</v>
      </c>
      <c r="L22" s="108">
        <v>2913200</v>
      </c>
      <c r="M22" s="109">
        <v>39186</v>
      </c>
      <c r="N22" s="110">
        <v>1003808</v>
      </c>
      <c r="O22" s="108">
        <v>29132</v>
      </c>
      <c r="P22" s="111">
        <v>76819</v>
      </c>
      <c r="Q22" s="112">
        <v>10866.9</v>
      </c>
    </row>
    <row r="23" spans="1:17" ht="12.75">
      <c r="A23" s="44" t="e">
        <f>IF(COUNTBLANK(C23:IV23)=254,"odstr",IF(AND($A$1="TISK",SUM(J23:Q23)=0),"odstr","OK"))</f>
        <v>#REF!</v>
      </c>
      <c r="B23" s="22" t="s">
        <v>68</v>
      </c>
      <c r="C23" s="45"/>
      <c r="D23" s="55"/>
      <c r="E23" s="56" t="s">
        <v>46</v>
      </c>
      <c r="F23" s="56"/>
      <c r="G23" s="56"/>
      <c r="H23" s="106" t="s">
        <v>47</v>
      </c>
      <c r="I23" s="58"/>
      <c r="J23" s="107">
        <v>3955335</v>
      </c>
      <c r="K23" s="108">
        <v>2874672</v>
      </c>
      <c r="L23" s="108">
        <v>2832002</v>
      </c>
      <c r="M23" s="109">
        <v>42670</v>
      </c>
      <c r="N23" s="110">
        <v>977385</v>
      </c>
      <c r="O23" s="108">
        <v>28320</v>
      </c>
      <c r="P23" s="111">
        <v>74958</v>
      </c>
      <c r="Q23" s="112">
        <v>10567.8</v>
      </c>
    </row>
    <row r="24" spans="1:17" ht="12.75">
      <c r="A24" s="44" t="e">
        <f>IF(COUNTBLANK(C24:IV24)=254,"odstr",IF(AND($A$1="TISK",SUM(J24:Q24)=0),"odstr","OK"))</f>
        <v>#REF!</v>
      </c>
      <c r="B24" s="22" t="s">
        <v>68</v>
      </c>
      <c r="C24" s="45"/>
      <c r="D24" s="55"/>
      <c r="E24" s="56" t="s">
        <v>48</v>
      </c>
      <c r="F24" s="56"/>
      <c r="G24" s="56"/>
      <c r="H24" s="106" t="s">
        <v>49</v>
      </c>
      <c r="I24" s="58"/>
      <c r="J24" s="107">
        <v>8605976</v>
      </c>
      <c r="K24" s="108">
        <v>6254617</v>
      </c>
      <c r="L24" s="108">
        <v>6202586</v>
      </c>
      <c r="M24" s="109">
        <v>52031</v>
      </c>
      <c r="N24" s="110">
        <v>2126567</v>
      </c>
      <c r="O24" s="108">
        <v>62026</v>
      </c>
      <c r="P24" s="111">
        <v>162766</v>
      </c>
      <c r="Q24" s="112">
        <v>23017.8</v>
      </c>
    </row>
    <row r="25" spans="1:17" ht="12.75">
      <c r="A25" s="44" t="e">
        <f>IF(COUNTBLANK(C25:IV25)=254,"odstr",IF(AND($A$1="TISK",SUM(J25:Q25)=0),"odstr","OK"))</f>
        <v>#REF!</v>
      </c>
      <c r="B25" s="22" t="s">
        <v>68</v>
      </c>
      <c r="C25" s="45"/>
      <c r="D25" s="55"/>
      <c r="E25" s="56" t="s">
        <v>50</v>
      </c>
      <c r="F25" s="56"/>
      <c r="G25" s="56"/>
      <c r="H25" s="106" t="s">
        <v>51</v>
      </c>
      <c r="I25" s="58"/>
      <c r="J25" s="107">
        <v>4961121</v>
      </c>
      <c r="K25" s="108">
        <v>3605882</v>
      </c>
      <c r="L25" s="108">
        <v>3565848</v>
      </c>
      <c r="M25" s="109">
        <v>40034</v>
      </c>
      <c r="N25" s="110">
        <v>1225998</v>
      </c>
      <c r="O25" s="108">
        <v>35658</v>
      </c>
      <c r="P25" s="111">
        <v>93583</v>
      </c>
      <c r="Q25" s="112">
        <v>13262.4</v>
      </c>
    </row>
    <row r="26" spans="1:17" ht="12.75">
      <c r="A26" s="44" t="e">
        <f>IF(COUNTBLANK(C26:IV26)=254,"odstr",IF(AND($A$1="TISK",SUM(J26:Q26)=0),"odstr","OK"))</f>
        <v>#REF!</v>
      </c>
      <c r="B26" s="22" t="s">
        <v>68</v>
      </c>
      <c r="C26" s="45"/>
      <c r="D26" s="55"/>
      <c r="E26" s="56" t="s">
        <v>52</v>
      </c>
      <c r="F26" s="56"/>
      <c r="G26" s="56"/>
      <c r="H26" s="106" t="s">
        <v>53</v>
      </c>
      <c r="I26" s="58"/>
      <c r="J26" s="107">
        <v>4454642</v>
      </c>
      <c r="K26" s="108">
        <v>3237813</v>
      </c>
      <c r="L26" s="108">
        <v>3184766</v>
      </c>
      <c r="M26" s="109">
        <v>53047</v>
      </c>
      <c r="N26" s="110">
        <v>1100852</v>
      </c>
      <c r="O26" s="108">
        <v>31848</v>
      </c>
      <c r="P26" s="111">
        <v>84129</v>
      </c>
      <c r="Q26" s="112">
        <v>11907.1</v>
      </c>
    </row>
    <row r="27" spans="1:17" ht="13.5" thickBot="1">
      <c r="A27" s="44" t="e">
        <f>IF(COUNTBLANK(C27:IV27)=254,"odstr",IF(AND($A$1="TISK",SUM(J27:Q27)=0),"odstr","OK"))</f>
        <v>#REF!</v>
      </c>
      <c r="B27" s="22" t="s">
        <v>68</v>
      </c>
      <c r="C27" s="45"/>
      <c r="D27" s="72"/>
      <c r="E27" s="73" t="s">
        <v>54</v>
      </c>
      <c r="F27" s="73"/>
      <c r="G27" s="73"/>
      <c r="H27" s="113" t="s">
        <v>55</v>
      </c>
      <c r="I27" s="75"/>
      <c r="J27" s="114">
        <v>9107313</v>
      </c>
      <c r="K27" s="115">
        <v>6618498</v>
      </c>
      <c r="L27" s="115">
        <v>6553046</v>
      </c>
      <c r="M27" s="116">
        <v>65452</v>
      </c>
      <c r="N27" s="117">
        <v>2250286</v>
      </c>
      <c r="O27" s="115">
        <v>65530</v>
      </c>
      <c r="P27" s="118">
        <v>172999</v>
      </c>
      <c r="Q27" s="119">
        <v>24310.5</v>
      </c>
    </row>
    <row r="28" spans="1:17" ht="13.5">
      <c r="A28" s="44" t="s">
        <v>59</v>
      </c>
      <c r="B28" s="44" t="s">
        <v>69</v>
      </c>
      <c r="D28" s="81" t="s">
        <v>56</v>
      </c>
      <c r="E28" s="82"/>
      <c r="F28" s="82"/>
      <c r="G28" s="82"/>
      <c r="H28" s="82"/>
      <c r="I28" s="81"/>
      <c r="J28" s="81"/>
      <c r="K28" s="81"/>
      <c r="L28" s="81"/>
      <c r="M28" s="81"/>
      <c r="N28" s="81"/>
      <c r="O28" s="81"/>
      <c r="P28" s="81"/>
      <c r="Q28" s="83" t="s">
        <v>125</v>
      </c>
    </row>
    <row r="29" spans="1:17" ht="12.75">
      <c r="A29" s="44" t="str">
        <f>IF(COUNTBLANK(D29:E29)=2,"odstr","OK")</f>
        <v>odstr</v>
      </c>
      <c r="B29" s="44"/>
      <c r="D29" s="84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7" ht="12.75">
      <c r="A30" s="44" t="str">
        <f>IF(COUNTBLANK(D30:E30)=2,"odstr","OK")</f>
        <v>odstr</v>
      </c>
      <c r="B30" s="44"/>
      <c r="D30" s="84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</row>
    <row r="31" spans="1:17" ht="12.75">
      <c r="A31" s="44" t="str">
        <f>IF(COUNTBLANK(D31:E31)=2,"odstr","OK")</f>
        <v>odstr</v>
      </c>
      <c r="B31" s="44"/>
      <c r="D31" s="84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2" ht="12.75">
      <c r="A32" s="44" t="s">
        <v>69</v>
      </c>
      <c r="B32" s="44"/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  <row r="36" spans="1:2" ht="12.75">
      <c r="A36" s="44"/>
      <c r="B36" s="44"/>
    </row>
    <row r="37" spans="1:2" ht="12.75">
      <c r="A37" s="44"/>
      <c r="B37" s="44"/>
    </row>
    <row r="38" spans="1:2" ht="12.75">
      <c r="A38" s="44"/>
      <c r="B38" s="44"/>
    </row>
    <row r="39" spans="1:2" ht="12.75">
      <c r="A39" s="44"/>
      <c r="B39" s="44"/>
    </row>
    <row r="40" spans="1:2" ht="12.75">
      <c r="A40" s="44"/>
      <c r="B40" s="44"/>
    </row>
    <row r="41" spans="1:2" ht="12.75">
      <c r="A41" s="44"/>
      <c r="B41" s="44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  <row r="198" spans="1:2" ht="12.75">
      <c r="A198" s="44"/>
      <c r="B198" s="44"/>
    </row>
    <row r="199" spans="1:2" ht="12.75">
      <c r="A199" s="44"/>
      <c r="B199" s="44"/>
    </row>
  </sheetData>
  <sheetProtection/>
  <mergeCells count="15">
    <mergeCell ref="E31:Q31"/>
    <mergeCell ref="L11:L12"/>
    <mergeCell ref="L9:M10"/>
    <mergeCell ref="Q8:Q12"/>
    <mergeCell ref="O9:O12"/>
    <mergeCell ref="N9:N12"/>
    <mergeCell ref="J8:M8"/>
    <mergeCell ref="N8:P8"/>
    <mergeCell ref="E30:Q30"/>
    <mergeCell ref="E29:Q29"/>
    <mergeCell ref="D8:I12"/>
    <mergeCell ref="K9:K12"/>
    <mergeCell ref="J9:J12"/>
    <mergeCell ref="P9:P12"/>
    <mergeCell ref="M11:M12"/>
  </mergeCells>
  <conditionalFormatting sqref="G3">
    <cfRule type="expression" priority="1" dxfId="0" stopIfTrue="1">
      <formula>D1=" ?"</formula>
    </cfRule>
  </conditionalFormatting>
  <conditionalFormatting sqref="G7">
    <cfRule type="expression" priority="2" dxfId="0" stopIfTrue="1">
      <formula>#REF!=" "</formula>
    </cfRule>
  </conditionalFormatting>
  <conditionalFormatting sqref="Q28">
    <cfRule type="expression" priority="3" dxfId="0" stopIfTrue="1">
      <formula>#REF!=" "</formula>
    </cfRule>
  </conditionalFormatting>
  <conditionalFormatting sqref="Q1 F1:I1">
    <cfRule type="cellIs" priority="4" dxfId="1" operator="notEqual" stopIfTrue="1">
      <formula>""</formula>
    </cfRule>
  </conditionalFormatting>
  <conditionalFormatting sqref="B13:B27 A2:A31">
    <cfRule type="cellIs" priority="5" dxfId="2" operator="equal" stopIfTrue="1">
      <formula>"odstr"</formula>
    </cfRule>
  </conditionalFormatting>
  <conditionalFormatting sqref="C1:E1">
    <cfRule type="cellIs" priority="6" dxfId="3" operator="equal" stopIfTrue="1">
      <formula>"nezadána"</formula>
    </cfRule>
  </conditionalFormatting>
  <conditionalFormatting sqref="B1">
    <cfRule type="cellIs" priority="7" dxfId="4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Q197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24.875" style="26" customWidth="1"/>
    <col min="9" max="9" width="1.12109375" style="26" customWidth="1"/>
    <col min="10" max="17" width="10.75390625" style="26" customWidth="1"/>
    <col min="18" max="35" width="1.75390625" style="26" customWidth="1"/>
    <col min="36" max="16384" width="9.125" style="26" customWidth="1"/>
  </cols>
  <sheetData>
    <row r="1" spans="1:13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CONCATENATE(C1,L1)</f>
        <v>#REF!</v>
      </c>
      <c r="F1" s="18">
        <v>2</v>
      </c>
      <c r="G1" s="19"/>
      <c r="H1" s="19"/>
      <c r="I1" s="19"/>
      <c r="K1" s="21"/>
      <c r="L1" s="22"/>
      <c r="M1" s="23" t="s">
        <v>58</v>
      </c>
    </row>
    <row r="2" spans="1:3" ht="12.75">
      <c r="A2" s="20" t="s">
        <v>59</v>
      </c>
      <c r="B2" s="24"/>
      <c r="C2" s="25"/>
    </row>
    <row r="3" spans="1:17" s="28" customFormat="1" ht="15.75">
      <c r="A3" s="20" t="str">
        <f>IF(D3="","odstr","OK")</f>
        <v>OK</v>
      </c>
      <c r="B3" s="32">
        <v>0</v>
      </c>
      <c r="D3" s="122" t="s">
        <v>79</v>
      </c>
      <c r="E3" s="29"/>
      <c r="F3" s="29"/>
      <c r="G3" s="29"/>
      <c r="H3" s="122" t="s">
        <v>129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21" customHeight="1">
      <c r="A4" s="20" t="str">
        <f>IF(COUNTBLANK(C4:IV4)=254,"odstr","OK")</f>
        <v>odstr</v>
      </c>
      <c r="B4" s="35" t="s">
        <v>61</v>
      </c>
      <c r="D4" s="8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8" customFormat="1" ht="21" customHeight="1">
      <c r="A5" s="20" t="str">
        <f>IF(COUNTBLANK(C5:IV5)=254,"odstr","OK")</f>
        <v>odstr</v>
      </c>
      <c r="B5" s="35" t="s">
        <v>62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38" customFormat="1" ht="4.5" customHeight="1">
      <c r="A6" s="20" t="s">
        <v>59</v>
      </c>
      <c r="B6" s="2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4.25" customHeight="1" thickBot="1">
      <c r="A7" s="20" t="s">
        <v>59</v>
      </c>
      <c r="C7" s="43"/>
      <c r="D7" s="39" t="s">
        <v>130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123" t="s">
        <v>81</v>
      </c>
    </row>
    <row r="8" spans="1:17" ht="6" customHeight="1">
      <c r="A8" s="20" t="s">
        <v>59</v>
      </c>
      <c r="B8" s="20" t="s">
        <v>65</v>
      </c>
      <c r="C8" s="43"/>
      <c r="D8" s="188" t="s">
        <v>82</v>
      </c>
      <c r="E8" s="189"/>
      <c r="F8" s="189"/>
      <c r="G8" s="189"/>
      <c r="H8" s="189"/>
      <c r="I8" s="190"/>
      <c r="J8" s="197" t="s">
        <v>83</v>
      </c>
      <c r="K8" s="200" t="s">
        <v>84</v>
      </c>
      <c r="L8" s="200" t="s">
        <v>85</v>
      </c>
      <c r="M8" s="200" t="s">
        <v>86</v>
      </c>
      <c r="N8" s="200" t="s">
        <v>87</v>
      </c>
      <c r="O8" s="200" t="s">
        <v>88</v>
      </c>
      <c r="P8" s="200" t="s">
        <v>89</v>
      </c>
      <c r="Q8" s="203" t="s">
        <v>90</v>
      </c>
    </row>
    <row r="9" spans="1:17" ht="6" customHeight="1">
      <c r="A9" s="20" t="s">
        <v>59</v>
      </c>
      <c r="B9" s="20" t="s">
        <v>66</v>
      </c>
      <c r="C9" s="43"/>
      <c r="D9" s="191"/>
      <c r="E9" s="192"/>
      <c r="F9" s="192"/>
      <c r="G9" s="192"/>
      <c r="H9" s="192"/>
      <c r="I9" s="193"/>
      <c r="J9" s="198"/>
      <c r="K9" s="201"/>
      <c r="L9" s="201" t="s">
        <v>71</v>
      </c>
      <c r="M9" s="201" t="s">
        <v>91</v>
      </c>
      <c r="N9" s="201" t="s">
        <v>92</v>
      </c>
      <c r="O9" s="201" t="s">
        <v>93</v>
      </c>
      <c r="P9" s="201" t="s">
        <v>94</v>
      </c>
      <c r="Q9" s="204"/>
    </row>
    <row r="10" spans="1:17" ht="6" customHeight="1">
      <c r="A10" s="20" t="s">
        <v>59</v>
      </c>
      <c r="B10" s="20" t="s">
        <v>67</v>
      </c>
      <c r="C10" s="43"/>
      <c r="D10" s="191"/>
      <c r="E10" s="192"/>
      <c r="F10" s="192"/>
      <c r="G10" s="192"/>
      <c r="H10" s="192"/>
      <c r="I10" s="193"/>
      <c r="J10" s="198"/>
      <c r="K10" s="201"/>
      <c r="L10" s="201" t="s">
        <v>95</v>
      </c>
      <c r="M10" s="201"/>
      <c r="N10" s="201"/>
      <c r="O10" s="201"/>
      <c r="P10" s="201"/>
      <c r="Q10" s="204"/>
    </row>
    <row r="11" spans="1:17" ht="6" customHeight="1">
      <c r="A11" s="20" t="s">
        <v>59</v>
      </c>
      <c r="B11" s="20" t="s">
        <v>72</v>
      </c>
      <c r="C11" s="43"/>
      <c r="D11" s="191"/>
      <c r="E11" s="192"/>
      <c r="F11" s="192"/>
      <c r="G11" s="192"/>
      <c r="H11" s="192"/>
      <c r="I11" s="193"/>
      <c r="J11" s="198"/>
      <c r="K11" s="201"/>
      <c r="L11" s="201"/>
      <c r="M11" s="201"/>
      <c r="N11" s="201"/>
      <c r="O11" s="201"/>
      <c r="P11" s="201"/>
      <c r="Q11" s="204"/>
    </row>
    <row r="12" spans="1:17" ht="12.75" customHeight="1" thickBot="1">
      <c r="A12" s="44" t="str">
        <f>IF(COUNTBLANK(C12:IV12)=254,"odstr",IF(AND($A$1="TISK",SUM(J12:L12)=0),"odstr","OK"))</f>
        <v>odstr</v>
      </c>
      <c r="B12" s="22" t="s">
        <v>68</v>
      </c>
      <c r="C12" s="45"/>
      <c r="D12" s="194"/>
      <c r="E12" s="195"/>
      <c r="F12" s="195"/>
      <c r="G12" s="195"/>
      <c r="H12" s="195"/>
      <c r="I12" s="196"/>
      <c r="J12" s="199"/>
      <c r="K12" s="202"/>
      <c r="L12" s="202"/>
      <c r="M12" s="202"/>
      <c r="N12" s="202"/>
      <c r="O12" s="202"/>
      <c r="P12" s="202"/>
      <c r="Q12" s="205"/>
    </row>
    <row r="13" spans="1:17" ht="12.75" customHeight="1" thickBot="1" thickTop="1">
      <c r="A13" s="44" t="e">
        <f>IF(COUNTBLANK(C13:IV13)=254,"odstr",IF(AND($A$1="TISK",SUM(J13:L13)=0),"odstr","OK"))</f>
        <v>#REF!</v>
      </c>
      <c r="B13" s="22" t="s">
        <v>68</v>
      </c>
      <c r="C13" s="120"/>
      <c r="D13" s="121"/>
      <c r="E13" s="206" t="s">
        <v>96</v>
      </c>
      <c r="F13" s="206"/>
      <c r="G13" s="206"/>
      <c r="H13" s="206"/>
      <c r="I13" s="207"/>
      <c r="J13" s="124">
        <v>12394580</v>
      </c>
      <c r="K13" s="125">
        <v>3598426</v>
      </c>
      <c r="L13" s="125">
        <v>1092690</v>
      </c>
      <c r="M13" s="125">
        <v>155303</v>
      </c>
      <c r="N13" s="125">
        <v>816497</v>
      </c>
      <c r="O13" s="125">
        <v>22000</v>
      </c>
      <c r="P13" s="125">
        <v>46600</v>
      </c>
      <c r="Q13" s="126">
        <v>1035002</v>
      </c>
    </row>
    <row r="14" spans="1:17" ht="13.5" thickTop="1">
      <c r="A14" s="44" t="e">
        <f>IF(COUNTBLANK(C14:IV14)=254,"odstr",IF(AND($A$1="TISK",SUM(J14:L14)=0),"odstr","OK"))</f>
        <v>#REF!</v>
      </c>
      <c r="B14" s="22" t="s">
        <v>68</v>
      </c>
      <c r="C14" s="120"/>
      <c r="D14" s="127"/>
      <c r="E14" s="47" t="s">
        <v>97</v>
      </c>
      <c r="F14" s="47"/>
      <c r="G14" s="47"/>
      <c r="H14" s="47"/>
      <c r="I14" s="49"/>
      <c r="J14" s="128">
        <v>198902</v>
      </c>
      <c r="K14" s="129">
        <v>51169</v>
      </c>
      <c r="L14" s="130">
        <v>4860</v>
      </c>
      <c r="M14" s="130">
        <v>0</v>
      </c>
      <c r="N14" s="130">
        <v>2743</v>
      </c>
      <c r="O14" s="130">
        <v>0</v>
      </c>
      <c r="P14" s="130">
        <v>0</v>
      </c>
      <c r="Q14" s="131">
        <v>15085</v>
      </c>
    </row>
    <row r="15" spans="1:17" ht="12.75" customHeight="1">
      <c r="A15" s="44" t="e">
        <f>IF(COUNTBLANK(C15:IV15)=254,"odstr",IF(AND($A$1="TISK",SUM(J15:L15)=0),"odstr","OK"))</f>
        <v>#REF!</v>
      </c>
      <c r="B15" s="22" t="s">
        <v>68</v>
      </c>
      <c r="C15" s="120"/>
      <c r="D15" s="132"/>
      <c r="E15" s="56" t="s">
        <v>98</v>
      </c>
      <c r="F15" s="56"/>
      <c r="G15" s="56"/>
      <c r="H15" s="56"/>
      <c r="I15" s="58"/>
      <c r="J15" s="133">
        <v>51840</v>
      </c>
      <c r="K15" s="108">
        <v>16064</v>
      </c>
      <c r="L15" s="134">
        <v>1530</v>
      </c>
      <c r="M15" s="134">
        <v>0</v>
      </c>
      <c r="N15" s="134">
        <v>842</v>
      </c>
      <c r="O15" s="134">
        <v>0</v>
      </c>
      <c r="P15" s="134">
        <v>0</v>
      </c>
      <c r="Q15" s="135">
        <v>3345</v>
      </c>
    </row>
    <row r="16" spans="1:17" ht="12.75">
      <c r="A16" s="44" t="e">
        <f>IF(COUNTBLANK(C16:IV16)=254,"odstr",IF(AND($A$1="TISK",SUM(J16:L16)=0),"odstr","OK"))</f>
        <v>#REF!</v>
      </c>
      <c r="B16" s="22" t="s">
        <v>68</v>
      </c>
      <c r="C16" s="120"/>
      <c r="D16" s="132"/>
      <c r="E16" s="56" t="s">
        <v>99</v>
      </c>
      <c r="F16" s="56"/>
      <c r="G16" s="56"/>
      <c r="H16" s="56"/>
      <c r="I16" s="58"/>
      <c r="J16" s="133">
        <v>687943</v>
      </c>
      <c r="K16" s="108">
        <v>173333</v>
      </c>
      <c r="L16" s="134">
        <v>46440</v>
      </c>
      <c r="M16" s="134">
        <v>4559</v>
      </c>
      <c r="N16" s="134">
        <v>44637</v>
      </c>
      <c r="O16" s="134">
        <v>1665</v>
      </c>
      <c r="P16" s="134">
        <v>1798</v>
      </c>
      <c r="Q16" s="135">
        <v>53429</v>
      </c>
    </row>
    <row r="17" spans="1:17" ht="12.75">
      <c r="A17" s="44" t="e">
        <f>IF(COUNTBLANK(C17:IV17)=254,"odstr",IF(AND($A$1="TISK",SUM(J17:L17)=0),"odstr","OK"))</f>
        <v>#REF!</v>
      </c>
      <c r="B17" s="22" t="s">
        <v>68</v>
      </c>
      <c r="C17" s="120"/>
      <c r="D17" s="132"/>
      <c r="E17" s="56" t="s">
        <v>100</v>
      </c>
      <c r="F17" s="56"/>
      <c r="G17" s="56"/>
      <c r="H17" s="56"/>
      <c r="I17" s="58"/>
      <c r="J17" s="133">
        <v>995851</v>
      </c>
      <c r="K17" s="108">
        <v>342985</v>
      </c>
      <c r="L17" s="134">
        <v>101160</v>
      </c>
      <c r="M17" s="134">
        <v>18255</v>
      </c>
      <c r="N17" s="134">
        <v>63758</v>
      </c>
      <c r="O17" s="134">
        <v>1060</v>
      </c>
      <c r="P17" s="134">
        <v>1707</v>
      </c>
      <c r="Q17" s="135">
        <v>85332</v>
      </c>
    </row>
    <row r="18" spans="1:17" ht="12.75">
      <c r="A18" s="44" t="s">
        <v>59</v>
      </c>
      <c r="B18" s="44" t="s">
        <v>69</v>
      </c>
      <c r="D18" s="132"/>
      <c r="E18" s="56" t="s">
        <v>101</v>
      </c>
      <c r="F18" s="56"/>
      <c r="G18" s="56"/>
      <c r="H18" s="56"/>
      <c r="I18" s="58"/>
      <c r="J18" s="133">
        <v>109320</v>
      </c>
      <c r="K18" s="108">
        <v>30915</v>
      </c>
      <c r="L18" s="134">
        <v>2880</v>
      </c>
      <c r="M18" s="134">
        <v>0</v>
      </c>
      <c r="N18" s="134">
        <v>2138</v>
      </c>
      <c r="O18" s="134">
        <v>123</v>
      </c>
      <c r="P18" s="134">
        <v>1192</v>
      </c>
      <c r="Q18" s="135">
        <v>7202</v>
      </c>
    </row>
    <row r="19" spans="1:17" ht="12.75">
      <c r="A19" s="44" t="str">
        <f>IF(COUNTBLANK(D19:E19)=2,"odstr","OK")</f>
        <v>OK</v>
      </c>
      <c r="B19" s="44"/>
      <c r="D19" s="132"/>
      <c r="E19" s="56" t="s">
        <v>102</v>
      </c>
      <c r="F19" s="56"/>
      <c r="G19" s="56"/>
      <c r="H19" s="56"/>
      <c r="I19" s="58"/>
      <c r="J19" s="133">
        <v>417031</v>
      </c>
      <c r="K19" s="108">
        <v>107378</v>
      </c>
      <c r="L19" s="134">
        <v>32400</v>
      </c>
      <c r="M19" s="134">
        <v>8029</v>
      </c>
      <c r="N19" s="134">
        <v>28112</v>
      </c>
      <c r="O19" s="134">
        <v>1341</v>
      </c>
      <c r="P19" s="134">
        <v>824</v>
      </c>
      <c r="Q19" s="135">
        <v>31472</v>
      </c>
    </row>
    <row r="20" spans="1:17" ht="12.75">
      <c r="A20" s="44" t="str">
        <f>IF(COUNTBLANK(D20:E20)=2,"odstr","OK")</f>
        <v>OK</v>
      </c>
      <c r="B20" s="44"/>
      <c r="D20" s="132"/>
      <c r="E20" s="56" t="s">
        <v>103</v>
      </c>
      <c r="F20" s="56"/>
      <c r="G20" s="56"/>
      <c r="H20" s="56"/>
      <c r="I20" s="58"/>
      <c r="J20" s="133">
        <v>1368066</v>
      </c>
      <c r="K20" s="108">
        <v>452038</v>
      </c>
      <c r="L20" s="134">
        <v>166500</v>
      </c>
      <c r="M20" s="134">
        <v>29189</v>
      </c>
      <c r="N20" s="134">
        <v>96234</v>
      </c>
      <c r="O20" s="134">
        <v>1698</v>
      </c>
      <c r="P20" s="134">
        <v>17284</v>
      </c>
      <c r="Q20" s="135">
        <v>121421</v>
      </c>
    </row>
    <row r="21" spans="1:17" ht="12.75">
      <c r="A21" s="44" t="s">
        <v>69</v>
      </c>
      <c r="B21" s="44"/>
      <c r="D21" s="132"/>
      <c r="E21" s="56" t="s">
        <v>104</v>
      </c>
      <c r="F21" s="56"/>
      <c r="G21" s="56"/>
      <c r="H21" s="56"/>
      <c r="I21" s="58"/>
      <c r="J21" s="133">
        <v>396184</v>
      </c>
      <c r="K21" s="108">
        <v>100369</v>
      </c>
      <c r="L21" s="134">
        <v>32040</v>
      </c>
      <c r="M21" s="134">
        <v>6362</v>
      </c>
      <c r="N21" s="134">
        <v>33745</v>
      </c>
      <c r="O21" s="134">
        <v>1400</v>
      </c>
      <c r="P21" s="134">
        <v>247</v>
      </c>
      <c r="Q21" s="135">
        <v>31667</v>
      </c>
    </row>
    <row r="22" spans="1:17" ht="12.75">
      <c r="A22" s="44"/>
      <c r="B22" s="44"/>
      <c r="D22" s="132"/>
      <c r="E22" s="56" t="s">
        <v>105</v>
      </c>
      <c r="F22" s="56"/>
      <c r="G22" s="56"/>
      <c r="H22" s="56"/>
      <c r="I22" s="58"/>
      <c r="J22" s="133">
        <v>351823</v>
      </c>
      <c r="K22" s="108">
        <v>85147</v>
      </c>
      <c r="L22" s="134">
        <v>15660</v>
      </c>
      <c r="M22" s="134">
        <v>1323</v>
      </c>
      <c r="N22" s="134">
        <v>22027</v>
      </c>
      <c r="O22" s="134">
        <v>936</v>
      </c>
      <c r="P22" s="134">
        <v>1652</v>
      </c>
      <c r="Q22" s="135">
        <v>26609</v>
      </c>
    </row>
    <row r="23" spans="1:17" ht="12.75">
      <c r="A23" s="44"/>
      <c r="B23" s="44"/>
      <c r="D23" s="132"/>
      <c r="E23" s="56" t="s">
        <v>106</v>
      </c>
      <c r="F23" s="56"/>
      <c r="G23" s="56"/>
      <c r="H23" s="56"/>
      <c r="I23" s="58"/>
      <c r="J23" s="133">
        <v>217956</v>
      </c>
      <c r="K23" s="108">
        <v>43700</v>
      </c>
      <c r="L23" s="134">
        <v>4860</v>
      </c>
      <c r="M23" s="134">
        <v>4890</v>
      </c>
      <c r="N23" s="134">
        <v>12220</v>
      </c>
      <c r="O23" s="134">
        <v>640</v>
      </c>
      <c r="P23" s="134">
        <v>1017</v>
      </c>
      <c r="Q23" s="135">
        <v>16688</v>
      </c>
    </row>
    <row r="24" spans="1:17" ht="12.75">
      <c r="A24" s="44"/>
      <c r="B24" s="44"/>
      <c r="D24" s="132"/>
      <c r="E24" s="56" t="s">
        <v>107</v>
      </c>
      <c r="F24" s="56"/>
      <c r="G24" s="56"/>
      <c r="H24" s="56"/>
      <c r="I24" s="58"/>
      <c r="J24" s="133">
        <v>289142</v>
      </c>
      <c r="K24" s="108">
        <v>67052</v>
      </c>
      <c r="L24" s="134">
        <v>16470</v>
      </c>
      <c r="M24" s="134">
        <v>4014</v>
      </c>
      <c r="N24" s="134">
        <v>18484</v>
      </c>
      <c r="O24" s="134">
        <v>786</v>
      </c>
      <c r="P24" s="134">
        <v>0</v>
      </c>
      <c r="Q24" s="135">
        <v>25326</v>
      </c>
    </row>
    <row r="25" spans="1:17" ht="12.75">
      <c r="A25" s="44"/>
      <c r="B25" s="44"/>
      <c r="D25" s="132"/>
      <c r="E25" s="56" t="s">
        <v>108</v>
      </c>
      <c r="F25" s="56"/>
      <c r="G25" s="56"/>
      <c r="H25" s="56"/>
      <c r="I25" s="58"/>
      <c r="J25" s="133">
        <v>240118</v>
      </c>
      <c r="K25" s="108">
        <v>52174</v>
      </c>
      <c r="L25" s="134">
        <v>6840</v>
      </c>
      <c r="M25" s="134">
        <v>542</v>
      </c>
      <c r="N25" s="134">
        <v>18619</v>
      </c>
      <c r="O25" s="134">
        <v>369</v>
      </c>
      <c r="P25" s="134">
        <v>1398</v>
      </c>
      <c r="Q25" s="135">
        <v>21324</v>
      </c>
    </row>
    <row r="26" spans="1:17" ht="12.75">
      <c r="A26" s="44"/>
      <c r="B26" s="44"/>
      <c r="D26" s="132"/>
      <c r="E26" s="56" t="s">
        <v>109</v>
      </c>
      <c r="F26" s="56"/>
      <c r="G26" s="56"/>
      <c r="H26" s="56"/>
      <c r="I26" s="56"/>
      <c r="J26" s="133">
        <v>345376</v>
      </c>
      <c r="K26" s="108">
        <v>67016</v>
      </c>
      <c r="L26" s="134">
        <v>6660</v>
      </c>
      <c r="M26" s="134">
        <v>297</v>
      </c>
      <c r="N26" s="134">
        <v>21281</v>
      </c>
      <c r="O26" s="134">
        <v>860</v>
      </c>
      <c r="P26" s="134">
        <v>0</v>
      </c>
      <c r="Q26" s="135">
        <v>27824</v>
      </c>
    </row>
    <row r="27" spans="1:17" ht="12.75">
      <c r="A27" s="44"/>
      <c r="B27" s="44"/>
      <c r="D27" s="132"/>
      <c r="E27" s="56" t="s">
        <v>110</v>
      </c>
      <c r="F27" s="56"/>
      <c r="G27" s="56"/>
      <c r="H27" s="56"/>
      <c r="I27" s="58"/>
      <c r="J27" s="133">
        <v>1907618</v>
      </c>
      <c r="K27" s="108">
        <v>768503</v>
      </c>
      <c r="L27" s="134">
        <v>284580</v>
      </c>
      <c r="M27" s="134">
        <v>15316</v>
      </c>
      <c r="N27" s="134">
        <v>103832</v>
      </c>
      <c r="O27" s="134">
        <v>3854</v>
      </c>
      <c r="P27" s="134">
        <v>9064</v>
      </c>
      <c r="Q27" s="135">
        <v>186739</v>
      </c>
    </row>
    <row r="28" spans="1:17" ht="12.75">
      <c r="A28" s="44"/>
      <c r="B28" s="44"/>
      <c r="D28" s="132"/>
      <c r="E28" s="56" t="s">
        <v>111</v>
      </c>
      <c r="F28" s="56"/>
      <c r="G28" s="56"/>
      <c r="H28" s="56"/>
      <c r="I28" s="58"/>
      <c r="J28" s="133">
        <v>776781</v>
      </c>
      <c r="K28" s="108">
        <v>219741</v>
      </c>
      <c r="L28" s="134">
        <v>68220</v>
      </c>
      <c r="M28" s="134">
        <v>8951</v>
      </c>
      <c r="N28" s="134">
        <v>54502</v>
      </c>
      <c r="O28" s="134">
        <v>789</v>
      </c>
      <c r="P28" s="134">
        <v>4416</v>
      </c>
      <c r="Q28" s="135">
        <v>63786</v>
      </c>
    </row>
    <row r="29" spans="1:17" ht="12.75">
      <c r="A29" s="44"/>
      <c r="B29" s="44"/>
      <c r="D29" s="132"/>
      <c r="E29" s="56" t="s">
        <v>112</v>
      </c>
      <c r="F29" s="56"/>
      <c r="G29" s="56"/>
      <c r="H29" s="56"/>
      <c r="I29" s="58"/>
      <c r="J29" s="133">
        <v>359401</v>
      </c>
      <c r="K29" s="108">
        <v>87104</v>
      </c>
      <c r="L29" s="134">
        <v>21150</v>
      </c>
      <c r="M29" s="134">
        <v>4944</v>
      </c>
      <c r="N29" s="134">
        <v>27918</v>
      </c>
      <c r="O29" s="134">
        <v>244</v>
      </c>
      <c r="P29" s="134">
        <v>837</v>
      </c>
      <c r="Q29" s="135">
        <v>28205</v>
      </c>
    </row>
    <row r="30" spans="1:17" ht="12.75">
      <c r="A30" s="44"/>
      <c r="B30" s="44"/>
      <c r="D30" s="132"/>
      <c r="E30" s="56" t="s">
        <v>113</v>
      </c>
      <c r="F30" s="56"/>
      <c r="G30" s="56"/>
      <c r="H30" s="56"/>
      <c r="I30" s="58"/>
      <c r="J30" s="133">
        <v>453074</v>
      </c>
      <c r="K30" s="108">
        <v>87941</v>
      </c>
      <c r="L30" s="134">
        <v>16920</v>
      </c>
      <c r="M30" s="134">
        <v>3546</v>
      </c>
      <c r="N30" s="134">
        <v>21335</v>
      </c>
      <c r="O30" s="134">
        <v>602</v>
      </c>
      <c r="P30" s="134">
        <v>0</v>
      </c>
      <c r="Q30" s="135">
        <v>30439</v>
      </c>
    </row>
    <row r="31" spans="1:17" ht="12.75">
      <c r="A31" s="44"/>
      <c r="B31" s="44"/>
      <c r="D31" s="132"/>
      <c r="E31" s="56" t="s">
        <v>114</v>
      </c>
      <c r="F31" s="56"/>
      <c r="G31" s="56"/>
      <c r="H31" s="56"/>
      <c r="I31" s="58"/>
      <c r="J31" s="133">
        <v>212429</v>
      </c>
      <c r="K31" s="108">
        <v>47566</v>
      </c>
      <c r="L31" s="134">
        <v>13680</v>
      </c>
      <c r="M31" s="134">
        <v>0</v>
      </c>
      <c r="N31" s="134">
        <v>10066</v>
      </c>
      <c r="O31" s="134">
        <v>172</v>
      </c>
      <c r="P31" s="134">
        <v>0</v>
      </c>
      <c r="Q31" s="135">
        <v>12472</v>
      </c>
    </row>
    <row r="32" spans="1:17" ht="12.75">
      <c r="A32" s="44"/>
      <c r="B32" s="44"/>
      <c r="D32" s="132"/>
      <c r="E32" s="56" t="s">
        <v>115</v>
      </c>
      <c r="F32" s="56"/>
      <c r="G32" s="56"/>
      <c r="H32" s="56"/>
      <c r="I32" s="58"/>
      <c r="J32" s="133">
        <v>695469</v>
      </c>
      <c r="K32" s="108">
        <v>156456</v>
      </c>
      <c r="L32" s="134">
        <v>50040</v>
      </c>
      <c r="M32" s="134">
        <v>5081</v>
      </c>
      <c r="N32" s="134">
        <v>45679</v>
      </c>
      <c r="O32" s="134">
        <v>526</v>
      </c>
      <c r="P32" s="134">
        <v>1411</v>
      </c>
      <c r="Q32" s="135">
        <v>55050</v>
      </c>
    </row>
    <row r="33" spans="1:17" ht="12.75">
      <c r="A33" s="44"/>
      <c r="B33" s="44"/>
      <c r="D33" s="132"/>
      <c r="E33" s="56" t="s">
        <v>116</v>
      </c>
      <c r="F33" s="56"/>
      <c r="G33" s="56"/>
      <c r="H33" s="56"/>
      <c r="I33" s="58"/>
      <c r="J33" s="133">
        <v>455850</v>
      </c>
      <c r="K33" s="108">
        <v>123627</v>
      </c>
      <c r="L33" s="134">
        <v>26910</v>
      </c>
      <c r="M33" s="134">
        <v>6469</v>
      </c>
      <c r="N33" s="134">
        <v>45349</v>
      </c>
      <c r="O33" s="134">
        <v>1527</v>
      </c>
      <c r="P33" s="134">
        <v>1175</v>
      </c>
      <c r="Q33" s="135">
        <v>46951</v>
      </c>
    </row>
    <row r="34" spans="1:17" ht="12.75">
      <c r="A34" s="44"/>
      <c r="B34" s="44"/>
      <c r="D34" s="132"/>
      <c r="E34" s="56" t="s">
        <v>117</v>
      </c>
      <c r="F34" s="56"/>
      <c r="G34" s="56"/>
      <c r="H34" s="56"/>
      <c r="I34" s="58"/>
      <c r="J34" s="133">
        <v>248593</v>
      </c>
      <c r="K34" s="108">
        <v>94012</v>
      </c>
      <c r="L34" s="134">
        <v>42120</v>
      </c>
      <c r="M34" s="134">
        <v>2251</v>
      </c>
      <c r="N34" s="134">
        <v>13489</v>
      </c>
      <c r="O34" s="134">
        <v>515</v>
      </c>
      <c r="P34" s="134">
        <v>0</v>
      </c>
      <c r="Q34" s="135">
        <v>19421</v>
      </c>
    </row>
    <row r="35" spans="1:17" ht="12.75">
      <c r="A35" s="44"/>
      <c r="B35" s="44"/>
      <c r="D35" s="132"/>
      <c r="E35" s="56" t="s">
        <v>118</v>
      </c>
      <c r="F35" s="56"/>
      <c r="G35" s="56"/>
      <c r="H35" s="56"/>
      <c r="I35" s="58"/>
      <c r="J35" s="133">
        <v>85297</v>
      </c>
      <c r="K35" s="108">
        <v>9741</v>
      </c>
      <c r="L35" s="134">
        <v>0</v>
      </c>
      <c r="M35" s="134">
        <v>559</v>
      </c>
      <c r="N35" s="134">
        <v>6491</v>
      </c>
      <c r="O35" s="134">
        <v>602</v>
      </c>
      <c r="P35" s="134">
        <v>0</v>
      </c>
      <c r="Q35" s="135">
        <v>6143</v>
      </c>
    </row>
    <row r="36" spans="1:17" ht="12.75">
      <c r="A36" s="44"/>
      <c r="B36" s="44"/>
      <c r="D36" s="132"/>
      <c r="E36" s="56" t="s">
        <v>119</v>
      </c>
      <c r="F36" s="56"/>
      <c r="G36" s="56"/>
      <c r="H36" s="56"/>
      <c r="I36" s="58"/>
      <c r="J36" s="133">
        <v>112301</v>
      </c>
      <c r="K36" s="108">
        <v>7261</v>
      </c>
      <c r="L36" s="134">
        <v>0</v>
      </c>
      <c r="M36" s="134">
        <v>360</v>
      </c>
      <c r="N36" s="134">
        <v>7301</v>
      </c>
      <c r="O36" s="134">
        <v>0</v>
      </c>
      <c r="P36" s="134">
        <v>0</v>
      </c>
      <c r="Q36" s="135">
        <v>5669</v>
      </c>
    </row>
    <row r="37" spans="1:17" ht="12.75">
      <c r="A37" s="44"/>
      <c r="B37" s="44"/>
      <c r="D37" s="132"/>
      <c r="E37" s="56" t="s">
        <v>120</v>
      </c>
      <c r="F37" s="56"/>
      <c r="G37" s="56"/>
      <c r="H37" s="56"/>
      <c r="I37" s="58"/>
      <c r="J37" s="133">
        <v>73748</v>
      </c>
      <c r="K37" s="108">
        <v>23221</v>
      </c>
      <c r="L37" s="134">
        <v>1800</v>
      </c>
      <c r="M37" s="134">
        <v>0</v>
      </c>
      <c r="N37" s="134">
        <v>1318</v>
      </c>
      <c r="O37" s="134">
        <v>0</v>
      </c>
      <c r="P37" s="134">
        <v>0</v>
      </c>
      <c r="Q37" s="135">
        <v>4895</v>
      </c>
    </row>
    <row r="38" spans="1:17" ht="12.75">
      <c r="A38" s="44"/>
      <c r="B38" s="44"/>
      <c r="D38" s="132"/>
      <c r="E38" s="56" t="s">
        <v>121</v>
      </c>
      <c r="F38" s="56"/>
      <c r="G38" s="56"/>
      <c r="H38" s="56"/>
      <c r="I38" s="58"/>
      <c r="J38" s="133">
        <v>857342</v>
      </c>
      <c r="K38" s="108">
        <v>252482</v>
      </c>
      <c r="L38" s="134">
        <v>96300</v>
      </c>
      <c r="M38" s="134">
        <v>20549</v>
      </c>
      <c r="N38" s="134">
        <v>78586</v>
      </c>
      <c r="O38" s="134">
        <v>1193</v>
      </c>
      <c r="P38" s="134">
        <v>963</v>
      </c>
      <c r="Q38" s="135">
        <v>67118</v>
      </c>
    </row>
    <row r="39" spans="1:17" ht="13.5" thickBot="1">
      <c r="A39" s="44"/>
      <c r="B39" s="44"/>
      <c r="D39" s="136"/>
      <c r="E39" s="73" t="s">
        <v>122</v>
      </c>
      <c r="F39" s="73"/>
      <c r="G39" s="73"/>
      <c r="H39" s="73"/>
      <c r="I39" s="75"/>
      <c r="J39" s="137">
        <v>487125</v>
      </c>
      <c r="K39" s="115">
        <v>131431</v>
      </c>
      <c r="L39" s="138">
        <v>32670</v>
      </c>
      <c r="M39" s="138">
        <v>9817</v>
      </c>
      <c r="N39" s="138">
        <v>35791</v>
      </c>
      <c r="O39" s="138">
        <v>1098</v>
      </c>
      <c r="P39" s="138">
        <v>1615</v>
      </c>
      <c r="Q39" s="139">
        <v>41390</v>
      </c>
    </row>
    <row r="40" spans="1:17" ht="13.5">
      <c r="A40" s="44"/>
      <c r="B40" s="44"/>
      <c r="D40" s="81" t="s">
        <v>56</v>
      </c>
      <c r="E40" s="82"/>
      <c r="F40" s="82"/>
      <c r="G40" s="82"/>
      <c r="H40" s="82"/>
      <c r="I40" s="81"/>
      <c r="J40" s="81"/>
      <c r="K40" s="81"/>
      <c r="L40" s="81"/>
      <c r="M40" s="81"/>
      <c r="N40" s="81"/>
      <c r="O40" s="81"/>
      <c r="P40" s="81"/>
      <c r="Q40" s="83" t="s">
        <v>125</v>
      </c>
    </row>
    <row r="41" spans="1:17" ht="12.75">
      <c r="A41" s="44"/>
      <c r="B41" s="44"/>
      <c r="D41" s="84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</sheetData>
  <sheetProtection selectLockedCells="1" selectUnlockedCells="1"/>
  <mergeCells count="11">
    <mergeCell ref="E13:I13"/>
    <mergeCell ref="E41:Q41"/>
    <mergeCell ref="D8:I12"/>
    <mergeCell ref="J8:J12"/>
    <mergeCell ref="K8:K12"/>
    <mergeCell ref="L8:L12"/>
    <mergeCell ref="M8:M12"/>
    <mergeCell ref="N8:N12"/>
    <mergeCell ref="O8:O12"/>
    <mergeCell ref="P8:P12"/>
    <mergeCell ref="Q8:Q12"/>
  </mergeCells>
  <conditionalFormatting sqref="Q40">
    <cfRule type="expression" priority="1" dxfId="0" stopIfTrue="1">
      <formula>R40=" "</formula>
    </cfRule>
  </conditionalFormatting>
  <conditionalFormatting sqref="G7">
    <cfRule type="expression" priority="2" dxfId="0" stopIfTrue="1">
      <formula>R7=" "</formula>
    </cfRule>
  </conditionalFormatting>
  <conditionalFormatting sqref="A18:A20 B12 A13:B17 A2:A12">
    <cfRule type="cellIs" priority="3" dxfId="2" operator="equal" stopIfTrue="1">
      <formula>"odstr"</formula>
    </cfRule>
  </conditionalFormatting>
  <conditionalFormatting sqref="C1:E1">
    <cfRule type="cellIs" priority="4" dxfId="3" operator="equal" stopIfTrue="1">
      <formula>"nezadána"</formula>
    </cfRule>
  </conditionalFormatting>
  <conditionalFormatting sqref="B1">
    <cfRule type="cellIs" priority="5" dxfId="4" operator="equal" stopIfTrue="1">
      <formula>"FUNKCE"</formula>
    </cfRule>
  </conditionalFormatting>
  <conditionalFormatting sqref="L1 F1:I1">
    <cfRule type="cellIs" priority="6" dxfId="1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2016-05-04T09:56:09Z</cp:lastPrinted>
  <dcterms:created xsi:type="dcterms:W3CDTF">2000-10-16T14:33:05Z</dcterms:created>
  <dcterms:modified xsi:type="dcterms:W3CDTF">2016-05-23T08:27:29Z</dcterms:modified>
  <cp:category/>
  <cp:version/>
  <cp:contentType/>
  <cp:contentStatus/>
</cp:coreProperties>
</file>