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1"/>
  </bookViews>
  <sheets>
    <sheet name="notebooky" sheetId="1" r:id="rId1"/>
    <sheet name="zálohovací zařízení - UPS" sheetId="2" r:id="rId2"/>
  </sheets>
  <definedNames/>
  <calcPr fullCalcOnLoad="1"/>
</workbook>
</file>

<file path=xl/sharedStrings.xml><?xml version="1.0" encoding="utf-8"?>
<sst xmlns="http://schemas.openxmlformats.org/spreadsheetml/2006/main" count="67" uniqueCount="56">
  <si>
    <t>číslo projektu</t>
  </si>
  <si>
    <t>předpokládaná cena</t>
  </si>
  <si>
    <t>technický popis zařízení - notebooku</t>
  </si>
  <si>
    <t>nutné uvést technické parametry (nikoli konkrétní typ zařízení)</t>
  </si>
  <si>
    <t>technický popis zařízení - zálohovacích zařízení (UPS)</t>
  </si>
  <si>
    <t>(Kč) včetně DPH</t>
  </si>
  <si>
    <t>CZ.1.07/2.2.00/07.0390</t>
  </si>
  <si>
    <t>10 ks notebooků á 20 000,00 bez DPH</t>
  </si>
  <si>
    <t>nb s LCD min 15" WXGA, CPU Intel, minimálně Core 2Duo, 2GB RAM, HDD min 200GB, DVD +/- RW mechanika, min 3x USB 2.0, WiFi, Ethernet,</t>
  </si>
  <si>
    <t xml:space="preserve">vhodné je PCMCIA, výstup na ext.monitor DSUB nebo DVI, kvalitní provedení, mechanicky odolné tělo, nejlépe ze slitin kovů, OS Win XP (nebo Vista s  </t>
  </si>
  <si>
    <t xml:space="preserve"> downgrade) + zdarma uprgade na Windows 7, záruka min. 3 roky, se servisem on site do druhého dne</t>
  </si>
  <si>
    <t>před nákupem nutno konzultovat a schválit objednatelem</t>
  </si>
  <si>
    <t>CZ.1.07/2.2.00/07.0487</t>
  </si>
  <si>
    <t>zapojení do interní sítě, sdílení mezi uživateli</t>
  </si>
  <si>
    <t>Windows XP, WiFi připojení, vstup na 4G Combi kartu, nízká váha</t>
  </si>
  <si>
    <t>CZ.1.07/2.2.00/07.0273</t>
  </si>
  <si>
    <t>2 ks Externí HDD, kapacita 250 GB, otáčky 5400rpm, rozhraní USB 2.0 (480 Mb/s), nevyžadují napájecí zdroj, kompatibilní s PC (Windows 2000/XP/Vista a novější)</t>
  </si>
  <si>
    <t>2 ks USB Flash disk, 16 GB</t>
  </si>
  <si>
    <t xml:space="preserve">2 ks notebook: Procesor P860 (2.4Ghz, 3MB, FSB 1066 MHz), displej: 15.4" WXGA+ (1440x900), systémová paměť: 4096 MB (2x2048 MB), pevný disk: </t>
  </si>
  <si>
    <t>500GB, otáčky 5400rpm, optická mechanika: Blue Ray combo, síťová karta WLAN 802.11 a/g/n + LAN 10/100/1000, Blue Tooth v2.0, modem 56 kb</t>
  </si>
  <si>
    <t>2 ks optická myš</t>
  </si>
  <si>
    <t>2 ks přepěťová ochrana, kabel 2m, č zásuvky, Telefon</t>
  </si>
  <si>
    <t>CZ.1.07/2.3.00/09.0173</t>
  </si>
  <si>
    <t>APPLE MacBook Pro 13" 2,53GHz/4GB/250GB/GeForce 9400M</t>
  </si>
  <si>
    <t>CZ.1.07/2.3.00/09.0131</t>
  </si>
  <si>
    <t>Toshiba Qosmio F50-12J/P8600/4GB/400GB/GF9700M/DVD+-RW/15.4"/ViP</t>
  </si>
  <si>
    <t>CZ.1.07/2.3.00/09.0115</t>
  </si>
  <si>
    <t>2 ks notebook (tech.požadavky: záruka min. 36 měsíců, min. 12"displej s min.rozlišením 1280x800 a matným povrchem, max. hmotnost 1.25 kg (včetně</t>
  </si>
  <si>
    <t>baterie), CPU Intel core 2 Duo řady 8xxx nebo vyšší, operační paměť min. 2GB, pevný disk min. 40GB, Wi-Fi, VGA výstup pro dataprojektor, víko displeje</t>
  </si>
  <si>
    <t>mechanicky zabezpečitelné, min. výdrž 4 hod. provozu na baterie, dokovací stanice s DVI případně HDMI výstupem</t>
  </si>
  <si>
    <t>2 ks - digitální plánovač (tech.požadavky: komunikace pomocí GSM, GPRS, EDGE, Bluetooth, Wi-Fi, USB synchronizační kabel, dotykový dispej min.3,8"</t>
  </si>
  <si>
    <t>rozlišení 480x800, hmotnost max. 150 g, min. výdrž v pohotovostním stavu 300 h.</t>
  </si>
  <si>
    <t>CZ.1.07/2.3.00/09.0105</t>
  </si>
  <si>
    <t xml:space="preserve">3 ks   17", Intel Core 2 Duo 2.23 GHz, GPU int., 4GB RAM, HDD 250 GB </t>
  </si>
  <si>
    <t>CZ.1.07/2.2.00/07.0410</t>
  </si>
  <si>
    <t>13.3" WXGA+ LED. Dvoujádrový procesor s frekvencí min 1,4GHz; 128GB SSD disk, DW-RW DL, 2GB DDR3</t>
  </si>
  <si>
    <t>procesor 2-jádrový; operační paměť 4 GB DDR3 1066Mhz; pevný disk 250 GB, 7200 RPM; displej 15,4" rozlišení 1920 x 1200 bodů; grafická karta 512 MB paměti; Ethernet LAN 1000 Mbit/s; WiFi 802.11g/n; výdrž baterie min. 4 hod.; hmotnost do 2,7kg; operační systém</t>
  </si>
  <si>
    <t>15,4" WXGA širokoúhlý displej (1280 x 800), procesor s frekvencí 2,5 GHz, operační paměť 2-4GB,  320 GB SATA 5400 rpm, výstup  DVI-I, DVD, bluetooth, wifi</t>
  </si>
  <si>
    <t xml:space="preserve">17-18" displej WSXGA+, procesor s frekvencí 3 GHz, operační paměť 4-8GB, 320 GB SATA 5400 rpm, DVD±RW/RAM, Bluetooth, WLan, Glan, FireWire, HDMI port
</t>
  </si>
  <si>
    <t>Úhlopříčka 13,3', cca 2kg, Procesor dvoujádrový 2.66 GHz, 2x 2 GB, HDD 400GB, grafická karta 256MB</t>
  </si>
  <si>
    <t>dvoujádrový CPU 2.5GHz DC, 2GB DDR3, HDD 320GB, DVD±RW, 15.4" 1280x800, VGA 128MB, wlan, glan, modem, čtečka, min. 3x USB</t>
  </si>
  <si>
    <t>Dvoujádrový procesor 2 GHz, 4GB RAM (2+2), HDD min. 500 GB, 15,6" LCD, DVD +/- RW, WiFi, integrované reproduktory, integrovaná webkamera, kompletní klávesnice, min. 4 USB vstupy, výdrž baterie až 5 hod., hmotnost do 3 kg, myš, brašna pro přenášení</t>
  </si>
  <si>
    <t>procesor 2-jádrový, min. 2,0 GHz, 4 GB RAM, HDD min. 400 GB,15,4´´ LCD WXGA rozlišení 1680 x 1050 bodů, WiFi, BT, Síťová karta 10/100/1000 Mbit/s, Modem 56 Kbit/s V.92 modem, mikrofon, WebCam, min. 4 USB, DVD±RW,výdrž baterie min.5 hod., váha max. 3 kg.</t>
  </si>
  <si>
    <t>Netbook 10", značkový, procesor min. 1.6, HDMI výstup</t>
  </si>
  <si>
    <t xml:space="preserve"> 3 ks  Notebook: 250 GB disk, operační systém, 4 GB RAM, zabudovaný mikrofon a webkamera, 13,3" displej s rozlišením 1366x768 pixelů, port pro externí displej, LAN, Wifi, čtečka paměťových karet 5v1, 3x USB, max. 2,5 kg včetně externí klávesnice a optické myši s jednobarevnou podložkou</t>
  </si>
  <si>
    <t>Procesor: 2-jádrový s frekvencí 2,10 GHz, 2 MB L2 cache, FSB 800 MHz; Paměť: 3 GB DDR2; Displej: např. 12,1" TFT WXGA LCD BrighView, Rozlišení 1280 x 800 bodů; Pevný disk: min. 320 GB s 7200 otáček za minutu; Mechanika: DVD±RW; Grafická karta: 512 MB; Multimédia:High Definition Audio, Integrovaný reproduktor a mikrofon, Integrovaná webová kamera; Komunikace:Interní 56K modem, LAN Ethernet PCI (10/100/1000 NIC), Wi-Fi Karta 802.11a/b/g/draft-n, BlueTooth; Ovládání:Standardní klávesnice, Touchpad; Vstupy a výstupy: 3 x USB 2.0, 1 x Express Card 34, Čtečka karet Secure Digital, 1 x VGA, 1 x HDMI; 1 x Výstup pro sluchátka, 1 x Vstup pro mikrofon, 1 x Konektor pro napájení, 1 x RJ-11, 1 x RJ-45; Napájení: Baterie Li-ion, Výdrž min 4 hodiny; Rozměry: cca 300 x 210 x 25 mm; Hmotnost: do 2 kg; Minimyš USB.</t>
  </si>
  <si>
    <t>Typ procesoru  2-jádrový; Formát obrazovky 16:9; Úhlopříčka obrazovky notebooku (v palcích) 13.3; Operační systém; Kapacita paměti (v MB) 4096; Kapacita pevného disku (v GB) 320 rychlost otáček (v RPM) 5400; Druh optické mechaniky DVD±R/±RW/CD-R/CD-RW; Wi-Fi; BlueTooth; TouchPad; Express Card slot; min. 2 USB porty; FireWire; výdrž baterie (v hodinách) cca 5; Hmotnost notebooku 2.1 - 2.5 kg; Integrovaná Web kamera</t>
  </si>
  <si>
    <t>Displej 12 až 15" - 2-jádrový procesor, freq. více než 1,6 GHz, Ultra Low Voltage - RAM 2 až 4 GB - HD 160 GB -;  na MB LAN, Audio, WiFi, BlueTooth - vestavěná web kamera - samostatná grafická karta pro CAD a rozsáhlé tabulky (paměť 512 MB a rozlišení 1280 * 800); DVD/RW-RAM - čtečka karet - PCI slot pro aplikaci např. mobilní karty - min. výdrž baterie 3 hod při plném provozu - minimální váha (cca 1 kg)</t>
  </si>
  <si>
    <t>2-jádrový procesor, Optická mechanika: DVD+/-RW SuperMulti DL LightScribe, Grafika: 512 MB; Bluetooth, LAN 10/100, WiFi Broadcom 802.11b/g/n, ExpressCard/34, čtečka karet Media Card; příslušenství: brašna na ntb, bezdrátová myš s prezentérem</t>
  </si>
  <si>
    <t>notebook - 2-jádrový procesor min. 2,66 GHz s 3MB cache, Operační paměť 4 GB (2x2048), 400 GB pevný disk, DVD mechanika pro čtení a zápis DVD a CD</t>
  </si>
  <si>
    <t>Notebook, min. dvoujádrový procesor, HDD min. 320 GB, display 15.4, RAM min. 1024 MB</t>
  </si>
  <si>
    <t>6 ks Kapesní počítač HTC Touch Touch Pro 2  s operačním systémem Windows Mobile 6.1 Pro, rozlišení 480x800, Wi-Fi, BT</t>
  </si>
  <si>
    <t>CZ.1.07/2.2.00/07.0358</t>
  </si>
  <si>
    <t>TECHNICKÁ SPECIFIKACE</t>
  </si>
  <si>
    <t xml:space="preserve">Technická </t>
  </si>
  <si>
    <t>specifikace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</si>
</sst>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3" fontId="0" fillId="0" borderId="13" xfId="0" applyNumberFormat="1" applyBorder="1" applyAlignment="1">
      <alignment horizontal="right" vertical="center"/>
    </xf>
    <xf numFmtId="49" fontId="0" fillId="0" borderId="14" xfId="0" applyNumberForma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3" fontId="0" fillId="0" borderId="16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right" vertical="center"/>
    </xf>
    <xf numFmtId="49" fontId="0" fillId="0" borderId="17" xfId="0" applyNumberForma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3" fontId="0" fillId="0" borderId="19" xfId="0" applyNumberFormat="1" applyBorder="1" applyAlignment="1">
      <alignment horizontal="right" vertical="center"/>
    </xf>
    <xf numFmtId="49" fontId="0" fillId="0" borderId="20" xfId="0" applyNumberFormat="1" applyBorder="1" applyAlignment="1">
      <alignment vertical="center" wrapText="1"/>
    </xf>
    <xf numFmtId="49" fontId="0" fillId="0" borderId="21" xfId="0" applyNumberFormat="1" applyBorder="1" applyAlignment="1">
      <alignment vertical="center" wrapText="1"/>
    </xf>
    <xf numFmtId="3" fontId="0" fillId="0" borderId="22" xfId="0" applyNumberFormat="1" applyBorder="1" applyAlignment="1">
      <alignment horizontal="right" vertical="center"/>
    </xf>
    <xf numFmtId="49" fontId="0" fillId="0" borderId="23" xfId="0" applyNumberFormat="1" applyBorder="1" applyAlignment="1">
      <alignment vertical="center" wrapText="1"/>
    </xf>
    <xf numFmtId="49" fontId="0" fillId="0" borderId="24" xfId="0" applyNumberFormat="1" applyBorder="1" applyAlignment="1">
      <alignment vertical="center" wrapText="1"/>
    </xf>
    <xf numFmtId="3" fontId="0" fillId="0" borderId="25" xfId="0" applyNumberFormat="1" applyBorder="1" applyAlignment="1">
      <alignment horizontal="right" vertical="center"/>
    </xf>
    <xf numFmtId="49" fontId="0" fillId="0" borderId="20" xfId="0" applyNumberFormat="1" applyFont="1" applyBorder="1" applyAlignment="1">
      <alignment vertical="center" wrapText="1"/>
    </xf>
    <xf numFmtId="49" fontId="0" fillId="0" borderId="21" xfId="0" applyNumberFormat="1" applyFont="1" applyBorder="1" applyAlignment="1">
      <alignment vertical="center" wrapText="1"/>
    </xf>
    <xf numFmtId="49" fontId="0" fillId="0" borderId="24" xfId="0" applyNumberFormat="1" applyFont="1" applyBorder="1" applyAlignment="1">
      <alignment vertical="center" wrapText="1"/>
    </xf>
    <xf numFmtId="49" fontId="0" fillId="0" borderId="26" xfId="0" applyNumberFormat="1" applyBorder="1" applyAlignment="1">
      <alignment vertical="center" wrapText="1"/>
    </xf>
    <xf numFmtId="49" fontId="0" fillId="0" borderId="27" xfId="0" applyNumberFormat="1" applyBorder="1" applyAlignment="1">
      <alignment vertical="center" wrapText="1"/>
    </xf>
    <xf numFmtId="3" fontId="0" fillId="0" borderId="28" xfId="0" applyNumberFormat="1" applyBorder="1" applyAlignment="1">
      <alignment horizontal="right" vertical="center"/>
    </xf>
    <xf numFmtId="49" fontId="0" fillId="0" borderId="29" xfId="0" applyNumberFormat="1" applyBorder="1" applyAlignment="1">
      <alignment vertical="center" wrapText="1"/>
    </xf>
    <xf numFmtId="49" fontId="0" fillId="0" borderId="30" xfId="0" applyNumberFormat="1" applyBorder="1" applyAlignment="1">
      <alignment vertical="center" wrapText="1"/>
    </xf>
    <xf numFmtId="3" fontId="0" fillId="0" borderId="31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center" vertical="center"/>
    </xf>
    <xf numFmtId="0" fontId="0" fillId="0" borderId="21" xfId="0" applyNumberFormat="1" applyBorder="1" applyAlignment="1">
      <alignment vertical="top" wrapText="1"/>
    </xf>
    <xf numFmtId="4" fontId="0" fillId="0" borderId="22" xfId="0" applyNumberFormat="1" applyBorder="1" applyAlignment="1">
      <alignment horizontal="right" vertical="center"/>
    </xf>
    <xf numFmtId="0" fontId="0" fillId="0" borderId="21" xfId="0" applyNumberFormat="1" applyFon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4" fontId="0" fillId="0" borderId="25" xfId="0" applyNumberFormat="1" applyBorder="1" applyAlignment="1">
      <alignment horizontal="right" vertical="center"/>
    </xf>
    <xf numFmtId="49" fontId="0" fillId="0" borderId="32" xfId="0" applyNumberFormat="1" applyFont="1" applyBorder="1" applyAlignment="1">
      <alignment vertical="center" wrapText="1"/>
    </xf>
    <xf numFmtId="49" fontId="0" fillId="0" borderId="33" xfId="0" applyNumberFormat="1" applyFont="1" applyBorder="1" applyAlignment="1">
      <alignment vertical="center" wrapText="1"/>
    </xf>
    <xf numFmtId="3" fontId="0" fillId="0" borderId="34" xfId="0" applyNumberFormat="1" applyFont="1" applyBorder="1" applyAlignment="1">
      <alignment horizontal="right" vertical="center"/>
    </xf>
    <xf numFmtId="49" fontId="0" fillId="0" borderId="35" xfId="0" applyNumberFormat="1" applyBorder="1" applyAlignment="1">
      <alignment vertical="center" wrapText="1"/>
    </xf>
    <xf numFmtId="49" fontId="0" fillId="0" borderId="36" xfId="0" applyNumberFormat="1" applyBorder="1" applyAlignment="1">
      <alignment vertical="center" wrapText="1"/>
    </xf>
    <xf numFmtId="3" fontId="0" fillId="0" borderId="37" xfId="0" applyNumberFormat="1" applyBorder="1" applyAlignment="1">
      <alignment horizontal="right" vertical="center"/>
    </xf>
    <xf numFmtId="49" fontId="1" fillId="0" borderId="38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2"/>
  <sheetViews>
    <sheetView zoomScalePageLayoutView="0" workbookViewId="0" topLeftCell="A19">
      <selection activeCell="B5" sqref="B5"/>
    </sheetView>
  </sheetViews>
  <sheetFormatPr defaultColWidth="9.140625" defaultRowHeight="12.75"/>
  <cols>
    <col min="1" max="1" width="20.8515625" style="8" customWidth="1"/>
    <col min="2" max="2" width="66.421875" style="8" customWidth="1"/>
    <col min="3" max="3" width="20.00390625" style="2" customWidth="1"/>
    <col min="4" max="16384" width="9.140625" style="1" customWidth="1"/>
  </cols>
  <sheetData>
    <row r="1" ht="25.5">
      <c r="A1" s="19" t="s">
        <v>53</v>
      </c>
    </row>
    <row r="2" ht="13.5" thickBot="1"/>
    <row r="3" spans="1:3" ht="13.5" thickBot="1">
      <c r="A3" s="51" t="s">
        <v>0</v>
      </c>
      <c r="B3" s="6" t="s">
        <v>2</v>
      </c>
      <c r="C3" s="4" t="s">
        <v>1</v>
      </c>
    </row>
    <row r="4" spans="1:3" ht="13.5" thickBot="1">
      <c r="A4" s="51"/>
      <c r="B4" s="7" t="s">
        <v>3</v>
      </c>
      <c r="C4" s="5" t="s">
        <v>5</v>
      </c>
    </row>
    <row r="5" spans="1:3" ht="30" customHeight="1">
      <c r="A5" s="21" t="s">
        <v>6</v>
      </c>
      <c r="B5" s="22" t="s">
        <v>7</v>
      </c>
      <c r="C5" s="23">
        <v>238000</v>
      </c>
    </row>
    <row r="6" spans="1:3" ht="30" customHeight="1">
      <c r="A6" s="24"/>
      <c r="B6" s="25" t="s">
        <v>8</v>
      </c>
      <c r="C6" s="26"/>
    </row>
    <row r="7" spans="1:3" ht="30" customHeight="1">
      <c r="A7" s="24"/>
      <c r="B7" s="25" t="s">
        <v>9</v>
      </c>
      <c r="C7" s="26"/>
    </row>
    <row r="8" spans="1:3" ht="30" customHeight="1">
      <c r="A8" s="24"/>
      <c r="B8" s="25" t="s">
        <v>10</v>
      </c>
      <c r="C8" s="26"/>
    </row>
    <row r="9" spans="1:3" ht="30" customHeight="1" thickBot="1">
      <c r="A9" s="27"/>
      <c r="B9" s="28" t="s">
        <v>11</v>
      </c>
      <c r="C9" s="29"/>
    </row>
    <row r="10" spans="1:3" ht="30" customHeight="1" thickBot="1">
      <c r="A10" s="27" t="s">
        <v>12</v>
      </c>
      <c r="B10" s="28" t="s">
        <v>14</v>
      </c>
      <c r="C10" s="29">
        <v>39270</v>
      </c>
    </row>
    <row r="11" spans="1:3" ht="30" customHeight="1">
      <c r="A11" s="30" t="s">
        <v>15</v>
      </c>
      <c r="B11" s="31" t="s">
        <v>18</v>
      </c>
      <c r="C11" s="26">
        <f>2*30000</f>
        <v>60000</v>
      </c>
    </row>
    <row r="12" spans="1:3" ht="30" customHeight="1">
      <c r="A12" s="24"/>
      <c r="B12" s="31" t="s">
        <v>19</v>
      </c>
      <c r="C12" s="26"/>
    </row>
    <row r="13" spans="1:3" ht="30" customHeight="1">
      <c r="A13" s="24"/>
      <c r="B13" s="31" t="s">
        <v>20</v>
      </c>
      <c r="C13" s="26">
        <f>2*700</f>
        <v>1400</v>
      </c>
    </row>
    <row r="14" spans="1:3" ht="30" customHeight="1" thickBot="1">
      <c r="A14" s="27"/>
      <c r="B14" s="32" t="s">
        <v>21</v>
      </c>
      <c r="C14" s="29">
        <f>2*300</f>
        <v>600</v>
      </c>
    </row>
    <row r="15" spans="1:3" ht="30" customHeight="1">
      <c r="A15" s="33" t="s">
        <v>22</v>
      </c>
      <c r="B15" s="34" t="s">
        <v>23</v>
      </c>
      <c r="C15" s="35">
        <v>38000</v>
      </c>
    </row>
    <row r="16" spans="1:3" ht="30" customHeight="1" thickBot="1">
      <c r="A16" s="36" t="s">
        <v>24</v>
      </c>
      <c r="B16" s="37" t="s">
        <v>25</v>
      </c>
      <c r="C16" s="38">
        <v>30000</v>
      </c>
    </row>
    <row r="17" spans="1:3" ht="30" customHeight="1">
      <c r="A17" s="30" t="s">
        <v>26</v>
      </c>
      <c r="B17" s="31" t="s">
        <v>27</v>
      </c>
      <c r="C17" s="26">
        <v>78540</v>
      </c>
    </row>
    <row r="18" spans="1:3" ht="30" customHeight="1">
      <c r="A18" s="24"/>
      <c r="B18" s="31" t="s">
        <v>28</v>
      </c>
      <c r="C18" s="26"/>
    </row>
    <row r="19" spans="1:3" ht="30" customHeight="1">
      <c r="A19" s="24"/>
      <c r="B19" s="31" t="s">
        <v>29</v>
      </c>
      <c r="C19" s="26"/>
    </row>
    <row r="20" spans="1:3" ht="30" customHeight="1">
      <c r="A20" s="30" t="s">
        <v>26</v>
      </c>
      <c r="B20" s="31" t="s">
        <v>30</v>
      </c>
      <c r="C20" s="26">
        <f>16660*2</f>
        <v>33320</v>
      </c>
    </row>
    <row r="21" spans="1:3" ht="30" customHeight="1" thickBot="1">
      <c r="A21" s="27"/>
      <c r="B21" s="32" t="s">
        <v>31</v>
      </c>
      <c r="C21" s="29"/>
    </row>
    <row r="22" spans="1:3" ht="30" customHeight="1" thickBot="1">
      <c r="A22" s="24" t="s">
        <v>32</v>
      </c>
      <c r="B22" s="25" t="s">
        <v>33</v>
      </c>
      <c r="C22" s="26">
        <f>25000*3</f>
        <v>75000</v>
      </c>
    </row>
    <row r="23" spans="1:3" ht="30" customHeight="1">
      <c r="A23" s="39" t="s">
        <v>34</v>
      </c>
      <c r="B23" s="22" t="s">
        <v>35</v>
      </c>
      <c r="C23" s="23">
        <v>39500</v>
      </c>
    </row>
    <row r="24" spans="1:3" ht="30" customHeight="1">
      <c r="A24" s="24"/>
      <c r="B24" s="40" t="s">
        <v>35</v>
      </c>
      <c r="C24" s="26">
        <v>39500</v>
      </c>
    </row>
    <row r="25" spans="1:3" ht="54.75" customHeight="1">
      <c r="A25" s="24"/>
      <c r="B25" s="40" t="s">
        <v>36</v>
      </c>
      <c r="C25" s="41">
        <v>40000</v>
      </c>
    </row>
    <row r="26" spans="1:3" ht="41.25" customHeight="1">
      <c r="A26" s="24"/>
      <c r="B26" s="40" t="s">
        <v>37</v>
      </c>
      <c r="C26" s="41">
        <v>13000</v>
      </c>
    </row>
    <row r="27" spans="1:3" ht="42" customHeight="1">
      <c r="A27" s="24"/>
      <c r="B27" s="40" t="s">
        <v>38</v>
      </c>
      <c r="C27" s="41">
        <v>32000</v>
      </c>
    </row>
    <row r="28" spans="1:3" ht="30" customHeight="1">
      <c r="A28" s="24"/>
      <c r="B28" s="40" t="s">
        <v>39</v>
      </c>
      <c r="C28" s="41">
        <v>37000</v>
      </c>
    </row>
    <row r="29" spans="1:3" ht="30" customHeight="1">
      <c r="A29" s="24"/>
      <c r="B29" s="40" t="s">
        <v>35</v>
      </c>
      <c r="C29" s="41">
        <v>38000</v>
      </c>
    </row>
    <row r="30" spans="1:3" ht="30" customHeight="1">
      <c r="A30" s="24"/>
      <c r="B30" s="40" t="s">
        <v>40</v>
      </c>
      <c r="C30" s="41">
        <v>22000</v>
      </c>
    </row>
    <row r="31" spans="1:3" ht="30" customHeight="1">
      <c r="A31" s="24"/>
      <c r="B31" s="40" t="s">
        <v>40</v>
      </c>
      <c r="C31" s="41">
        <v>22000</v>
      </c>
    </row>
    <row r="32" spans="1:3" ht="52.5" customHeight="1">
      <c r="A32" s="24"/>
      <c r="B32" s="40" t="s">
        <v>41</v>
      </c>
      <c r="C32" s="41">
        <v>19000</v>
      </c>
    </row>
    <row r="33" spans="1:3" ht="56.25" customHeight="1">
      <c r="A33" s="24"/>
      <c r="B33" s="40" t="s">
        <v>42</v>
      </c>
      <c r="C33" s="41">
        <v>25000</v>
      </c>
    </row>
    <row r="34" spans="1:3" ht="15" customHeight="1">
      <c r="A34" s="24"/>
      <c r="B34" s="40" t="s">
        <v>43</v>
      </c>
      <c r="C34" s="41">
        <v>11087</v>
      </c>
    </row>
    <row r="35" spans="1:3" ht="63" customHeight="1">
      <c r="A35" s="24"/>
      <c r="B35" s="40" t="s">
        <v>44</v>
      </c>
      <c r="C35" s="26">
        <f>3*15600</f>
        <v>46800</v>
      </c>
    </row>
    <row r="36" spans="1:3" ht="158.25" customHeight="1">
      <c r="A36" s="24"/>
      <c r="B36" s="40" t="s">
        <v>45</v>
      </c>
      <c r="C36" s="41">
        <v>18000</v>
      </c>
    </row>
    <row r="37" spans="1:3" ht="83.25" customHeight="1">
      <c r="A37" s="24"/>
      <c r="B37" s="42" t="s">
        <v>46</v>
      </c>
      <c r="C37" s="41">
        <v>15000</v>
      </c>
    </row>
    <row r="38" spans="1:3" ht="82.5" customHeight="1">
      <c r="A38" s="24"/>
      <c r="B38" s="42" t="s">
        <v>47</v>
      </c>
      <c r="C38" s="41">
        <v>30000</v>
      </c>
    </row>
    <row r="39" spans="1:3" ht="66.75" customHeight="1">
      <c r="A39" s="24"/>
      <c r="B39" s="40" t="s">
        <v>48</v>
      </c>
      <c r="C39" s="41">
        <v>22000</v>
      </c>
    </row>
    <row r="40" spans="1:3" ht="32.25" customHeight="1">
      <c r="A40" s="24"/>
      <c r="B40" s="40" t="s">
        <v>49</v>
      </c>
      <c r="C40" s="41">
        <v>38000</v>
      </c>
    </row>
    <row r="41" spans="1:3" ht="31.5" customHeight="1">
      <c r="A41" s="24"/>
      <c r="B41" s="40" t="s">
        <v>49</v>
      </c>
      <c r="C41" s="41">
        <v>39000</v>
      </c>
    </row>
    <row r="42" spans="1:3" ht="28.5" customHeight="1" thickBot="1">
      <c r="A42" s="27"/>
      <c r="B42" s="43" t="s">
        <v>50</v>
      </c>
      <c r="C42" s="44">
        <v>20000</v>
      </c>
    </row>
    <row r="43" spans="1:4" ht="28.5" customHeight="1" thickBot="1">
      <c r="A43" s="45" t="s">
        <v>52</v>
      </c>
      <c r="B43" s="46" t="s">
        <v>51</v>
      </c>
      <c r="C43" s="47">
        <f>6*14500</f>
        <v>87000</v>
      </c>
      <c r="D43" s="18"/>
    </row>
    <row r="44" spans="2:3" ht="28.5" customHeight="1">
      <c r="B44" s="17"/>
      <c r="C44" s="20">
        <f>SUM(C5:C43)</f>
        <v>1248017</v>
      </c>
    </row>
    <row r="45" ht="28.5" customHeight="1">
      <c r="C45" s="3"/>
    </row>
    <row r="46" ht="28.5" customHeight="1">
      <c r="C46" s="3"/>
    </row>
    <row r="47" ht="28.5" customHeight="1">
      <c r="C47" s="3"/>
    </row>
    <row r="48" ht="28.5" customHeight="1">
      <c r="C48" s="3"/>
    </row>
    <row r="49" ht="28.5" customHeight="1">
      <c r="C49" s="3"/>
    </row>
    <row r="50" ht="28.5" customHeight="1">
      <c r="C50" s="3"/>
    </row>
    <row r="51" ht="28.5" customHeight="1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</sheetData>
  <sheetProtection/>
  <mergeCells count="1">
    <mergeCell ref="A3:A4"/>
  </mergeCells>
  <printOptions/>
  <pageMargins left="0.75" right="0.75" top="1" bottom="1" header="0.4921259845" footer="0.492125984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2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20.8515625" style="8" customWidth="1"/>
    <col min="2" max="2" width="66.421875" style="8" customWidth="1"/>
    <col min="3" max="3" width="20.00390625" style="2" customWidth="1"/>
    <col min="4" max="16384" width="9.140625" style="1" customWidth="1"/>
  </cols>
  <sheetData>
    <row r="1" ht="12.75">
      <c r="A1" s="19" t="s">
        <v>54</v>
      </c>
    </row>
    <row r="2" ht="13.5" thickBot="1">
      <c r="A2" s="19" t="s">
        <v>55</v>
      </c>
    </row>
    <row r="3" spans="1:3" ht="13.5" thickBot="1">
      <c r="A3" s="51" t="s">
        <v>0</v>
      </c>
      <c r="B3" s="6" t="s">
        <v>4</v>
      </c>
      <c r="C3" s="4" t="s">
        <v>1</v>
      </c>
    </row>
    <row r="4" spans="1:3" ht="13.5" thickBot="1">
      <c r="A4" s="51"/>
      <c r="B4" s="7" t="s">
        <v>3</v>
      </c>
      <c r="C4" s="5" t="s">
        <v>5</v>
      </c>
    </row>
    <row r="5" spans="1:3" ht="39.75" customHeight="1">
      <c r="A5" s="48" t="s">
        <v>12</v>
      </c>
      <c r="B5" s="49" t="s">
        <v>13</v>
      </c>
      <c r="C5" s="50">
        <v>39270</v>
      </c>
    </row>
    <row r="6" spans="1:3" ht="39.75" customHeight="1">
      <c r="A6" s="24" t="s">
        <v>15</v>
      </c>
      <c r="B6" s="25" t="s">
        <v>16</v>
      </c>
      <c r="C6" s="26">
        <f>2*2000</f>
        <v>4000</v>
      </c>
    </row>
    <row r="7" spans="1:3" ht="39.75" customHeight="1" thickBot="1">
      <c r="A7" s="27"/>
      <c r="B7" s="28" t="s">
        <v>17</v>
      </c>
      <c r="C7" s="29">
        <f>2*7000</f>
        <v>14000</v>
      </c>
    </row>
    <row r="8" spans="1:4" ht="39.75" customHeight="1">
      <c r="A8" s="10"/>
      <c r="B8" s="10"/>
      <c r="C8" s="15">
        <f>SUM(C5:C7)</f>
        <v>57270</v>
      </c>
      <c r="D8" s="16"/>
    </row>
    <row r="9" spans="1:3" ht="39.75" customHeight="1">
      <c r="A9" s="10"/>
      <c r="B9" s="10"/>
      <c r="C9" s="15"/>
    </row>
    <row r="10" spans="1:3" ht="39.75" customHeight="1">
      <c r="A10" s="10"/>
      <c r="B10" s="10"/>
      <c r="C10" s="15"/>
    </row>
    <row r="11" spans="1:3" ht="39.75" customHeight="1">
      <c r="A11" s="10"/>
      <c r="B11" s="10"/>
      <c r="C11" s="15"/>
    </row>
    <row r="12" spans="1:3" ht="39.75" customHeight="1">
      <c r="A12" s="10"/>
      <c r="B12" s="10"/>
      <c r="C12" s="15"/>
    </row>
    <row r="13" spans="1:3" ht="39.75" customHeight="1">
      <c r="A13" s="10"/>
      <c r="B13" s="10"/>
      <c r="C13" s="15"/>
    </row>
    <row r="14" spans="1:3" ht="39.75" customHeight="1">
      <c r="A14" s="10"/>
      <c r="B14" s="10"/>
      <c r="C14" s="15"/>
    </row>
    <row r="15" spans="1:3" ht="39.75" customHeight="1">
      <c r="A15" s="10"/>
      <c r="B15" s="10"/>
      <c r="C15" s="15"/>
    </row>
    <row r="16" spans="1:3" ht="39.75" customHeight="1">
      <c r="A16" s="10"/>
      <c r="B16" s="10"/>
      <c r="C16" s="15"/>
    </row>
    <row r="17" spans="1:3" ht="39.75" customHeight="1">
      <c r="A17" s="10"/>
      <c r="B17" s="10"/>
      <c r="C17" s="15"/>
    </row>
    <row r="18" spans="1:3" ht="39.75" customHeight="1">
      <c r="A18" s="10"/>
      <c r="B18" s="10"/>
      <c r="C18" s="15"/>
    </row>
    <row r="19" spans="1:3" ht="39.75" customHeight="1">
      <c r="A19" s="10"/>
      <c r="B19" s="10"/>
      <c r="C19" s="15"/>
    </row>
    <row r="20" spans="1:3" ht="39.75" customHeight="1">
      <c r="A20" s="9"/>
      <c r="B20" s="10"/>
      <c r="C20" s="11"/>
    </row>
    <row r="21" spans="1:3" ht="39.75" customHeight="1">
      <c r="A21" s="9"/>
      <c r="B21" s="10"/>
      <c r="C21" s="11"/>
    </row>
    <row r="22" spans="1:3" ht="39.75" customHeight="1">
      <c r="A22" s="9"/>
      <c r="B22" s="10"/>
      <c r="C22" s="11"/>
    </row>
    <row r="23" spans="1:3" ht="39.75" customHeight="1">
      <c r="A23" s="9"/>
      <c r="B23" s="10"/>
      <c r="C23" s="11"/>
    </row>
    <row r="24" spans="1:3" ht="39.75" customHeight="1">
      <c r="A24" s="9"/>
      <c r="B24" s="10"/>
      <c r="C24" s="11"/>
    </row>
    <row r="25" spans="1:3" ht="39.75" customHeight="1">
      <c r="A25" s="9"/>
      <c r="B25" s="10"/>
      <c r="C25" s="11"/>
    </row>
    <row r="26" spans="1:3" ht="39.75" customHeight="1">
      <c r="A26" s="9"/>
      <c r="B26" s="10"/>
      <c r="C26" s="11"/>
    </row>
    <row r="27" spans="1:3" ht="39.75" customHeight="1">
      <c r="A27" s="9"/>
      <c r="B27" s="10"/>
      <c r="C27" s="11"/>
    </row>
    <row r="28" spans="1:3" ht="39.75" customHeight="1">
      <c r="A28" s="9"/>
      <c r="B28" s="10"/>
      <c r="C28" s="11"/>
    </row>
    <row r="29" spans="1:3" ht="39.75" customHeight="1">
      <c r="A29" s="9"/>
      <c r="B29" s="10"/>
      <c r="C29" s="11"/>
    </row>
    <row r="30" spans="1:3" ht="39.75" customHeight="1">
      <c r="A30" s="9"/>
      <c r="B30" s="10"/>
      <c r="C30" s="11"/>
    </row>
    <row r="31" spans="1:3" ht="39.75" customHeight="1">
      <c r="A31" s="9"/>
      <c r="B31" s="10"/>
      <c r="C31" s="11"/>
    </row>
    <row r="32" spans="1:3" ht="39.75" customHeight="1">
      <c r="A32" s="9"/>
      <c r="B32" s="10"/>
      <c r="C32" s="11"/>
    </row>
    <row r="33" spans="1:3" ht="39.75" customHeight="1">
      <c r="A33" s="9"/>
      <c r="B33" s="10"/>
      <c r="C33" s="11"/>
    </row>
    <row r="34" spans="1:3" ht="39.75" customHeight="1">
      <c r="A34" s="9"/>
      <c r="B34" s="10"/>
      <c r="C34" s="11"/>
    </row>
    <row r="35" spans="1:3" ht="39.75" customHeight="1">
      <c r="A35" s="9"/>
      <c r="B35" s="10"/>
      <c r="C35" s="11"/>
    </row>
    <row r="36" spans="1:3" ht="39.75" customHeight="1" thickBot="1">
      <c r="A36" s="12"/>
      <c r="B36" s="13"/>
      <c r="C36" s="14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</sheetData>
  <sheetProtection/>
  <mergeCells count="1">
    <mergeCell ref="A3:A4"/>
  </mergeCells>
  <printOptions/>
  <pageMargins left="0.75" right="0.75" top="1" bottom="1" header="0.4921259845" footer="0.492125984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VUT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Kotek</dc:creator>
  <cp:keywords/>
  <dc:description/>
  <cp:lastModifiedBy>blazkova</cp:lastModifiedBy>
  <cp:lastPrinted>2009-10-16T10:38:43Z</cp:lastPrinted>
  <dcterms:created xsi:type="dcterms:W3CDTF">2009-08-30T14:41:10Z</dcterms:created>
  <dcterms:modified xsi:type="dcterms:W3CDTF">2009-10-19T10:50:25Z</dcterms:modified>
  <cp:category/>
  <cp:version/>
  <cp:contentType/>
  <cp:contentStatus/>
</cp:coreProperties>
</file>