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ilotG-GP_2009" sheetId="1" r:id="rId1"/>
    <sheet name="Pilot G-GP_2010" sheetId="2" r:id="rId2"/>
    <sheet name="Pilot G-GP _2011" sheetId="3" r:id="rId3"/>
  </sheets>
  <definedNames/>
  <calcPr fullCalcOnLoad="1"/>
</workbook>
</file>

<file path=xl/sharedStrings.xml><?xml version="1.0" encoding="utf-8"?>
<sst xmlns="http://schemas.openxmlformats.org/spreadsheetml/2006/main" count="113" uniqueCount="47">
  <si>
    <t>IČO</t>
  </si>
  <si>
    <t>Náklady v Kč</t>
  </si>
  <si>
    <t>škola</t>
  </si>
  <si>
    <t>3. ročník</t>
  </si>
  <si>
    <t>počet tříd v ročníku</t>
  </si>
  <si>
    <t>Gymnázium Jana Keplera, Parléřova 2, 169 00 Praha 6</t>
  </si>
  <si>
    <t>Gymnázium L. Jaroše, Palackého 524, 769 01 Holešov</t>
  </si>
  <si>
    <t xml:space="preserve">Letohradské soukromé gymnázium, Václavské nám. 1, 561 51  Letohrad </t>
  </si>
  <si>
    <t>Gymnázium Jana Opletala, Opletalova 189, 784 01 Litovel</t>
  </si>
  <si>
    <t>Gymnázium olympijských nadějí, Kubatova 1, 370 04 České Budějovice</t>
  </si>
  <si>
    <t>Gymnázium, třída Kapitána Jaroše 14, 658 70 Brno</t>
  </si>
  <si>
    <t>Gymnázium, Komenského 402, 261 02 Příbram VII</t>
  </si>
  <si>
    <t>CELKEM</t>
  </si>
  <si>
    <t>Resortní identifikátor</t>
  </si>
  <si>
    <t>Název a adresa školy</t>
  </si>
  <si>
    <t xml:space="preserve">Gymnázium Oty Pavla, Loučanská 520, 153 00 Praha 5 </t>
  </si>
  <si>
    <t>Gymnázium F.X. Šaldy, Partyzánská 530, 460 01  Liberec 11</t>
  </si>
  <si>
    <t>Gymnázium Cheb, Nerudova 7,                          350 40 Cheb</t>
  </si>
  <si>
    <t>Gymnázium, Komenského 10,                                   408 15 Rumburk</t>
  </si>
  <si>
    <t>Biskupské gymnázium, U Klafárku 1,                 591 01 Žďár nad Sázavou</t>
  </si>
  <si>
    <t>Gymnázium a SOŠ, Mládežníků 1115,                   337 01 Rokycany</t>
  </si>
  <si>
    <t xml:space="preserve">Gymnázium, Slovanské náměstí 7,                  612 00 Brno </t>
  </si>
  <si>
    <t>učitelohodin</t>
  </si>
  <si>
    <t>učitelo-hodin celkem</t>
  </si>
  <si>
    <t>Celkem učitelo-hodin za měsíc</t>
  </si>
  <si>
    <t>´00601772</t>
  </si>
  <si>
    <t>´00559016</t>
  </si>
  <si>
    <t>´00559032</t>
  </si>
  <si>
    <t>Částka za učitelohodinu v Kč (viz Pozn.)</t>
  </si>
  <si>
    <t>Školní rok 2009/10 - období září až prosinec 2009</t>
  </si>
  <si>
    <t>4. ročník</t>
  </si>
  <si>
    <t>září až prosinec 2009</t>
  </si>
  <si>
    <t>Příloha 2.1: Rozpočet financování dělených hodin pilotním gymnáziím v období září až prosinec 2009</t>
  </si>
  <si>
    <t>Příloha 2.2: Rozpočet financování dělených hodin pilotním gymnáziím v období leden až prosinec 2010</t>
  </si>
  <si>
    <t>Školní rok 2009/10 - období leden až srpen 2010</t>
  </si>
  <si>
    <t>Šk. rok 2010/11 - období září až prosinec 2010</t>
  </si>
  <si>
    <r>
      <t xml:space="preserve">(odbor 23 MŠMT ve spolupráci se sekcí financování školství MŠMT) </t>
    </r>
    <r>
      <rPr>
        <b/>
        <sz val="8"/>
        <color indexed="8"/>
        <rFont val="Arial"/>
        <family val="2"/>
      </rPr>
      <t>na 1 440 Kč včetně odvodů.</t>
    </r>
  </si>
  <si>
    <r>
      <rPr>
        <b/>
        <sz val="8"/>
        <color indexed="8"/>
        <rFont val="Arial"/>
        <family val="2"/>
      </rPr>
      <t>Pozn.: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Finanční hodnota jedné učitelohodiny</t>
    </r>
    <r>
      <rPr>
        <sz val="8"/>
        <color indexed="8"/>
        <rFont val="Arial"/>
        <family val="2"/>
      </rPr>
      <t xml:space="preserve"> byla stanovena kvalifikovaným odhadem </t>
    </r>
  </si>
  <si>
    <t>učitelo-hodin celkem za měsíc</t>
  </si>
  <si>
    <t>Náklady v Kč za rok 2010</t>
  </si>
  <si>
    <t>Příloha 2.3: Rozpočet financování dělených hodin pilotním gymnáziím v období leden až srpen 2011</t>
  </si>
  <si>
    <t>Školní rok 2010/11 - období leden až srpen</t>
  </si>
  <si>
    <t>učitelohodin celkem za měsíc</t>
  </si>
  <si>
    <r>
      <t xml:space="preserve">Pozn.: </t>
    </r>
    <r>
      <rPr>
        <b/>
        <sz val="8"/>
        <color indexed="8"/>
        <rFont val="Arial"/>
        <family val="2"/>
      </rPr>
      <t>Finanční hodnota jedné učitelohodiny</t>
    </r>
    <r>
      <rPr>
        <sz val="8"/>
        <color indexed="8"/>
        <rFont val="Arial"/>
        <family val="2"/>
      </rPr>
      <t xml:space="preserve"> byla stanovena kvalifikovaným odhadem (odbor 23 ve spolupráci se sekcí financování školství MŠMT) na </t>
    </r>
    <r>
      <rPr>
        <b/>
        <sz val="8"/>
        <color indexed="8"/>
        <rFont val="Arial"/>
        <family val="2"/>
      </rPr>
      <t>1 440 Kč</t>
    </r>
    <r>
      <rPr>
        <sz val="8"/>
        <color indexed="8"/>
        <rFont val="Arial"/>
        <family val="2"/>
      </rPr>
      <t xml:space="preserve"> včetně odvodů.</t>
    </r>
  </si>
  <si>
    <t>leden až srpen 2011</t>
  </si>
  <si>
    <t>Celkem učitelo hodin za rok 2010</t>
  </si>
  <si>
    <t>Částka za učitelo hodinu v Kč (viz Pozn.)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</si>
</sst>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DashDot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DashDot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mediumDashDot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DashDot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10" xfId="46" applyFont="1" applyBorder="1">
      <alignment/>
      <protection/>
    </xf>
    <xf numFmtId="0" fontId="4" fillId="0" borderId="11" xfId="46" applyFont="1" applyBorder="1">
      <alignment/>
      <protection/>
    </xf>
    <xf numFmtId="0" fontId="4" fillId="0" borderId="12" xfId="46" applyFont="1" applyBorder="1">
      <alignment/>
      <protection/>
    </xf>
    <xf numFmtId="0" fontId="4" fillId="0" borderId="13" xfId="46" applyFont="1" applyBorder="1">
      <alignment/>
      <protection/>
    </xf>
    <xf numFmtId="0" fontId="5" fillId="0" borderId="0" xfId="46" applyFont="1">
      <alignment/>
      <protection/>
    </xf>
    <xf numFmtId="0" fontId="4" fillId="33" borderId="14" xfId="46" applyFont="1" applyFill="1" applyBorder="1">
      <alignment/>
      <protection/>
    </xf>
    <xf numFmtId="14" fontId="3" fillId="27" borderId="15" xfId="46" applyNumberFormat="1" applyFont="1" applyFill="1" applyBorder="1" applyAlignment="1">
      <alignment horizontal="center"/>
      <protection/>
    </xf>
    <xf numFmtId="0" fontId="3" fillId="27" borderId="16" xfId="46" applyFont="1" applyFill="1" applyBorder="1" applyAlignment="1">
      <alignment horizontal="center" vertical="center" wrapText="1"/>
      <protection/>
    </xf>
    <xf numFmtId="0" fontId="3" fillId="27" borderId="17" xfId="46" applyFont="1" applyFill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left" wrapText="1"/>
      <protection/>
    </xf>
    <xf numFmtId="0" fontId="4" fillId="0" borderId="18" xfId="46" applyFont="1" applyBorder="1">
      <alignment/>
      <protection/>
    </xf>
    <xf numFmtId="0" fontId="4" fillId="0" borderId="19" xfId="46" applyFont="1" applyBorder="1" applyAlignment="1">
      <alignment horizontal="right"/>
      <protection/>
    </xf>
    <xf numFmtId="0" fontId="4" fillId="0" borderId="20" xfId="46" applyFont="1" applyBorder="1" applyAlignment="1">
      <alignment horizontal="right"/>
      <protection/>
    </xf>
    <xf numFmtId="0" fontId="4" fillId="0" borderId="18" xfId="46" applyFont="1" applyBorder="1" applyAlignment="1">
      <alignment horizontal="right"/>
      <protection/>
    </xf>
    <xf numFmtId="0" fontId="4" fillId="0" borderId="21" xfId="46" applyFont="1" applyBorder="1" applyAlignment="1">
      <alignment horizontal="right"/>
      <protection/>
    </xf>
    <xf numFmtId="0" fontId="4" fillId="0" borderId="22" xfId="0" applyFont="1" applyBorder="1" applyAlignment="1">
      <alignment horizontal="right"/>
    </xf>
    <xf numFmtId="0" fontId="4" fillId="0" borderId="23" xfId="46" applyFont="1" applyBorder="1">
      <alignment/>
      <protection/>
    </xf>
    <xf numFmtId="3" fontId="4" fillId="0" borderId="11" xfId="46" applyNumberFormat="1" applyFont="1" applyBorder="1">
      <alignment/>
      <protection/>
    </xf>
    <xf numFmtId="0" fontId="4" fillId="0" borderId="24" xfId="46" applyFont="1" applyBorder="1" applyAlignment="1">
      <alignment horizontal="right"/>
      <protection/>
    </xf>
    <xf numFmtId="0" fontId="4" fillId="0" borderId="25" xfId="46" applyFont="1" applyBorder="1">
      <alignment/>
      <protection/>
    </xf>
    <xf numFmtId="0" fontId="4" fillId="34" borderId="18" xfId="46" applyFont="1" applyFill="1" applyBorder="1">
      <alignment/>
      <protection/>
    </xf>
    <xf numFmtId="0" fontId="4" fillId="34" borderId="24" xfId="46" applyFont="1" applyFill="1" applyBorder="1" applyAlignment="1">
      <alignment horizontal="right"/>
      <protection/>
    </xf>
    <xf numFmtId="0" fontId="4" fillId="34" borderId="20" xfId="46" applyFont="1" applyFill="1" applyBorder="1" applyAlignment="1">
      <alignment horizontal="right"/>
      <protection/>
    </xf>
    <xf numFmtId="0" fontId="4" fillId="34" borderId="18" xfId="46" applyFont="1" applyFill="1" applyBorder="1" applyAlignment="1">
      <alignment horizontal="right"/>
      <protection/>
    </xf>
    <xf numFmtId="0" fontId="4" fillId="34" borderId="21" xfId="46" applyFont="1" applyFill="1" applyBorder="1" applyAlignment="1">
      <alignment horizontal="right"/>
      <protection/>
    </xf>
    <xf numFmtId="0" fontId="4" fillId="34" borderId="25" xfId="46" applyFont="1" applyFill="1" applyBorder="1">
      <alignment/>
      <protection/>
    </xf>
    <xf numFmtId="3" fontId="4" fillId="34" borderId="11" xfId="46" applyNumberFormat="1" applyFont="1" applyFill="1" applyBorder="1">
      <alignment/>
      <protection/>
    </xf>
    <xf numFmtId="0" fontId="4" fillId="0" borderId="12" xfId="46" applyFont="1" applyBorder="1" applyAlignment="1">
      <alignment horizontal="left" wrapText="1"/>
      <protection/>
    </xf>
    <xf numFmtId="0" fontId="4" fillId="0" borderId="24" xfId="46" applyNumberFormat="1" applyFont="1" applyBorder="1" applyAlignment="1">
      <alignment horizontal="right"/>
      <protection/>
    </xf>
    <xf numFmtId="0" fontId="4" fillId="0" borderId="13" xfId="46" applyFont="1" applyBorder="1" applyAlignment="1">
      <alignment horizontal="left" wrapText="1"/>
      <protection/>
    </xf>
    <xf numFmtId="0" fontId="4" fillId="0" borderId="26" xfId="46" applyFont="1" applyBorder="1">
      <alignment/>
      <protection/>
    </xf>
    <xf numFmtId="0" fontId="4" fillId="0" borderId="27" xfId="46" applyFont="1" applyBorder="1" applyAlignment="1">
      <alignment horizontal="right"/>
      <protection/>
    </xf>
    <xf numFmtId="0" fontId="4" fillId="0" borderId="28" xfId="46" applyFont="1" applyBorder="1" applyAlignment="1">
      <alignment horizontal="right"/>
      <protection/>
    </xf>
    <xf numFmtId="0" fontId="4" fillId="0" borderId="26" xfId="46" applyFont="1" applyBorder="1" applyAlignment="1">
      <alignment horizontal="right"/>
      <protection/>
    </xf>
    <xf numFmtId="0" fontId="4" fillId="0" borderId="29" xfId="46" applyFont="1" applyBorder="1" applyAlignment="1">
      <alignment horizontal="right"/>
      <protection/>
    </xf>
    <xf numFmtId="0" fontId="4" fillId="0" borderId="0" xfId="0" applyFont="1" applyBorder="1" applyAlignment="1">
      <alignment horizontal="right"/>
    </xf>
    <xf numFmtId="0" fontId="4" fillId="0" borderId="30" xfId="46" applyFont="1" applyBorder="1">
      <alignment/>
      <protection/>
    </xf>
    <xf numFmtId="3" fontId="4" fillId="0" borderId="31" xfId="46" applyNumberFormat="1" applyFont="1" applyBorder="1">
      <alignment/>
      <protection/>
    </xf>
    <xf numFmtId="0" fontId="4" fillId="33" borderId="32" xfId="46" applyFont="1" applyFill="1" applyBorder="1" applyAlignment="1">
      <alignment/>
      <protection/>
    </xf>
    <xf numFmtId="0" fontId="4" fillId="33" borderId="33" xfId="46" applyFont="1" applyFill="1" applyBorder="1" applyAlignment="1">
      <alignment/>
      <protection/>
    </xf>
    <xf numFmtId="0" fontId="4" fillId="33" borderId="34" xfId="46" applyFont="1" applyFill="1" applyBorder="1" applyAlignment="1">
      <alignment/>
      <protection/>
    </xf>
    <xf numFmtId="0" fontId="4" fillId="33" borderId="35" xfId="46" applyFont="1" applyFill="1" applyBorder="1" applyAlignment="1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1" fillId="0" borderId="0" xfId="0" applyFont="1" applyAlignment="1">
      <alignment/>
    </xf>
    <xf numFmtId="3" fontId="3" fillId="33" borderId="34" xfId="46" applyNumberFormat="1" applyFont="1" applyFill="1" applyBorder="1">
      <alignment/>
      <protection/>
    </xf>
    <xf numFmtId="0" fontId="42" fillId="0" borderId="0" xfId="0" applyFont="1" applyAlignment="1">
      <alignment/>
    </xf>
    <xf numFmtId="0" fontId="4" fillId="0" borderId="11" xfId="46" applyFont="1" applyFill="1" applyBorder="1" applyAlignment="1">
      <alignment horizontal="right"/>
      <protection/>
    </xf>
    <xf numFmtId="0" fontId="4" fillId="0" borderId="12" xfId="46" applyFont="1" applyBorder="1" applyAlignment="1">
      <alignment horizontal="right"/>
      <protection/>
    </xf>
    <xf numFmtId="0" fontId="4" fillId="0" borderId="31" xfId="46" applyFont="1" applyBorder="1" applyAlignment="1">
      <alignment horizontal="right"/>
      <protection/>
    </xf>
    <xf numFmtId="0" fontId="4" fillId="0" borderId="15" xfId="46" applyFont="1" applyBorder="1" applyAlignment="1">
      <alignment horizontal="right"/>
      <protection/>
    </xf>
    <xf numFmtId="0" fontId="3" fillId="27" borderId="36" xfId="4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3" fillId="27" borderId="37" xfId="46" applyFont="1" applyFill="1" applyBorder="1" applyAlignment="1">
      <alignment horizontal="center" vertical="center" wrapText="1"/>
      <protection/>
    </xf>
    <xf numFmtId="0" fontId="4" fillId="0" borderId="38" xfId="46" applyFont="1" applyBorder="1" applyAlignment="1">
      <alignment horizontal="right"/>
      <protection/>
    </xf>
    <xf numFmtId="0" fontId="4" fillId="34" borderId="38" xfId="46" applyFont="1" applyFill="1" applyBorder="1" applyAlignment="1">
      <alignment horizontal="right"/>
      <protection/>
    </xf>
    <xf numFmtId="0" fontId="4" fillId="0" borderId="39" xfId="46" applyFont="1" applyBorder="1" applyAlignment="1">
      <alignment horizontal="right"/>
      <protection/>
    </xf>
    <xf numFmtId="0" fontId="4" fillId="0" borderId="11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34" borderId="12" xfId="46" applyFont="1" applyFill="1" applyBorder="1">
      <alignment/>
      <protection/>
    </xf>
    <xf numFmtId="0" fontId="4" fillId="0" borderId="13" xfId="46" applyFont="1" applyBorder="1" applyAlignment="1">
      <alignment horizontal="right"/>
      <protection/>
    </xf>
    <xf numFmtId="3" fontId="3" fillId="0" borderId="11" xfId="46" applyNumberFormat="1" applyFont="1" applyBorder="1">
      <alignment/>
      <protection/>
    </xf>
    <xf numFmtId="3" fontId="3" fillId="34" borderId="11" xfId="46" applyNumberFormat="1" applyFont="1" applyFill="1" applyBorder="1">
      <alignment/>
      <protection/>
    </xf>
    <xf numFmtId="3" fontId="41" fillId="0" borderId="0" xfId="0" applyNumberFormat="1" applyFont="1" applyAlignment="1">
      <alignment/>
    </xf>
    <xf numFmtId="14" fontId="3" fillId="27" borderId="13" xfId="46" applyNumberFormat="1" applyFont="1" applyFill="1" applyBorder="1" applyAlignment="1">
      <alignment horizontal="center"/>
      <protection/>
    </xf>
    <xf numFmtId="3" fontId="3" fillId="33" borderId="40" xfId="46" applyNumberFormat="1" applyFont="1" applyFill="1" applyBorder="1">
      <alignment/>
      <protection/>
    </xf>
    <xf numFmtId="3" fontId="4" fillId="0" borderId="12" xfId="46" applyNumberFormat="1" applyFont="1" applyBorder="1">
      <alignment/>
      <protection/>
    </xf>
    <xf numFmtId="3" fontId="41" fillId="0" borderId="12" xfId="0" applyNumberFormat="1" applyFont="1" applyBorder="1" applyAlignment="1">
      <alignment/>
    </xf>
    <xf numFmtId="3" fontId="4" fillId="34" borderId="12" xfId="46" applyNumberFormat="1" applyFont="1" applyFill="1" applyBorder="1">
      <alignment/>
      <protection/>
    </xf>
    <xf numFmtId="0" fontId="3" fillId="33" borderId="34" xfId="46" applyFont="1" applyFill="1" applyBorder="1" applyAlignment="1">
      <alignment/>
      <protection/>
    </xf>
    <xf numFmtId="0" fontId="4" fillId="0" borderId="35" xfId="46" applyFont="1" applyBorder="1" applyAlignment="1">
      <alignment/>
      <protection/>
    </xf>
    <xf numFmtId="0" fontId="4" fillId="0" borderId="33" xfId="46" applyFont="1" applyBorder="1" applyAlignment="1">
      <alignment/>
      <protection/>
    </xf>
    <xf numFmtId="0" fontId="3" fillId="27" borderId="41" xfId="46" applyFont="1" applyFill="1" applyBorder="1" applyAlignment="1">
      <alignment horizontal="center" vertical="center" wrapText="1"/>
      <protection/>
    </xf>
    <xf numFmtId="0" fontId="3" fillId="27" borderId="31" xfId="46" applyFont="1" applyFill="1" applyBorder="1" applyAlignment="1">
      <alignment horizontal="center" vertical="center" wrapText="1"/>
      <protection/>
    </xf>
    <xf numFmtId="0" fontId="3" fillId="27" borderId="40" xfId="46" applyFont="1" applyFill="1" applyBorder="1" applyAlignment="1">
      <alignment horizontal="center" vertical="center" wrapText="1"/>
      <protection/>
    </xf>
    <xf numFmtId="0" fontId="3" fillId="27" borderId="41" xfId="46" applyFont="1" applyFill="1" applyBorder="1" applyAlignment="1">
      <alignment horizontal="center" vertical="center"/>
      <protection/>
    </xf>
    <xf numFmtId="0" fontId="3" fillId="27" borderId="31" xfId="46" applyFont="1" applyFill="1" applyBorder="1" applyAlignment="1">
      <alignment horizontal="center" vertical="center"/>
      <protection/>
    </xf>
    <xf numFmtId="0" fontId="3" fillId="27" borderId="11" xfId="46" applyFont="1" applyFill="1" applyBorder="1" applyAlignment="1">
      <alignment horizontal="center" vertical="center"/>
      <protection/>
    </xf>
    <xf numFmtId="0" fontId="4" fillId="27" borderId="31" xfId="46" applyFont="1" applyFill="1" applyBorder="1" applyAlignment="1">
      <alignment vertical="center"/>
      <protection/>
    </xf>
    <xf numFmtId="0" fontId="4" fillId="27" borderId="40" xfId="46" applyFont="1" applyFill="1" applyBorder="1" applyAlignment="1">
      <alignment vertical="center"/>
      <protection/>
    </xf>
    <xf numFmtId="0" fontId="3" fillId="27" borderId="25" xfId="46" applyFont="1" applyFill="1" applyBorder="1" applyAlignment="1">
      <alignment horizontal="center" vertical="center"/>
      <protection/>
    </xf>
    <xf numFmtId="0" fontId="3" fillId="27" borderId="42" xfId="46" applyFont="1" applyFill="1" applyBorder="1" applyAlignment="1">
      <alignment horizontal="center" vertical="center"/>
      <protection/>
    </xf>
    <xf numFmtId="0" fontId="3" fillId="27" borderId="43" xfId="46" applyFont="1" applyFill="1" applyBorder="1" applyAlignment="1">
      <alignment horizontal="center" vertical="center"/>
      <protection/>
    </xf>
    <xf numFmtId="0" fontId="3" fillId="27" borderId="44" xfId="46" applyFont="1" applyFill="1" applyBorder="1" applyAlignment="1">
      <alignment horizontal="center" vertical="center" wrapText="1"/>
      <protection/>
    </xf>
    <xf numFmtId="0" fontId="3" fillId="27" borderId="45" xfId="46" applyFont="1" applyFill="1" applyBorder="1" applyAlignment="1">
      <alignment horizontal="center" vertical="center" wrapText="1"/>
      <protection/>
    </xf>
    <xf numFmtId="0" fontId="3" fillId="27" borderId="22" xfId="46" applyFont="1" applyFill="1" applyBorder="1" applyAlignment="1">
      <alignment horizontal="center" vertical="center" wrapText="1"/>
      <protection/>
    </xf>
    <xf numFmtId="0" fontId="3" fillId="27" borderId="46" xfId="46" applyFont="1" applyFill="1" applyBorder="1" applyAlignment="1">
      <alignment horizontal="center" vertical="center" wrapText="1"/>
      <protection/>
    </xf>
    <xf numFmtId="0" fontId="3" fillId="27" borderId="47" xfId="46" applyFont="1" applyFill="1" applyBorder="1" applyAlignment="1">
      <alignment horizontal="center" vertical="center"/>
      <protection/>
    </xf>
    <xf numFmtId="0" fontId="3" fillId="27" borderId="48" xfId="46" applyFont="1" applyFill="1" applyBorder="1" applyAlignment="1">
      <alignment horizontal="center" vertical="center"/>
      <protection/>
    </xf>
    <xf numFmtId="0" fontId="8" fillId="27" borderId="41" xfId="46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27" borderId="24" xfId="46" applyFont="1" applyFill="1" applyBorder="1" applyAlignment="1">
      <alignment horizontal="center" vertical="center"/>
      <protection/>
    </xf>
    <xf numFmtId="0" fontId="3" fillId="27" borderId="49" xfId="46" applyFont="1" applyFill="1" applyBorder="1" applyAlignment="1">
      <alignment horizontal="center" vertical="center"/>
      <protection/>
    </xf>
    <xf numFmtId="0" fontId="3" fillId="27" borderId="50" xfId="46" applyFont="1" applyFill="1" applyBorder="1" applyAlignment="1">
      <alignment horizontal="center" vertical="center" wrapText="1"/>
      <protection/>
    </xf>
    <xf numFmtId="0" fontId="3" fillId="27" borderId="51" xfId="46" applyFont="1" applyFill="1" applyBorder="1" applyAlignment="1">
      <alignment horizontal="center" vertical="center" wrapText="1"/>
      <protection/>
    </xf>
    <xf numFmtId="0" fontId="4" fillId="27" borderId="51" xfId="46" applyFont="1" applyFill="1" applyBorder="1" applyAlignment="1">
      <alignment vertical="center"/>
      <protection/>
    </xf>
    <xf numFmtId="0" fontId="4" fillId="27" borderId="52" xfId="46" applyFont="1" applyFill="1" applyBorder="1" applyAlignment="1">
      <alignment vertical="center"/>
      <protection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3" fillId="27" borderId="52" xfId="46" applyFont="1" applyFill="1" applyBorder="1" applyAlignment="1">
      <alignment horizontal="center" vertical="center" wrapText="1"/>
      <protection/>
    </xf>
    <xf numFmtId="0" fontId="3" fillId="27" borderId="10" xfId="46" applyFont="1" applyFill="1" applyBorder="1" applyAlignment="1">
      <alignment horizontal="center" vertical="center" wrapText="1"/>
      <protection/>
    </xf>
    <xf numFmtId="0" fontId="3" fillId="27" borderId="24" xfId="46" applyFont="1" applyFill="1" applyBorder="1" applyAlignment="1">
      <alignment horizontal="center" vertical="center" wrapText="1"/>
      <protection/>
    </xf>
    <xf numFmtId="0" fontId="3" fillId="27" borderId="53" xfId="46" applyFont="1" applyFill="1" applyBorder="1" applyAlignment="1">
      <alignment horizontal="center" vertical="center" wrapText="1"/>
      <protection/>
    </xf>
    <xf numFmtId="0" fontId="3" fillId="27" borderId="23" xfId="46" applyFont="1" applyFill="1" applyBorder="1" applyAlignment="1">
      <alignment horizontal="center" vertical="center" wrapText="1"/>
      <protection/>
    </xf>
    <xf numFmtId="0" fontId="3" fillId="27" borderId="10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upně šed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8.28125" style="45" customWidth="1"/>
    <col min="2" max="2" width="10.7109375" style="45" customWidth="1"/>
    <col min="3" max="3" width="27.28125" style="45" customWidth="1"/>
    <col min="4" max="4" width="6.421875" style="45" customWidth="1"/>
    <col min="5" max="5" width="8.140625" style="45" customWidth="1"/>
    <col min="6" max="6" width="7.421875" style="45" customWidth="1"/>
    <col min="7" max="7" width="6.421875" style="45" customWidth="1"/>
    <col min="8" max="8" width="7.7109375" style="45" customWidth="1"/>
    <col min="9" max="9" width="7.8515625" style="45" customWidth="1"/>
    <col min="10" max="10" width="8.57421875" style="45" customWidth="1"/>
    <col min="11" max="11" width="12.00390625" style="45" customWidth="1"/>
    <col min="12" max="12" width="16.7109375" style="45" customWidth="1"/>
    <col min="13" max="16384" width="9.140625" style="45" customWidth="1"/>
  </cols>
  <sheetData>
    <row r="1" spans="1:12" ht="12.75">
      <c r="A1" s="5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 customHeight="1">
      <c r="A3" s="73" t="s">
        <v>0</v>
      </c>
      <c r="B3" s="73" t="s">
        <v>13</v>
      </c>
      <c r="C3" s="73" t="s">
        <v>14</v>
      </c>
      <c r="D3" s="84" t="s">
        <v>29</v>
      </c>
      <c r="E3" s="84"/>
      <c r="F3" s="84"/>
      <c r="G3" s="84"/>
      <c r="H3" s="84"/>
      <c r="I3" s="85"/>
      <c r="J3" s="73" t="s">
        <v>24</v>
      </c>
      <c r="K3" s="73" t="s">
        <v>28</v>
      </c>
      <c r="L3" s="76" t="s">
        <v>1</v>
      </c>
    </row>
    <row r="4" spans="1:12" ht="11.25" customHeight="1">
      <c r="A4" s="74"/>
      <c r="B4" s="74"/>
      <c r="C4" s="74" t="s">
        <v>2</v>
      </c>
      <c r="D4" s="86"/>
      <c r="E4" s="86"/>
      <c r="F4" s="86"/>
      <c r="G4" s="86"/>
      <c r="H4" s="86"/>
      <c r="I4" s="87"/>
      <c r="J4" s="74"/>
      <c r="K4" s="74"/>
      <c r="L4" s="77"/>
    </row>
    <row r="5" spans="1:12" ht="11.25" customHeight="1">
      <c r="A5" s="79"/>
      <c r="B5" s="79"/>
      <c r="C5" s="79"/>
      <c r="D5" s="81" t="s">
        <v>3</v>
      </c>
      <c r="E5" s="82"/>
      <c r="F5" s="83"/>
      <c r="G5" s="88" t="s">
        <v>30</v>
      </c>
      <c r="H5" s="82"/>
      <c r="I5" s="89"/>
      <c r="J5" s="74"/>
      <c r="K5" s="74"/>
      <c r="L5" s="78"/>
    </row>
    <row r="6" spans="1:12" ht="34.5" thickBot="1">
      <c r="A6" s="80"/>
      <c r="B6" s="80"/>
      <c r="C6" s="80"/>
      <c r="D6" s="8" t="s">
        <v>22</v>
      </c>
      <c r="E6" s="8" t="s">
        <v>4</v>
      </c>
      <c r="F6" s="9" t="s">
        <v>23</v>
      </c>
      <c r="G6" s="8" t="s">
        <v>22</v>
      </c>
      <c r="H6" s="8" t="s">
        <v>4</v>
      </c>
      <c r="I6" s="9" t="s">
        <v>23</v>
      </c>
      <c r="J6" s="75"/>
      <c r="K6" s="75"/>
      <c r="L6" s="7" t="s">
        <v>31</v>
      </c>
    </row>
    <row r="7" spans="1:12" ht="24.75" customHeight="1">
      <c r="A7" s="48">
        <v>43379486</v>
      </c>
      <c r="B7" s="2">
        <v>600015831</v>
      </c>
      <c r="C7" s="10" t="s">
        <v>19</v>
      </c>
      <c r="D7" s="11">
        <v>5</v>
      </c>
      <c r="E7" s="12">
        <v>2</v>
      </c>
      <c r="F7" s="13">
        <f aca="true" t="shared" si="0" ref="F7:F20">E7*D7</f>
        <v>10</v>
      </c>
      <c r="G7" s="14">
        <v>5</v>
      </c>
      <c r="H7" s="12">
        <v>2</v>
      </c>
      <c r="I7" s="15">
        <f aca="true" t="shared" si="1" ref="I7:I20">H7*G7</f>
        <v>10</v>
      </c>
      <c r="J7" s="16">
        <f aca="true" t="shared" si="2" ref="J7:J21">I7+F7</f>
        <v>20</v>
      </c>
      <c r="K7" s="17">
        <v>1440</v>
      </c>
      <c r="L7" s="18">
        <f aca="true" t="shared" si="3" ref="L7:L20">K7*J7*4</f>
        <v>115200</v>
      </c>
    </row>
    <row r="8" spans="1:12" ht="24.75" customHeight="1">
      <c r="A8" s="49">
        <v>61388246</v>
      </c>
      <c r="B8" s="1">
        <v>600005691</v>
      </c>
      <c r="C8" s="10" t="s">
        <v>5</v>
      </c>
      <c r="D8" s="11">
        <v>5</v>
      </c>
      <c r="E8" s="19">
        <v>4</v>
      </c>
      <c r="F8" s="13">
        <f t="shared" si="0"/>
        <v>20</v>
      </c>
      <c r="G8" s="14">
        <v>5</v>
      </c>
      <c r="H8" s="19">
        <v>4</v>
      </c>
      <c r="I8" s="15">
        <f t="shared" si="1"/>
        <v>20</v>
      </c>
      <c r="J8" s="16">
        <f t="shared" si="2"/>
        <v>40</v>
      </c>
      <c r="K8" s="20">
        <v>1440</v>
      </c>
      <c r="L8" s="18">
        <f t="shared" si="3"/>
        <v>230400</v>
      </c>
    </row>
    <row r="9" spans="1:12" ht="24.75" customHeight="1">
      <c r="A9" s="49">
        <v>61384992</v>
      </c>
      <c r="B9" s="1">
        <v>600005500</v>
      </c>
      <c r="C9" s="10" t="s">
        <v>15</v>
      </c>
      <c r="D9" s="21">
        <v>5</v>
      </c>
      <c r="E9" s="22">
        <v>1</v>
      </c>
      <c r="F9" s="23">
        <f t="shared" si="0"/>
        <v>5</v>
      </c>
      <c r="G9" s="24">
        <v>5</v>
      </c>
      <c r="H9" s="22">
        <v>1</v>
      </c>
      <c r="I9" s="25">
        <f t="shared" si="1"/>
        <v>5</v>
      </c>
      <c r="J9" s="16">
        <f t="shared" si="2"/>
        <v>10</v>
      </c>
      <c r="K9" s="26">
        <v>1440</v>
      </c>
      <c r="L9" s="27">
        <f t="shared" si="3"/>
        <v>57600</v>
      </c>
    </row>
    <row r="10" spans="1:12" ht="24.75" customHeight="1">
      <c r="A10" s="50">
        <v>47935774</v>
      </c>
      <c r="B10" s="3">
        <v>600015050</v>
      </c>
      <c r="C10" s="28" t="s">
        <v>6</v>
      </c>
      <c r="D10" s="11">
        <v>5</v>
      </c>
      <c r="E10" s="19">
        <v>2</v>
      </c>
      <c r="F10" s="13">
        <f t="shared" si="0"/>
        <v>10</v>
      </c>
      <c r="G10" s="14">
        <v>5</v>
      </c>
      <c r="H10" s="19">
        <v>2</v>
      </c>
      <c r="I10" s="15">
        <f t="shared" si="1"/>
        <v>10</v>
      </c>
      <c r="J10" s="16">
        <f t="shared" si="2"/>
        <v>20</v>
      </c>
      <c r="K10" s="20">
        <v>1440</v>
      </c>
      <c r="L10" s="18">
        <f t="shared" si="3"/>
        <v>115200</v>
      </c>
    </row>
    <row r="11" spans="1:12" ht="24.75" customHeight="1">
      <c r="A11" s="49">
        <v>47274603</v>
      </c>
      <c r="B11" s="3">
        <v>600010279</v>
      </c>
      <c r="C11" s="28" t="s">
        <v>18</v>
      </c>
      <c r="D11" s="11">
        <v>5</v>
      </c>
      <c r="E11" s="19">
        <v>3</v>
      </c>
      <c r="F11" s="13">
        <f t="shared" si="0"/>
        <v>15</v>
      </c>
      <c r="G11" s="14">
        <v>5</v>
      </c>
      <c r="H11" s="19">
        <v>2</v>
      </c>
      <c r="I11" s="15">
        <f t="shared" si="1"/>
        <v>10</v>
      </c>
      <c r="J11" s="16">
        <f t="shared" si="2"/>
        <v>25</v>
      </c>
      <c r="K11" s="20">
        <v>1440</v>
      </c>
      <c r="L11" s="18">
        <f t="shared" si="3"/>
        <v>144000</v>
      </c>
    </row>
    <row r="12" spans="1:12" ht="24.75" customHeight="1">
      <c r="A12" s="49">
        <v>25257340</v>
      </c>
      <c r="B12" s="3">
        <v>600013120</v>
      </c>
      <c r="C12" s="28" t="s">
        <v>7</v>
      </c>
      <c r="D12" s="11">
        <v>5</v>
      </c>
      <c r="E12" s="19">
        <v>1</v>
      </c>
      <c r="F12" s="13">
        <f t="shared" si="0"/>
        <v>5</v>
      </c>
      <c r="G12" s="14">
        <v>5</v>
      </c>
      <c r="H12" s="19">
        <v>1</v>
      </c>
      <c r="I12" s="15">
        <f t="shared" si="1"/>
        <v>5</v>
      </c>
      <c r="J12" s="16">
        <f t="shared" si="2"/>
        <v>10</v>
      </c>
      <c r="K12" s="20">
        <v>1440</v>
      </c>
      <c r="L12" s="18">
        <f t="shared" si="3"/>
        <v>57600</v>
      </c>
    </row>
    <row r="13" spans="1:12" ht="24.75" customHeight="1">
      <c r="A13" s="49" t="s">
        <v>25</v>
      </c>
      <c r="B13" s="3">
        <v>600017117</v>
      </c>
      <c r="C13" s="28" t="s">
        <v>8</v>
      </c>
      <c r="D13" s="11">
        <v>5</v>
      </c>
      <c r="E13" s="19">
        <v>3</v>
      </c>
      <c r="F13" s="13">
        <f t="shared" si="0"/>
        <v>15</v>
      </c>
      <c r="G13" s="14">
        <v>5</v>
      </c>
      <c r="H13" s="19">
        <v>3</v>
      </c>
      <c r="I13" s="15">
        <f t="shared" si="1"/>
        <v>15</v>
      </c>
      <c r="J13" s="16">
        <f t="shared" si="2"/>
        <v>30</v>
      </c>
      <c r="K13" s="20">
        <v>1440</v>
      </c>
      <c r="L13" s="18">
        <f t="shared" si="3"/>
        <v>172800</v>
      </c>
    </row>
    <row r="14" spans="1:12" ht="24.75" customHeight="1">
      <c r="A14" s="49">
        <v>47723386</v>
      </c>
      <c r="B14" s="3">
        <v>600009009</v>
      </c>
      <c r="C14" s="28" t="s">
        <v>17</v>
      </c>
      <c r="D14" s="11">
        <v>5</v>
      </c>
      <c r="E14" s="19">
        <v>5</v>
      </c>
      <c r="F14" s="13">
        <f t="shared" si="0"/>
        <v>25</v>
      </c>
      <c r="G14" s="14">
        <v>5</v>
      </c>
      <c r="H14" s="29">
        <v>4</v>
      </c>
      <c r="I14" s="15">
        <f t="shared" si="1"/>
        <v>20</v>
      </c>
      <c r="J14" s="16">
        <f t="shared" si="2"/>
        <v>45</v>
      </c>
      <c r="K14" s="20">
        <v>1440</v>
      </c>
      <c r="L14" s="18">
        <f t="shared" si="3"/>
        <v>259200</v>
      </c>
    </row>
    <row r="15" spans="1:12" ht="24.75" customHeight="1">
      <c r="A15" s="49">
        <v>46748016</v>
      </c>
      <c r="B15" s="3">
        <v>600010554</v>
      </c>
      <c r="C15" s="28" t="s">
        <v>16</v>
      </c>
      <c r="D15" s="11">
        <v>5</v>
      </c>
      <c r="E15" s="19">
        <v>3</v>
      </c>
      <c r="F15" s="13">
        <f t="shared" si="0"/>
        <v>15</v>
      </c>
      <c r="G15" s="14">
        <v>5</v>
      </c>
      <c r="H15" s="19">
        <v>3</v>
      </c>
      <c r="I15" s="15">
        <f t="shared" si="1"/>
        <v>15</v>
      </c>
      <c r="J15" s="16">
        <f t="shared" si="2"/>
        <v>30</v>
      </c>
      <c r="K15" s="20">
        <v>1440</v>
      </c>
      <c r="L15" s="18">
        <f t="shared" si="3"/>
        <v>172800</v>
      </c>
    </row>
    <row r="16" spans="1:12" ht="24.75" customHeight="1">
      <c r="A16" s="49">
        <v>60076020</v>
      </c>
      <c r="B16" s="3">
        <v>600171736</v>
      </c>
      <c r="C16" s="28" t="s">
        <v>9</v>
      </c>
      <c r="D16" s="11">
        <v>5</v>
      </c>
      <c r="E16" s="29">
        <v>2</v>
      </c>
      <c r="F16" s="13">
        <f t="shared" si="0"/>
        <v>10</v>
      </c>
      <c r="G16" s="14">
        <v>5</v>
      </c>
      <c r="H16" s="19">
        <v>3</v>
      </c>
      <c r="I16" s="15">
        <f t="shared" si="1"/>
        <v>15</v>
      </c>
      <c r="J16" s="16">
        <f t="shared" si="2"/>
        <v>25</v>
      </c>
      <c r="K16" s="20">
        <v>1440</v>
      </c>
      <c r="L16" s="18">
        <f t="shared" si="3"/>
        <v>144000</v>
      </c>
    </row>
    <row r="17" spans="1:12" ht="24.75" customHeight="1">
      <c r="A17" s="49">
        <v>48380296</v>
      </c>
      <c r="B17" s="3">
        <v>600009831</v>
      </c>
      <c r="C17" s="28" t="s">
        <v>20</v>
      </c>
      <c r="D17" s="11">
        <v>5</v>
      </c>
      <c r="E17" s="19">
        <v>3</v>
      </c>
      <c r="F17" s="13">
        <f t="shared" si="0"/>
        <v>15</v>
      </c>
      <c r="G17" s="14">
        <v>5</v>
      </c>
      <c r="H17" s="19">
        <v>3</v>
      </c>
      <c r="I17" s="15">
        <f t="shared" si="1"/>
        <v>15</v>
      </c>
      <c r="J17" s="16">
        <f t="shared" si="2"/>
        <v>30</v>
      </c>
      <c r="K17" s="20">
        <v>1440</v>
      </c>
      <c r="L17" s="18">
        <f t="shared" si="3"/>
        <v>172800</v>
      </c>
    </row>
    <row r="18" spans="1:12" ht="24.75" customHeight="1">
      <c r="A18" s="49" t="s">
        <v>26</v>
      </c>
      <c r="B18" s="3">
        <v>600013472</v>
      </c>
      <c r="C18" s="28" t="s">
        <v>21</v>
      </c>
      <c r="D18" s="11">
        <v>5</v>
      </c>
      <c r="E18" s="29">
        <v>4</v>
      </c>
      <c r="F18" s="13">
        <f t="shared" si="0"/>
        <v>20</v>
      </c>
      <c r="G18" s="14">
        <v>5</v>
      </c>
      <c r="H18" s="29">
        <v>3</v>
      </c>
      <c r="I18" s="15">
        <f t="shared" si="1"/>
        <v>15</v>
      </c>
      <c r="J18" s="16">
        <f t="shared" si="2"/>
        <v>35</v>
      </c>
      <c r="K18" s="20">
        <v>1440</v>
      </c>
      <c r="L18" s="18">
        <f t="shared" si="3"/>
        <v>201600</v>
      </c>
    </row>
    <row r="19" spans="1:12" ht="24.75" customHeight="1">
      <c r="A19" s="49" t="s">
        <v>27</v>
      </c>
      <c r="B19" s="3">
        <v>600013481</v>
      </c>
      <c r="C19" s="28" t="s">
        <v>10</v>
      </c>
      <c r="D19" s="11">
        <v>5</v>
      </c>
      <c r="E19" s="19">
        <v>4</v>
      </c>
      <c r="F19" s="13">
        <f t="shared" si="0"/>
        <v>20</v>
      </c>
      <c r="G19" s="14">
        <v>5</v>
      </c>
      <c r="H19" s="19">
        <v>4</v>
      </c>
      <c r="I19" s="15">
        <f t="shared" si="1"/>
        <v>20</v>
      </c>
      <c r="J19" s="16">
        <f t="shared" si="2"/>
        <v>40</v>
      </c>
      <c r="K19" s="20">
        <v>1440</v>
      </c>
      <c r="L19" s="18">
        <f t="shared" si="3"/>
        <v>230400</v>
      </c>
    </row>
    <row r="20" spans="1:12" ht="24.75" customHeight="1" thickBot="1">
      <c r="A20" s="51">
        <v>61100226</v>
      </c>
      <c r="B20" s="4">
        <v>600007847</v>
      </c>
      <c r="C20" s="30" t="s">
        <v>11</v>
      </c>
      <c r="D20" s="31">
        <v>5</v>
      </c>
      <c r="E20" s="32">
        <v>4</v>
      </c>
      <c r="F20" s="33">
        <f t="shared" si="0"/>
        <v>20</v>
      </c>
      <c r="G20" s="34">
        <v>5</v>
      </c>
      <c r="H20" s="32">
        <v>3</v>
      </c>
      <c r="I20" s="35">
        <f t="shared" si="1"/>
        <v>15</v>
      </c>
      <c r="J20" s="36">
        <f t="shared" si="2"/>
        <v>35</v>
      </c>
      <c r="K20" s="37">
        <v>1440</v>
      </c>
      <c r="L20" s="38">
        <f t="shared" si="3"/>
        <v>201600</v>
      </c>
    </row>
    <row r="21" spans="1:12" ht="12" thickBot="1">
      <c r="A21" s="71"/>
      <c r="B21" s="72"/>
      <c r="C21" s="6" t="s">
        <v>12</v>
      </c>
      <c r="D21" s="39"/>
      <c r="E21" s="39"/>
      <c r="F21" s="40">
        <f>SUM(F7:F20)</f>
        <v>205</v>
      </c>
      <c r="G21" s="39"/>
      <c r="H21" s="39"/>
      <c r="I21" s="39">
        <f>SUM(I7:I20)</f>
        <v>190</v>
      </c>
      <c r="J21" s="41">
        <f t="shared" si="2"/>
        <v>395</v>
      </c>
      <c r="K21" s="42"/>
      <c r="L21" s="46">
        <f>SUM(L7:L20)</f>
        <v>2275200</v>
      </c>
    </row>
    <row r="23" ht="11.25">
      <c r="B23" s="53" t="s">
        <v>37</v>
      </c>
    </row>
    <row r="24" ht="11.25">
      <c r="B24" s="45" t="s">
        <v>36</v>
      </c>
    </row>
    <row r="29" ht="11.25">
      <c r="C29" s="47"/>
    </row>
    <row r="32" ht="15" customHeight="1"/>
    <row r="34" ht="11.25" customHeight="1"/>
    <row r="45" ht="22.5" customHeight="1"/>
  </sheetData>
  <sheetProtection/>
  <mergeCells count="10">
    <mergeCell ref="A21:B21"/>
    <mergeCell ref="K3:K6"/>
    <mergeCell ref="L3:L5"/>
    <mergeCell ref="J3:J6"/>
    <mergeCell ref="A3:A6"/>
    <mergeCell ref="D5:F5"/>
    <mergeCell ref="B3:B6"/>
    <mergeCell ref="D3:I4"/>
    <mergeCell ref="G5:I5"/>
    <mergeCell ref="C3:C6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8.421875" style="0" customWidth="1"/>
    <col min="2" max="2" width="8.8515625" style="0" customWidth="1"/>
    <col min="3" max="3" width="27.57421875" style="0" customWidth="1"/>
    <col min="4" max="4" width="6.57421875" style="0" customWidth="1"/>
    <col min="5" max="5" width="7.421875" style="0" customWidth="1"/>
    <col min="6" max="7" width="6.57421875" style="0" customWidth="1"/>
    <col min="8" max="8" width="7.421875" style="0" customWidth="1"/>
    <col min="9" max="9" width="6.57421875" style="0" customWidth="1"/>
    <col min="10" max="10" width="6.140625" style="0" customWidth="1"/>
    <col min="11" max="12" width="7.28125" style="0" customWidth="1"/>
    <col min="13" max="13" width="8.7109375" style="0" customWidth="1"/>
    <col min="14" max="14" width="10.140625" style="0" customWidth="1"/>
    <col min="15" max="15" width="12.28125" style="0" customWidth="1"/>
  </cols>
  <sheetData>
    <row r="1" spans="1:15" ht="15.75" thickBot="1">
      <c r="A1" s="5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4.75" customHeight="1">
      <c r="A2" s="73" t="s">
        <v>0</v>
      </c>
      <c r="B2" s="73" t="s">
        <v>13</v>
      </c>
      <c r="C2" s="95" t="s">
        <v>14</v>
      </c>
      <c r="D2" s="95" t="s">
        <v>34</v>
      </c>
      <c r="E2" s="99"/>
      <c r="F2" s="99"/>
      <c r="G2" s="99"/>
      <c r="H2" s="99"/>
      <c r="I2" s="99"/>
      <c r="J2" s="95" t="s">
        <v>35</v>
      </c>
      <c r="K2" s="84"/>
      <c r="L2" s="85"/>
      <c r="M2" s="73" t="s">
        <v>45</v>
      </c>
      <c r="N2" s="95" t="s">
        <v>46</v>
      </c>
      <c r="O2" s="90" t="s">
        <v>39</v>
      </c>
    </row>
    <row r="3" spans="1:15" ht="9" customHeight="1">
      <c r="A3" s="74"/>
      <c r="B3" s="74"/>
      <c r="C3" s="96" t="s">
        <v>2</v>
      </c>
      <c r="D3" s="100"/>
      <c r="E3" s="101"/>
      <c r="F3" s="101"/>
      <c r="G3" s="101"/>
      <c r="H3" s="101"/>
      <c r="I3" s="101"/>
      <c r="J3" s="106"/>
      <c r="K3" s="86"/>
      <c r="L3" s="87"/>
      <c r="M3" s="74"/>
      <c r="N3" s="96"/>
      <c r="O3" s="91"/>
    </row>
    <row r="4" spans="1:15" ht="15" customHeight="1">
      <c r="A4" s="79"/>
      <c r="B4" s="79"/>
      <c r="C4" s="97"/>
      <c r="D4" s="107" t="s">
        <v>3</v>
      </c>
      <c r="E4" s="93"/>
      <c r="F4" s="93"/>
      <c r="G4" s="93" t="s">
        <v>30</v>
      </c>
      <c r="H4" s="93"/>
      <c r="I4" s="94"/>
      <c r="J4" s="103" t="s">
        <v>30</v>
      </c>
      <c r="K4" s="104"/>
      <c r="L4" s="105"/>
      <c r="M4" s="74"/>
      <c r="N4" s="96"/>
      <c r="O4" s="91"/>
    </row>
    <row r="5" spans="1:15" ht="62.25" customHeight="1" thickBot="1">
      <c r="A5" s="80"/>
      <c r="B5" s="80"/>
      <c r="C5" s="98"/>
      <c r="D5" s="52" t="s">
        <v>22</v>
      </c>
      <c r="E5" s="8" t="s">
        <v>4</v>
      </c>
      <c r="F5" s="9" t="s">
        <v>38</v>
      </c>
      <c r="G5" s="8" t="s">
        <v>22</v>
      </c>
      <c r="H5" s="8" t="s">
        <v>4</v>
      </c>
      <c r="I5" s="54" t="s">
        <v>38</v>
      </c>
      <c r="J5" s="52" t="s">
        <v>22</v>
      </c>
      <c r="K5" s="8" t="s">
        <v>4</v>
      </c>
      <c r="L5" s="9" t="s">
        <v>38</v>
      </c>
      <c r="M5" s="75"/>
      <c r="N5" s="102"/>
      <c r="O5" s="92"/>
    </row>
    <row r="6" spans="1:15" ht="24" customHeight="1">
      <c r="A6" s="48">
        <v>43379486</v>
      </c>
      <c r="B6" s="2">
        <v>600015831</v>
      </c>
      <c r="C6" s="10" t="s">
        <v>19</v>
      </c>
      <c r="D6" s="11">
        <v>5</v>
      </c>
      <c r="E6" s="12">
        <v>2</v>
      </c>
      <c r="F6" s="13">
        <f aca="true" t="shared" si="0" ref="F6:F19">E6*D6</f>
        <v>10</v>
      </c>
      <c r="G6" s="14">
        <v>5</v>
      </c>
      <c r="H6" s="12">
        <v>2</v>
      </c>
      <c r="I6" s="55">
        <f aca="true" t="shared" si="1" ref="I6:I19">H6*G6</f>
        <v>10</v>
      </c>
      <c r="J6" s="11">
        <v>5</v>
      </c>
      <c r="K6" s="12">
        <v>2</v>
      </c>
      <c r="L6" s="15">
        <f aca="true" t="shared" si="2" ref="L6:L19">K6*J6</f>
        <v>10</v>
      </c>
      <c r="M6" s="58">
        <v>200</v>
      </c>
      <c r="N6" s="2">
        <v>1440</v>
      </c>
      <c r="O6" s="62">
        <v>288000</v>
      </c>
    </row>
    <row r="7" spans="1:15" ht="24" customHeight="1">
      <c r="A7" s="49">
        <v>61388246</v>
      </c>
      <c r="B7" s="1">
        <v>600005691</v>
      </c>
      <c r="C7" s="10" t="s">
        <v>5</v>
      </c>
      <c r="D7" s="11">
        <v>5</v>
      </c>
      <c r="E7" s="19">
        <v>4</v>
      </c>
      <c r="F7" s="13">
        <f t="shared" si="0"/>
        <v>20</v>
      </c>
      <c r="G7" s="14">
        <v>5</v>
      </c>
      <c r="H7" s="19">
        <v>4</v>
      </c>
      <c r="I7" s="55">
        <f t="shared" si="1"/>
        <v>20</v>
      </c>
      <c r="J7" s="11">
        <v>5</v>
      </c>
      <c r="K7" s="19">
        <v>4</v>
      </c>
      <c r="L7" s="15">
        <f t="shared" si="2"/>
        <v>20</v>
      </c>
      <c r="M7" s="58">
        <v>400</v>
      </c>
      <c r="N7" s="3">
        <v>1440</v>
      </c>
      <c r="O7" s="62">
        <v>576000</v>
      </c>
    </row>
    <row r="8" spans="1:15" ht="24" customHeight="1">
      <c r="A8" s="49">
        <v>61384992</v>
      </c>
      <c r="B8" s="1">
        <v>600005500</v>
      </c>
      <c r="C8" s="10" t="s">
        <v>15</v>
      </c>
      <c r="D8" s="21">
        <v>5</v>
      </c>
      <c r="E8" s="22">
        <v>1</v>
      </c>
      <c r="F8" s="23">
        <f t="shared" si="0"/>
        <v>5</v>
      </c>
      <c r="G8" s="24">
        <v>5</v>
      </c>
      <c r="H8" s="22">
        <v>1</v>
      </c>
      <c r="I8" s="56">
        <f t="shared" si="1"/>
        <v>5</v>
      </c>
      <c r="J8" s="21">
        <v>5</v>
      </c>
      <c r="K8" s="22">
        <v>1</v>
      </c>
      <c r="L8" s="25">
        <f t="shared" si="2"/>
        <v>5</v>
      </c>
      <c r="M8" s="58">
        <v>100</v>
      </c>
      <c r="N8" s="60">
        <v>1440</v>
      </c>
      <c r="O8" s="63">
        <v>144000</v>
      </c>
    </row>
    <row r="9" spans="1:15" ht="24" customHeight="1">
      <c r="A9" s="50">
        <v>47935774</v>
      </c>
      <c r="B9" s="3">
        <v>600015050</v>
      </c>
      <c r="C9" s="28" t="s">
        <v>6</v>
      </c>
      <c r="D9" s="11">
        <v>5</v>
      </c>
      <c r="E9" s="19">
        <v>2</v>
      </c>
      <c r="F9" s="13">
        <f t="shared" si="0"/>
        <v>10</v>
      </c>
      <c r="G9" s="14">
        <v>5</v>
      </c>
      <c r="H9" s="19">
        <v>2</v>
      </c>
      <c r="I9" s="55">
        <f t="shared" si="1"/>
        <v>10</v>
      </c>
      <c r="J9" s="11">
        <v>5</v>
      </c>
      <c r="K9" s="19">
        <v>2</v>
      </c>
      <c r="L9" s="15">
        <f t="shared" si="2"/>
        <v>10</v>
      </c>
      <c r="M9" s="58">
        <v>200</v>
      </c>
      <c r="N9" s="3">
        <v>1440</v>
      </c>
      <c r="O9" s="62">
        <v>288000</v>
      </c>
    </row>
    <row r="10" spans="1:15" ht="24" customHeight="1">
      <c r="A10" s="49">
        <v>47274603</v>
      </c>
      <c r="B10" s="3">
        <v>600010279</v>
      </c>
      <c r="C10" s="28" t="s">
        <v>18</v>
      </c>
      <c r="D10" s="11">
        <v>5</v>
      </c>
      <c r="E10" s="19">
        <v>3</v>
      </c>
      <c r="F10" s="13">
        <f t="shared" si="0"/>
        <v>15</v>
      </c>
      <c r="G10" s="14">
        <v>5</v>
      </c>
      <c r="H10" s="19">
        <v>2</v>
      </c>
      <c r="I10" s="55">
        <f t="shared" si="1"/>
        <v>10</v>
      </c>
      <c r="J10" s="11">
        <v>5</v>
      </c>
      <c r="K10" s="19">
        <v>3</v>
      </c>
      <c r="L10" s="15">
        <f t="shared" si="2"/>
        <v>15</v>
      </c>
      <c r="M10" s="58">
        <v>260</v>
      </c>
      <c r="N10" s="3">
        <v>1440</v>
      </c>
      <c r="O10" s="62">
        <v>374400</v>
      </c>
    </row>
    <row r="11" spans="1:15" ht="24" customHeight="1">
      <c r="A11" s="49">
        <v>25257340</v>
      </c>
      <c r="B11" s="3">
        <v>600013120</v>
      </c>
      <c r="C11" s="28" t="s">
        <v>7</v>
      </c>
      <c r="D11" s="11">
        <v>5</v>
      </c>
      <c r="E11" s="19">
        <v>1</v>
      </c>
      <c r="F11" s="13">
        <f t="shared" si="0"/>
        <v>5</v>
      </c>
      <c r="G11" s="14">
        <v>5</v>
      </c>
      <c r="H11" s="19">
        <v>1</v>
      </c>
      <c r="I11" s="55">
        <f t="shared" si="1"/>
        <v>5</v>
      </c>
      <c r="J11" s="11">
        <v>5</v>
      </c>
      <c r="K11" s="19">
        <v>1</v>
      </c>
      <c r="L11" s="15">
        <f t="shared" si="2"/>
        <v>5</v>
      </c>
      <c r="M11" s="58">
        <v>100</v>
      </c>
      <c r="N11" s="3">
        <v>1440</v>
      </c>
      <c r="O11" s="62">
        <v>144000</v>
      </c>
    </row>
    <row r="12" spans="1:15" ht="24" customHeight="1">
      <c r="A12" s="49" t="s">
        <v>25</v>
      </c>
      <c r="B12" s="3">
        <v>600017117</v>
      </c>
      <c r="C12" s="28" t="s">
        <v>8</v>
      </c>
      <c r="D12" s="11">
        <v>5</v>
      </c>
      <c r="E12" s="19">
        <v>3</v>
      </c>
      <c r="F12" s="13">
        <f t="shared" si="0"/>
        <v>15</v>
      </c>
      <c r="G12" s="14">
        <v>5</v>
      </c>
      <c r="H12" s="19">
        <v>3</v>
      </c>
      <c r="I12" s="55">
        <f t="shared" si="1"/>
        <v>15</v>
      </c>
      <c r="J12" s="11">
        <v>5</v>
      </c>
      <c r="K12" s="19">
        <v>3</v>
      </c>
      <c r="L12" s="15">
        <f t="shared" si="2"/>
        <v>15</v>
      </c>
      <c r="M12" s="58">
        <v>300</v>
      </c>
      <c r="N12" s="3">
        <v>1440</v>
      </c>
      <c r="O12" s="62">
        <v>432000</v>
      </c>
    </row>
    <row r="13" spans="1:15" ht="24" customHeight="1">
      <c r="A13" s="49">
        <v>47723386</v>
      </c>
      <c r="B13" s="3">
        <v>600009009</v>
      </c>
      <c r="C13" s="28" t="s">
        <v>17</v>
      </c>
      <c r="D13" s="11">
        <v>5</v>
      </c>
      <c r="E13" s="19">
        <v>5</v>
      </c>
      <c r="F13" s="13">
        <f t="shared" si="0"/>
        <v>25</v>
      </c>
      <c r="G13" s="14">
        <v>5</v>
      </c>
      <c r="H13" s="29">
        <v>4</v>
      </c>
      <c r="I13" s="55">
        <f t="shared" si="1"/>
        <v>20</v>
      </c>
      <c r="J13" s="11">
        <v>5</v>
      </c>
      <c r="K13" s="19">
        <v>5</v>
      </c>
      <c r="L13" s="15">
        <f t="shared" si="2"/>
        <v>25</v>
      </c>
      <c r="M13" s="58">
        <v>460</v>
      </c>
      <c r="N13" s="3">
        <v>1440</v>
      </c>
      <c r="O13" s="62">
        <v>662400</v>
      </c>
    </row>
    <row r="14" spans="1:15" ht="24" customHeight="1">
      <c r="A14" s="49">
        <v>46748016</v>
      </c>
      <c r="B14" s="3">
        <v>600010554</v>
      </c>
      <c r="C14" s="28" t="s">
        <v>16</v>
      </c>
      <c r="D14" s="11">
        <v>5</v>
      </c>
      <c r="E14" s="19">
        <v>3</v>
      </c>
      <c r="F14" s="13">
        <f t="shared" si="0"/>
        <v>15</v>
      </c>
      <c r="G14" s="14">
        <v>5</v>
      </c>
      <c r="H14" s="19">
        <v>3</v>
      </c>
      <c r="I14" s="55">
        <f t="shared" si="1"/>
        <v>15</v>
      </c>
      <c r="J14" s="11">
        <v>5</v>
      </c>
      <c r="K14" s="19">
        <v>3</v>
      </c>
      <c r="L14" s="15">
        <f t="shared" si="2"/>
        <v>15</v>
      </c>
      <c r="M14" s="58">
        <v>300</v>
      </c>
      <c r="N14" s="3">
        <v>1440</v>
      </c>
      <c r="O14" s="62">
        <v>432000</v>
      </c>
    </row>
    <row r="15" spans="1:15" ht="24" customHeight="1">
      <c r="A15" s="49">
        <v>60076020</v>
      </c>
      <c r="B15" s="3">
        <v>600171736</v>
      </c>
      <c r="C15" s="28" t="s">
        <v>9</v>
      </c>
      <c r="D15" s="11">
        <v>5</v>
      </c>
      <c r="E15" s="29">
        <v>2</v>
      </c>
      <c r="F15" s="13">
        <f t="shared" si="0"/>
        <v>10</v>
      </c>
      <c r="G15" s="14">
        <v>5</v>
      </c>
      <c r="H15" s="19">
        <v>3</v>
      </c>
      <c r="I15" s="55">
        <f t="shared" si="1"/>
        <v>15</v>
      </c>
      <c r="J15" s="11">
        <v>5</v>
      </c>
      <c r="K15" s="29">
        <v>2</v>
      </c>
      <c r="L15" s="15">
        <f t="shared" si="2"/>
        <v>10</v>
      </c>
      <c r="M15" s="58">
        <v>240</v>
      </c>
      <c r="N15" s="3">
        <v>1440</v>
      </c>
      <c r="O15" s="62">
        <v>345600</v>
      </c>
    </row>
    <row r="16" spans="1:15" ht="24" customHeight="1">
      <c r="A16" s="49">
        <v>48380296</v>
      </c>
      <c r="B16" s="3">
        <v>600009831</v>
      </c>
      <c r="C16" s="28" t="s">
        <v>20</v>
      </c>
      <c r="D16" s="11">
        <v>5</v>
      </c>
      <c r="E16" s="19">
        <v>3</v>
      </c>
      <c r="F16" s="13">
        <f t="shared" si="0"/>
        <v>15</v>
      </c>
      <c r="G16" s="14">
        <v>5</v>
      </c>
      <c r="H16" s="19">
        <v>3</v>
      </c>
      <c r="I16" s="55">
        <f t="shared" si="1"/>
        <v>15</v>
      </c>
      <c r="J16" s="11">
        <v>5</v>
      </c>
      <c r="K16" s="19">
        <v>3</v>
      </c>
      <c r="L16" s="15">
        <f t="shared" si="2"/>
        <v>15</v>
      </c>
      <c r="M16" s="58">
        <v>300</v>
      </c>
      <c r="N16" s="3">
        <v>1440</v>
      </c>
      <c r="O16" s="62">
        <v>432000</v>
      </c>
    </row>
    <row r="17" spans="1:15" ht="24" customHeight="1">
      <c r="A17" s="49" t="s">
        <v>26</v>
      </c>
      <c r="B17" s="3">
        <v>600013472</v>
      </c>
      <c r="C17" s="28" t="s">
        <v>21</v>
      </c>
      <c r="D17" s="11">
        <v>5</v>
      </c>
      <c r="E17" s="29">
        <v>4</v>
      </c>
      <c r="F17" s="13">
        <f t="shared" si="0"/>
        <v>20</v>
      </c>
      <c r="G17" s="14">
        <v>5</v>
      </c>
      <c r="H17" s="29">
        <v>3</v>
      </c>
      <c r="I17" s="55">
        <f t="shared" si="1"/>
        <v>15</v>
      </c>
      <c r="J17" s="11">
        <v>5</v>
      </c>
      <c r="K17" s="29">
        <v>4</v>
      </c>
      <c r="L17" s="15">
        <f t="shared" si="2"/>
        <v>20</v>
      </c>
      <c r="M17" s="58">
        <v>360</v>
      </c>
      <c r="N17" s="3">
        <v>1440</v>
      </c>
      <c r="O17" s="62">
        <v>518400</v>
      </c>
    </row>
    <row r="18" spans="1:15" ht="24" customHeight="1">
      <c r="A18" s="49" t="s">
        <v>27</v>
      </c>
      <c r="B18" s="3">
        <v>600013481</v>
      </c>
      <c r="C18" s="28" t="s">
        <v>10</v>
      </c>
      <c r="D18" s="11">
        <v>5</v>
      </c>
      <c r="E18" s="19">
        <v>4</v>
      </c>
      <c r="F18" s="13">
        <f t="shared" si="0"/>
        <v>20</v>
      </c>
      <c r="G18" s="14">
        <v>5</v>
      </c>
      <c r="H18" s="19">
        <v>4</v>
      </c>
      <c r="I18" s="55">
        <f t="shared" si="1"/>
        <v>20</v>
      </c>
      <c r="J18" s="11">
        <v>5</v>
      </c>
      <c r="K18" s="19">
        <v>4</v>
      </c>
      <c r="L18" s="15">
        <f t="shared" si="2"/>
        <v>20</v>
      </c>
      <c r="M18" s="58">
        <v>400</v>
      </c>
      <c r="N18" s="3">
        <v>1440</v>
      </c>
      <c r="O18" s="62">
        <v>576000</v>
      </c>
    </row>
    <row r="19" spans="1:15" ht="24" customHeight="1" thickBot="1">
      <c r="A19" s="61">
        <v>61100226</v>
      </c>
      <c r="B19" s="4">
        <v>600007847</v>
      </c>
      <c r="C19" s="30" t="s">
        <v>11</v>
      </c>
      <c r="D19" s="31">
        <v>5</v>
      </c>
      <c r="E19" s="32">
        <v>4</v>
      </c>
      <c r="F19" s="33">
        <f t="shared" si="0"/>
        <v>20</v>
      </c>
      <c r="G19" s="34">
        <v>5</v>
      </c>
      <c r="H19" s="32">
        <v>3</v>
      </c>
      <c r="I19" s="57">
        <f t="shared" si="1"/>
        <v>15</v>
      </c>
      <c r="J19" s="31">
        <v>5</v>
      </c>
      <c r="K19" s="32">
        <v>4</v>
      </c>
      <c r="L19" s="35">
        <f t="shared" si="2"/>
        <v>20</v>
      </c>
      <c r="M19" s="59">
        <v>360</v>
      </c>
      <c r="N19" s="4">
        <v>1440</v>
      </c>
      <c r="O19" s="62">
        <v>518400</v>
      </c>
    </row>
    <row r="20" spans="1:15" ht="15" customHeight="1" thickBot="1">
      <c r="A20" s="71"/>
      <c r="B20" s="72"/>
      <c r="C20" s="6" t="s">
        <v>12</v>
      </c>
      <c r="D20" s="39"/>
      <c r="E20" s="39"/>
      <c r="F20" s="40">
        <f>SUM(F6:F19)</f>
        <v>205</v>
      </c>
      <c r="G20" s="39"/>
      <c r="H20" s="39"/>
      <c r="I20" s="39">
        <f>SUM(I6:I19)</f>
        <v>190</v>
      </c>
      <c r="J20" s="42"/>
      <c r="K20" s="39"/>
      <c r="L20" s="40">
        <f>SUM(L6:L19)</f>
        <v>205</v>
      </c>
      <c r="M20" s="70">
        <f>SUM(M6:M19)</f>
        <v>3980</v>
      </c>
      <c r="N20" s="41"/>
      <c r="O20" s="46">
        <f>SUM(O6:O19)</f>
        <v>5731200</v>
      </c>
    </row>
    <row r="21" spans="1:15" ht="15">
      <c r="A21" s="45" t="s">
        <v>43</v>
      </c>
      <c r="B21" s="53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</sheetData>
  <sheetProtection/>
  <mergeCells count="12">
    <mergeCell ref="O2:O5"/>
    <mergeCell ref="G4:I4"/>
    <mergeCell ref="A20:B20"/>
    <mergeCell ref="A2:A5"/>
    <mergeCell ref="B2:B5"/>
    <mergeCell ref="C2:C5"/>
    <mergeCell ref="D2:I3"/>
    <mergeCell ref="N2:N5"/>
    <mergeCell ref="M2:M5"/>
    <mergeCell ref="J4:L4"/>
    <mergeCell ref="J2:L3"/>
    <mergeCell ref="D4:F4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1">
      <selection activeCell="O10" sqref="O10"/>
    </sheetView>
  </sheetViews>
  <sheetFormatPr defaultColWidth="9.140625" defaultRowHeight="15"/>
  <cols>
    <col min="2" max="2" width="12.140625" style="0" customWidth="1"/>
    <col min="3" max="3" width="27.57421875" style="0" customWidth="1"/>
    <col min="4" max="4" width="11.28125" style="0" customWidth="1"/>
    <col min="5" max="5" width="9.00390625" style="0" customWidth="1"/>
    <col min="6" max="6" width="11.28125" style="0" customWidth="1"/>
    <col min="7" max="7" width="0.13671875" style="0" hidden="1" customWidth="1"/>
    <col min="8" max="10" width="9.140625" style="0" hidden="1" customWidth="1"/>
    <col min="11" max="11" width="11.7109375" style="0" customWidth="1"/>
    <col min="12" max="12" width="17.421875" style="0" customWidth="1"/>
  </cols>
  <sheetData>
    <row r="1" spans="1:12" ht="15">
      <c r="A1" s="5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 thickBo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 customHeight="1">
      <c r="A3" s="73" t="s">
        <v>0</v>
      </c>
      <c r="B3" s="73" t="s">
        <v>13</v>
      </c>
      <c r="C3" s="73" t="s">
        <v>14</v>
      </c>
      <c r="D3" s="84" t="s">
        <v>41</v>
      </c>
      <c r="E3" s="84"/>
      <c r="F3" s="84"/>
      <c r="G3" s="84"/>
      <c r="H3" s="84"/>
      <c r="I3" s="85"/>
      <c r="J3" s="73" t="s">
        <v>24</v>
      </c>
      <c r="K3" s="95" t="s">
        <v>28</v>
      </c>
      <c r="L3" s="76" t="s">
        <v>1</v>
      </c>
    </row>
    <row r="4" spans="1:12" ht="15">
      <c r="A4" s="74"/>
      <c r="B4" s="74"/>
      <c r="C4" s="74" t="s">
        <v>2</v>
      </c>
      <c r="D4" s="86"/>
      <c r="E4" s="86"/>
      <c r="F4" s="86"/>
      <c r="G4" s="86"/>
      <c r="H4" s="86"/>
      <c r="I4" s="87"/>
      <c r="J4" s="74"/>
      <c r="K4" s="96"/>
      <c r="L4" s="77"/>
    </row>
    <row r="5" spans="1:12" ht="15">
      <c r="A5" s="79"/>
      <c r="B5" s="79"/>
      <c r="C5" s="79"/>
      <c r="D5" s="81" t="s">
        <v>30</v>
      </c>
      <c r="E5" s="82"/>
      <c r="F5" s="83"/>
      <c r="G5" s="88"/>
      <c r="H5" s="82"/>
      <c r="I5" s="89"/>
      <c r="J5" s="74"/>
      <c r="K5" s="96"/>
      <c r="L5" s="78"/>
    </row>
    <row r="6" spans="1:12" ht="34.5" thickBot="1">
      <c r="A6" s="80"/>
      <c r="B6" s="80"/>
      <c r="C6" s="80"/>
      <c r="D6" s="8" t="s">
        <v>22</v>
      </c>
      <c r="E6" s="8" t="s">
        <v>4</v>
      </c>
      <c r="F6" s="9" t="s">
        <v>42</v>
      </c>
      <c r="G6" s="8"/>
      <c r="H6" s="8"/>
      <c r="I6" s="9"/>
      <c r="J6" s="75"/>
      <c r="K6" s="102"/>
      <c r="L6" s="65" t="s">
        <v>44</v>
      </c>
    </row>
    <row r="7" spans="1:12" ht="24" customHeight="1">
      <c r="A7" s="48">
        <v>43379486</v>
      </c>
      <c r="B7" s="2">
        <v>600015831</v>
      </c>
      <c r="C7" s="10" t="s">
        <v>19</v>
      </c>
      <c r="D7" s="11">
        <v>5</v>
      </c>
      <c r="E7" s="12">
        <v>2</v>
      </c>
      <c r="F7" s="13">
        <f aca="true" t="shared" si="0" ref="F7:F20">E7*D7</f>
        <v>10</v>
      </c>
      <c r="G7" s="14"/>
      <c r="H7" s="12"/>
      <c r="I7" s="15"/>
      <c r="J7" s="16">
        <f aca="true" t="shared" si="1" ref="J7:J21">I7+F7</f>
        <v>10</v>
      </c>
      <c r="K7" s="17">
        <v>1440</v>
      </c>
      <c r="L7" s="67">
        <v>115200</v>
      </c>
    </row>
    <row r="8" spans="1:12" ht="24" customHeight="1">
      <c r="A8" s="49">
        <v>61388246</v>
      </c>
      <c r="B8" s="1">
        <v>600005691</v>
      </c>
      <c r="C8" s="10" t="s">
        <v>5</v>
      </c>
      <c r="D8" s="11">
        <v>5</v>
      </c>
      <c r="E8" s="19">
        <v>4</v>
      </c>
      <c r="F8" s="13">
        <f t="shared" si="0"/>
        <v>20</v>
      </c>
      <c r="G8" s="14"/>
      <c r="H8" s="19"/>
      <c r="I8" s="15"/>
      <c r="J8" s="16">
        <f t="shared" si="1"/>
        <v>20</v>
      </c>
      <c r="K8" s="20">
        <v>1440</v>
      </c>
      <c r="L8" s="68">
        <v>230400</v>
      </c>
    </row>
    <row r="9" spans="1:12" ht="24" customHeight="1">
      <c r="A9" s="49">
        <v>61384992</v>
      </c>
      <c r="B9" s="1">
        <v>600005500</v>
      </c>
      <c r="C9" s="10" t="s">
        <v>15</v>
      </c>
      <c r="D9" s="21">
        <v>5</v>
      </c>
      <c r="E9" s="22">
        <v>1</v>
      </c>
      <c r="F9" s="23">
        <f t="shared" si="0"/>
        <v>5</v>
      </c>
      <c r="G9" s="24"/>
      <c r="H9" s="22"/>
      <c r="I9" s="25"/>
      <c r="J9" s="16">
        <f t="shared" si="1"/>
        <v>5</v>
      </c>
      <c r="K9" s="26">
        <v>1440</v>
      </c>
      <c r="L9" s="69">
        <v>57600</v>
      </c>
    </row>
    <row r="10" spans="1:12" ht="24" customHeight="1">
      <c r="A10" s="50">
        <v>47935774</v>
      </c>
      <c r="B10" s="3">
        <v>600015050</v>
      </c>
      <c r="C10" s="28" t="s">
        <v>6</v>
      </c>
      <c r="D10" s="11">
        <v>5</v>
      </c>
      <c r="E10" s="19">
        <v>2</v>
      </c>
      <c r="F10" s="13">
        <f t="shared" si="0"/>
        <v>10</v>
      </c>
      <c r="G10" s="14"/>
      <c r="H10" s="19"/>
      <c r="I10" s="15"/>
      <c r="J10" s="16">
        <f t="shared" si="1"/>
        <v>10</v>
      </c>
      <c r="K10" s="20">
        <v>1440</v>
      </c>
      <c r="L10" s="67">
        <v>115200</v>
      </c>
    </row>
    <row r="11" spans="1:12" ht="24" customHeight="1">
      <c r="A11" s="49">
        <v>47274603</v>
      </c>
      <c r="B11" s="3">
        <v>600010279</v>
      </c>
      <c r="C11" s="28" t="s">
        <v>18</v>
      </c>
      <c r="D11" s="11">
        <v>5</v>
      </c>
      <c r="E11" s="19">
        <v>3</v>
      </c>
      <c r="F11" s="13">
        <f t="shared" si="0"/>
        <v>15</v>
      </c>
      <c r="G11" s="14"/>
      <c r="H11" s="19"/>
      <c r="I11" s="15"/>
      <c r="J11" s="16">
        <f t="shared" si="1"/>
        <v>15</v>
      </c>
      <c r="K11" s="20">
        <v>1440</v>
      </c>
      <c r="L11" s="67">
        <v>172800</v>
      </c>
    </row>
    <row r="12" spans="1:12" ht="24" customHeight="1">
      <c r="A12" s="49">
        <v>25257340</v>
      </c>
      <c r="B12" s="3">
        <v>600013120</v>
      </c>
      <c r="C12" s="28" t="s">
        <v>7</v>
      </c>
      <c r="D12" s="11">
        <v>5</v>
      </c>
      <c r="E12" s="19">
        <v>1</v>
      </c>
      <c r="F12" s="13">
        <f t="shared" si="0"/>
        <v>5</v>
      </c>
      <c r="G12" s="14"/>
      <c r="H12" s="19"/>
      <c r="I12" s="15"/>
      <c r="J12" s="16">
        <f t="shared" si="1"/>
        <v>5</v>
      </c>
      <c r="K12" s="20">
        <v>1440</v>
      </c>
      <c r="L12" s="69">
        <v>57600</v>
      </c>
    </row>
    <row r="13" spans="1:12" ht="24" customHeight="1">
      <c r="A13" s="49" t="s">
        <v>25</v>
      </c>
      <c r="B13" s="3">
        <v>600017117</v>
      </c>
      <c r="C13" s="28" t="s">
        <v>8</v>
      </c>
      <c r="D13" s="11">
        <v>5</v>
      </c>
      <c r="E13" s="19">
        <v>3</v>
      </c>
      <c r="F13" s="13">
        <f t="shared" si="0"/>
        <v>15</v>
      </c>
      <c r="G13" s="14"/>
      <c r="H13" s="19"/>
      <c r="I13" s="15"/>
      <c r="J13" s="16">
        <f t="shared" si="1"/>
        <v>15</v>
      </c>
      <c r="K13" s="20">
        <v>1440</v>
      </c>
      <c r="L13" s="67">
        <v>172800</v>
      </c>
    </row>
    <row r="14" spans="1:12" ht="24" customHeight="1">
      <c r="A14" s="49">
        <v>47723386</v>
      </c>
      <c r="B14" s="3">
        <v>600009009</v>
      </c>
      <c r="C14" s="28" t="s">
        <v>17</v>
      </c>
      <c r="D14" s="11">
        <v>5</v>
      </c>
      <c r="E14" s="19">
        <v>5</v>
      </c>
      <c r="F14" s="13">
        <f t="shared" si="0"/>
        <v>25</v>
      </c>
      <c r="G14" s="14"/>
      <c r="H14" s="29"/>
      <c r="I14" s="15"/>
      <c r="J14" s="16">
        <f t="shared" si="1"/>
        <v>25</v>
      </c>
      <c r="K14" s="20">
        <v>1440</v>
      </c>
      <c r="L14" s="67">
        <v>288000</v>
      </c>
    </row>
    <row r="15" spans="1:12" ht="24" customHeight="1">
      <c r="A15" s="49">
        <v>46748016</v>
      </c>
      <c r="B15" s="3">
        <v>600010554</v>
      </c>
      <c r="C15" s="28" t="s">
        <v>16</v>
      </c>
      <c r="D15" s="11">
        <v>5</v>
      </c>
      <c r="E15" s="19">
        <v>3</v>
      </c>
      <c r="F15" s="13">
        <f t="shared" si="0"/>
        <v>15</v>
      </c>
      <c r="G15" s="14"/>
      <c r="H15" s="19"/>
      <c r="I15" s="15"/>
      <c r="J15" s="16">
        <f t="shared" si="1"/>
        <v>15</v>
      </c>
      <c r="K15" s="20">
        <v>1440</v>
      </c>
      <c r="L15" s="67">
        <v>172800</v>
      </c>
    </row>
    <row r="16" spans="1:12" ht="24" customHeight="1">
      <c r="A16" s="49">
        <v>60076020</v>
      </c>
      <c r="B16" s="3">
        <v>600171736</v>
      </c>
      <c r="C16" s="28" t="s">
        <v>9</v>
      </c>
      <c r="D16" s="11">
        <v>5</v>
      </c>
      <c r="E16" s="29">
        <v>2</v>
      </c>
      <c r="F16" s="13">
        <f t="shared" si="0"/>
        <v>10</v>
      </c>
      <c r="G16" s="14"/>
      <c r="H16" s="19"/>
      <c r="I16" s="15"/>
      <c r="J16" s="16">
        <f t="shared" si="1"/>
        <v>10</v>
      </c>
      <c r="K16" s="20">
        <v>1440</v>
      </c>
      <c r="L16" s="67">
        <v>115200</v>
      </c>
    </row>
    <row r="17" spans="1:12" ht="24" customHeight="1">
      <c r="A17" s="49">
        <v>48380296</v>
      </c>
      <c r="B17" s="3">
        <v>600009831</v>
      </c>
      <c r="C17" s="28" t="s">
        <v>20</v>
      </c>
      <c r="D17" s="11">
        <v>5</v>
      </c>
      <c r="E17" s="19">
        <v>3</v>
      </c>
      <c r="F17" s="13">
        <f t="shared" si="0"/>
        <v>15</v>
      </c>
      <c r="G17" s="14"/>
      <c r="H17" s="19"/>
      <c r="I17" s="15"/>
      <c r="J17" s="16">
        <f t="shared" si="1"/>
        <v>15</v>
      </c>
      <c r="K17" s="20">
        <v>1440</v>
      </c>
      <c r="L17" s="67">
        <v>172800</v>
      </c>
    </row>
    <row r="18" spans="1:12" ht="24" customHeight="1">
      <c r="A18" s="49" t="s">
        <v>26</v>
      </c>
      <c r="B18" s="3">
        <v>600013472</v>
      </c>
      <c r="C18" s="28" t="s">
        <v>21</v>
      </c>
      <c r="D18" s="11">
        <v>5</v>
      </c>
      <c r="E18" s="29">
        <v>4</v>
      </c>
      <c r="F18" s="13">
        <f t="shared" si="0"/>
        <v>20</v>
      </c>
      <c r="G18" s="14"/>
      <c r="H18" s="29"/>
      <c r="I18" s="15"/>
      <c r="J18" s="16">
        <f t="shared" si="1"/>
        <v>20</v>
      </c>
      <c r="K18" s="20">
        <v>1440</v>
      </c>
      <c r="L18" s="68">
        <v>230400</v>
      </c>
    </row>
    <row r="19" spans="1:12" ht="24" customHeight="1">
      <c r="A19" s="49" t="s">
        <v>27</v>
      </c>
      <c r="B19" s="3">
        <v>600013481</v>
      </c>
      <c r="C19" s="28" t="s">
        <v>10</v>
      </c>
      <c r="D19" s="11">
        <v>5</v>
      </c>
      <c r="E19" s="19">
        <v>4</v>
      </c>
      <c r="F19" s="13">
        <f t="shared" si="0"/>
        <v>20</v>
      </c>
      <c r="G19" s="14"/>
      <c r="H19" s="19"/>
      <c r="I19" s="15"/>
      <c r="J19" s="16">
        <f t="shared" si="1"/>
        <v>20</v>
      </c>
      <c r="K19" s="20">
        <v>1440</v>
      </c>
      <c r="L19" s="68">
        <v>230400</v>
      </c>
    </row>
    <row r="20" spans="1:12" ht="24" customHeight="1" thickBot="1">
      <c r="A20" s="51">
        <v>61100226</v>
      </c>
      <c r="B20" s="4">
        <v>600007847</v>
      </c>
      <c r="C20" s="30" t="s">
        <v>11</v>
      </c>
      <c r="D20" s="31">
        <v>5</v>
      </c>
      <c r="E20" s="32">
        <v>4</v>
      </c>
      <c r="F20" s="33">
        <f t="shared" si="0"/>
        <v>20</v>
      </c>
      <c r="G20" s="34"/>
      <c r="H20" s="32"/>
      <c r="I20" s="35"/>
      <c r="J20" s="36">
        <f t="shared" si="1"/>
        <v>20</v>
      </c>
      <c r="K20" s="37">
        <v>1440</v>
      </c>
      <c r="L20" s="68">
        <v>230400</v>
      </c>
    </row>
    <row r="21" spans="1:12" ht="15" customHeight="1" thickBot="1">
      <c r="A21" s="71"/>
      <c r="B21" s="72"/>
      <c r="C21" s="6" t="s">
        <v>12</v>
      </c>
      <c r="D21" s="39"/>
      <c r="E21" s="39"/>
      <c r="F21" s="40">
        <f>SUM(F7:F20)</f>
        <v>205</v>
      </c>
      <c r="G21" s="39"/>
      <c r="H21" s="39"/>
      <c r="I21" s="39"/>
      <c r="J21" s="41">
        <f t="shared" si="1"/>
        <v>205</v>
      </c>
      <c r="K21" s="42"/>
      <c r="L21" s="66">
        <f>SUM(L7:L20)</f>
        <v>2361600</v>
      </c>
    </row>
    <row r="22" spans="1:12" ht="15">
      <c r="A22" s="45"/>
      <c r="B22" s="53" t="s">
        <v>37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 s="45"/>
      <c r="B23" s="45" t="s">
        <v>36</v>
      </c>
      <c r="C23" s="45"/>
      <c r="D23" s="45"/>
      <c r="E23" s="45"/>
      <c r="F23" s="45"/>
      <c r="G23" s="45"/>
      <c r="H23" s="45"/>
      <c r="I23" s="45"/>
      <c r="J23" s="45"/>
      <c r="K23" s="45"/>
      <c r="L23" s="64"/>
    </row>
  </sheetData>
  <sheetProtection/>
  <mergeCells count="10">
    <mergeCell ref="L3:L5"/>
    <mergeCell ref="D5:F5"/>
    <mergeCell ref="G5:I5"/>
    <mergeCell ref="A21:B21"/>
    <mergeCell ref="K3:K6"/>
    <mergeCell ref="J3:J6"/>
    <mergeCell ref="A3:A6"/>
    <mergeCell ref="B3:B6"/>
    <mergeCell ref="C3:C6"/>
    <mergeCell ref="D3:I4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patkovap</dc:creator>
  <cp:keywords/>
  <dc:description/>
  <cp:lastModifiedBy>patkovap</cp:lastModifiedBy>
  <cp:lastPrinted>2009-08-27T12:10:17Z</cp:lastPrinted>
  <dcterms:created xsi:type="dcterms:W3CDTF">2008-11-12T09:18:53Z</dcterms:created>
  <dcterms:modified xsi:type="dcterms:W3CDTF">2009-08-31T16:04:44Z</dcterms:modified>
  <cp:category/>
  <cp:version/>
  <cp:contentType/>
  <cp:contentStatus/>
</cp:coreProperties>
</file>