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<sst xmlns="http://schemas.openxmlformats.org/spreadsheetml/2006/main" count="163" uniqueCount="63">
  <si>
    <t>Ministerstvo školství, mládeže a tělovýchovy</t>
  </si>
  <si>
    <t>A. Občanská sdružení</t>
  </si>
  <si>
    <t>Veškeré hodnotové údaje v (tis.Kč)</t>
  </si>
  <si>
    <t>Skutečnost</t>
  </si>
  <si>
    <t>Skuteč.</t>
  </si>
  <si>
    <t>Invest.dotace</t>
  </si>
  <si>
    <t>Celkem</t>
  </si>
  <si>
    <t>O.Sd.</t>
  </si>
  <si>
    <t>AČR</t>
  </si>
  <si>
    <t>ADPV</t>
  </si>
  <si>
    <t>ČASPV</t>
  </si>
  <si>
    <t>AŠSK</t>
  </si>
  <si>
    <t>AROB</t>
  </si>
  <si>
    <t>ATJSK</t>
  </si>
  <si>
    <t>ČASIL</t>
  </si>
  <si>
    <t>ČMF</t>
  </si>
  <si>
    <t>ČOS</t>
  </si>
  <si>
    <t>ČSS</t>
  </si>
  <si>
    <t>ČSTV</t>
  </si>
  <si>
    <t>SDTJ</t>
  </si>
  <si>
    <t>KČT</t>
  </si>
  <si>
    <t>LAA</t>
  </si>
  <si>
    <t>OREL</t>
  </si>
  <si>
    <t>STSČ</t>
  </si>
  <si>
    <t>města,obce</t>
  </si>
  <si>
    <t>TJ-jiné</t>
  </si>
  <si>
    <t>MŠMT</t>
  </si>
  <si>
    <t>MŠMT-rezerva</t>
  </si>
  <si>
    <t>SUMA</t>
  </si>
  <si>
    <t>B. Transfery pro rezortní sportovní centra</t>
  </si>
  <si>
    <t>Uvolněné invest.dotace</t>
  </si>
  <si>
    <t xml:space="preserve">   mezirezort.transfery</t>
  </si>
  <si>
    <t>Organiz.</t>
  </si>
  <si>
    <t>Organizace</t>
  </si>
  <si>
    <t>VSC</t>
  </si>
  <si>
    <t>MO ČR</t>
  </si>
  <si>
    <t>MV ČR</t>
  </si>
  <si>
    <t>rezerva</t>
  </si>
  <si>
    <t>C. (A+B) INVESTIČNÍ DOTACE ze státního rozpočtu pro TVS CELKEM</t>
  </si>
  <si>
    <t>TOTAL</t>
  </si>
  <si>
    <t>Vysvětlivky:</t>
  </si>
  <si>
    <t>Od 1.1.2003</t>
  </si>
  <si>
    <t>PROGRAM 333030 - Výstavba a technická obnova sportovních zařízení (spolková tělovýchova)</t>
  </si>
  <si>
    <t>333030 =</t>
  </si>
  <si>
    <t>Nově PROGRAM 333510</t>
  </si>
  <si>
    <t>Nově Podprogram 233512 v Programu 233510</t>
  </si>
  <si>
    <t xml:space="preserve">PROGRAM 333060 - Pořízení a technická obnova investičního majetku sportovní reprezentace </t>
  </si>
  <si>
    <t>333060 =</t>
  </si>
  <si>
    <t>Nově PROGRAM  333520  + PROGRAM  333023 pro VSC</t>
  </si>
  <si>
    <t>Nově Podprogram 233513 v Programu 233510</t>
  </si>
  <si>
    <t>PROGRAM 333180 - "Odstranění škod způsobených povodní 1997-MŠMT"</t>
  </si>
  <si>
    <t>součást Podprogramu 233513</t>
  </si>
  <si>
    <t xml:space="preserve">Transfery     = převody finančních prostředků v rámci PROGRAMU 333060 ve prospěch rezortních center </t>
  </si>
  <si>
    <t xml:space="preserve">                     vrcholového sportu rezortů Ministerstva obrany a Ministerstva vnitra</t>
  </si>
  <si>
    <t>VSC           = Vysokoškolské sportovní centrum MŠMT</t>
  </si>
  <si>
    <t>Dotace</t>
  </si>
  <si>
    <t>INV</t>
  </si>
  <si>
    <t>NEINV</t>
  </si>
  <si>
    <t>Invest.dotace-transfery</t>
  </si>
  <si>
    <t>Praha, leden 2006</t>
  </si>
  <si>
    <t>Zpracoval a zodpovídá: 180- Ing.Vronský</t>
  </si>
  <si>
    <t xml:space="preserve">REKAPITULACE </t>
  </si>
  <si>
    <t>INVESTIČNÍ DOTACE ze státního rozpočtu v období 1995-2005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</si>
</sst>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b/>
      <sz val="16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10"/>
      <color indexed="48"/>
      <name val="Arial CE"/>
      <family val="2"/>
    </font>
    <font>
      <b/>
      <sz val="10"/>
      <color indexed="4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>
      <alignment/>
    </xf>
    <xf numFmtId="0" fontId="1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 quotePrefix="1">
      <alignment horizontal="left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 quotePrefix="1">
      <alignment horizontal="right"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3" xfId="0" applyFont="1" applyFill="1" applyBorder="1" applyAlignment="1">
      <alignment/>
    </xf>
    <xf numFmtId="0" fontId="16" fillId="0" borderId="2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8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6" fillId="0" borderId="6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24" xfId="0" applyFont="1" applyBorder="1" applyAlignment="1">
      <alignment/>
    </xf>
    <xf numFmtId="0" fontId="17" fillId="0" borderId="12" xfId="0" applyFont="1" applyBorder="1" applyAlignment="1">
      <alignment/>
    </xf>
    <xf numFmtId="0" fontId="11" fillId="0" borderId="5" xfId="0" applyFont="1" applyBorder="1" applyAlignment="1">
      <alignment/>
    </xf>
    <xf numFmtId="0" fontId="0" fillId="0" borderId="25" xfId="0" applyBorder="1" applyAlignment="1">
      <alignment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 quotePrefix="1">
      <alignment horizontal="center"/>
    </xf>
    <xf numFmtId="0" fontId="6" fillId="0" borderId="29" xfId="0" applyFont="1" applyBorder="1" applyAlignment="1" quotePrefix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 quotePrefix="1">
      <alignment horizontal="center"/>
    </xf>
    <xf numFmtId="0" fontId="1" fillId="0" borderId="15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6" fillId="0" borderId="31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3" xfId="0" applyFont="1" applyBorder="1" applyAlignment="1">
      <alignment/>
    </xf>
    <xf numFmtId="0" fontId="9" fillId="0" borderId="31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16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6"/>
  <sheetViews>
    <sheetView tabSelected="1" workbookViewId="0" topLeftCell="B1">
      <selection activeCell="W4" sqref="W4"/>
    </sheetView>
  </sheetViews>
  <sheetFormatPr defaultColWidth="9.00390625" defaultRowHeight="12.75"/>
  <cols>
    <col min="1" max="1" width="4.75390625" style="0" hidden="1" customWidth="1"/>
    <col min="2" max="2" width="7.75390625" style="0" customWidth="1"/>
    <col min="3" max="5" width="6.75390625" style="0" customWidth="1"/>
    <col min="6" max="6" width="6.75390625" style="0" hidden="1" customWidth="1"/>
    <col min="7" max="9" width="6.75390625" style="0" customWidth="1"/>
    <col min="10" max="10" width="6.75390625" style="0" hidden="1" customWidth="1"/>
    <col min="11" max="13" width="6.75390625" style="0" customWidth="1"/>
    <col min="14" max="15" width="6.75390625" style="0" hidden="1" customWidth="1"/>
    <col min="16" max="20" width="6.75390625" style="0" customWidth="1"/>
    <col min="21" max="21" width="11.75390625" style="0" customWidth="1"/>
    <col min="22" max="34" width="6.75390625" style="0" customWidth="1"/>
    <col min="35" max="35" width="11.75390625" style="0" customWidth="1"/>
    <col min="36" max="46" width="6.75390625" style="0" customWidth="1"/>
    <col min="47" max="47" width="7.75390625" style="0" customWidth="1"/>
    <col min="48" max="53" width="6.75390625" style="0" customWidth="1"/>
  </cols>
  <sheetData>
    <row r="1" ht="12.75">
      <c r="B1" s="82" t="s">
        <v>0</v>
      </c>
    </row>
    <row r="3" spans="2:49" ht="20.25">
      <c r="B3" s="12" t="s">
        <v>61</v>
      </c>
      <c r="H3" s="10" t="s">
        <v>62</v>
      </c>
      <c r="M3" s="64"/>
      <c r="N3" s="20"/>
      <c r="O3" s="20"/>
      <c r="P3" s="20"/>
      <c r="Q3" s="1"/>
      <c r="R3" s="1"/>
      <c r="S3" s="1"/>
      <c r="T3" s="1"/>
      <c r="U3" s="1"/>
      <c r="V3" s="1"/>
      <c r="W3" s="1"/>
      <c r="X3" s="1"/>
      <c r="Y3" s="1"/>
      <c r="Z3" s="1"/>
      <c r="AT3" s="1"/>
      <c r="AU3" s="1"/>
      <c r="AV3" s="1"/>
      <c r="AW3" s="1"/>
    </row>
    <row r="4" spans="2:49" ht="15.75">
      <c r="B4" s="11" t="s">
        <v>1</v>
      </c>
      <c r="C4" s="11"/>
      <c r="AH4" s="1"/>
      <c r="AI4" s="1"/>
      <c r="AT4" s="1"/>
      <c r="AU4" s="1"/>
      <c r="AV4" s="1"/>
      <c r="AW4" s="1"/>
    </row>
    <row r="5" spans="14:49" ht="12.75">
      <c r="N5" s="23"/>
      <c r="O5" s="23"/>
      <c r="P5" s="23" t="s">
        <v>2</v>
      </c>
      <c r="Q5" s="23"/>
      <c r="R5" s="23"/>
      <c r="S5" s="23"/>
      <c r="T5" s="65"/>
      <c r="U5" s="65"/>
      <c r="AH5" s="1"/>
      <c r="AI5" s="1"/>
      <c r="AT5" s="1"/>
      <c r="AU5" s="1"/>
      <c r="AV5" s="1"/>
      <c r="AW5" s="1"/>
    </row>
    <row r="6" spans="5:53" ht="13.5" thickBot="1">
      <c r="E6" s="22">
        <v>1995</v>
      </c>
      <c r="I6" s="22">
        <v>1996</v>
      </c>
      <c r="M6" s="22">
        <v>1997</v>
      </c>
      <c r="Q6" s="15"/>
      <c r="R6" s="15"/>
      <c r="S6" s="22">
        <v>1998</v>
      </c>
      <c r="T6" s="19"/>
      <c r="U6" s="19"/>
      <c r="W6" s="15"/>
      <c r="X6" s="15"/>
      <c r="Y6" s="22">
        <v>1999</v>
      </c>
      <c r="AA6" s="49"/>
      <c r="AC6" s="48">
        <v>2000</v>
      </c>
      <c r="AE6" s="49"/>
      <c r="AG6" s="27">
        <v>2001</v>
      </c>
      <c r="AH6" s="27"/>
      <c r="AI6" s="19"/>
      <c r="AK6" s="49"/>
      <c r="AM6" s="48">
        <v>2002</v>
      </c>
      <c r="AO6" s="49" t="s">
        <v>3</v>
      </c>
      <c r="AP6" s="48">
        <v>2003</v>
      </c>
      <c r="AR6" s="49" t="s">
        <v>4</v>
      </c>
      <c r="AS6" s="27">
        <v>2004</v>
      </c>
      <c r="AT6" s="27"/>
      <c r="AU6" s="27"/>
      <c r="AV6" s="27"/>
      <c r="AW6" s="27"/>
      <c r="AZ6" s="49" t="s">
        <v>4</v>
      </c>
      <c r="BA6" s="48">
        <v>2005</v>
      </c>
    </row>
    <row r="7" spans="3:53" ht="13.5" thickBot="1">
      <c r="C7" s="17" t="s">
        <v>5</v>
      </c>
      <c r="D7" s="5"/>
      <c r="E7" s="6"/>
      <c r="F7" s="4"/>
      <c r="G7" s="17" t="s">
        <v>5</v>
      </c>
      <c r="H7" s="5"/>
      <c r="I7" s="6"/>
      <c r="J7" s="1"/>
      <c r="K7" s="16" t="s">
        <v>5</v>
      </c>
      <c r="L7" s="5"/>
      <c r="M7" s="6"/>
      <c r="N7" s="8"/>
      <c r="O7" s="7"/>
      <c r="P7" s="33" t="s">
        <v>5</v>
      </c>
      <c r="Q7" s="34"/>
      <c r="R7" s="34"/>
      <c r="S7" s="32"/>
      <c r="T7" s="1"/>
      <c r="U7" s="1"/>
      <c r="V7" s="39" t="s">
        <v>5</v>
      </c>
      <c r="W7" s="34"/>
      <c r="X7" s="34"/>
      <c r="Y7" s="6"/>
      <c r="Z7" s="41" t="s">
        <v>5</v>
      </c>
      <c r="AA7" s="34"/>
      <c r="AB7" s="34"/>
      <c r="AC7" s="96"/>
      <c r="AD7" s="41" t="s">
        <v>5</v>
      </c>
      <c r="AE7" s="34"/>
      <c r="AF7" s="34"/>
      <c r="AG7" s="6"/>
      <c r="AH7" s="1"/>
      <c r="AI7" s="1"/>
      <c r="AJ7" s="41" t="s">
        <v>5</v>
      </c>
      <c r="AK7" s="34"/>
      <c r="AL7" s="34"/>
      <c r="AM7" s="6"/>
      <c r="AN7" s="69" t="s">
        <v>5</v>
      </c>
      <c r="AO7" s="70"/>
      <c r="AP7" s="6"/>
      <c r="AQ7" s="69" t="s">
        <v>5</v>
      </c>
      <c r="AR7" s="70"/>
      <c r="AS7" s="6"/>
      <c r="AT7" s="1"/>
      <c r="AU7" s="1"/>
      <c r="AV7" s="1"/>
      <c r="AW7" s="1"/>
      <c r="AX7" s="69"/>
      <c r="AY7" s="129" t="s">
        <v>55</v>
      </c>
      <c r="AZ7" s="70"/>
      <c r="BA7" s="6"/>
    </row>
    <row r="8" spans="3:53" ht="13.5" thickBot="1">
      <c r="C8" s="42"/>
      <c r="D8" s="122"/>
      <c r="E8" s="127" t="s">
        <v>6</v>
      </c>
      <c r="F8" s="36"/>
      <c r="G8" s="42"/>
      <c r="H8" s="122"/>
      <c r="I8" s="124" t="s">
        <v>6</v>
      </c>
      <c r="J8" s="36"/>
      <c r="K8" s="42"/>
      <c r="L8" s="42"/>
      <c r="M8" s="43" t="s">
        <v>6</v>
      </c>
      <c r="N8" s="43"/>
      <c r="O8" s="42"/>
      <c r="P8" s="42"/>
      <c r="Q8" s="42"/>
      <c r="R8" s="122"/>
      <c r="S8" s="124" t="s">
        <v>6</v>
      </c>
      <c r="T8" s="36"/>
      <c r="U8" s="36"/>
      <c r="V8" s="42"/>
      <c r="W8" s="42"/>
      <c r="X8" s="122"/>
      <c r="Y8" s="127" t="s">
        <v>6</v>
      </c>
      <c r="Z8" s="68"/>
      <c r="AA8" s="43"/>
      <c r="AB8" s="43"/>
      <c r="AC8" s="67" t="s">
        <v>6</v>
      </c>
      <c r="AD8" s="108"/>
      <c r="AE8" s="43"/>
      <c r="AF8" s="43"/>
      <c r="AG8" s="109" t="s">
        <v>6</v>
      </c>
      <c r="AH8" s="36"/>
      <c r="AI8" s="36"/>
      <c r="AJ8" s="105"/>
      <c r="AK8" s="106"/>
      <c r="AL8" s="106"/>
      <c r="AM8" s="107" t="s">
        <v>6</v>
      </c>
      <c r="AN8" s="73"/>
      <c r="AO8" s="74">
        <v>233510</v>
      </c>
      <c r="AP8" s="68" t="s">
        <v>6</v>
      </c>
      <c r="AQ8" s="73"/>
      <c r="AR8" s="74">
        <v>233510</v>
      </c>
      <c r="AS8" s="137" t="s">
        <v>6</v>
      </c>
      <c r="AT8" s="36"/>
      <c r="AU8" s="36"/>
      <c r="AV8" s="36"/>
      <c r="AW8" s="36"/>
      <c r="AX8" s="132" t="s">
        <v>56</v>
      </c>
      <c r="AY8" s="133" t="s">
        <v>57</v>
      </c>
      <c r="AZ8" s="133" t="s">
        <v>56</v>
      </c>
      <c r="BA8" s="137" t="s">
        <v>6</v>
      </c>
    </row>
    <row r="9" spans="2:53" ht="13.5" thickBot="1">
      <c r="B9" s="45" t="s">
        <v>7</v>
      </c>
      <c r="C9" s="50">
        <v>333030</v>
      </c>
      <c r="D9" s="123">
        <v>333060</v>
      </c>
      <c r="E9" s="128"/>
      <c r="F9" s="52"/>
      <c r="G9" s="50">
        <v>333030</v>
      </c>
      <c r="H9" s="123">
        <v>333060</v>
      </c>
      <c r="I9" s="125"/>
      <c r="J9" s="52"/>
      <c r="K9" s="50">
        <v>333030</v>
      </c>
      <c r="L9" s="51">
        <v>333060</v>
      </c>
      <c r="M9" s="50"/>
      <c r="N9" s="51"/>
      <c r="O9" s="50"/>
      <c r="P9" s="50">
        <v>333030</v>
      </c>
      <c r="Q9" s="51">
        <v>333060</v>
      </c>
      <c r="R9" s="123">
        <v>333180</v>
      </c>
      <c r="S9" s="125"/>
      <c r="T9" s="61"/>
      <c r="U9" s="45" t="s">
        <v>7</v>
      </c>
      <c r="V9" s="50">
        <v>333030</v>
      </c>
      <c r="W9" s="51">
        <v>333060</v>
      </c>
      <c r="X9" s="123">
        <v>333180</v>
      </c>
      <c r="Y9" s="126"/>
      <c r="Z9" s="99">
        <v>333510</v>
      </c>
      <c r="AA9" s="54">
        <v>333520</v>
      </c>
      <c r="AB9" s="55">
        <v>333023</v>
      </c>
      <c r="AC9" s="97"/>
      <c r="AD9" s="53">
        <v>333510</v>
      </c>
      <c r="AE9" s="54">
        <v>333520</v>
      </c>
      <c r="AF9" s="55">
        <v>333023</v>
      </c>
      <c r="AG9" s="55"/>
      <c r="AH9" s="52"/>
      <c r="AI9" s="121" t="s">
        <v>7</v>
      </c>
      <c r="AJ9" s="99">
        <v>333510</v>
      </c>
      <c r="AK9" s="54">
        <v>333520</v>
      </c>
      <c r="AL9" s="55">
        <v>333023</v>
      </c>
      <c r="AM9" s="55"/>
      <c r="AN9" s="71">
        <v>233512</v>
      </c>
      <c r="AO9" s="72">
        <v>233513</v>
      </c>
      <c r="AP9" s="55"/>
      <c r="AQ9" s="71">
        <v>233512</v>
      </c>
      <c r="AR9" s="72">
        <v>233513</v>
      </c>
      <c r="AS9" s="55"/>
      <c r="AT9" s="52"/>
      <c r="AU9" s="52"/>
      <c r="AV9" s="52"/>
      <c r="AW9" s="52"/>
      <c r="AX9" s="71">
        <v>233512</v>
      </c>
      <c r="AY9" s="130">
        <v>233512</v>
      </c>
      <c r="AZ9" s="72">
        <v>233513</v>
      </c>
      <c r="BA9" s="55"/>
    </row>
    <row r="10" spans="2:53" ht="12.75" hidden="1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3"/>
      <c r="P10" s="3"/>
      <c r="Q10" s="2"/>
      <c r="R10" s="2"/>
      <c r="S10" s="2"/>
      <c r="T10" s="1"/>
      <c r="U10" s="2"/>
      <c r="V10" s="3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8"/>
      <c r="AH10" s="1"/>
      <c r="AI10" s="2"/>
      <c r="AJ10" s="100"/>
      <c r="AK10" s="2"/>
      <c r="AL10" s="2"/>
      <c r="AM10" s="2"/>
      <c r="AN10" s="2"/>
      <c r="AO10" s="2"/>
      <c r="AP10" s="2"/>
      <c r="AQ10" s="2"/>
      <c r="AR10" s="2"/>
      <c r="AS10" s="98"/>
      <c r="AT10" s="1"/>
      <c r="AU10" s="1"/>
      <c r="AV10" s="1"/>
      <c r="AW10" s="1"/>
      <c r="AX10" s="100"/>
      <c r="AY10" s="2"/>
      <c r="AZ10" s="2"/>
      <c r="BA10" s="2"/>
    </row>
    <row r="11" spans="2:53" ht="12.75">
      <c r="B11" s="2" t="s">
        <v>8</v>
      </c>
      <c r="C11" s="2">
        <v>24700</v>
      </c>
      <c r="D11" s="2">
        <v>0</v>
      </c>
      <c r="E11" s="2">
        <f aca="true" t="shared" si="0" ref="E11:E26">SUM(C11+D11)</f>
        <v>24700</v>
      </c>
      <c r="F11" s="2"/>
      <c r="G11" s="2">
        <v>17400</v>
      </c>
      <c r="H11" s="2">
        <v>1900</v>
      </c>
      <c r="I11" s="2">
        <f aca="true" t="shared" si="1" ref="I11:I26">SUM(G11+H11)</f>
        <v>19300</v>
      </c>
      <c r="J11" s="2"/>
      <c r="K11" s="2">
        <v>16500</v>
      </c>
      <c r="L11" s="2">
        <v>0</v>
      </c>
      <c r="M11" s="2">
        <f>SUM(K11+L11)</f>
        <v>16500</v>
      </c>
      <c r="N11" s="2"/>
      <c r="O11" s="2"/>
      <c r="P11" s="2">
        <v>6839</v>
      </c>
      <c r="Q11" s="2">
        <v>0</v>
      </c>
      <c r="R11" s="2"/>
      <c r="S11" s="2">
        <f>SUM(P11+Q11+R11)</f>
        <v>6839</v>
      </c>
      <c r="T11" s="1"/>
      <c r="U11" s="2" t="s">
        <v>8</v>
      </c>
      <c r="V11" s="2">
        <v>12500</v>
      </c>
      <c r="W11" s="2">
        <v>988</v>
      </c>
      <c r="X11" s="2">
        <v>0</v>
      </c>
      <c r="Y11" s="2">
        <f>SUM(V11+W11+X11)</f>
        <v>13488</v>
      </c>
      <c r="Z11" s="2">
        <v>10500</v>
      </c>
      <c r="AA11" s="2">
        <v>500</v>
      </c>
      <c r="AB11" s="2">
        <v>0</v>
      </c>
      <c r="AC11" s="13">
        <f>SUM(Z11+AA11+AB11)</f>
        <v>11000</v>
      </c>
      <c r="AD11" s="2">
        <v>30028</v>
      </c>
      <c r="AE11" s="2">
        <v>1000</v>
      </c>
      <c r="AF11" s="2">
        <v>0</v>
      </c>
      <c r="AG11" s="13">
        <f>SUM(AD11+AE11+AF11)</f>
        <v>31028</v>
      </c>
      <c r="AH11" s="20"/>
      <c r="AI11" s="2" t="s">
        <v>8</v>
      </c>
      <c r="AJ11" s="100">
        <v>18000</v>
      </c>
      <c r="AK11" s="2">
        <v>3000</v>
      </c>
      <c r="AL11" s="2">
        <v>0</v>
      </c>
      <c r="AM11" s="13">
        <f>SUM(AJ11+AK11+AL11)</f>
        <v>21000</v>
      </c>
      <c r="AN11" s="2">
        <v>15546</v>
      </c>
      <c r="AO11" s="2">
        <v>0</v>
      </c>
      <c r="AP11" s="13">
        <f aca="true" t="shared" si="2" ref="AP11:AP17">SUM(AN11+AO11)</f>
        <v>15546</v>
      </c>
      <c r="AQ11" s="2">
        <v>4997</v>
      </c>
      <c r="AR11" s="2">
        <v>4186</v>
      </c>
      <c r="AS11" s="13">
        <f aca="true" t="shared" si="3" ref="AS11:AS17">SUM(AQ11+AR11)</f>
        <v>9183</v>
      </c>
      <c r="AT11" s="20"/>
      <c r="AU11" s="20"/>
      <c r="AV11" s="20"/>
      <c r="AW11" s="144"/>
      <c r="AX11" s="100">
        <v>4260</v>
      </c>
      <c r="AY11" s="2">
        <v>1450</v>
      </c>
      <c r="AZ11" s="2">
        <v>0</v>
      </c>
      <c r="BA11" s="13">
        <f>SUM(AX11+AY11+AZ11)</f>
        <v>5710</v>
      </c>
    </row>
    <row r="12" spans="2:53" ht="12.75">
      <c r="B12" s="2" t="s">
        <v>9</v>
      </c>
      <c r="C12" s="2">
        <v>0</v>
      </c>
      <c r="D12" s="2">
        <v>0</v>
      </c>
      <c r="E12" s="2">
        <f t="shared" si="0"/>
        <v>0</v>
      </c>
      <c r="F12" s="2"/>
      <c r="G12" s="2">
        <v>24</v>
      </c>
      <c r="H12" s="2">
        <v>0</v>
      </c>
      <c r="I12" s="2">
        <f t="shared" si="1"/>
        <v>24</v>
      </c>
      <c r="J12" s="2"/>
      <c r="K12" s="2">
        <v>0</v>
      </c>
      <c r="L12" s="2">
        <v>0</v>
      </c>
      <c r="M12" s="2">
        <f aca="true" t="shared" si="4" ref="M12:M30">SUM(K12+L12)</f>
        <v>0</v>
      </c>
      <c r="N12" s="2"/>
      <c r="O12" s="2"/>
      <c r="P12" s="2">
        <v>0</v>
      </c>
      <c r="Q12" s="2">
        <v>0</v>
      </c>
      <c r="R12" s="2"/>
      <c r="S12" s="2">
        <f aca="true" t="shared" si="5" ref="S12:S30">SUM(P12+Q12+R12)</f>
        <v>0</v>
      </c>
      <c r="T12" s="1"/>
      <c r="U12" s="2" t="s">
        <v>9</v>
      </c>
      <c r="V12" s="2">
        <v>0</v>
      </c>
      <c r="W12" s="2">
        <v>0</v>
      </c>
      <c r="X12" s="2">
        <v>0</v>
      </c>
      <c r="Y12" s="2">
        <f aca="true" t="shared" si="6" ref="Y12:Y30">SUM(V12+W12+X12)</f>
        <v>0</v>
      </c>
      <c r="Z12" s="2">
        <v>0</v>
      </c>
      <c r="AA12" s="2">
        <v>0</v>
      </c>
      <c r="AB12" s="2">
        <v>0</v>
      </c>
      <c r="AC12" s="13">
        <f aca="true" t="shared" si="7" ref="AC12:AC30">SUM(Z12+AA12+AB12)</f>
        <v>0</v>
      </c>
      <c r="AD12" s="2">
        <v>0</v>
      </c>
      <c r="AE12" s="2">
        <v>0</v>
      </c>
      <c r="AF12" s="2">
        <v>0</v>
      </c>
      <c r="AG12" s="13">
        <f aca="true" t="shared" si="8" ref="AG12:AG31">SUM(AD12+AE12+AF12)</f>
        <v>0</v>
      </c>
      <c r="AH12" s="20"/>
      <c r="AI12" s="2" t="s">
        <v>9</v>
      </c>
      <c r="AJ12" s="100">
        <v>0</v>
      </c>
      <c r="AK12" s="2">
        <v>0</v>
      </c>
      <c r="AL12" s="2">
        <v>0</v>
      </c>
      <c r="AM12" s="13">
        <f aca="true" t="shared" si="9" ref="AM12:AM30">SUM(AJ12+AK12+AL12)</f>
        <v>0</v>
      </c>
      <c r="AN12" s="2"/>
      <c r="AO12" s="2">
        <v>0</v>
      </c>
      <c r="AP12" s="13">
        <f t="shared" si="2"/>
        <v>0</v>
      </c>
      <c r="AQ12" s="2">
        <v>0</v>
      </c>
      <c r="AR12" s="2">
        <v>0</v>
      </c>
      <c r="AS12" s="13">
        <f t="shared" si="3"/>
        <v>0</v>
      </c>
      <c r="AT12" s="20"/>
      <c r="AU12" s="20"/>
      <c r="AV12" s="20"/>
      <c r="AW12" s="144"/>
      <c r="AX12" s="100">
        <v>0</v>
      </c>
      <c r="AY12" s="2">
        <v>0</v>
      </c>
      <c r="AZ12" s="2">
        <v>0</v>
      </c>
      <c r="BA12" s="13">
        <f aca="true" t="shared" si="10" ref="BA12:BA29">SUM(AX12+AY12+AZ12)</f>
        <v>0</v>
      </c>
    </row>
    <row r="13" spans="2:53" ht="12.75">
      <c r="B13" s="2" t="s">
        <v>10</v>
      </c>
      <c r="C13" s="2">
        <v>4500</v>
      </c>
      <c r="D13" s="2">
        <v>0</v>
      </c>
      <c r="E13" s="2">
        <f t="shared" si="0"/>
        <v>4500</v>
      </c>
      <c r="F13" s="2"/>
      <c r="G13" s="2">
        <v>3000</v>
      </c>
      <c r="H13" s="2">
        <v>0</v>
      </c>
      <c r="I13" s="2">
        <f t="shared" si="1"/>
        <v>3000</v>
      </c>
      <c r="J13" s="2"/>
      <c r="K13" s="2">
        <v>3950</v>
      </c>
      <c r="L13" s="2">
        <v>0</v>
      </c>
      <c r="M13" s="2">
        <f t="shared" si="4"/>
        <v>3950</v>
      </c>
      <c r="N13" s="2"/>
      <c r="O13" s="2"/>
      <c r="P13" s="2">
        <v>3000</v>
      </c>
      <c r="Q13" s="2">
        <v>0</v>
      </c>
      <c r="R13" s="2"/>
      <c r="S13" s="2">
        <f t="shared" si="5"/>
        <v>3000</v>
      </c>
      <c r="T13" s="1"/>
      <c r="U13" s="2" t="s">
        <v>10</v>
      </c>
      <c r="V13" s="2">
        <v>3400</v>
      </c>
      <c r="W13" s="2">
        <v>0</v>
      </c>
      <c r="X13" s="2">
        <v>0</v>
      </c>
      <c r="Y13" s="2">
        <f t="shared" si="6"/>
        <v>3400</v>
      </c>
      <c r="Z13" s="2">
        <v>1800</v>
      </c>
      <c r="AA13" s="2">
        <v>0</v>
      </c>
      <c r="AB13" s="2">
        <v>0</v>
      </c>
      <c r="AC13" s="13">
        <f t="shared" si="7"/>
        <v>1800</v>
      </c>
      <c r="AD13" s="2">
        <v>5500</v>
      </c>
      <c r="AE13" s="2">
        <v>0</v>
      </c>
      <c r="AF13" s="2">
        <v>0</v>
      </c>
      <c r="AG13" s="13">
        <f t="shared" si="8"/>
        <v>5500</v>
      </c>
      <c r="AH13" s="20"/>
      <c r="AI13" s="2" t="s">
        <v>10</v>
      </c>
      <c r="AJ13" s="100">
        <v>4000</v>
      </c>
      <c r="AK13" s="2">
        <v>0</v>
      </c>
      <c r="AL13" s="2">
        <v>0</v>
      </c>
      <c r="AM13" s="13">
        <f t="shared" si="9"/>
        <v>4000</v>
      </c>
      <c r="AN13" s="2">
        <v>4200</v>
      </c>
      <c r="AO13" s="2">
        <v>0</v>
      </c>
      <c r="AP13" s="13">
        <f t="shared" si="2"/>
        <v>4200</v>
      </c>
      <c r="AQ13" s="2">
        <v>6900</v>
      </c>
      <c r="AR13" s="2">
        <v>0</v>
      </c>
      <c r="AS13" s="13">
        <f t="shared" si="3"/>
        <v>6900</v>
      </c>
      <c r="AT13" s="20"/>
      <c r="AU13" s="20"/>
      <c r="AV13" s="20"/>
      <c r="AW13" s="144"/>
      <c r="AX13" s="100">
        <v>0</v>
      </c>
      <c r="AY13" s="2">
        <v>3000</v>
      </c>
      <c r="AZ13" s="2">
        <v>0</v>
      </c>
      <c r="BA13" s="13">
        <f t="shared" si="10"/>
        <v>3000</v>
      </c>
    </row>
    <row r="14" spans="2:53" ht="12.75">
      <c r="B14" s="2" t="s">
        <v>11</v>
      </c>
      <c r="C14" s="2">
        <v>2871</v>
      </c>
      <c r="D14" s="2">
        <v>0</v>
      </c>
      <c r="E14" s="2">
        <f t="shared" si="0"/>
        <v>2871</v>
      </c>
      <c r="F14" s="2"/>
      <c r="G14" s="2">
        <v>1200</v>
      </c>
      <c r="H14" s="2">
        <v>0</v>
      </c>
      <c r="I14" s="2">
        <f t="shared" si="1"/>
        <v>1200</v>
      </c>
      <c r="J14" s="2"/>
      <c r="K14" s="2">
        <v>300</v>
      </c>
      <c r="L14" s="2">
        <v>0</v>
      </c>
      <c r="M14" s="2">
        <f t="shared" si="4"/>
        <v>300</v>
      </c>
      <c r="N14" s="2"/>
      <c r="O14" s="2"/>
      <c r="P14" s="2">
        <v>790</v>
      </c>
      <c r="Q14" s="2">
        <v>0</v>
      </c>
      <c r="R14" s="2"/>
      <c r="S14" s="2">
        <f t="shared" si="5"/>
        <v>790</v>
      </c>
      <c r="T14" s="1"/>
      <c r="U14" s="2" t="s">
        <v>11</v>
      </c>
      <c r="V14" s="2">
        <v>500</v>
      </c>
      <c r="W14" s="2">
        <v>0</v>
      </c>
      <c r="X14" s="2">
        <v>0</v>
      </c>
      <c r="Y14" s="2">
        <f t="shared" si="6"/>
        <v>500</v>
      </c>
      <c r="Z14" s="2">
        <v>600</v>
      </c>
      <c r="AA14" s="2">
        <v>0</v>
      </c>
      <c r="AB14" s="2">
        <v>0</v>
      </c>
      <c r="AC14" s="13">
        <f t="shared" si="7"/>
        <v>600</v>
      </c>
      <c r="AD14" s="2">
        <v>2000</v>
      </c>
      <c r="AE14" s="2">
        <v>0</v>
      </c>
      <c r="AF14" s="2">
        <v>0</v>
      </c>
      <c r="AG14" s="13">
        <f t="shared" si="8"/>
        <v>2000</v>
      </c>
      <c r="AH14" s="20"/>
      <c r="AI14" s="2" t="s">
        <v>11</v>
      </c>
      <c r="AJ14" s="100">
        <v>1000</v>
      </c>
      <c r="AK14" s="2">
        <v>0</v>
      </c>
      <c r="AL14" s="2">
        <v>0</v>
      </c>
      <c r="AM14" s="13">
        <f t="shared" si="9"/>
        <v>1000</v>
      </c>
      <c r="AN14" s="2">
        <v>1000</v>
      </c>
      <c r="AO14" s="2">
        <v>0</v>
      </c>
      <c r="AP14" s="13">
        <f t="shared" si="2"/>
        <v>1000</v>
      </c>
      <c r="AQ14" s="2">
        <v>800</v>
      </c>
      <c r="AR14" s="2">
        <v>0</v>
      </c>
      <c r="AS14" s="13">
        <f t="shared" si="3"/>
        <v>800</v>
      </c>
      <c r="AT14" s="20"/>
      <c r="AU14" s="20"/>
      <c r="AV14" s="20"/>
      <c r="AW14" s="144"/>
      <c r="AX14" s="100">
        <v>1000</v>
      </c>
      <c r="AY14" s="2">
        <v>0</v>
      </c>
      <c r="AZ14" s="2">
        <v>0</v>
      </c>
      <c r="BA14" s="13">
        <f t="shared" si="10"/>
        <v>1000</v>
      </c>
    </row>
    <row r="15" spans="2:53" ht="12.75">
      <c r="B15" s="2" t="s">
        <v>12</v>
      </c>
      <c r="C15" s="2">
        <v>864</v>
      </c>
      <c r="D15" s="2">
        <v>0</v>
      </c>
      <c r="E15" s="2">
        <f t="shared" si="0"/>
        <v>864</v>
      </c>
      <c r="F15" s="2"/>
      <c r="G15" s="2">
        <v>0</v>
      </c>
      <c r="H15" s="2">
        <v>0</v>
      </c>
      <c r="I15" s="2">
        <f t="shared" si="1"/>
        <v>0</v>
      </c>
      <c r="J15" s="2"/>
      <c r="K15" s="2">
        <v>0</v>
      </c>
      <c r="L15" s="2">
        <v>0</v>
      </c>
      <c r="M15" s="2">
        <f t="shared" si="4"/>
        <v>0</v>
      </c>
      <c r="N15" s="2"/>
      <c r="O15" s="2"/>
      <c r="P15" s="2">
        <v>0</v>
      </c>
      <c r="Q15" s="2">
        <v>0</v>
      </c>
      <c r="R15" s="2"/>
      <c r="S15" s="2">
        <f t="shared" si="5"/>
        <v>0</v>
      </c>
      <c r="T15" s="1"/>
      <c r="U15" s="2" t="s">
        <v>12</v>
      </c>
      <c r="V15" s="2">
        <v>0</v>
      </c>
      <c r="W15" s="2">
        <v>0</v>
      </c>
      <c r="X15" s="2">
        <v>0</v>
      </c>
      <c r="Y15" s="2">
        <f t="shared" si="6"/>
        <v>0</v>
      </c>
      <c r="Z15" s="2">
        <v>0</v>
      </c>
      <c r="AA15" s="2">
        <v>0</v>
      </c>
      <c r="AB15" s="2">
        <v>0</v>
      </c>
      <c r="AC15" s="13">
        <f t="shared" si="7"/>
        <v>0</v>
      </c>
      <c r="AD15" s="2">
        <v>0</v>
      </c>
      <c r="AE15" s="2">
        <v>0</v>
      </c>
      <c r="AF15" s="2">
        <v>0</v>
      </c>
      <c r="AG15" s="13">
        <f t="shared" si="8"/>
        <v>0</v>
      </c>
      <c r="AH15" s="20"/>
      <c r="AI15" s="2" t="s">
        <v>12</v>
      </c>
      <c r="AJ15" s="100">
        <v>0</v>
      </c>
      <c r="AK15" s="2">
        <v>0</v>
      </c>
      <c r="AL15" s="2">
        <v>0</v>
      </c>
      <c r="AM15" s="13">
        <f t="shared" si="9"/>
        <v>0</v>
      </c>
      <c r="AN15" s="2">
        <v>0</v>
      </c>
      <c r="AO15" s="2">
        <v>0</v>
      </c>
      <c r="AP15" s="13">
        <f t="shared" si="2"/>
        <v>0</v>
      </c>
      <c r="AQ15" s="2">
        <v>0</v>
      </c>
      <c r="AR15" s="2">
        <v>0</v>
      </c>
      <c r="AS15" s="13">
        <f t="shared" si="3"/>
        <v>0</v>
      </c>
      <c r="AT15" s="20"/>
      <c r="AU15" s="20"/>
      <c r="AV15" s="20"/>
      <c r="AW15" s="144"/>
      <c r="AX15" s="100">
        <v>0</v>
      </c>
      <c r="AY15" s="2">
        <v>0</v>
      </c>
      <c r="AZ15" s="2">
        <v>0</v>
      </c>
      <c r="BA15" s="13">
        <f t="shared" si="10"/>
        <v>0</v>
      </c>
    </row>
    <row r="16" spans="2:53" ht="12.75">
      <c r="B16" s="2" t="s">
        <v>13</v>
      </c>
      <c r="C16" s="2">
        <v>2950</v>
      </c>
      <c r="D16" s="2">
        <v>0</v>
      </c>
      <c r="E16" s="2">
        <f t="shared" si="0"/>
        <v>2950</v>
      </c>
      <c r="F16" s="2"/>
      <c r="G16" s="2">
        <v>2351</v>
      </c>
      <c r="H16" s="2">
        <v>0</v>
      </c>
      <c r="I16" s="2">
        <f t="shared" si="1"/>
        <v>2351</v>
      </c>
      <c r="J16" s="2"/>
      <c r="K16" s="2">
        <v>1100</v>
      </c>
      <c r="L16" s="2">
        <v>0</v>
      </c>
      <c r="M16" s="2">
        <f t="shared" si="4"/>
        <v>1100</v>
      </c>
      <c r="N16" s="2"/>
      <c r="O16" s="2"/>
      <c r="P16" s="2">
        <v>1280</v>
      </c>
      <c r="Q16" s="2">
        <v>0</v>
      </c>
      <c r="R16" s="2">
        <v>1000</v>
      </c>
      <c r="S16" s="2">
        <f t="shared" si="5"/>
        <v>2280</v>
      </c>
      <c r="T16" s="1"/>
      <c r="U16" s="2" t="s">
        <v>13</v>
      </c>
      <c r="V16" s="2">
        <v>900</v>
      </c>
      <c r="W16" s="2">
        <v>0</v>
      </c>
      <c r="X16" s="2">
        <v>0</v>
      </c>
      <c r="Y16" s="2">
        <f t="shared" si="6"/>
        <v>900</v>
      </c>
      <c r="Z16" s="2">
        <v>1000</v>
      </c>
      <c r="AA16" s="2">
        <v>0</v>
      </c>
      <c r="AB16" s="2">
        <v>0</v>
      </c>
      <c r="AC16" s="13">
        <f t="shared" si="7"/>
        <v>1000</v>
      </c>
      <c r="AD16" s="2">
        <v>2000</v>
      </c>
      <c r="AE16" s="2">
        <v>0</v>
      </c>
      <c r="AF16" s="2">
        <v>0</v>
      </c>
      <c r="AG16" s="13">
        <f t="shared" si="8"/>
        <v>2000</v>
      </c>
      <c r="AH16" s="20"/>
      <c r="AI16" s="2" t="s">
        <v>13</v>
      </c>
      <c r="AJ16" s="100">
        <v>1600</v>
      </c>
      <c r="AK16" s="2">
        <v>0</v>
      </c>
      <c r="AL16" s="2">
        <v>0</v>
      </c>
      <c r="AM16" s="13">
        <f t="shared" si="9"/>
        <v>1600</v>
      </c>
      <c r="AN16" s="2">
        <v>1300</v>
      </c>
      <c r="AO16" s="2">
        <v>0</v>
      </c>
      <c r="AP16" s="13">
        <f t="shared" si="2"/>
        <v>1300</v>
      </c>
      <c r="AQ16" s="2">
        <v>0</v>
      </c>
      <c r="AR16" s="2">
        <v>0</v>
      </c>
      <c r="AS16" s="13">
        <f t="shared" si="3"/>
        <v>0</v>
      </c>
      <c r="AT16" s="20"/>
      <c r="AU16" s="20"/>
      <c r="AV16" s="20"/>
      <c r="AW16" s="144"/>
      <c r="AX16" s="100">
        <v>120</v>
      </c>
      <c r="AY16" s="2">
        <v>900</v>
      </c>
      <c r="AZ16" s="2">
        <v>0</v>
      </c>
      <c r="BA16" s="13">
        <f t="shared" si="10"/>
        <v>1020</v>
      </c>
    </row>
    <row r="17" spans="2:53" ht="12.75">
      <c r="B17" s="2" t="s">
        <v>14</v>
      </c>
      <c r="C17" s="2">
        <v>0</v>
      </c>
      <c r="D17" s="2">
        <v>0</v>
      </c>
      <c r="E17" s="2">
        <f t="shared" si="0"/>
        <v>0</v>
      </c>
      <c r="F17" s="2"/>
      <c r="G17" s="2">
        <v>500</v>
      </c>
      <c r="H17" s="2">
        <v>0</v>
      </c>
      <c r="I17" s="2">
        <f t="shared" si="1"/>
        <v>500</v>
      </c>
      <c r="J17" s="2"/>
      <c r="K17" s="2">
        <v>0</v>
      </c>
      <c r="L17" s="2">
        <v>0</v>
      </c>
      <c r="M17" s="2">
        <f t="shared" si="4"/>
        <v>0</v>
      </c>
      <c r="N17" s="2"/>
      <c r="O17" s="2"/>
      <c r="P17" s="2">
        <v>0</v>
      </c>
      <c r="Q17" s="2">
        <v>0</v>
      </c>
      <c r="R17" s="2"/>
      <c r="S17" s="2">
        <f t="shared" si="5"/>
        <v>0</v>
      </c>
      <c r="T17" s="1"/>
      <c r="U17" s="2" t="s">
        <v>14</v>
      </c>
      <c r="V17" s="2">
        <v>0</v>
      </c>
      <c r="W17" s="2">
        <v>0</v>
      </c>
      <c r="X17" s="2">
        <v>0</v>
      </c>
      <c r="Y17" s="2">
        <f t="shared" si="6"/>
        <v>0</v>
      </c>
      <c r="Z17" s="2">
        <v>0</v>
      </c>
      <c r="AA17" s="2">
        <v>0</v>
      </c>
      <c r="AB17" s="2">
        <v>0</v>
      </c>
      <c r="AC17" s="13">
        <f t="shared" si="7"/>
        <v>0</v>
      </c>
      <c r="AD17" s="2">
        <v>0</v>
      </c>
      <c r="AE17" s="2">
        <v>0</v>
      </c>
      <c r="AF17" s="2">
        <v>0</v>
      </c>
      <c r="AG17" s="13">
        <f t="shared" si="8"/>
        <v>0</v>
      </c>
      <c r="AH17" s="20"/>
      <c r="AI17" s="2" t="s">
        <v>14</v>
      </c>
      <c r="AJ17" s="100">
        <v>0</v>
      </c>
      <c r="AK17" s="2">
        <v>0</v>
      </c>
      <c r="AL17" s="2">
        <v>0</v>
      </c>
      <c r="AM17" s="13">
        <f t="shared" si="9"/>
        <v>0</v>
      </c>
      <c r="AN17" s="2"/>
      <c r="AO17" s="2">
        <v>0</v>
      </c>
      <c r="AP17" s="13">
        <f t="shared" si="2"/>
        <v>0</v>
      </c>
      <c r="AQ17" s="2">
        <v>0</v>
      </c>
      <c r="AR17" s="2">
        <v>0</v>
      </c>
      <c r="AS17" s="13">
        <f t="shared" si="3"/>
        <v>0</v>
      </c>
      <c r="AT17" s="20"/>
      <c r="AU17" s="20"/>
      <c r="AV17" s="20"/>
      <c r="AW17" s="144"/>
      <c r="AX17" s="100">
        <v>0</v>
      </c>
      <c r="AY17" s="2">
        <v>0</v>
      </c>
      <c r="AZ17" s="2">
        <v>0</v>
      </c>
      <c r="BA17" s="13">
        <f t="shared" si="10"/>
        <v>0</v>
      </c>
    </row>
    <row r="18" spans="2:53" ht="12.75">
      <c r="B18" s="2" t="s">
        <v>15</v>
      </c>
      <c r="C18" s="2">
        <v>2374</v>
      </c>
      <c r="D18" s="2">
        <v>0</v>
      </c>
      <c r="E18" s="2">
        <f t="shared" si="0"/>
        <v>2374</v>
      </c>
      <c r="F18" s="2"/>
      <c r="G18" s="2">
        <v>0</v>
      </c>
      <c r="H18" s="2">
        <v>900</v>
      </c>
      <c r="I18" s="2">
        <f t="shared" si="1"/>
        <v>900</v>
      </c>
      <c r="J18" s="2"/>
      <c r="K18" s="2">
        <v>0</v>
      </c>
      <c r="L18" s="2">
        <v>750</v>
      </c>
      <c r="M18" s="2">
        <f t="shared" si="4"/>
        <v>750</v>
      </c>
      <c r="N18" s="2"/>
      <c r="O18" s="2"/>
      <c r="P18" s="2">
        <v>0</v>
      </c>
      <c r="Q18" s="2">
        <v>0</v>
      </c>
      <c r="R18" s="2"/>
      <c r="S18" s="2">
        <f t="shared" si="5"/>
        <v>0</v>
      </c>
      <c r="T18" s="1"/>
      <c r="U18" s="2" t="s">
        <v>15</v>
      </c>
      <c r="V18" s="2">
        <v>0</v>
      </c>
      <c r="W18" s="2">
        <v>0</v>
      </c>
      <c r="X18" s="2">
        <v>0</v>
      </c>
      <c r="Y18" s="2">
        <f t="shared" si="6"/>
        <v>0</v>
      </c>
      <c r="Z18" s="2">
        <v>0</v>
      </c>
      <c r="AA18" s="2">
        <v>0</v>
      </c>
      <c r="AB18" s="2">
        <v>0</v>
      </c>
      <c r="AC18" s="13">
        <f t="shared" si="7"/>
        <v>0</v>
      </c>
      <c r="AD18" s="2">
        <v>0</v>
      </c>
      <c r="AE18" s="2">
        <v>0</v>
      </c>
      <c r="AF18" s="2">
        <v>0</v>
      </c>
      <c r="AG18" s="13">
        <f t="shared" si="8"/>
        <v>0</v>
      </c>
      <c r="AH18" s="20"/>
      <c r="AI18" s="2" t="s">
        <v>15</v>
      </c>
      <c r="AJ18" s="100">
        <v>0</v>
      </c>
      <c r="AK18" s="2">
        <v>0</v>
      </c>
      <c r="AL18" s="2">
        <v>0</v>
      </c>
      <c r="AM18" s="13">
        <f t="shared" si="9"/>
        <v>0</v>
      </c>
      <c r="AN18" s="2"/>
      <c r="AO18" s="2">
        <v>0</v>
      </c>
      <c r="AP18" s="13">
        <f>SUM(AN18+AO18)</f>
        <v>0</v>
      </c>
      <c r="AQ18" s="2">
        <v>0</v>
      </c>
      <c r="AR18" s="2">
        <v>0</v>
      </c>
      <c r="AS18" s="13">
        <f>SUM(AQ18+AR18)</f>
        <v>0</v>
      </c>
      <c r="AT18" s="20"/>
      <c r="AU18" s="20"/>
      <c r="AV18" s="20"/>
      <c r="AW18" s="144"/>
      <c r="AX18" s="100">
        <v>0</v>
      </c>
      <c r="AY18" s="2">
        <v>0</v>
      </c>
      <c r="AZ18" s="2">
        <v>680</v>
      </c>
      <c r="BA18" s="13">
        <f t="shared" si="10"/>
        <v>680</v>
      </c>
    </row>
    <row r="19" spans="2:53" ht="12.75">
      <c r="B19" s="2" t="s">
        <v>16</v>
      </c>
      <c r="C19" s="2">
        <v>33200</v>
      </c>
      <c r="D19" s="2">
        <v>0</v>
      </c>
      <c r="E19" s="2">
        <f t="shared" si="0"/>
        <v>33200</v>
      </c>
      <c r="F19" s="2"/>
      <c r="G19" s="2">
        <v>25700</v>
      </c>
      <c r="H19" s="2">
        <v>0</v>
      </c>
      <c r="I19" s="2">
        <f t="shared" si="1"/>
        <v>25700</v>
      </c>
      <c r="J19" s="2"/>
      <c r="K19" s="2">
        <v>22500</v>
      </c>
      <c r="L19" s="2">
        <v>0</v>
      </c>
      <c r="M19" s="2">
        <f t="shared" si="4"/>
        <v>22500</v>
      </c>
      <c r="N19" s="2"/>
      <c r="O19" s="2"/>
      <c r="P19" s="2">
        <v>10998</v>
      </c>
      <c r="Q19" s="2">
        <v>0</v>
      </c>
      <c r="R19" s="2"/>
      <c r="S19" s="2">
        <f t="shared" si="5"/>
        <v>10998</v>
      </c>
      <c r="T19" s="1"/>
      <c r="U19" s="2" t="s">
        <v>16</v>
      </c>
      <c r="V19" s="2">
        <v>14800</v>
      </c>
      <c r="W19" s="2">
        <v>0</v>
      </c>
      <c r="X19" s="2">
        <v>0</v>
      </c>
      <c r="Y19" s="2">
        <f t="shared" si="6"/>
        <v>14800</v>
      </c>
      <c r="Z19" s="2">
        <v>13923</v>
      </c>
      <c r="AA19" s="2">
        <v>310</v>
      </c>
      <c r="AB19" s="2">
        <v>0</v>
      </c>
      <c r="AC19" s="13">
        <f t="shared" si="7"/>
        <v>14233</v>
      </c>
      <c r="AD19" s="2">
        <v>41060</v>
      </c>
      <c r="AE19" s="2">
        <v>0</v>
      </c>
      <c r="AF19" s="2">
        <v>0</v>
      </c>
      <c r="AG19" s="13">
        <f t="shared" si="8"/>
        <v>41060</v>
      </c>
      <c r="AH19" s="20"/>
      <c r="AI19" s="2" t="s">
        <v>16</v>
      </c>
      <c r="AJ19" s="100">
        <v>42400</v>
      </c>
      <c r="AK19" s="2">
        <v>0</v>
      </c>
      <c r="AL19" s="2">
        <v>0</v>
      </c>
      <c r="AM19" s="13">
        <f t="shared" si="9"/>
        <v>42400</v>
      </c>
      <c r="AN19" s="2">
        <v>25660</v>
      </c>
      <c r="AO19" s="2">
        <v>0</v>
      </c>
      <c r="AP19" s="13">
        <f aca="true" t="shared" si="11" ref="AP19:AP26">SUM(AN19+AO19)</f>
        <v>25660</v>
      </c>
      <c r="AQ19" s="2">
        <v>2400</v>
      </c>
      <c r="AR19" s="2">
        <v>0</v>
      </c>
      <c r="AS19" s="13">
        <f aca="true" t="shared" si="12" ref="AS19:AS26">SUM(AQ19+AR19)</f>
        <v>2400</v>
      </c>
      <c r="AT19" s="20"/>
      <c r="AU19" s="20"/>
      <c r="AV19" s="20"/>
      <c r="AW19" s="144"/>
      <c r="AX19" s="100">
        <v>2983</v>
      </c>
      <c r="AY19" s="2">
        <v>1959</v>
      </c>
      <c r="AZ19" s="2">
        <v>0</v>
      </c>
      <c r="BA19" s="13">
        <f t="shared" si="10"/>
        <v>4942</v>
      </c>
    </row>
    <row r="20" spans="2:53" ht="12.75">
      <c r="B20" s="2" t="s">
        <v>17</v>
      </c>
      <c r="C20" s="2">
        <v>5240</v>
      </c>
      <c r="D20" s="2">
        <v>0</v>
      </c>
      <c r="E20" s="2">
        <f t="shared" si="0"/>
        <v>5240</v>
      </c>
      <c r="F20" s="2"/>
      <c r="G20" s="2">
        <v>3000</v>
      </c>
      <c r="H20" s="2">
        <v>800</v>
      </c>
      <c r="I20" s="2">
        <f t="shared" si="1"/>
        <v>3800</v>
      </c>
      <c r="J20" s="2"/>
      <c r="K20" s="2">
        <v>1100</v>
      </c>
      <c r="L20" s="2">
        <v>800</v>
      </c>
      <c r="M20" s="2">
        <f t="shared" si="4"/>
        <v>1900</v>
      </c>
      <c r="N20" s="2"/>
      <c r="O20" s="2"/>
      <c r="P20" s="2">
        <v>1000</v>
      </c>
      <c r="Q20" s="2">
        <v>559</v>
      </c>
      <c r="R20" s="2"/>
      <c r="S20" s="2">
        <f t="shared" si="5"/>
        <v>1559</v>
      </c>
      <c r="T20" s="1"/>
      <c r="U20" s="2" t="s">
        <v>17</v>
      </c>
      <c r="V20" s="2">
        <v>0</v>
      </c>
      <c r="W20" s="2">
        <v>250</v>
      </c>
      <c r="X20" s="2">
        <v>0</v>
      </c>
      <c r="Y20" s="2">
        <f t="shared" si="6"/>
        <v>250</v>
      </c>
      <c r="Z20" s="2">
        <v>500</v>
      </c>
      <c r="AA20" s="2">
        <v>4800</v>
      </c>
      <c r="AB20" s="2">
        <v>0</v>
      </c>
      <c r="AC20" s="13">
        <f t="shared" si="7"/>
        <v>5300</v>
      </c>
      <c r="AD20" s="2">
        <v>5000</v>
      </c>
      <c r="AE20" s="2">
        <v>3500</v>
      </c>
      <c r="AF20" s="2">
        <v>0</v>
      </c>
      <c r="AG20" s="13">
        <f t="shared" si="8"/>
        <v>8500</v>
      </c>
      <c r="AH20" s="20"/>
      <c r="AI20" s="2" t="s">
        <v>17</v>
      </c>
      <c r="AJ20" s="100">
        <v>2000</v>
      </c>
      <c r="AK20" s="2">
        <v>3000</v>
      </c>
      <c r="AL20" s="2">
        <v>0</v>
      </c>
      <c r="AM20" s="13">
        <f t="shared" si="9"/>
        <v>5000</v>
      </c>
      <c r="AN20" s="2">
        <v>0</v>
      </c>
      <c r="AO20" s="2">
        <v>9000</v>
      </c>
      <c r="AP20" s="13">
        <f t="shared" si="11"/>
        <v>9000</v>
      </c>
      <c r="AQ20" s="2">
        <v>2800</v>
      </c>
      <c r="AR20" s="2">
        <v>50</v>
      </c>
      <c r="AS20" s="13">
        <f t="shared" si="12"/>
        <v>2850</v>
      </c>
      <c r="AT20" s="20"/>
      <c r="AU20" s="20"/>
      <c r="AV20" s="20"/>
      <c r="AW20" s="144"/>
      <c r="AX20" s="100">
        <v>0</v>
      </c>
      <c r="AY20" s="2">
        <v>0</v>
      </c>
      <c r="AZ20" s="2">
        <v>1450</v>
      </c>
      <c r="BA20" s="13">
        <f t="shared" si="10"/>
        <v>1450</v>
      </c>
    </row>
    <row r="21" spans="2:53" ht="12.75">
      <c r="B21" s="2" t="s">
        <v>18</v>
      </c>
      <c r="C21" s="13">
        <v>135935</v>
      </c>
      <c r="D21" s="13">
        <v>0</v>
      </c>
      <c r="E21" s="13">
        <f t="shared" si="0"/>
        <v>135935</v>
      </c>
      <c r="F21" s="13"/>
      <c r="G21" s="13">
        <v>106460</v>
      </c>
      <c r="H21" s="13">
        <v>12450</v>
      </c>
      <c r="I21" s="13">
        <f t="shared" si="1"/>
        <v>118910</v>
      </c>
      <c r="J21" s="13"/>
      <c r="K21" s="13">
        <v>101240</v>
      </c>
      <c r="L21" s="13">
        <v>12500</v>
      </c>
      <c r="M21" s="13">
        <f t="shared" si="4"/>
        <v>113740</v>
      </c>
      <c r="N21" s="13"/>
      <c r="O21" s="13"/>
      <c r="P21" s="13">
        <v>65845</v>
      </c>
      <c r="Q21" s="13">
        <v>2000</v>
      </c>
      <c r="R21" s="13">
        <v>11700</v>
      </c>
      <c r="S21" s="13">
        <f t="shared" si="5"/>
        <v>79545</v>
      </c>
      <c r="T21" s="20"/>
      <c r="U21" s="2" t="s">
        <v>18</v>
      </c>
      <c r="V21" s="13">
        <v>104850</v>
      </c>
      <c r="W21" s="13">
        <v>9318</v>
      </c>
      <c r="X21" s="13">
        <v>1000</v>
      </c>
      <c r="Y21" s="13">
        <f t="shared" si="6"/>
        <v>115168</v>
      </c>
      <c r="Z21" s="13">
        <v>109300</v>
      </c>
      <c r="AA21" s="13">
        <v>47030</v>
      </c>
      <c r="AB21" s="31">
        <v>0</v>
      </c>
      <c r="AC21" s="13">
        <f t="shared" si="7"/>
        <v>156330</v>
      </c>
      <c r="AD21" s="13">
        <v>265535</v>
      </c>
      <c r="AE21" s="13">
        <v>82750</v>
      </c>
      <c r="AF21" s="31">
        <v>0</v>
      </c>
      <c r="AG21" s="13">
        <f t="shared" si="8"/>
        <v>348285</v>
      </c>
      <c r="AH21" s="20"/>
      <c r="AI21" s="2" t="s">
        <v>18</v>
      </c>
      <c r="AJ21" s="101">
        <v>272457</v>
      </c>
      <c r="AK21" s="13">
        <v>64000</v>
      </c>
      <c r="AL21" s="31">
        <v>0</v>
      </c>
      <c r="AM21" s="13">
        <f t="shared" si="9"/>
        <v>336457</v>
      </c>
      <c r="AN21" s="13">
        <v>159605</v>
      </c>
      <c r="AO21" s="13">
        <v>47919</v>
      </c>
      <c r="AP21" s="13">
        <f t="shared" si="11"/>
        <v>207524</v>
      </c>
      <c r="AQ21" s="13">
        <v>112300</v>
      </c>
      <c r="AR21" s="13">
        <v>41525</v>
      </c>
      <c r="AS21" s="13">
        <f t="shared" si="12"/>
        <v>153825</v>
      </c>
      <c r="AT21" s="20"/>
      <c r="AU21" s="20"/>
      <c r="AV21" s="20"/>
      <c r="AW21" s="144"/>
      <c r="AX21" s="101">
        <v>79205</v>
      </c>
      <c r="AY21" s="13">
        <v>24204</v>
      </c>
      <c r="AZ21" s="13">
        <v>26955</v>
      </c>
      <c r="BA21" s="13">
        <f t="shared" si="10"/>
        <v>130364</v>
      </c>
    </row>
    <row r="22" spans="2:53" ht="12.75">
      <c r="B22" s="2" t="s">
        <v>19</v>
      </c>
      <c r="C22" s="2">
        <v>0</v>
      </c>
      <c r="D22" s="2">
        <v>0</v>
      </c>
      <c r="E22" s="2">
        <f t="shared" si="0"/>
        <v>0</v>
      </c>
      <c r="F22" s="2"/>
      <c r="G22" s="2">
        <v>0</v>
      </c>
      <c r="H22" s="2">
        <v>0</v>
      </c>
      <c r="I22" s="2">
        <f t="shared" si="1"/>
        <v>0</v>
      </c>
      <c r="J22" s="2"/>
      <c r="K22" s="2">
        <v>1200</v>
      </c>
      <c r="L22" s="2">
        <v>0</v>
      </c>
      <c r="M22" s="2">
        <f t="shared" si="4"/>
        <v>1200</v>
      </c>
      <c r="N22" s="2"/>
      <c r="O22" s="2"/>
      <c r="P22" s="2">
        <v>300</v>
      </c>
      <c r="Q22" s="2">
        <v>0</v>
      </c>
      <c r="R22" s="2"/>
      <c r="S22" s="2">
        <f t="shared" si="5"/>
        <v>300</v>
      </c>
      <c r="T22" s="1"/>
      <c r="U22" s="2" t="s">
        <v>19</v>
      </c>
      <c r="V22" s="2">
        <v>0</v>
      </c>
      <c r="W22" s="2">
        <v>0</v>
      </c>
      <c r="X22" s="2">
        <v>0</v>
      </c>
      <c r="Y22" s="2">
        <f t="shared" si="6"/>
        <v>0</v>
      </c>
      <c r="Z22" s="2">
        <v>1700</v>
      </c>
      <c r="AA22" s="2">
        <v>0</v>
      </c>
      <c r="AB22" s="2">
        <v>0</v>
      </c>
      <c r="AC22" s="13">
        <f t="shared" si="7"/>
        <v>1700</v>
      </c>
      <c r="AD22" s="2">
        <v>5250</v>
      </c>
      <c r="AE22" s="2">
        <v>0</v>
      </c>
      <c r="AF22" s="2">
        <v>0</v>
      </c>
      <c r="AG22" s="13">
        <f t="shared" si="8"/>
        <v>5250</v>
      </c>
      <c r="AH22" s="20"/>
      <c r="AI22" s="2" t="s">
        <v>19</v>
      </c>
      <c r="AJ22" s="100">
        <v>700</v>
      </c>
      <c r="AK22" s="2">
        <v>0</v>
      </c>
      <c r="AL22" s="2">
        <v>0</v>
      </c>
      <c r="AM22" s="13">
        <f t="shared" si="9"/>
        <v>700</v>
      </c>
      <c r="AN22" s="2">
        <v>0</v>
      </c>
      <c r="AO22" s="2">
        <v>0</v>
      </c>
      <c r="AP22" s="13">
        <f t="shared" si="11"/>
        <v>0</v>
      </c>
      <c r="AQ22" s="2">
        <v>0</v>
      </c>
      <c r="AR22" s="2">
        <v>0</v>
      </c>
      <c r="AS22" s="13">
        <f t="shared" si="12"/>
        <v>0</v>
      </c>
      <c r="AT22" s="20"/>
      <c r="AU22" s="20"/>
      <c r="AV22" s="20"/>
      <c r="AW22" s="144"/>
      <c r="AX22" s="100">
        <v>0</v>
      </c>
      <c r="AY22" s="2">
        <v>0</v>
      </c>
      <c r="AZ22" s="2">
        <v>0</v>
      </c>
      <c r="BA22" s="13">
        <f t="shared" si="10"/>
        <v>0</v>
      </c>
    </row>
    <row r="23" spans="2:53" ht="12.75">
      <c r="B23" s="2" t="s">
        <v>20</v>
      </c>
      <c r="C23" s="2">
        <v>0</v>
      </c>
      <c r="D23" s="2">
        <v>0</v>
      </c>
      <c r="E23" s="2">
        <f t="shared" si="0"/>
        <v>0</v>
      </c>
      <c r="F23" s="2"/>
      <c r="G23" s="2">
        <v>0</v>
      </c>
      <c r="H23" s="2">
        <v>0</v>
      </c>
      <c r="I23" s="2">
        <f t="shared" si="1"/>
        <v>0</v>
      </c>
      <c r="J23" s="2"/>
      <c r="K23" s="2">
        <v>5950</v>
      </c>
      <c r="L23" s="2">
        <v>0</v>
      </c>
      <c r="M23" s="2">
        <f t="shared" si="4"/>
        <v>5950</v>
      </c>
      <c r="N23" s="2"/>
      <c r="O23" s="2"/>
      <c r="P23" s="2">
        <v>1400</v>
      </c>
      <c r="Q23" s="2">
        <v>0</v>
      </c>
      <c r="R23" s="2"/>
      <c r="S23" s="2">
        <f t="shared" si="5"/>
        <v>1400</v>
      </c>
      <c r="T23" s="1"/>
      <c r="U23" s="2" t="s">
        <v>20</v>
      </c>
      <c r="V23" s="2">
        <v>2000</v>
      </c>
      <c r="W23" s="2">
        <v>0</v>
      </c>
      <c r="X23" s="2">
        <v>0</v>
      </c>
      <c r="Y23" s="2">
        <f t="shared" si="6"/>
        <v>2000</v>
      </c>
      <c r="Z23" s="2">
        <v>3000</v>
      </c>
      <c r="AA23" s="2">
        <v>0</v>
      </c>
      <c r="AB23" s="2">
        <v>0</v>
      </c>
      <c r="AC23" s="13">
        <f t="shared" si="7"/>
        <v>3000</v>
      </c>
      <c r="AD23" s="2">
        <v>11500</v>
      </c>
      <c r="AE23" s="2">
        <v>0</v>
      </c>
      <c r="AF23" s="2">
        <v>0</v>
      </c>
      <c r="AG23" s="13">
        <f t="shared" si="8"/>
        <v>11500</v>
      </c>
      <c r="AH23" s="20"/>
      <c r="AI23" s="2" t="s">
        <v>20</v>
      </c>
      <c r="AJ23" s="100">
        <v>4000</v>
      </c>
      <c r="AK23" s="2">
        <v>0</v>
      </c>
      <c r="AL23" s="2">
        <v>0</v>
      </c>
      <c r="AM23" s="13">
        <f t="shared" si="9"/>
        <v>4000</v>
      </c>
      <c r="AN23" s="2">
        <v>0</v>
      </c>
      <c r="AO23" s="2">
        <v>0</v>
      </c>
      <c r="AP23" s="13">
        <f t="shared" si="11"/>
        <v>0</v>
      </c>
      <c r="AQ23" s="2">
        <v>0</v>
      </c>
      <c r="AR23" s="2">
        <v>0</v>
      </c>
      <c r="AS23" s="13">
        <f t="shared" si="12"/>
        <v>0</v>
      </c>
      <c r="AT23" s="20"/>
      <c r="AU23" s="20"/>
      <c r="AV23" s="20"/>
      <c r="AW23" s="144"/>
      <c r="AX23" s="100">
        <v>0</v>
      </c>
      <c r="AY23" s="2">
        <v>0</v>
      </c>
      <c r="AZ23" s="2">
        <v>0</v>
      </c>
      <c r="BA23" s="13">
        <f t="shared" si="10"/>
        <v>0</v>
      </c>
    </row>
    <row r="24" spans="2:53" ht="12.75">
      <c r="B24" s="2" t="s">
        <v>21</v>
      </c>
      <c r="C24" s="2">
        <v>576</v>
      </c>
      <c r="D24" s="2">
        <v>0</v>
      </c>
      <c r="E24" s="2">
        <f t="shared" si="0"/>
        <v>576</v>
      </c>
      <c r="F24" s="2"/>
      <c r="G24" s="2">
        <v>600</v>
      </c>
      <c r="H24" s="2">
        <v>250</v>
      </c>
      <c r="I24" s="2">
        <f t="shared" si="1"/>
        <v>850</v>
      </c>
      <c r="J24" s="2"/>
      <c r="K24" s="2">
        <v>500</v>
      </c>
      <c r="L24" s="2">
        <v>250</v>
      </c>
      <c r="M24" s="2">
        <f t="shared" si="4"/>
        <v>750</v>
      </c>
      <c r="N24" s="2"/>
      <c r="O24" s="2"/>
      <c r="P24" s="2">
        <v>400</v>
      </c>
      <c r="Q24" s="2">
        <v>0</v>
      </c>
      <c r="R24" s="2"/>
      <c r="S24" s="2">
        <f t="shared" si="5"/>
        <v>400</v>
      </c>
      <c r="T24" s="1"/>
      <c r="U24" s="2" t="s">
        <v>21</v>
      </c>
      <c r="V24" s="2">
        <v>650</v>
      </c>
      <c r="W24" s="2">
        <v>0</v>
      </c>
      <c r="X24" s="2">
        <v>0</v>
      </c>
      <c r="Y24" s="2">
        <f t="shared" si="6"/>
        <v>650</v>
      </c>
      <c r="Z24" s="2">
        <v>400</v>
      </c>
      <c r="AA24" s="2">
        <v>300</v>
      </c>
      <c r="AB24" s="2">
        <v>0</v>
      </c>
      <c r="AC24" s="13">
        <f t="shared" si="7"/>
        <v>700</v>
      </c>
      <c r="AD24" s="2">
        <v>2000</v>
      </c>
      <c r="AE24" s="2">
        <v>500</v>
      </c>
      <c r="AF24" s="2">
        <v>0</v>
      </c>
      <c r="AG24" s="13">
        <f t="shared" si="8"/>
        <v>2500</v>
      </c>
      <c r="AH24" s="20"/>
      <c r="AI24" s="2" t="s">
        <v>21</v>
      </c>
      <c r="AJ24" s="100">
        <v>0</v>
      </c>
      <c r="AK24" s="2">
        <v>1000</v>
      </c>
      <c r="AL24" s="2">
        <v>0</v>
      </c>
      <c r="AM24" s="13">
        <f t="shared" si="9"/>
        <v>1000</v>
      </c>
      <c r="AN24" s="2">
        <v>390</v>
      </c>
      <c r="AO24" s="2">
        <v>2300</v>
      </c>
      <c r="AP24" s="13">
        <f t="shared" si="11"/>
        <v>2690</v>
      </c>
      <c r="AQ24" s="2">
        <v>220</v>
      </c>
      <c r="AR24" s="2">
        <v>3000</v>
      </c>
      <c r="AS24" s="13">
        <f t="shared" si="12"/>
        <v>3220</v>
      </c>
      <c r="AT24" s="20"/>
      <c r="AU24" s="20"/>
      <c r="AV24" s="20"/>
      <c r="AW24" s="144"/>
      <c r="AX24" s="100">
        <v>0</v>
      </c>
      <c r="AY24" s="2">
        <v>0</v>
      </c>
      <c r="AZ24" s="2">
        <v>730</v>
      </c>
      <c r="BA24" s="13">
        <f t="shared" si="10"/>
        <v>730</v>
      </c>
    </row>
    <row r="25" spans="2:53" ht="12.75">
      <c r="B25" s="2" t="s">
        <v>22</v>
      </c>
      <c r="C25" s="2">
        <v>11400</v>
      </c>
      <c r="D25" s="2">
        <v>0</v>
      </c>
      <c r="E25" s="2">
        <f t="shared" si="0"/>
        <v>11400</v>
      </c>
      <c r="F25" s="2"/>
      <c r="G25" s="2">
        <v>1300</v>
      </c>
      <c r="H25" s="2"/>
      <c r="I25" s="2">
        <f t="shared" si="1"/>
        <v>1300</v>
      </c>
      <c r="J25" s="2"/>
      <c r="K25" s="2">
        <v>1800</v>
      </c>
      <c r="L25" s="2">
        <v>0</v>
      </c>
      <c r="M25" s="2">
        <f t="shared" si="4"/>
        <v>1800</v>
      </c>
      <c r="N25" s="2"/>
      <c r="O25" s="2"/>
      <c r="P25" s="2">
        <v>2200</v>
      </c>
      <c r="Q25" s="2">
        <v>0</v>
      </c>
      <c r="R25" s="2">
        <v>2000</v>
      </c>
      <c r="S25" s="2">
        <f t="shared" si="5"/>
        <v>4200</v>
      </c>
      <c r="T25" s="1"/>
      <c r="U25" s="2" t="s">
        <v>22</v>
      </c>
      <c r="V25" s="2">
        <v>7000</v>
      </c>
      <c r="W25" s="2">
        <v>0</v>
      </c>
      <c r="X25" s="2">
        <v>0</v>
      </c>
      <c r="Y25" s="2">
        <f t="shared" si="6"/>
        <v>7000</v>
      </c>
      <c r="Z25" s="2">
        <v>9200</v>
      </c>
      <c r="AA25" s="2">
        <v>0</v>
      </c>
      <c r="AB25" s="2">
        <v>0</v>
      </c>
      <c r="AC25" s="13">
        <f t="shared" si="7"/>
        <v>9200</v>
      </c>
      <c r="AD25" s="2">
        <v>37200</v>
      </c>
      <c r="AE25" s="2">
        <v>0</v>
      </c>
      <c r="AF25" s="2">
        <v>0</v>
      </c>
      <c r="AG25" s="13">
        <f t="shared" si="8"/>
        <v>37200</v>
      </c>
      <c r="AH25" s="20"/>
      <c r="AI25" s="2" t="s">
        <v>22</v>
      </c>
      <c r="AJ25" s="100">
        <v>20000</v>
      </c>
      <c r="AK25" s="2">
        <v>0</v>
      </c>
      <c r="AL25" s="2">
        <v>0</v>
      </c>
      <c r="AM25" s="13">
        <f t="shared" si="9"/>
        <v>20000</v>
      </c>
      <c r="AN25" s="2">
        <v>32804</v>
      </c>
      <c r="AO25" s="2">
        <v>0</v>
      </c>
      <c r="AP25" s="13">
        <f t="shared" si="11"/>
        <v>32804</v>
      </c>
      <c r="AQ25" s="2">
        <v>39426</v>
      </c>
      <c r="AR25" s="2">
        <v>0</v>
      </c>
      <c r="AS25" s="13">
        <f t="shared" si="12"/>
        <v>39426</v>
      </c>
      <c r="AT25" s="20"/>
      <c r="AU25" s="20"/>
      <c r="AV25" s="20"/>
      <c r="AW25" s="144"/>
      <c r="AX25" s="100">
        <v>31108</v>
      </c>
      <c r="AY25" s="2">
        <v>7600</v>
      </c>
      <c r="AZ25" s="2">
        <v>0</v>
      </c>
      <c r="BA25" s="13">
        <f t="shared" si="10"/>
        <v>38708</v>
      </c>
    </row>
    <row r="26" spans="2:53" ht="12.75">
      <c r="B26" s="2" t="s">
        <v>23</v>
      </c>
      <c r="C26" s="2">
        <v>15359</v>
      </c>
      <c r="D26" s="2">
        <v>2000</v>
      </c>
      <c r="E26" s="2">
        <f t="shared" si="0"/>
        <v>17359</v>
      </c>
      <c r="F26" s="2"/>
      <c r="G26" s="2">
        <v>7720</v>
      </c>
      <c r="H26" s="2">
        <v>1700</v>
      </c>
      <c r="I26" s="2">
        <f t="shared" si="1"/>
        <v>9420</v>
      </c>
      <c r="J26" s="2"/>
      <c r="K26" s="2">
        <v>8200</v>
      </c>
      <c r="L26" s="2">
        <v>1700</v>
      </c>
      <c r="M26" s="2">
        <f t="shared" si="4"/>
        <v>9900</v>
      </c>
      <c r="N26" s="2">
        <v>8200</v>
      </c>
      <c r="O26" s="2"/>
      <c r="P26" s="2">
        <v>6555</v>
      </c>
      <c r="Q26" s="2">
        <v>500</v>
      </c>
      <c r="R26" s="2">
        <v>600</v>
      </c>
      <c r="S26" s="2">
        <f t="shared" si="5"/>
        <v>7655</v>
      </c>
      <c r="T26" s="1"/>
      <c r="U26" s="2" t="s">
        <v>23</v>
      </c>
      <c r="V26" s="2">
        <v>4600</v>
      </c>
      <c r="W26" s="2">
        <v>700</v>
      </c>
      <c r="X26" s="2">
        <v>0</v>
      </c>
      <c r="Y26" s="2">
        <f t="shared" si="6"/>
        <v>5300</v>
      </c>
      <c r="Z26" s="2">
        <v>4000</v>
      </c>
      <c r="AA26" s="2">
        <v>1060</v>
      </c>
      <c r="AB26" s="2">
        <v>0</v>
      </c>
      <c r="AC26" s="13">
        <f t="shared" si="7"/>
        <v>5060</v>
      </c>
      <c r="AD26" s="2">
        <v>16000</v>
      </c>
      <c r="AE26" s="2">
        <v>4000</v>
      </c>
      <c r="AF26" s="2">
        <v>0</v>
      </c>
      <c r="AG26" s="13">
        <f t="shared" si="8"/>
        <v>20000</v>
      </c>
      <c r="AH26" s="20"/>
      <c r="AI26" s="2" t="s">
        <v>23</v>
      </c>
      <c r="AJ26" s="100">
        <v>17000</v>
      </c>
      <c r="AK26" s="2">
        <v>4000</v>
      </c>
      <c r="AL26" s="2">
        <v>0</v>
      </c>
      <c r="AM26" s="13">
        <f t="shared" si="9"/>
        <v>21000</v>
      </c>
      <c r="AN26" s="2">
        <v>12000</v>
      </c>
      <c r="AO26" s="2">
        <v>4000</v>
      </c>
      <c r="AP26" s="13">
        <f t="shared" si="11"/>
        <v>16000</v>
      </c>
      <c r="AQ26" s="2">
        <v>12500</v>
      </c>
      <c r="AR26" s="2">
        <v>11200</v>
      </c>
      <c r="AS26" s="13">
        <f t="shared" si="12"/>
        <v>23700</v>
      </c>
      <c r="AT26" s="20"/>
      <c r="AU26" s="20"/>
      <c r="AV26" s="20"/>
      <c r="AW26" s="144"/>
      <c r="AX26" s="100">
        <v>19120</v>
      </c>
      <c r="AY26" s="2">
        <v>300</v>
      </c>
      <c r="AZ26" s="2">
        <v>7000</v>
      </c>
      <c r="BA26" s="13">
        <f t="shared" si="10"/>
        <v>26420</v>
      </c>
    </row>
    <row r="27" spans="2:5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  <c r="Z27" s="2"/>
      <c r="AA27" s="2"/>
      <c r="AB27" s="2"/>
      <c r="AC27" s="13"/>
      <c r="AD27" s="2"/>
      <c r="AE27" s="2"/>
      <c r="AF27" s="2"/>
      <c r="AG27" s="13"/>
      <c r="AH27" s="20"/>
      <c r="AI27" s="2"/>
      <c r="AJ27" s="100"/>
      <c r="AK27" s="2"/>
      <c r="AL27" s="2"/>
      <c r="AM27" s="13"/>
      <c r="AN27" s="2"/>
      <c r="AO27" s="2"/>
      <c r="AP27" s="13"/>
      <c r="AQ27" s="2"/>
      <c r="AR27" s="2"/>
      <c r="AS27" s="13"/>
      <c r="AT27" s="20"/>
      <c r="AU27" s="20"/>
      <c r="AV27" s="20"/>
      <c r="AW27" s="144"/>
      <c r="AX27" s="100"/>
      <c r="AY27" s="2"/>
      <c r="AZ27" s="2"/>
      <c r="BA27" s="13"/>
    </row>
    <row r="28" spans="2:5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 t="s">
        <v>24</v>
      </c>
      <c r="V28" s="2">
        <v>0</v>
      </c>
      <c r="W28" s="2">
        <v>0</v>
      </c>
      <c r="X28" s="2">
        <v>0</v>
      </c>
      <c r="Y28" s="2">
        <v>0</v>
      </c>
      <c r="Z28" s="2">
        <v>63618</v>
      </c>
      <c r="AA28" s="2">
        <v>0</v>
      </c>
      <c r="AB28" s="2">
        <v>0</v>
      </c>
      <c r="AC28" s="13">
        <f t="shared" si="7"/>
        <v>63618</v>
      </c>
      <c r="AD28" s="2">
        <v>203873</v>
      </c>
      <c r="AE28" s="2"/>
      <c r="AF28" s="2"/>
      <c r="AG28" s="13">
        <f t="shared" si="8"/>
        <v>203873</v>
      </c>
      <c r="AH28" s="20"/>
      <c r="AI28" s="2" t="s">
        <v>24</v>
      </c>
      <c r="AJ28" s="100">
        <v>400972</v>
      </c>
      <c r="AK28" s="2"/>
      <c r="AL28" s="2"/>
      <c r="AM28" s="13">
        <f t="shared" si="9"/>
        <v>400972</v>
      </c>
      <c r="AN28" s="2">
        <v>15600</v>
      </c>
      <c r="AO28" s="2">
        <v>0</v>
      </c>
      <c r="AP28" s="13">
        <f>SUM(AN28+AO28)</f>
        <v>15600</v>
      </c>
      <c r="AQ28" s="2">
        <v>45839</v>
      </c>
      <c r="AR28" s="2">
        <v>0</v>
      </c>
      <c r="AS28" s="13">
        <f>SUM(AQ28+AR28)</f>
        <v>45839</v>
      </c>
      <c r="AT28" s="20"/>
      <c r="AU28" s="20"/>
      <c r="AV28" s="20"/>
      <c r="AW28" s="144"/>
      <c r="AX28" s="100">
        <v>34000</v>
      </c>
      <c r="AY28" s="2">
        <v>0</v>
      </c>
      <c r="AZ28" s="2">
        <v>0</v>
      </c>
      <c r="BA28" s="13">
        <f t="shared" si="10"/>
        <v>34000</v>
      </c>
    </row>
    <row r="29" spans="2:5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 t="s">
        <v>25</v>
      </c>
      <c r="V29" s="2"/>
      <c r="W29" s="2"/>
      <c r="X29" s="2"/>
      <c r="Y29" s="2"/>
      <c r="Z29" s="2"/>
      <c r="AA29" s="2"/>
      <c r="AB29" s="2"/>
      <c r="AC29" s="13"/>
      <c r="AD29" s="2">
        <v>9598</v>
      </c>
      <c r="AE29" s="2"/>
      <c r="AF29" s="2"/>
      <c r="AG29" s="13">
        <f t="shared" si="8"/>
        <v>9598</v>
      </c>
      <c r="AH29" s="20"/>
      <c r="AI29" s="2" t="s">
        <v>25</v>
      </c>
      <c r="AJ29" s="100">
        <v>90272</v>
      </c>
      <c r="AK29" s="2">
        <v>7000</v>
      </c>
      <c r="AL29" s="2"/>
      <c r="AM29" s="13">
        <f t="shared" si="9"/>
        <v>97272</v>
      </c>
      <c r="AN29" s="2">
        <v>83047</v>
      </c>
      <c r="AO29" s="2">
        <v>3900</v>
      </c>
      <c r="AP29" s="13">
        <f>SUM(AN29+AO29)</f>
        <v>86947</v>
      </c>
      <c r="AQ29" s="2">
        <v>142729</v>
      </c>
      <c r="AR29" s="2">
        <v>26501</v>
      </c>
      <c r="AS29" s="13">
        <f>SUM(AQ29+AR29)</f>
        <v>169230</v>
      </c>
      <c r="AT29" s="20"/>
      <c r="AU29" s="20"/>
      <c r="AV29" s="20"/>
      <c r="AW29" s="144"/>
      <c r="AX29" s="100">
        <v>260224</v>
      </c>
      <c r="AY29" s="2">
        <v>112490</v>
      </c>
      <c r="AZ29" s="2">
        <v>61066</v>
      </c>
      <c r="BA29" s="13">
        <f t="shared" si="10"/>
        <v>433780</v>
      </c>
    </row>
    <row r="30" spans="2:53" ht="12.75">
      <c r="B30" s="2" t="s">
        <v>26</v>
      </c>
      <c r="C30" s="2">
        <v>0</v>
      </c>
      <c r="D30" s="2">
        <v>0</v>
      </c>
      <c r="E30" s="2">
        <f>SUM(C30+D30)</f>
        <v>0</v>
      </c>
      <c r="F30" s="2"/>
      <c r="G30" s="2">
        <v>0</v>
      </c>
      <c r="H30" s="2">
        <v>0</v>
      </c>
      <c r="I30" s="2">
        <f>SUM(G30+H30)</f>
        <v>0</v>
      </c>
      <c r="J30" s="2"/>
      <c r="K30" s="2">
        <v>0</v>
      </c>
      <c r="L30" s="2">
        <v>0</v>
      </c>
      <c r="M30" s="2">
        <f t="shared" si="4"/>
        <v>0</v>
      </c>
      <c r="N30" s="2"/>
      <c r="O30" s="2"/>
      <c r="P30" s="86">
        <v>0</v>
      </c>
      <c r="Q30" s="86">
        <v>0</v>
      </c>
      <c r="R30" s="86">
        <v>0</v>
      </c>
      <c r="S30" s="86">
        <f t="shared" si="5"/>
        <v>0</v>
      </c>
      <c r="T30" s="1"/>
      <c r="U30" s="38" t="s">
        <v>27</v>
      </c>
      <c r="V30" s="86">
        <v>0</v>
      </c>
      <c r="W30" s="86">
        <v>0</v>
      </c>
      <c r="X30" s="86">
        <v>0</v>
      </c>
      <c r="Y30" s="86">
        <f t="shared" si="6"/>
        <v>0</v>
      </c>
      <c r="Z30" s="2">
        <v>0</v>
      </c>
      <c r="AA30" s="2">
        <v>0</v>
      </c>
      <c r="AB30" s="2">
        <v>0</v>
      </c>
      <c r="AC30" s="13">
        <f t="shared" si="7"/>
        <v>0</v>
      </c>
      <c r="AD30" s="2">
        <v>0</v>
      </c>
      <c r="AE30" s="2">
        <v>0</v>
      </c>
      <c r="AF30" s="2">
        <v>0</v>
      </c>
      <c r="AG30" s="13">
        <f t="shared" si="8"/>
        <v>0</v>
      </c>
      <c r="AH30" s="20"/>
      <c r="AI30" s="38" t="s">
        <v>27</v>
      </c>
      <c r="AJ30" s="100">
        <v>0</v>
      </c>
      <c r="AK30" s="2">
        <v>0</v>
      </c>
      <c r="AL30" s="2">
        <v>0</v>
      </c>
      <c r="AM30" s="13">
        <f t="shared" si="9"/>
        <v>0</v>
      </c>
      <c r="AN30" s="2">
        <v>0</v>
      </c>
      <c r="AO30" s="2">
        <v>0</v>
      </c>
      <c r="AP30" s="13">
        <f>SUM(AN30+AO30)</f>
        <v>0</v>
      </c>
      <c r="AQ30" s="2">
        <v>75</v>
      </c>
      <c r="AR30" s="2">
        <v>0</v>
      </c>
      <c r="AS30" s="13">
        <f>SUM(AQ30+AR30)</f>
        <v>75</v>
      </c>
      <c r="AT30" s="20"/>
      <c r="AU30" s="20"/>
      <c r="AV30" s="20"/>
      <c r="AW30" s="144"/>
      <c r="AX30" s="100"/>
      <c r="AY30" s="2"/>
      <c r="AZ30" s="2"/>
      <c r="BA30" s="13"/>
    </row>
    <row r="31" spans="2:53" ht="13.5" thickBo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"/>
      <c r="U31" s="2"/>
      <c r="V31" s="2"/>
      <c r="W31" s="2"/>
      <c r="X31" s="2"/>
      <c r="Y31" s="2"/>
      <c r="Z31" s="2"/>
      <c r="AA31" s="2"/>
      <c r="AB31" s="2"/>
      <c r="AC31" s="13"/>
      <c r="AD31" s="2"/>
      <c r="AE31" s="2"/>
      <c r="AF31" s="2"/>
      <c r="AG31" s="110">
        <f t="shared" si="8"/>
        <v>0</v>
      </c>
      <c r="AH31" s="20"/>
      <c r="AI31" s="2"/>
      <c r="AJ31" s="100"/>
      <c r="AK31" s="2"/>
      <c r="AL31" s="2"/>
      <c r="AM31" s="13"/>
      <c r="AN31" s="2"/>
      <c r="AO31" s="2"/>
      <c r="AP31" s="13"/>
      <c r="AQ31" s="2"/>
      <c r="AR31" s="2"/>
      <c r="AS31" s="110"/>
      <c r="AT31" s="20"/>
      <c r="AU31" s="20"/>
      <c r="AV31" s="20"/>
      <c r="AW31" s="144"/>
      <c r="AX31" s="100"/>
      <c r="AY31" s="2"/>
      <c r="AZ31" s="2"/>
      <c r="BA31" s="13"/>
    </row>
    <row r="32" spans="2:53" ht="13.5" thickBot="1">
      <c r="B32" s="35" t="s">
        <v>28</v>
      </c>
      <c r="C32" s="5">
        <f>SUM(C11:C31)</f>
        <v>239969</v>
      </c>
      <c r="D32" s="5">
        <f>SUM(D11:D31)</f>
        <v>2000</v>
      </c>
      <c r="E32" s="84">
        <f>SUM(E11:E31)</f>
        <v>241969</v>
      </c>
      <c r="F32" s="5"/>
      <c r="G32" s="5">
        <f>SUM(G11:G31)</f>
        <v>169255</v>
      </c>
      <c r="H32" s="5">
        <f>SUM(H11:H31)</f>
        <v>18000</v>
      </c>
      <c r="I32" s="84">
        <f>SUM(I11:I31)</f>
        <v>187255</v>
      </c>
      <c r="J32" s="5"/>
      <c r="K32" s="5">
        <f>SUM(K11:K30)</f>
        <v>164340</v>
      </c>
      <c r="L32" s="5">
        <f>SUM(L11:L30)</f>
        <v>16000</v>
      </c>
      <c r="M32" s="85">
        <f>SUM(M11:M30)</f>
        <v>180340</v>
      </c>
      <c r="N32" s="5"/>
      <c r="O32" s="5"/>
      <c r="P32" s="89">
        <f aca="true" t="shared" si="13" ref="P32:Y32">SUM(P11:P31)</f>
        <v>100607</v>
      </c>
      <c r="Q32" s="89">
        <f t="shared" si="13"/>
        <v>3059</v>
      </c>
      <c r="R32" s="89">
        <f t="shared" si="13"/>
        <v>15300</v>
      </c>
      <c r="S32" s="84">
        <f t="shared" si="13"/>
        <v>118966</v>
      </c>
      <c r="T32" s="62"/>
      <c r="U32" s="35" t="s">
        <v>28</v>
      </c>
      <c r="V32" s="89">
        <f t="shared" si="13"/>
        <v>151200</v>
      </c>
      <c r="W32" s="89">
        <f t="shared" si="13"/>
        <v>11256</v>
      </c>
      <c r="X32" s="89">
        <f t="shared" si="13"/>
        <v>1000</v>
      </c>
      <c r="Y32" s="83">
        <f t="shared" si="13"/>
        <v>163456</v>
      </c>
      <c r="Z32" s="87">
        <f aca="true" t="shared" si="14" ref="Z32:AG32">SUM(Z11:Z31)</f>
        <v>219541</v>
      </c>
      <c r="AA32" s="87">
        <f t="shared" si="14"/>
        <v>54000</v>
      </c>
      <c r="AB32" s="87">
        <f t="shared" si="14"/>
        <v>0</v>
      </c>
      <c r="AC32" s="87">
        <f t="shared" si="14"/>
        <v>273541</v>
      </c>
      <c r="AD32" s="83">
        <f t="shared" si="14"/>
        <v>636544</v>
      </c>
      <c r="AE32" s="88">
        <f t="shared" si="14"/>
        <v>91750</v>
      </c>
      <c r="AF32" s="88">
        <f t="shared" si="14"/>
        <v>0</v>
      </c>
      <c r="AG32" s="111">
        <f t="shared" si="14"/>
        <v>728294</v>
      </c>
      <c r="AH32" s="94"/>
      <c r="AI32" s="35" t="s">
        <v>28</v>
      </c>
      <c r="AJ32" s="102">
        <f aca="true" t="shared" si="15" ref="AJ32:AP32">SUM(AJ11:AJ31)</f>
        <v>874401</v>
      </c>
      <c r="AK32" s="87">
        <f t="shared" si="15"/>
        <v>82000</v>
      </c>
      <c r="AL32" s="87">
        <f t="shared" si="15"/>
        <v>0</v>
      </c>
      <c r="AM32" s="139">
        <f t="shared" si="15"/>
        <v>956401</v>
      </c>
      <c r="AN32" s="87">
        <f t="shared" si="15"/>
        <v>351152</v>
      </c>
      <c r="AO32" s="87">
        <f t="shared" si="15"/>
        <v>67119</v>
      </c>
      <c r="AP32" s="139">
        <f t="shared" si="15"/>
        <v>418271</v>
      </c>
      <c r="AQ32" s="87">
        <f>SUM(AQ11:AQ31)</f>
        <v>370986</v>
      </c>
      <c r="AR32" s="87">
        <f>SUM(AR11:AR31)</f>
        <v>86462</v>
      </c>
      <c r="AS32" s="138">
        <f>SUM(AS11:AS31)</f>
        <v>457448</v>
      </c>
      <c r="AT32" s="94"/>
      <c r="AU32" s="94"/>
      <c r="AV32" s="94"/>
      <c r="AW32" s="94"/>
      <c r="AX32" s="145">
        <f>SUM(AX11:AX31)</f>
        <v>432020</v>
      </c>
      <c r="AY32" s="87">
        <f>SUM(AY11:AY31)</f>
        <v>151903</v>
      </c>
      <c r="AZ32" s="87">
        <f>SUM(AZ11:AZ31)</f>
        <v>97881</v>
      </c>
      <c r="BA32" s="139">
        <f>SUM(BA11:BA31)</f>
        <v>681804</v>
      </c>
    </row>
    <row r="33" spans="2:49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H33" s="1"/>
      <c r="AI33" s="1"/>
      <c r="AT33" s="1"/>
      <c r="AU33" s="1"/>
      <c r="AV33" s="1"/>
      <c r="AW33" s="1"/>
    </row>
    <row r="34" spans="2:49" ht="15.75">
      <c r="B34" s="11" t="s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AH34" s="1"/>
      <c r="AT34" s="1"/>
      <c r="AU34" s="1"/>
      <c r="AV34" s="1"/>
      <c r="AW34" s="1"/>
    </row>
    <row r="35" spans="2:49" ht="15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AH35" s="1"/>
      <c r="AT35" s="1"/>
      <c r="AU35" s="1"/>
      <c r="AV35" s="1"/>
      <c r="AW35" s="1"/>
    </row>
    <row r="36" spans="14:49" ht="12.75">
      <c r="N36" s="9"/>
      <c r="O36" s="9"/>
      <c r="P36" s="18" t="s">
        <v>2</v>
      </c>
      <c r="Q36" s="18"/>
      <c r="R36" s="18"/>
      <c r="S36" s="18"/>
      <c r="T36" s="18"/>
      <c r="U36" s="18"/>
      <c r="V36" s="18"/>
      <c r="W36" s="18"/>
      <c r="X36" s="18"/>
      <c r="Y36" s="18"/>
      <c r="AH36" s="1"/>
      <c r="AI36" s="18"/>
      <c r="AT36" s="1"/>
      <c r="AU36" s="1"/>
      <c r="AV36" s="1"/>
      <c r="AW36" s="1"/>
    </row>
    <row r="37" spans="5:53" ht="13.5" thickBot="1">
      <c r="E37" s="15">
        <v>1995</v>
      </c>
      <c r="I37" s="15">
        <v>1996</v>
      </c>
      <c r="M37" s="15">
        <v>1997</v>
      </c>
      <c r="Q37" s="15"/>
      <c r="R37" s="15"/>
      <c r="S37" s="15">
        <v>1998</v>
      </c>
      <c r="T37" s="19"/>
      <c r="U37" s="19"/>
      <c r="W37" s="15"/>
      <c r="X37" s="15"/>
      <c r="Y37" s="15">
        <v>1999</v>
      </c>
      <c r="AA37" s="49"/>
      <c r="AC37" s="40">
        <v>2000</v>
      </c>
      <c r="AE37" s="49"/>
      <c r="AG37" s="40">
        <v>2001</v>
      </c>
      <c r="AH37" s="27"/>
      <c r="AI37" s="19"/>
      <c r="AK37" s="49"/>
      <c r="AM37" s="40">
        <v>2002</v>
      </c>
      <c r="AO37" s="49"/>
      <c r="AP37" s="40">
        <v>2003</v>
      </c>
      <c r="AR37" s="49"/>
      <c r="AS37" s="40">
        <v>2004</v>
      </c>
      <c r="AT37" s="27"/>
      <c r="AU37" s="27"/>
      <c r="AV37" s="27"/>
      <c r="AW37" s="27"/>
      <c r="AZ37" s="49"/>
      <c r="BA37" s="40">
        <v>2005</v>
      </c>
    </row>
    <row r="38" spans="3:53" ht="13.5" thickBot="1">
      <c r="C38" s="17" t="s">
        <v>5</v>
      </c>
      <c r="D38" s="5"/>
      <c r="E38" s="6"/>
      <c r="F38" s="4"/>
      <c r="G38" s="17" t="s">
        <v>5</v>
      </c>
      <c r="H38" s="5"/>
      <c r="I38" s="6"/>
      <c r="J38" s="1"/>
      <c r="K38" s="16" t="s">
        <v>5</v>
      </c>
      <c r="L38" s="5"/>
      <c r="M38" s="6"/>
      <c r="N38" s="27" t="s">
        <v>30</v>
      </c>
      <c r="O38" s="28"/>
      <c r="P38" s="29" t="s">
        <v>5</v>
      </c>
      <c r="Q38" s="30"/>
      <c r="R38" s="30"/>
      <c r="S38" s="32"/>
      <c r="T38" s="1"/>
      <c r="U38" s="1"/>
      <c r="V38" s="29" t="s">
        <v>5</v>
      </c>
      <c r="W38" s="30"/>
      <c r="X38" s="30"/>
      <c r="Y38" s="6"/>
      <c r="Z38" s="41" t="s">
        <v>5</v>
      </c>
      <c r="AA38" s="34"/>
      <c r="AB38" s="34"/>
      <c r="AC38" s="6"/>
      <c r="AD38" s="41" t="s">
        <v>5</v>
      </c>
      <c r="AE38" s="34"/>
      <c r="AF38" s="34"/>
      <c r="AG38" s="8"/>
      <c r="AH38" s="1"/>
      <c r="AI38" s="1"/>
      <c r="AJ38" s="69" t="s">
        <v>5</v>
      </c>
      <c r="AK38" s="70"/>
      <c r="AL38" s="70"/>
      <c r="AM38" s="118"/>
      <c r="AN38" s="69" t="s">
        <v>5</v>
      </c>
      <c r="AO38" s="70"/>
      <c r="AP38" s="6"/>
      <c r="AQ38" s="69" t="s">
        <v>5</v>
      </c>
      <c r="AR38" s="70"/>
      <c r="AS38" s="6"/>
      <c r="AT38" s="1"/>
      <c r="AU38" s="1"/>
      <c r="AV38" s="1"/>
      <c r="AW38" s="1"/>
      <c r="AX38" s="69" t="s">
        <v>58</v>
      </c>
      <c r="AY38" s="129"/>
      <c r="AZ38" s="70"/>
      <c r="BA38" s="6"/>
    </row>
    <row r="39" spans="1:53" ht="13.5" thickBot="1">
      <c r="A39" s="18"/>
      <c r="B39" s="18"/>
      <c r="C39" s="44"/>
      <c r="D39" s="44"/>
      <c r="E39" s="38" t="s">
        <v>6</v>
      </c>
      <c r="F39" s="37"/>
      <c r="G39" s="44"/>
      <c r="H39" s="44"/>
      <c r="I39" s="38" t="s">
        <v>6</v>
      </c>
      <c r="J39" s="37"/>
      <c r="K39" s="44"/>
      <c r="L39" s="44"/>
      <c r="M39" s="38" t="s">
        <v>6</v>
      </c>
      <c r="N39" s="38"/>
      <c r="O39" s="44"/>
      <c r="P39" s="44"/>
      <c r="Q39" s="44"/>
      <c r="R39" s="44"/>
      <c r="S39" s="38" t="s">
        <v>6</v>
      </c>
      <c r="T39" s="37"/>
      <c r="U39" s="37"/>
      <c r="V39" s="44"/>
      <c r="W39" s="44"/>
      <c r="X39" s="44"/>
      <c r="Y39" s="38" t="s">
        <v>6</v>
      </c>
      <c r="Z39" s="38"/>
      <c r="AA39" s="38"/>
      <c r="AB39" s="38"/>
      <c r="AC39" s="38" t="s">
        <v>6</v>
      </c>
      <c r="AD39" s="38"/>
      <c r="AE39" s="38"/>
      <c r="AF39" s="76"/>
      <c r="AG39" s="113" t="s">
        <v>6</v>
      </c>
      <c r="AH39" s="37"/>
      <c r="AI39" s="80"/>
      <c r="AJ39" s="119"/>
      <c r="AK39" s="120"/>
      <c r="AL39" s="120"/>
      <c r="AM39" s="47" t="s">
        <v>6</v>
      </c>
      <c r="AN39" s="80" t="s">
        <v>31</v>
      </c>
      <c r="AO39" s="81"/>
      <c r="AP39" s="77" t="s">
        <v>6</v>
      </c>
      <c r="AQ39" s="80" t="s">
        <v>31</v>
      </c>
      <c r="AR39" s="81"/>
      <c r="AS39" s="140" t="s">
        <v>6</v>
      </c>
      <c r="AT39" s="37"/>
      <c r="AU39" s="37"/>
      <c r="AV39" s="37"/>
      <c r="AW39" s="37"/>
      <c r="AX39" s="135" t="s">
        <v>56</v>
      </c>
      <c r="AY39" s="134" t="s">
        <v>57</v>
      </c>
      <c r="AZ39" s="134" t="s">
        <v>56</v>
      </c>
      <c r="BA39" s="140" t="s">
        <v>6</v>
      </c>
    </row>
    <row r="40" spans="2:53" ht="13.5" thickBot="1">
      <c r="B40" s="46" t="s">
        <v>32</v>
      </c>
      <c r="C40" s="56">
        <v>333030</v>
      </c>
      <c r="D40" s="46">
        <v>333060</v>
      </c>
      <c r="E40" s="57"/>
      <c r="F40" s="58"/>
      <c r="G40" s="56">
        <v>333030</v>
      </c>
      <c r="H40" s="46">
        <v>333060</v>
      </c>
      <c r="I40" s="57"/>
      <c r="J40" s="58"/>
      <c r="K40" s="56">
        <v>333030</v>
      </c>
      <c r="L40" s="46">
        <v>333060</v>
      </c>
      <c r="M40" s="57"/>
      <c r="N40" s="46"/>
      <c r="O40" s="56"/>
      <c r="P40" s="56">
        <v>333030</v>
      </c>
      <c r="Q40" s="46">
        <v>333060</v>
      </c>
      <c r="R40" s="46">
        <v>333180</v>
      </c>
      <c r="S40" s="57"/>
      <c r="T40" s="63"/>
      <c r="U40" s="46" t="s">
        <v>32</v>
      </c>
      <c r="V40" s="56">
        <v>333030</v>
      </c>
      <c r="W40" s="46">
        <v>333060</v>
      </c>
      <c r="X40" s="46">
        <v>333180</v>
      </c>
      <c r="Y40" s="57"/>
      <c r="Z40" s="59">
        <v>333510</v>
      </c>
      <c r="AA40" s="60">
        <v>333520</v>
      </c>
      <c r="AB40" s="60">
        <v>333023</v>
      </c>
      <c r="AC40" s="47"/>
      <c r="AD40" s="59">
        <v>333510</v>
      </c>
      <c r="AE40" s="60">
        <v>333520</v>
      </c>
      <c r="AF40" s="112">
        <v>333023</v>
      </c>
      <c r="AG40" s="114"/>
      <c r="AH40" s="37"/>
      <c r="AI40" s="59" t="s">
        <v>33</v>
      </c>
      <c r="AJ40" s="103">
        <v>333510</v>
      </c>
      <c r="AK40" s="60">
        <v>333520</v>
      </c>
      <c r="AL40" s="60">
        <v>333023</v>
      </c>
      <c r="AM40" s="47"/>
      <c r="AN40" s="78"/>
      <c r="AO40" s="79"/>
      <c r="AP40" s="47"/>
      <c r="AQ40" s="78"/>
      <c r="AR40" s="79"/>
      <c r="AS40" s="47"/>
      <c r="AT40" s="37"/>
      <c r="AU40" s="37"/>
      <c r="AV40" s="37"/>
      <c r="AW40" s="37"/>
      <c r="AX40" s="78">
        <v>233512</v>
      </c>
      <c r="AY40" s="131">
        <v>233512</v>
      </c>
      <c r="AZ40" s="79">
        <v>233513</v>
      </c>
      <c r="BA40" s="47"/>
    </row>
    <row r="41" spans="2:53" ht="12.75">
      <c r="B41" s="13" t="s">
        <v>34</v>
      </c>
      <c r="C41" s="2">
        <v>0</v>
      </c>
      <c r="D41" s="2">
        <v>0</v>
      </c>
      <c r="E41" s="2">
        <f>SUM(C41+D41)</f>
        <v>0</v>
      </c>
      <c r="F41" s="2"/>
      <c r="G41" s="2">
        <v>0</v>
      </c>
      <c r="H41" s="2">
        <v>5889</v>
      </c>
      <c r="I41" s="2">
        <f>SUM(G41+H41)</f>
        <v>5889</v>
      </c>
      <c r="J41" s="2"/>
      <c r="K41" s="2">
        <v>0</v>
      </c>
      <c r="L41" s="2">
        <v>0</v>
      </c>
      <c r="M41" s="13">
        <f>SUM(K41+L41)</f>
        <v>0</v>
      </c>
      <c r="N41" s="14"/>
      <c r="O41" s="2"/>
      <c r="P41" s="2">
        <v>0</v>
      </c>
      <c r="Q41" s="2">
        <v>0</v>
      </c>
      <c r="R41" s="2">
        <v>0</v>
      </c>
      <c r="S41" s="86">
        <f>SUM(P41+Q41+R41)</f>
        <v>0</v>
      </c>
      <c r="T41" s="62"/>
      <c r="U41" s="13" t="s">
        <v>34</v>
      </c>
      <c r="V41" s="2">
        <v>0</v>
      </c>
      <c r="W41" s="2">
        <v>1000</v>
      </c>
      <c r="X41" s="2">
        <v>0</v>
      </c>
      <c r="Y41" s="86">
        <f>SUM(V41+W41+X41)</f>
        <v>1000</v>
      </c>
      <c r="Z41" s="2">
        <v>0</v>
      </c>
      <c r="AA41" s="2">
        <v>0</v>
      </c>
      <c r="AB41" s="2">
        <v>3000</v>
      </c>
      <c r="AC41" s="13">
        <f>SUM(Z41+AA41+AB41)</f>
        <v>3000</v>
      </c>
      <c r="AD41" s="2">
        <v>0</v>
      </c>
      <c r="AE41" s="2">
        <v>0</v>
      </c>
      <c r="AF41" s="2">
        <v>3000</v>
      </c>
      <c r="AG41" s="115">
        <f>SUM(AD41+AE41+AF41)</f>
        <v>3000</v>
      </c>
      <c r="AH41" s="20"/>
      <c r="AI41" s="13" t="s">
        <v>34</v>
      </c>
      <c r="AJ41" s="100">
        <v>0</v>
      </c>
      <c r="AK41" s="2">
        <v>0</v>
      </c>
      <c r="AL41" s="2">
        <v>3000</v>
      </c>
      <c r="AM41" s="13">
        <f>SUM(AJ41+AK41+AL41)</f>
        <v>3000</v>
      </c>
      <c r="AN41" s="2">
        <v>0</v>
      </c>
      <c r="AO41" s="2">
        <v>3000</v>
      </c>
      <c r="AP41" s="13">
        <f>SUM(AN41+AO41)</f>
        <v>3000</v>
      </c>
      <c r="AQ41" s="2">
        <v>0</v>
      </c>
      <c r="AR41" s="2">
        <v>2000</v>
      </c>
      <c r="AS41" s="115">
        <f>SUM(AQ41+AR41)</f>
        <v>2000</v>
      </c>
      <c r="AT41" s="20"/>
      <c r="AU41" s="20"/>
      <c r="AV41" s="20"/>
      <c r="AW41" s="144"/>
      <c r="AX41" s="100">
        <v>0</v>
      </c>
      <c r="AY41" s="2"/>
      <c r="AZ41" s="2">
        <v>2300</v>
      </c>
      <c r="BA41" s="13">
        <f>SUM(AX41+AY41+AZ41)</f>
        <v>2300</v>
      </c>
    </row>
    <row r="42" spans="2:53" ht="12.75">
      <c r="B42" s="2" t="s">
        <v>35</v>
      </c>
      <c r="C42" s="2">
        <v>0</v>
      </c>
      <c r="D42" s="2">
        <v>38796</v>
      </c>
      <c r="E42" s="2">
        <f>SUM(C42+D42)</f>
        <v>38796</v>
      </c>
      <c r="F42" s="2"/>
      <c r="G42" s="2">
        <v>0</v>
      </c>
      <c r="H42" s="2">
        <v>35997</v>
      </c>
      <c r="I42" s="2">
        <f>SUM(G42+H42)</f>
        <v>35997</v>
      </c>
      <c r="J42" s="2"/>
      <c r="K42" s="2">
        <v>0</v>
      </c>
      <c r="L42" s="2">
        <v>15400</v>
      </c>
      <c r="M42" s="13">
        <f>SUM(K42+L42)</f>
        <v>15400</v>
      </c>
      <c r="N42" s="2"/>
      <c r="O42" s="2"/>
      <c r="P42" s="2">
        <v>0</v>
      </c>
      <c r="Q42" s="2">
        <v>18056</v>
      </c>
      <c r="R42" s="2">
        <v>0</v>
      </c>
      <c r="S42" s="86">
        <f>SUM(P42+Q42+R42)</f>
        <v>18056</v>
      </c>
      <c r="T42" s="62"/>
      <c r="U42" s="2" t="s">
        <v>35</v>
      </c>
      <c r="V42" s="2">
        <v>0</v>
      </c>
      <c r="W42" s="2">
        <v>6995</v>
      </c>
      <c r="X42" s="2">
        <v>0</v>
      </c>
      <c r="Y42" s="86">
        <f>SUM(V42+W42+X42)</f>
        <v>6995</v>
      </c>
      <c r="Z42" s="2">
        <v>0</v>
      </c>
      <c r="AA42" s="2">
        <v>8000</v>
      </c>
      <c r="AB42" s="2">
        <v>0</v>
      </c>
      <c r="AC42" s="13">
        <f>SUM(Z42+AA42+AB42)</f>
        <v>8000</v>
      </c>
      <c r="AD42" s="2">
        <v>0</v>
      </c>
      <c r="AE42" s="2">
        <v>27000</v>
      </c>
      <c r="AF42" s="2">
        <v>0</v>
      </c>
      <c r="AG42" s="13">
        <f>SUM(AD42+AE42+AF42)</f>
        <v>27000</v>
      </c>
      <c r="AH42" s="20"/>
      <c r="AI42" s="2" t="s">
        <v>35</v>
      </c>
      <c r="AJ42" s="100">
        <v>0</v>
      </c>
      <c r="AK42" s="2">
        <v>20000</v>
      </c>
      <c r="AL42" s="2">
        <v>0</v>
      </c>
      <c r="AM42" s="13">
        <f>SUM(AJ42+AK42+AL42)</f>
        <v>20000</v>
      </c>
      <c r="AN42" s="2">
        <v>0</v>
      </c>
      <c r="AO42" s="2">
        <v>9670</v>
      </c>
      <c r="AP42" s="13">
        <f>SUM(AN42+AO42)</f>
        <v>9670</v>
      </c>
      <c r="AQ42" s="2">
        <v>0</v>
      </c>
      <c r="AR42" s="2">
        <v>10780</v>
      </c>
      <c r="AS42" s="13">
        <f>SUM(AQ42+AR42)</f>
        <v>10780</v>
      </c>
      <c r="AT42" s="20"/>
      <c r="AU42" s="20"/>
      <c r="AV42" s="20"/>
      <c r="AW42" s="144"/>
      <c r="AX42" s="100">
        <v>0</v>
      </c>
      <c r="AY42" s="2"/>
      <c r="AZ42" s="2">
        <v>14200</v>
      </c>
      <c r="BA42" s="13">
        <f>SUM(AX42+AZ42)</f>
        <v>14200</v>
      </c>
    </row>
    <row r="43" spans="2:53" ht="12.75">
      <c r="B43" s="2" t="s">
        <v>36</v>
      </c>
      <c r="C43" s="2">
        <v>0</v>
      </c>
      <c r="D43" s="2">
        <v>29560</v>
      </c>
      <c r="E43" s="2">
        <f>SUM(C43+D43)</f>
        <v>29560</v>
      </c>
      <c r="F43" s="2"/>
      <c r="G43" s="2">
        <v>0</v>
      </c>
      <c r="H43" s="2">
        <v>29100</v>
      </c>
      <c r="I43" s="2">
        <f>SUM(G43+H43)</f>
        <v>29100</v>
      </c>
      <c r="J43" s="2"/>
      <c r="K43" s="2">
        <v>0</v>
      </c>
      <c r="L43" s="2">
        <v>20640</v>
      </c>
      <c r="M43" s="13">
        <f>SUM(K43+L43)</f>
        <v>20640</v>
      </c>
      <c r="N43" s="2"/>
      <c r="O43" s="2"/>
      <c r="P43" s="2">
        <v>0</v>
      </c>
      <c r="Q43" s="2">
        <v>13743</v>
      </c>
      <c r="R43" s="2">
        <v>0</v>
      </c>
      <c r="S43" s="86">
        <f>SUM(P43+Q43+R43)</f>
        <v>13743</v>
      </c>
      <c r="T43" s="62"/>
      <c r="U43" s="2" t="s">
        <v>36</v>
      </c>
      <c r="V43" s="2">
        <v>0</v>
      </c>
      <c r="W43" s="2">
        <v>7000</v>
      </c>
      <c r="X43" s="2">
        <v>0</v>
      </c>
      <c r="Y43" s="86">
        <f>SUM(V43+W43+X43)</f>
        <v>7000</v>
      </c>
      <c r="Z43" s="2">
        <v>0</v>
      </c>
      <c r="AA43" s="2">
        <v>7984</v>
      </c>
      <c r="AB43" s="2">
        <v>0</v>
      </c>
      <c r="AC43" s="13">
        <f>SUM(Z43+AA43+AB43)</f>
        <v>7984</v>
      </c>
      <c r="AD43" s="2">
        <v>0</v>
      </c>
      <c r="AE43" s="2">
        <v>10000</v>
      </c>
      <c r="AF43" s="2">
        <v>0</v>
      </c>
      <c r="AG43" s="13">
        <f>SUM(AD43+AE43+AF43)</f>
        <v>10000</v>
      </c>
      <c r="AH43" s="20"/>
      <c r="AI43" s="2" t="s">
        <v>36</v>
      </c>
      <c r="AJ43" s="100">
        <v>0</v>
      </c>
      <c r="AK43" s="2">
        <v>12000</v>
      </c>
      <c r="AL43" s="2">
        <v>0</v>
      </c>
      <c r="AM43" s="13">
        <f>SUM(AJ43+AK43+AL43)</f>
        <v>12000</v>
      </c>
      <c r="AN43" s="2">
        <v>0</v>
      </c>
      <c r="AO43" s="2">
        <v>10000</v>
      </c>
      <c r="AP43" s="13">
        <f>SUM(AN43+AO43)</f>
        <v>10000</v>
      </c>
      <c r="AQ43" s="2">
        <v>0</v>
      </c>
      <c r="AR43" s="2">
        <v>9500</v>
      </c>
      <c r="AS43" s="13">
        <f>SUM(AQ43+AR43)</f>
        <v>9500</v>
      </c>
      <c r="AT43" s="20"/>
      <c r="AU43" s="20"/>
      <c r="AV43" s="20"/>
      <c r="AW43" s="144"/>
      <c r="AX43" s="100">
        <v>0</v>
      </c>
      <c r="AY43" s="2"/>
      <c r="AZ43" s="2">
        <v>12030</v>
      </c>
      <c r="BA43" s="13">
        <f>SUM(AX43+AZ43)</f>
        <v>12030</v>
      </c>
    </row>
    <row r="44" spans="2:53" ht="13.5" thickBot="1">
      <c r="B44" s="31" t="s">
        <v>37</v>
      </c>
      <c r="C44" s="2">
        <v>0</v>
      </c>
      <c r="D44" s="2">
        <v>0</v>
      </c>
      <c r="E44" s="2">
        <f>SUM(C44+D44)</f>
        <v>0</v>
      </c>
      <c r="F44" s="2"/>
      <c r="G44" s="2">
        <v>0</v>
      </c>
      <c r="H44" s="2">
        <v>0</v>
      </c>
      <c r="I44" s="2">
        <v>0</v>
      </c>
      <c r="J44" s="2"/>
      <c r="K44" s="2">
        <v>0</v>
      </c>
      <c r="L44" s="2">
        <v>0</v>
      </c>
      <c r="M44" s="13">
        <v>0</v>
      </c>
      <c r="N44" s="2"/>
      <c r="O44" s="2"/>
      <c r="P44" s="2">
        <v>0</v>
      </c>
      <c r="Q44" s="2">
        <v>0</v>
      </c>
      <c r="R44" s="2">
        <v>0</v>
      </c>
      <c r="S44" s="86">
        <f>SUM(P44+Q44+R44)</f>
        <v>0</v>
      </c>
      <c r="T44" s="62"/>
      <c r="U44" s="31" t="s">
        <v>37</v>
      </c>
      <c r="V44" s="2">
        <v>0</v>
      </c>
      <c r="W44" s="2">
        <v>0</v>
      </c>
      <c r="X44" s="2">
        <v>0</v>
      </c>
      <c r="Y44" s="86">
        <f>SUM(V44+W44+X44)</f>
        <v>0</v>
      </c>
      <c r="Z44" s="2">
        <v>0</v>
      </c>
      <c r="AA44" s="2">
        <v>0</v>
      </c>
      <c r="AB44" s="2">
        <v>0</v>
      </c>
      <c r="AC44" s="13">
        <f>SUM(Z44+AA44+AB44)</f>
        <v>0</v>
      </c>
      <c r="AD44" s="2">
        <v>0</v>
      </c>
      <c r="AE44" s="2">
        <v>0</v>
      </c>
      <c r="AF44" s="2">
        <v>0</v>
      </c>
      <c r="AG44" s="110">
        <f>SUM(AD44+AE44+AF44)</f>
        <v>0</v>
      </c>
      <c r="AH44" s="20"/>
      <c r="AI44" s="31" t="s">
        <v>37</v>
      </c>
      <c r="AJ44" s="100">
        <v>0</v>
      </c>
      <c r="AK44" s="2">
        <v>0</v>
      </c>
      <c r="AL44" s="2">
        <v>0</v>
      </c>
      <c r="AM44" s="13">
        <f>SUM(AJ44+AK44+AL44)</f>
        <v>0</v>
      </c>
      <c r="AN44" s="2">
        <v>0</v>
      </c>
      <c r="AO44" s="2">
        <v>0</v>
      </c>
      <c r="AP44" s="13">
        <f>SUM(AN44+AO44)</f>
        <v>0</v>
      </c>
      <c r="AQ44" s="2">
        <v>0</v>
      </c>
      <c r="AR44" s="2">
        <v>0</v>
      </c>
      <c r="AS44" s="13">
        <f>SUM(AQ44+AR44)</f>
        <v>0</v>
      </c>
      <c r="AT44" s="20"/>
      <c r="AU44" s="20"/>
      <c r="AV44" s="20"/>
      <c r="AW44" s="144"/>
      <c r="AX44" s="100">
        <v>0</v>
      </c>
      <c r="AY44" s="2"/>
      <c r="AZ44" s="2">
        <v>0</v>
      </c>
      <c r="BA44" s="13">
        <f>SUM(AX44+AZ44)</f>
        <v>0</v>
      </c>
    </row>
    <row r="45" spans="2:53" ht="13.5" thickBot="1">
      <c r="B45" s="35" t="s">
        <v>28</v>
      </c>
      <c r="C45" s="5">
        <f>SUM(C41:C44)</f>
        <v>0</v>
      </c>
      <c r="D45" s="5">
        <f>SUM(D41:D44)</f>
        <v>68356</v>
      </c>
      <c r="E45" s="84">
        <f>SUM(E41:E44)</f>
        <v>68356</v>
      </c>
      <c r="F45" s="5"/>
      <c r="G45" s="5">
        <f>SUM(G41:G44)</f>
        <v>0</v>
      </c>
      <c r="H45" s="5">
        <f>SUM(H41:H44)</f>
        <v>70986</v>
      </c>
      <c r="I45" s="84">
        <f>SUM(I41:I44)</f>
        <v>70986</v>
      </c>
      <c r="J45" s="5"/>
      <c r="K45" s="5">
        <f>SUM(K41:K44)</f>
        <v>0</v>
      </c>
      <c r="L45" s="5">
        <f>SUM(L41:L44)</f>
        <v>36040</v>
      </c>
      <c r="M45" s="84">
        <f>SUM(M41:M44)</f>
        <v>36040</v>
      </c>
      <c r="N45" s="5"/>
      <c r="O45" s="5"/>
      <c r="P45" s="5">
        <f aca="true" t="shared" si="16" ref="P45:Y45">SUM(P41:P44)</f>
        <v>0</v>
      </c>
      <c r="Q45" s="5">
        <f t="shared" si="16"/>
        <v>31799</v>
      </c>
      <c r="R45" s="5">
        <v>0</v>
      </c>
      <c r="S45" s="84">
        <f t="shared" si="16"/>
        <v>31799</v>
      </c>
      <c r="T45" s="1"/>
      <c r="U45" s="35" t="s">
        <v>28</v>
      </c>
      <c r="V45" s="5">
        <f t="shared" si="16"/>
        <v>0</v>
      </c>
      <c r="W45" s="5">
        <f t="shared" si="16"/>
        <v>14995</v>
      </c>
      <c r="X45" s="5">
        <v>0</v>
      </c>
      <c r="Y45" s="83">
        <f t="shared" si="16"/>
        <v>14995</v>
      </c>
      <c r="Z45" s="87">
        <f aca="true" t="shared" si="17" ref="Z45:AG45">SUM(Z41:Z44)</f>
        <v>0</v>
      </c>
      <c r="AA45" s="87">
        <f t="shared" si="17"/>
        <v>15984</v>
      </c>
      <c r="AB45" s="87">
        <f t="shared" si="17"/>
        <v>3000</v>
      </c>
      <c r="AC45" s="83">
        <f t="shared" si="17"/>
        <v>18984</v>
      </c>
      <c r="AD45" s="87">
        <f t="shared" si="17"/>
        <v>0</v>
      </c>
      <c r="AE45" s="87">
        <f t="shared" si="17"/>
        <v>37000</v>
      </c>
      <c r="AF45" s="87">
        <f t="shared" si="17"/>
        <v>3000</v>
      </c>
      <c r="AG45" s="111">
        <f t="shared" si="17"/>
        <v>40000</v>
      </c>
      <c r="AH45" s="94"/>
      <c r="AI45" s="35" t="s">
        <v>28</v>
      </c>
      <c r="AJ45" s="102">
        <f aca="true" t="shared" si="18" ref="AJ45:AP45">SUM(AJ41:AJ44)</f>
        <v>0</v>
      </c>
      <c r="AK45" s="87">
        <f t="shared" si="18"/>
        <v>32000</v>
      </c>
      <c r="AL45" s="87">
        <f t="shared" si="18"/>
        <v>3000</v>
      </c>
      <c r="AM45" s="139">
        <f t="shared" si="18"/>
        <v>35000</v>
      </c>
      <c r="AN45" s="87">
        <f t="shared" si="18"/>
        <v>0</v>
      </c>
      <c r="AO45" s="87">
        <f t="shared" si="18"/>
        <v>22670</v>
      </c>
      <c r="AP45" s="139">
        <f t="shared" si="18"/>
        <v>22670</v>
      </c>
      <c r="AQ45" s="87">
        <f>SUM(AQ41:AQ44)</f>
        <v>0</v>
      </c>
      <c r="AR45" s="87">
        <f>SUM(AR41:AR44)</f>
        <v>22280</v>
      </c>
      <c r="AS45" s="138">
        <f>SUM(AS41:AS44)</f>
        <v>22280</v>
      </c>
      <c r="AT45" s="94"/>
      <c r="AU45" s="94"/>
      <c r="AV45" s="94"/>
      <c r="AW45" s="94"/>
      <c r="AX45" s="145">
        <f>SUM(AX41:AX44)</f>
        <v>0</v>
      </c>
      <c r="AY45" s="87">
        <f>SUM(AY41:AY44)</f>
        <v>0</v>
      </c>
      <c r="AZ45" s="87">
        <f>SUM(AZ41:AZ44)</f>
        <v>28530</v>
      </c>
      <c r="BA45" s="139">
        <f>SUM(BA41:BA44)</f>
        <v>28530</v>
      </c>
    </row>
    <row r="46" spans="2:5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D46" s="1"/>
      <c r="AH46" s="1"/>
      <c r="AI46" s="1"/>
      <c r="AJ46" s="1"/>
      <c r="AN46" s="1"/>
      <c r="AQ46" s="1"/>
      <c r="AT46" s="1"/>
      <c r="AU46" s="1"/>
      <c r="AV46" s="1"/>
      <c r="AW46" s="1"/>
      <c r="AX46" s="1"/>
      <c r="AY46" s="1"/>
    </row>
    <row r="47" spans="2:51" ht="15.75">
      <c r="B47" s="21" t="s">
        <v>38</v>
      </c>
      <c r="C47" s="21"/>
      <c r="D47" s="21"/>
      <c r="E47" s="21"/>
      <c r="F47" s="21"/>
      <c r="G47" s="21"/>
      <c r="H47" s="21"/>
      <c r="I47" s="21"/>
      <c r="J47" s="1"/>
      <c r="K47" s="1"/>
      <c r="L47" s="1"/>
      <c r="M47" s="2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D47" s="1"/>
      <c r="AH47" s="1"/>
      <c r="AI47" s="1"/>
      <c r="AJ47" s="1"/>
      <c r="AN47" s="1"/>
      <c r="AQ47" s="1"/>
      <c r="AT47" s="1"/>
      <c r="AU47" s="1"/>
      <c r="AV47" s="1"/>
      <c r="AW47" s="1"/>
      <c r="AX47" s="1"/>
      <c r="AY47" s="1"/>
    </row>
    <row r="48" spans="2:53" ht="15" thickBot="1">
      <c r="B48" s="92"/>
      <c r="C48" s="92"/>
      <c r="D48" s="92"/>
      <c r="E48" s="92">
        <v>1995</v>
      </c>
      <c r="F48" s="92"/>
      <c r="G48" s="92"/>
      <c r="H48" s="92"/>
      <c r="I48" s="92">
        <v>1996</v>
      </c>
      <c r="J48" s="92"/>
      <c r="K48" s="92"/>
      <c r="L48" s="92"/>
      <c r="M48" s="92">
        <v>1997</v>
      </c>
      <c r="N48" s="92"/>
      <c r="O48" s="92"/>
      <c r="P48" s="92"/>
      <c r="Q48" s="92"/>
      <c r="R48" s="92"/>
      <c r="S48" s="92">
        <v>1998</v>
      </c>
      <c r="T48" s="92"/>
      <c r="U48" s="92"/>
      <c r="V48" s="92"/>
      <c r="W48" s="92"/>
      <c r="X48" s="92"/>
      <c r="Y48" s="92">
        <v>1999</v>
      </c>
      <c r="Z48" s="93"/>
      <c r="AA48" s="93"/>
      <c r="AB48" s="93"/>
      <c r="AC48" s="93">
        <v>2000</v>
      </c>
      <c r="AD48" s="93"/>
      <c r="AE48" s="93"/>
      <c r="AF48" s="93"/>
      <c r="AG48" s="93">
        <v>2001</v>
      </c>
      <c r="AH48" s="92"/>
      <c r="AI48" s="92"/>
      <c r="AJ48" s="93"/>
      <c r="AK48" s="93"/>
      <c r="AL48" s="93"/>
      <c r="AM48" s="93">
        <v>2002</v>
      </c>
      <c r="AN48" s="93"/>
      <c r="AO48" s="93"/>
      <c r="AP48" s="93">
        <v>2003</v>
      </c>
      <c r="AQ48" s="93"/>
      <c r="AR48" s="93"/>
      <c r="AS48" s="93">
        <v>2004</v>
      </c>
      <c r="AT48" s="92"/>
      <c r="AU48" s="92"/>
      <c r="AV48" s="92"/>
      <c r="AW48" s="92"/>
      <c r="AX48" s="93"/>
      <c r="AY48" s="93"/>
      <c r="AZ48" s="93"/>
      <c r="BA48" s="93">
        <v>2005</v>
      </c>
    </row>
    <row r="49" spans="2:53" ht="13.5" thickBot="1">
      <c r="B49" s="90" t="s">
        <v>39</v>
      </c>
      <c r="C49" s="90">
        <f aca="true" t="shared" si="19" ref="C49:M49">SUM(C32+C45)</f>
        <v>239969</v>
      </c>
      <c r="D49" s="90">
        <f t="shared" si="19"/>
        <v>70356</v>
      </c>
      <c r="E49" s="26">
        <f t="shared" si="19"/>
        <v>310325</v>
      </c>
      <c r="F49" s="90">
        <f t="shared" si="19"/>
        <v>0</v>
      </c>
      <c r="G49" s="90">
        <f t="shared" si="19"/>
        <v>169255</v>
      </c>
      <c r="H49" s="90">
        <f t="shared" si="19"/>
        <v>88986</v>
      </c>
      <c r="I49" s="26">
        <f t="shared" si="19"/>
        <v>258241</v>
      </c>
      <c r="J49" s="90">
        <f t="shared" si="19"/>
        <v>0</v>
      </c>
      <c r="K49" s="90">
        <f t="shared" si="19"/>
        <v>164340</v>
      </c>
      <c r="L49" s="90">
        <f t="shared" si="19"/>
        <v>52040</v>
      </c>
      <c r="M49" s="26">
        <f t="shared" si="19"/>
        <v>216380</v>
      </c>
      <c r="N49" s="86"/>
      <c r="O49" s="86"/>
      <c r="P49" s="90">
        <f>SUM(P32+P45)</f>
        <v>100607</v>
      </c>
      <c r="Q49" s="90">
        <f>SUM(Q32+Q45)</f>
        <v>34858</v>
      </c>
      <c r="R49" s="90">
        <v>15300</v>
      </c>
      <c r="S49" s="26">
        <f>SUM(S32+S45)</f>
        <v>150765</v>
      </c>
      <c r="T49" s="91"/>
      <c r="U49" s="90" t="s">
        <v>39</v>
      </c>
      <c r="V49" s="90">
        <f aca="true" t="shared" si="20" ref="V49:AG49">SUM(V32+V45)</f>
        <v>151200</v>
      </c>
      <c r="W49" s="90">
        <f t="shared" si="20"/>
        <v>26251</v>
      </c>
      <c r="X49" s="90">
        <f t="shared" si="20"/>
        <v>1000</v>
      </c>
      <c r="Y49" s="26">
        <f t="shared" si="20"/>
        <v>178451</v>
      </c>
      <c r="Z49" s="90">
        <f t="shared" si="20"/>
        <v>219541</v>
      </c>
      <c r="AA49" s="90">
        <f t="shared" si="20"/>
        <v>69984</v>
      </c>
      <c r="AB49" s="90">
        <f t="shared" si="20"/>
        <v>3000</v>
      </c>
      <c r="AC49" s="26">
        <f t="shared" si="20"/>
        <v>292525</v>
      </c>
      <c r="AD49" s="90">
        <f t="shared" si="20"/>
        <v>636544</v>
      </c>
      <c r="AE49" s="90">
        <f t="shared" si="20"/>
        <v>128750</v>
      </c>
      <c r="AF49" s="116">
        <f t="shared" si="20"/>
        <v>3000</v>
      </c>
      <c r="AG49" s="117">
        <f t="shared" si="20"/>
        <v>768294</v>
      </c>
      <c r="AH49" s="95"/>
      <c r="AI49" s="90" t="s">
        <v>39</v>
      </c>
      <c r="AJ49" s="104">
        <f aca="true" t="shared" si="21" ref="AJ49:AP49">SUM(AJ32+AJ45)</f>
        <v>874401</v>
      </c>
      <c r="AK49" s="90">
        <f t="shared" si="21"/>
        <v>114000</v>
      </c>
      <c r="AL49" s="90">
        <f t="shared" si="21"/>
        <v>3000</v>
      </c>
      <c r="AM49" s="26">
        <f t="shared" si="21"/>
        <v>991401</v>
      </c>
      <c r="AN49" s="90">
        <f t="shared" si="21"/>
        <v>351152</v>
      </c>
      <c r="AO49" s="90">
        <f t="shared" si="21"/>
        <v>89789</v>
      </c>
      <c r="AP49" s="136">
        <f t="shared" si="21"/>
        <v>440941</v>
      </c>
      <c r="AQ49" s="141">
        <f>SUM(AQ32+AQ45)</f>
        <v>370986</v>
      </c>
      <c r="AR49" s="142">
        <f>SUM(AR32+AR45)</f>
        <v>108742</v>
      </c>
      <c r="AS49" s="143">
        <f>SUM(AS32+AS45)</f>
        <v>479728</v>
      </c>
      <c r="AT49" s="95"/>
      <c r="AU49" s="95"/>
      <c r="AV49" s="95"/>
      <c r="AW49" s="95"/>
      <c r="AX49" s="141">
        <f>SUM(AX32+AX45)</f>
        <v>432020</v>
      </c>
      <c r="AY49" s="142">
        <f>SUM(AY32+AY45)</f>
        <v>151903</v>
      </c>
      <c r="AZ49" s="142">
        <f>SUM(AZ32+AZ45)</f>
        <v>126411</v>
      </c>
      <c r="BA49" s="143">
        <f>SUM(BA32+BA45)</f>
        <v>710334</v>
      </c>
    </row>
    <row r="50" spans="3:49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T50" s="1"/>
      <c r="U50" s="1"/>
      <c r="AH50" s="1"/>
      <c r="AI50" s="1"/>
      <c r="AT50" s="1"/>
      <c r="AU50" s="1"/>
      <c r="AV50" s="1"/>
      <c r="AW50" s="1"/>
    </row>
    <row r="51" spans="2:49" ht="12.75">
      <c r="B51" s="15" t="s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P51" s="9"/>
      <c r="Q51" s="9"/>
      <c r="R51" s="9"/>
      <c r="S51" s="9"/>
      <c r="T51" s="66"/>
      <c r="U51" s="66"/>
      <c r="V51" s="1"/>
      <c r="AH51" s="1"/>
      <c r="AI51" s="1"/>
      <c r="AJ51" s="75" t="s">
        <v>41</v>
      </c>
      <c r="AT51" s="1"/>
      <c r="AU51" s="1"/>
      <c r="AV51" s="1"/>
      <c r="AW51" s="1"/>
    </row>
    <row r="52" spans="2:49" ht="12.75">
      <c r="B52" s="24" t="s">
        <v>42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P52" s="9"/>
      <c r="Q52" s="9"/>
      <c r="R52" s="9"/>
      <c r="U52" t="s">
        <v>43</v>
      </c>
      <c r="V52" s="40" t="s">
        <v>44</v>
      </c>
      <c r="W52" s="40"/>
      <c r="X52" s="40"/>
      <c r="Y52" s="40"/>
      <c r="AH52" s="1"/>
      <c r="AI52" s="1"/>
      <c r="AJ52">
        <v>333510</v>
      </c>
      <c r="AK52" s="75" t="s">
        <v>45</v>
      </c>
      <c r="AT52" s="1"/>
      <c r="AU52" s="1"/>
      <c r="AV52" s="1"/>
      <c r="AW52" s="1"/>
    </row>
    <row r="53" spans="2:49" ht="12.75">
      <c r="B53" t="s">
        <v>46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U53" t="s">
        <v>47</v>
      </c>
      <c r="V53" s="40" t="s">
        <v>48</v>
      </c>
      <c r="W53" s="40"/>
      <c r="X53" s="40"/>
      <c r="Y53" s="40"/>
      <c r="AH53" s="1"/>
      <c r="AI53" s="1"/>
      <c r="AJ53">
        <v>333520</v>
      </c>
      <c r="AK53" s="75" t="s">
        <v>49</v>
      </c>
      <c r="AT53" s="1"/>
      <c r="AU53" s="1"/>
      <c r="AV53" s="1"/>
      <c r="AW53" s="1"/>
    </row>
    <row r="54" spans="2:49" ht="12.75">
      <c r="B54" t="s">
        <v>50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AH54" s="1"/>
      <c r="AI54" s="1"/>
      <c r="AJ54">
        <v>333023</v>
      </c>
      <c r="AK54" s="75" t="s">
        <v>51</v>
      </c>
      <c r="AT54" s="1"/>
      <c r="AU54" s="1"/>
      <c r="AV54" s="1"/>
      <c r="AW54" s="1"/>
    </row>
    <row r="55" spans="3:49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AH55" s="1"/>
      <c r="AI55" s="1"/>
      <c r="AT55" s="1"/>
      <c r="AU55" s="1"/>
      <c r="AV55" s="1"/>
      <c r="AW55" s="1"/>
    </row>
    <row r="56" spans="2:49" ht="12.75">
      <c r="B56" s="24" t="s">
        <v>52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AH56" s="1"/>
      <c r="AI56" s="1"/>
      <c r="AT56" s="1"/>
      <c r="AU56" s="1"/>
      <c r="AV56" s="1"/>
      <c r="AW56" s="1"/>
    </row>
    <row r="57" spans="2:49" ht="12.75">
      <c r="B57" s="24" t="s">
        <v>53</v>
      </c>
      <c r="M57" s="1"/>
      <c r="AH57" s="1"/>
      <c r="AI57" s="1"/>
      <c r="AT57" s="1"/>
      <c r="AU57" s="1"/>
      <c r="AV57" s="1"/>
      <c r="AW57" s="1"/>
    </row>
    <row r="58" spans="2:49" ht="12.75">
      <c r="B58" t="s">
        <v>54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AH58" s="1"/>
      <c r="AI58" s="1"/>
      <c r="AT58" s="1"/>
      <c r="AU58" s="1"/>
      <c r="AV58" s="1"/>
      <c r="AW58" s="1"/>
    </row>
    <row r="59" spans="3:49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AH59" s="1"/>
      <c r="AI59" s="1"/>
      <c r="AT59" s="1"/>
      <c r="AU59" s="1"/>
      <c r="AV59" s="1"/>
      <c r="AW59" s="1"/>
    </row>
    <row r="60" spans="3:49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AT60" s="1"/>
      <c r="AU60" s="1"/>
      <c r="AV60" s="1"/>
      <c r="AW60" s="1"/>
    </row>
    <row r="61" spans="46:49" ht="12.75">
      <c r="AT61" s="1"/>
      <c r="AU61" s="1"/>
      <c r="AV61" s="1"/>
      <c r="AW61" s="1"/>
    </row>
    <row r="62" spans="2:49" ht="12.75">
      <c r="B62" s="25" t="s">
        <v>59</v>
      </c>
      <c r="U62" s="25"/>
      <c r="AT62" s="1"/>
      <c r="AU62" s="1"/>
      <c r="AV62" s="1"/>
      <c r="AW62" s="1"/>
    </row>
    <row r="63" spans="2:49" ht="12.75">
      <c r="B63" s="25" t="s">
        <v>60</v>
      </c>
      <c r="U63" s="25"/>
      <c r="AT63" s="1"/>
      <c r="AU63" s="1"/>
      <c r="AV63" s="1"/>
      <c r="AW63" s="1"/>
    </row>
    <row r="64" spans="46:49" ht="12.75">
      <c r="AT64" s="1"/>
      <c r="AU64" s="1"/>
      <c r="AV64" s="1"/>
      <c r="AW64" s="1"/>
    </row>
    <row r="65" spans="46:49" ht="12.75">
      <c r="AT65" s="1"/>
      <c r="AU65" s="1"/>
      <c r="AV65" s="1"/>
      <c r="AW65" s="1"/>
    </row>
    <row r="66" spans="46:49" ht="12.75">
      <c r="AT66" s="1"/>
      <c r="AU66" s="1"/>
      <c r="AV66" s="1"/>
      <c r="AW66" s="1"/>
    </row>
    <row r="67" spans="46:49" ht="12.75">
      <c r="AT67" s="1"/>
      <c r="AU67" s="1"/>
      <c r="AV67" s="1"/>
      <c r="AW67" s="1"/>
    </row>
    <row r="68" spans="46:49" ht="12.75">
      <c r="AT68" s="1"/>
      <c r="AU68" s="1"/>
      <c r="AV68" s="1"/>
      <c r="AW68" s="1"/>
    </row>
    <row r="69" spans="46:49" ht="12.75">
      <c r="AT69" s="1"/>
      <c r="AU69" s="1"/>
      <c r="AV69" s="1"/>
      <c r="AW69" s="1"/>
    </row>
    <row r="70" spans="46:49" ht="12.75">
      <c r="AT70" s="1"/>
      <c r="AU70" s="1"/>
      <c r="AV70" s="1"/>
      <c r="AW70" s="1"/>
    </row>
    <row r="71" spans="46:49" ht="12.75">
      <c r="AT71" s="1"/>
      <c r="AU71" s="1"/>
      <c r="AV71" s="1"/>
      <c r="AW71" s="1"/>
    </row>
    <row r="72" spans="46:49" ht="12.75">
      <c r="AT72" s="1"/>
      <c r="AU72" s="1"/>
      <c r="AV72" s="1"/>
      <c r="AW72" s="1"/>
    </row>
    <row r="73" spans="46:49" ht="12.75">
      <c r="AT73" s="1"/>
      <c r="AU73" s="1"/>
      <c r="AV73" s="1"/>
      <c r="AW73" s="1"/>
    </row>
    <row r="74" spans="46:49" ht="12.75">
      <c r="AT74" s="1"/>
      <c r="AU74" s="1"/>
      <c r="AV74" s="1"/>
      <c r="AW74" s="1"/>
    </row>
    <row r="75" spans="46:49" ht="12.75">
      <c r="AT75" s="1"/>
      <c r="AU75" s="1"/>
      <c r="AV75" s="1"/>
      <c r="AW75" s="1"/>
    </row>
    <row r="76" spans="46:49" ht="12.75">
      <c r="AT76" s="1"/>
      <c r="AU76" s="1"/>
      <c r="AV76" s="1"/>
      <c r="AW76" s="1"/>
    </row>
  </sheetData>
  <printOptions/>
  <pageMargins left="0" right="0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minister</dc:title>
  <dc:subject/>
  <dc:creator>Vronský</dc:creator>
  <cp:keywords/>
  <dc:description/>
  <cp:lastModifiedBy>vosyka</cp:lastModifiedBy>
  <cp:lastPrinted>2006-10-31T08:07:16Z</cp:lastPrinted>
  <dcterms:created xsi:type="dcterms:W3CDTF">1998-08-10T13:10:42Z</dcterms:created>
  <dcterms:modified xsi:type="dcterms:W3CDTF">2006-11-13T16:30:58Z</dcterms:modified>
  <cp:category/>
  <cp:version/>
  <cp:contentType/>
  <cp:contentStatus/>
</cp:coreProperties>
</file>