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2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'!$A$1:$M$57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minimis'!$A$1:$I$34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minimis'!$A$1:$I$34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minimis'!$A$1:$I$34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minimis'!$A$1:$I$34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placeny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1" authorId="1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</authors>
  <commentList>
    <comment ref="A7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87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5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2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</t>
        </r>
      </text>
    </comment>
    <comment ref="E12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<sst xmlns="http://schemas.openxmlformats.org/spreadsheetml/2006/main" count="629" uniqueCount="381">
  <si>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</si>
  <si>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</si>
  <si>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</si>
  <si>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</si>
  <si>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</si>
  <si>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</si>
  <si>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</si>
  <si>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</si>
  <si>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</si>
  <si>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</si>
  <si>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</si>
  <si>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</si>
  <si>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</si>
  <si>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</si>
  <si>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</si>
  <si>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</si>
  <si>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</si>
  <si>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</si>
  <si>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</si>
  <si>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</si>
  <si>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</si>
  <si>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</si>
  <si>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</si>
  <si>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</si>
  <si>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</si>
  <si>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</si>
  <si>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</si>
  <si>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</si>
  <si>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</si>
  <si>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</si>
  <si>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</si>
  <si>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</si>
  <si>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</si>
  <si>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</si>
  <si>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</si>
  <si>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</si>
  <si>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</si>
  <si>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</si>
  <si>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</si>
  <si>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</si>
  <si>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</si>
  <si>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</si>
  <si>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</si>
  <si>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</si>
  <si>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</si>
  <si>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</si>
  <si>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</si>
  <si>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</si>
  <si>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</si>
  <si>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</si>
  <si>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</si>
  <si>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</si>
  <si>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</si>
  <si>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</si>
  <si>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</si>
  <si>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</si>
  <si>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</si>
  <si>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</si>
  <si>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</si>
  <si>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</si>
  <si>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</si>
  <si>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</si>
  <si>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</si>
  <si>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</si>
  <si>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</si>
  <si>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</si>
  <si>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</si>
  <si>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</si>
  <si>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</si>
  <si>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</si>
  <si>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</si>
  <si>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</si>
  <si>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</si>
  <si>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</si>
  <si>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</si>
  <si>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</si>
  <si>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</si>
  <si>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</si>
  <si>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</si>
  <si>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</si>
  <si>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</si>
  <si>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</si>
  <si>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</si>
  <si>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</si>
  <si>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</si>
  <si>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</si>
  <si>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</si>
  <si>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</si>
  <si>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</si>
  <si>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</si>
  <si>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</si>
  <si>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</si>
  <si>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</si>
  <si>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</si>
  <si>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</si>
  <si>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</si>
  <si>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</si>
  <si>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</si>
  <si>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</si>
  <si>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</si>
  <si>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</si>
  <si>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</si>
  <si>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</si>
  <si>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</si>
  <si>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</si>
  <si>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</si>
  <si>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</si>
  <si>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</si>
  <si>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</si>
  <si>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</si>
  <si>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</si>
  <si>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</si>
  <si>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</si>
  <si>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</si>
  <si>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</si>
  <si>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</si>
  <si>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</si>
  <si>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</si>
  <si>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</si>
  <si>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</si>
  <si>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</si>
  <si>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</si>
  <si>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</si>
  <si>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</si>
  <si>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</si>
  <si>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</si>
  <si>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</si>
  <si>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</si>
  <si>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</si>
  <si>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</si>
  <si>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</si>
  <si>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</si>
  <si>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</si>
  <si>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</si>
  <si>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</si>
  <si>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</si>
  <si>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</si>
  <si>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</si>
  <si>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</si>
  <si>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</si>
  <si>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</si>
  <si>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</si>
  <si>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</si>
  <si>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</si>
  <si>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</si>
  <si>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</si>
  <si>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</si>
  <si>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</si>
  <si>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</si>
  <si>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</si>
  <si>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</si>
  <si>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</si>
  <si>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</si>
  <si>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</si>
  <si>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</si>
  <si>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</si>
  <si>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</si>
  <si>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</si>
  <si>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</si>
  <si>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</si>
  <si>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</si>
  <si>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</si>
  <si>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</si>
  <si>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</si>
  <si>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</si>
  <si>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</si>
  <si>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</si>
  <si>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</si>
  <si>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</si>
  <si>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</si>
  <si>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</si>
  <si>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</si>
  <si>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</si>
  <si>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</si>
  <si>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</si>
  <si>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</si>
  <si>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</si>
  <si>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</si>
  <si>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</si>
  <si>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</si>
  <si>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</si>
  <si>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</si>
  <si>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</si>
  <si>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</si>
  <si>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</si>
  <si>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</si>
  <si>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</si>
  <si>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</si>
  <si>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</si>
  <si>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</si>
  <si>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</si>
  <si>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</si>
  <si>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</si>
  <si>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</si>
  <si>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</si>
  <si>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</si>
  <si>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</si>
  <si>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</si>
  <si>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</si>
  <si>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</si>
  <si>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</si>
  <si>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</si>
  <si>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</si>
  <si>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</si>
  <si>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</si>
  <si>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</si>
  <si>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</si>
  <si>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</si>
  <si>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</si>
  <si>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</si>
  <si>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</si>
  <si>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</si>
  <si>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</si>
  <si>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</si>
  <si>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</si>
  <si>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</si>
  <si>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</si>
  <si>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</si>
  <si>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</si>
  <si>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</si>
  <si>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</si>
  <si>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</si>
  <si>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</si>
  <si>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</si>
  <si>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</si>
  <si>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</si>
  <si>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</si>
  <si>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</si>
  <si>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</si>
  <si>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</si>
  <si>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</si>
  <si>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</si>
  <si>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</si>
  <si>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</si>
  <si>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</si>
  <si>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</si>
  <si>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</si>
  <si>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</si>
  <si>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</si>
  <si>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</si>
  <si>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</si>
  <si>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</si>
  <si>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</si>
  <si>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</si>
  <si>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</si>
  <si>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</si>
  <si>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</si>
  <si>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</si>
  <si>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</si>
  <si>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</si>
  <si>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</si>
  <si>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</si>
  <si>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</si>
  <si>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</si>
  <si>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</si>
  <si>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</si>
  <si>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</si>
  <si>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</si>
  <si>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</si>
  <si>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</si>
  <si>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</si>
  <si>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</si>
  <si>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</si>
  <si>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</si>
  <si>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</si>
  <si>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</si>
  <si>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</si>
  <si>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</si>
  <si>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</si>
  <si>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</si>
  <si>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</si>
  <si>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</si>
  <si>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</si>
  <si>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</si>
  <si>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</si>
  <si>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</si>
  <si>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</si>
  <si>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</si>
  <si>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</si>
  <si>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</si>
  <si>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</si>
  <si>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</si>
  <si>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</si>
  <si>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</si>
  <si>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</si>
  <si>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</si>
  <si>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</si>
  <si>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</si>
  <si>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</si>
  <si>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</si>
  <si>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</si>
  <si>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</si>
  <si>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</si>
  <si>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</si>
  <si>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</si>
  <si>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</si>
  <si>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</si>
  <si>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</si>
  <si>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</si>
  <si>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</si>
  <si>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</si>
  <si>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</si>
  <si>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</si>
  <si>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</si>
  <si>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</si>
  <si>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</si>
  <si>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</si>
  <si>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</si>
  <si>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</si>
  <si>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</si>
  <si>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</si>
  <si>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</si>
  <si>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</si>
  <si>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</si>
  <si>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</si>
  <si>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</si>
  <si>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</si>
  <si>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</si>
  <si>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</si>
  <si>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</si>
  <si>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</si>
  <si>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</si>
  <si>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</si>
  <si>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</si>
  <si>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</si>
  <si>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</si>
  <si>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</si>
  <si>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</si>
  <si>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</si>
  <si>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</si>
  <si>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</si>
  <si>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</si>
  <si>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</si>
  <si>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</si>
  <si>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</si>
  <si>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</si>
  <si>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</si>
  <si>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</si>
  <si>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</si>
  <si>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</si>
  <si>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</si>
  <si>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</si>
  <si>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</si>
  <si>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</si>
  <si>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</si>
  <si>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</si>
  <si>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</si>
  <si>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</si>
  <si>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</si>
  <si>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</si>
  <si>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</si>
  <si>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</si>
  <si>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</si>
  <si>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</si>
  <si>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</si>
  <si>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</si>
  <si>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</si>
  <si>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</si>
  <si>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</si>
  <si>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</si>
  <si>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</si>
  <si>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</si>
  <si>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</si>
  <si>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</si>
  <si>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</si>
  <si>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</si>
  <si>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</si>
  <si>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</si>
  <si>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</si>
  <si>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</si>
  <si>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</si>
  <si>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</si>
  <si>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</si>
  <si>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</si>
  <si>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</si>
  <si>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Příloha č. 9 Monitorovací zprávy OP VK</t>
  </si>
  <si>
    <t>Poskytnutá částka pro subjekt  - dle právního aktu                                         (v Kč)</t>
  </si>
  <si>
    <t>Platné od 1.3.2011</t>
  </si>
  <si>
    <t>Výše měsíčního odpisu
 v Kč</t>
  </si>
  <si>
    <t>Počet měsíců, po které byl majetek používán
 v projektu v monitorovaném období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</si>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</sst>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69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5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8" xfId="46" applyNumberFormat="1" applyFont="1" applyFill="1" applyBorder="1" applyAlignment="1" applyProtection="1">
      <alignment horizontal="right"/>
      <protection locked="0"/>
    </xf>
    <xf numFmtId="4" fontId="9" fillId="39" borderId="49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0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0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38" borderId="51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2" xfId="46" applyNumberFormat="1" applyFont="1" applyFill="1" applyBorder="1" applyAlignment="1">
      <alignment horizontal="right"/>
      <protection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5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4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49" fontId="9" fillId="0" borderId="54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4" xfId="46" applyNumberFormat="1" applyFont="1" applyFill="1" applyBorder="1" applyAlignment="1" applyProtection="1">
      <alignment horizontal="center"/>
      <protection locked="0"/>
    </xf>
    <xf numFmtId="2" fontId="9" fillId="0" borderId="15" xfId="64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49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49" fontId="9" fillId="0" borderId="49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49" xfId="46" applyNumberFormat="1" applyFont="1" applyFill="1" applyBorder="1" applyAlignment="1" applyProtection="1">
      <alignment horizontal="center"/>
      <protection locked="0"/>
    </xf>
    <xf numFmtId="2" fontId="9" fillId="0" borderId="20" xfId="64" applyNumberFormat="1" applyFont="1" applyFill="1" applyBorder="1" applyAlignment="1" applyProtection="1">
      <alignment/>
      <protection locked="0"/>
    </xf>
    <xf numFmtId="49" fontId="9" fillId="0" borderId="50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22" xfId="64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6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8" fillId="37" borderId="57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49" fontId="8" fillId="33" borderId="57" xfId="46" applyNumberFormat="1" applyFont="1" applyFill="1" applyBorder="1" applyAlignment="1" applyProtection="1">
      <alignment horizontal="center" vertical="center" wrapText="1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9" borderId="45" xfId="46" applyNumberFormat="1" applyFont="1" applyFill="1" applyBorder="1" applyAlignment="1" applyProtection="1">
      <alignment horizontal="center" vertical="center" wrapText="1"/>
      <protection/>
    </xf>
    <xf numFmtId="49" fontId="8" fillId="39" borderId="54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4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2" xfId="46" applyNumberFormat="1" applyFont="1" applyFill="1" applyBorder="1" applyAlignment="1" applyProtection="1">
      <alignment horizontal="center" vertical="center" wrapText="1"/>
      <protection/>
    </xf>
    <xf numFmtId="49" fontId="8" fillId="39" borderId="49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49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6" xfId="46" applyFont="1" applyFill="1" applyBorder="1" applyAlignment="1" applyProtection="1">
      <alignment horizontal="left"/>
      <protection/>
    </xf>
    <xf numFmtId="4" fontId="15" fillId="34" borderId="58" xfId="46" applyNumberFormat="1" applyFont="1" applyFill="1" applyBorder="1" applyAlignment="1" applyProtection="1">
      <alignment horizontal="center"/>
      <protection/>
    </xf>
    <xf numFmtId="0" fontId="2" fillId="0" borderId="59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49" fontId="9" fillId="0" borderId="15" xfId="59" applyNumberFormat="1" applyFont="1" applyBorder="1" applyAlignment="1" applyProtection="1">
      <alignment horizontal="left" wrapText="1"/>
      <protection locked="0"/>
    </xf>
    <xf numFmtId="49" fontId="9" fillId="0" borderId="20" xfId="59" applyNumberFormat="1" applyFont="1" applyBorder="1" applyAlignment="1" applyProtection="1">
      <alignment horizontal="left" wrapText="1"/>
      <protection locked="0"/>
    </xf>
    <xf numFmtId="4" fontId="9" fillId="0" borderId="20" xfId="59" applyNumberFormat="1" applyFont="1" applyBorder="1" applyAlignment="1">
      <alignment horizontal="right" wrapText="1"/>
      <protection/>
    </xf>
    <xf numFmtId="49" fontId="9" fillId="0" borderId="22" xfId="59" applyNumberFormat="1" applyFont="1" applyBorder="1" applyAlignment="1" applyProtection="1">
      <alignment horizontal="left" wrapText="1"/>
      <protection locked="0"/>
    </xf>
    <xf numFmtId="0" fontId="5" fillId="0" borderId="0" xfId="59" applyFont="1" applyAlignment="1">
      <alignment horizontal="right"/>
      <protection/>
    </xf>
    <xf numFmtId="0" fontId="37" fillId="0" borderId="0" xfId="59" applyNumberFormat="1" applyFont="1" applyFill="1" applyBorder="1" applyAlignment="1">
      <alignment horizontal="left" vertical="center" wrapText="1"/>
      <protection/>
    </xf>
    <xf numFmtId="0" fontId="38" fillId="0" borderId="0" xfId="59" applyFont="1">
      <alignment/>
      <protection/>
    </xf>
    <xf numFmtId="49" fontId="8" fillId="33" borderId="10" xfId="59" applyNumberFormat="1" applyFont="1" applyFill="1" applyBorder="1" applyAlignment="1">
      <alignment vertical="center"/>
      <protection/>
    </xf>
    <xf numFmtId="49" fontId="9" fillId="0" borderId="10" xfId="59" applyNumberFormat="1" applyFont="1" applyBorder="1" applyAlignment="1" applyProtection="1">
      <alignment horizontal="left" vertical="center"/>
      <protection locked="0"/>
    </xf>
    <xf numFmtId="49" fontId="9" fillId="0" borderId="0" xfId="59" applyNumberFormat="1" applyFont="1" applyBorder="1" applyAlignment="1" applyProtection="1">
      <alignment horizontal="left" vertical="center"/>
      <protection locked="0"/>
    </xf>
    <xf numFmtId="0" fontId="9" fillId="0" borderId="0" xfId="59" applyFont="1" applyAlignment="1">
      <alignment vertical="center"/>
      <protection/>
    </xf>
    <xf numFmtId="0" fontId="8" fillId="33" borderId="13" xfId="59" applyFont="1" applyFill="1" applyBorder="1" applyAlignment="1">
      <alignment vertical="center"/>
      <protection/>
    </xf>
    <xf numFmtId="0" fontId="14" fillId="33" borderId="23" xfId="59" applyFont="1" applyFill="1" applyBorder="1" applyAlignment="1">
      <alignment vertical="center"/>
      <protection/>
    </xf>
    <xf numFmtId="0" fontId="39" fillId="0" borderId="0" xfId="59" applyFont="1">
      <alignment/>
      <protection/>
    </xf>
    <xf numFmtId="0" fontId="39" fillId="0" borderId="25" xfId="59" applyFont="1" applyBorder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61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4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4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4" xfId="46" applyNumberFormat="1" applyFont="1" applyFill="1" applyBorder="1" applyAlignment="1">
      <alignment horizontal="left" vertical="center"/>
      <protection/>
    </xf>
    <xf numFmtId="4" fontId="9" fillId="0" borderId="54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9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49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49" xfId="46" applyNumberFormat="1" applyFont="1" applyFill="1" applyBorder="1" applyAlignment="1">
      <alignment horizontal="left" vertical="center"/>
      <protection/>
    </xf>
    <xf numFmtId="4" fontId="9" fillId="0" borderId="49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8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0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3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" fillId="0" borderId="49" xfId="46" applyNumberFormat="1" applyFont="1" applyBorder="1" applyAlignment="1" applyProtection="1">
      <alignment horizontal="left" wrapText="1"/>
      <protection locked="0"/>
    </xf>
    <xf numFmtId="3" fontId="9" fillId="0" borderId="49" xfId="46" applyNumberFormat="1" applyFont="1" applyBorder="1" applyAlignment="1" applyProtection="1">
      <alignment horizontal="right" wrapText="1"/>
      <protection locked="0"/>
    </xf>
    <xf numFmtId="49" fontId="9" fillId="0" borderId="54" xfId="46" applyNumberFormat="1" applyFont="1" applyBorder="1" applyAlignment="1" applyProtection="1">
      <alignment horizontal="left" wrapText="1"/>
      <protection locked="0"/>
    </xf>
    <xf numFmtId="3" fontId="9" fillId="0" borderId="54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38" fillId="0" borderId="54" xfId="46" applyNumberFormat="1" applyFont="1" applyBorder="1" applyAlignment="1" applyProtection="1">
      <alignment horizontal="left" wrapText="1"/>
      <protection locked="0"/>
    </xf>
    <xf numFmtId="49" fontId="38" fillId="0" borderId="49" xfId="46" applyNumberFormat="1" applyFont="1" applyBorder="1" applyAlignment="1" applyProtection="1">
      <alignment horizontal="lef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0" xfId="46" applyFont="1" applyBorder="1" applyAlignment="1">
      <alignment horizontal="left"/>
      <protection/>
    </xf>
    <xf numFmtId="0" fontId="5" fillId="0" borderId="49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0" fontId="41" fillId="0" borderId="0" xfId="59" applyFont="1" applyFill="1" applyAlignment="1">
      <alignment horizontal="left" vertical="justify" wrapText="1"/>
      <protection/>
    </xf>
    <xf numFmtId="0" fontId="12" fillId="0" borderId="0" xfId="59" applyFont="1" applyAlignment="1">
      <alignment horizontal="center" wrapText="1" shrinkToFit="1"/>
      <protection/>
    </xf>
    <xf numFmtId="0" fontId="41" fillId="0" borderId="0" xfId="59" applyFont="1" applyFill="1" applyAlignment="1">
      <alignment horizontal="center" vertical="justify" wrapText="1"/>
      <protection/>
    </xf>
    <xf numFmtId="0" fontId="5" fillId="39" borderId="0" xfId="59" applyFont="1" applyFill="1">
      <alignment/>
      <protection/>
    </xf>
    <xf numFmtId="0" fontId="5" fillId="0" borderId="0" xfId="59" applyFont="1" applyAlignment="1">
      <alignment wrapText="1" shrinkToFit="1"/>
      <protection/>
    </xf>
    <xf numFmtId="0" fontId="16" fillId="0" borderId="0" xfId="59" applyFont="1" applyAlignment="1">
      <alignment horizontal="right" vertical="center"/>
      <protection/>
    </xf>
    <xf numFmtId="0" fontId="8" fillId="33" borderId="13" xfId="59" applyFont="1" applyFill="1" applyBorder="1" applyAlignment="1">
      <alignment/>
      <protection/>
    </xf>
    <xf numFmtId="0" fontId="8" fillId="33" borderId="23" xfId="59" applyFont="1" applyFill="1" applyBorder="1" applyAlignment="1">
      <alignment/>
      <protection/>
    </xf>
    <xf numFmtId="0" fontId="8" fillId="33" borderId="25" xfId="59" applyFont="1" applyFill="1" applyBorder="1" applyAlignment="1">
      <alignment/>
      <protection/>
    </xf>
    <xf numFmtId="0" fontId="35" fillId="35" borderId="24" xfId="59" applyFont="1" applyFill="1" applyBorder="1" applyAlignment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right"/>
      <protection locked="0"/>
    </xf>
    <xf numFmtId="49" fontId="9" fillId="0" borderId="15" xfId="59" applyNumberFormat="1" applyFont="1" applyBorder="1" applyAlignment="1">
      <alignment wrapText="1"/>
      <protection/>
    </xf>
    <xf numFmtId="0" fontId="9" fillId="0" borderId="28" xfId="59" applyFont="1" applyBorder="1" applyAlignment="1">
      <alignment wrapText="1"/>
      <protection/>
    </xf>
    <xf numFmtId="4" fontId="9" fillId="0" borderId="15" xfId="59" applyNumberFormat="1" applyFont="1" applyBorder="1" applyAlignment="1">
      <alignment horizontal="right" wrapText="1"/>
      <protection/>
    </xf>
    <xf numFmtId="166" fontId="9" fillId="0" borderId="54" xfId="59" applyNumberFormat="1" applyFont="1" applyBorder="1" applyAlignment="1">
      <alignment wrapText="1"/>
      <protection/>
    </xf>
    <xf numFmtId="4" fontId="9" fillId="33" borderId="15" xfId="59" applyNumberFormat="1" applyFont="1" applyFill="1" applyBorder="1" applyAlignment="1">
      <alignment horizontal="right" wrapText="1"/>
      <protection/>
    </xf>
    <xf numFmtId="49" fontId="9" fillId="0" borderId="20" xfId="59" applyNumberFormat="1" applyFont="1" applyBorder="1" applyAlignment="1" applyProtection="1">
      <alignment horizontal="right"/>
      <protection locked="0"/>
    </xf>
    <xf numFmtId="49" fontId="9" fillId="0" borderId="20" xfId="59" applyNumberFormat="1" applyFont="1" applyBorder="1" applyAlignment="1">
      <alignment wrapText="1"/>
      <protection/>
    </xf>
    <xf numFmtId="0" fontId="9" fillId="0" borderId="31" xfId="59" applyFont="1" applyBorder="1" applyAlignment="1">
      <alignment wrapText="1"/>
      <protection/>
    </xf>
    <xf numFmtId="166" fontId="9" fillId="0" borderId="49" xfId="59" applyNumberFormat="1" applyFont="1" applyBorder="1" applyAlignment="1">
      <alignment wrapText="1"/>
      <protection/>
    </xf>
    <xf numFmtId="4" fontId="9" fillId="33" borderId="20" xfId="59" applyNumberFormat="1" applyFont="1" applyFill="1" applyBorder="1" applyAlignment="1">
      <alignment horizontal="right" wrapText="1"/>
      <protection/>
    </xf>
    <xf numFmtId="49" fontId="9" fillId="0" borderId="52" xfId="59" applyNumberFormat="1" applyFont="1" applyBorder="1" applyAlignment="1" applyProtection="1">
      <alignment horizontal="right"/>
      <protection locked="0"/>
    </xf>
    <xf numFmtId="49" fontId="9" fillId="0" borderId="22" xfId="59" applyNumberFormat="1" applyFont="1" applyBorder="1" applyAlignment="1">
      <alignment wrapText="1"/>
      <protection/>
    </xf>
    <xf numFmtId="0" fontId="9" fillId="0" borderId="34" xfId="59" applyFont="1" applyBorder="1" applyAlignment="1">
      <alignment wrapText="1"/>
      <protection/>
    </xf>
    <xf numFmtId="4" fontId="9" fillId="0" borderId="22" xfId="59" applyNumberFormat="1" applyFont="1" applyBorder="1" applyAlignment="1">
      <alignment horizontal="right" wrapText="1"/>
      <protection/>
    </xf>
    <xf numFmtId="166" fontId="9" fillId="0" borderId="55" xfId="59" applyNumberFormat="1" applyFont="1" applyBorder="1" applyAlignment="1">
      <alignment wrapText="1"/>
      <protection/>
    </xf>
    <xf numFmtId="4" fontId="15" fillId="34" borderId="10" xfId="59" applyNumberFormat="1" applyFont="1" applyFill="1" applyBorder="1" applyAlignment="1">
      <alignment horizontal="right" wrapText="1"/>
      <protection/>
    </xf>
    <xf numFmtId="4" fontId="14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  <protection/>
    </xf>
    <xf numFmtId="4" fontId="14" fillId="0" borderId="13" xfId="59" applyNumberFormat="1" applyFont="1" applyBorder="1" applyAlignment="1">
      <alignment horizontal="right"/>
      <protection/>
    </xf>
    <xf numFmtId="0" fontId="30" fillId="0" borderId="0" xfId="59" applyFont="1">
      <alignment/>
      <protection/>
    </xf>
    <xf numFmtId="0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26" fillId="35" borderId="10" xfId="59" applyFont="1" applyFill="1" applyBorder="1">
      <alignment/>
      <protection/>
    </xf>
    <xf numFmtId="0" fontId="20" fillId="0" borderId="0" xfId="59" applyFont="1">
      <alignment/>
      <protection/>
    </xf>
    <xf numFmtId="0" fontId="14" fillId="33" borderId="13" xfId="59" applyNumberFormat="1" applyFont="1" applyFill="1" applyBorder="1" applyAlignment="1">
      <alignment vertical="center" wrapText="1"/>
      <protection/>
    </xf>
    <xf numFmtId="0" fontId="14" fillId="33" borderId="23" xfId="59" applyNumberFormat="1" applyFont="1" applyFill="1" applyBorder="1" applyAlignment="1">
      <alignment vertical="center" wrapText="1"/>
      <protection/>
    </xf>
    <xf numFmtId="0" fontId="14" fillId="33" borderId="25" xfId="59" applyNumberFormat="1" applyFont="1" applyFill="1" applyBorder="1" applyAlignment="1">
      <alignment vertical="center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14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49" fontId="9" fillId="0" borderId="10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left" vertical="center"/>
      <protection/>
    </xf>
    <xf numFmtId="49" fontId="9" fillId="0" borderId="47" xfId="50" applyNumberFormat="1" applyFont="1" applyFill="1" applyBorder="1" applyAlignment="1" applyProtection="1">
      <alignment horizontal="left" wrapText="1"/>
      <protection locked="0"/>
    </xf>
    <xf numFmtId="0" fontId="9" fillId="0" borderId="25" xfId="50" applyNumberFormat="1" applyFont="1" applyFill="1" applyBorder="1" applyAlignment="1" applyProtection="1">
      <alignment horizontal="left" wrapText="1"/>
      <protection locked="0"/>
    </xf>
    <xf numFmtId="49" fontId="9" fillId="0" borderId="12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vertical="center"/>
      <protection/>
    </xf>
    <xf numFmtId="0" fontId="9" fillId="0" borderId="10" xfId="50" applyFont="1" applyBorder="1" applyAlignment="1">
      <alignment horizontal="left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28" xfId="50" applyFont="1" applyFill="1" applyBorder="1" applyAlignment="1">
      <alignment horizontal="center" vertical="center"/>
      <protection/>
    </xf>
    <xf numFmtId="0" fontId="8" fillId="0" borderId="61" xfId="50" applyFont="1" applyFill="1" applyBorder="1" applyAlignment="1">
      <alignment horizontal="center" vertical="center"/>
      <protection/>
    </xf>
    <xf numFmtId="0" fontId="9" fillId="0" borderId="29" xfId="50" applyNumberFormat="1" applyFont="1" applyFill="1" applyBorder="1" applyAlignment="1" applyProtection="1">
      <alignment horizontal="left" vertical="center"/>
      <protection locked="0"/>
    </xf>
    <xf numFmtId="0" fontId="8" fillId="33" borderId="31" xfId="50" applyFont="1" applyFill="1" applyBorder="1" applyAlignment="1">
      <alignment horizontal="center" vertical="center"/>
      <protection/>
    </xf>
    <xf numFmtId="0" fontId="8" fillId="0" borderId="43" xfId="50" applyFont="1" applyFill="1" applyBorder="1" applyAlignment="1">
      <alignment horizontal="center" vertical="center"/>
      <protection/>
    </xf>
    <xf numFmtId="0" fontId="9" fillId="0" borderId="32" xfId="50" applyNumberFormat="1" applyFont="1" applyFill="1" applyBorder="1" applyAlignment="1" applyProtection="1">
      <alignment horizontal="left" vertical="center"/>
      <protection locked="0"/>
    </xf>
    <xf numFmtId="0" fontId="9" fillId="0" borderId="32" xfId="50" applyFont="1" applyFill="1" applyBorder="1" applyAlignment="1" applyProtection="1">
      <alignment horizontal="left" vertical="center"/>
      <protection locked="0"/>
    </xf>
    <xf numFmtId="0" fontId="15" fillId="34" borderId="11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8" fillId="0" borderId="0" xfId="50" applyFont="1" applyBorder="1" applyAlignment="1">
      <alignment horizontal="left" vertical="center"/>
      <protection/>
    </xf>
    <xf numFmtId="49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vertical="center"/>
      <protection/>
    </xf>
    <xf numFmtId="0" fontId="8" fillId="33" borderId="17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0" fontId="8" fillId="33" borderId="40" xfId="50" applyFont="1" applyFill="1" applyBorder="1" applyAlignment="1">
      <alignment horizontal="left" vertical="center"/>
      <protection/>
    </xf>
    <xf numFmtId="0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33" xfId="50" applyNumberFormat="1" applyFont="1" applyBorder="1" applyAlignment="1" applyProtection="1">
      <alignment horizontal="left" vertical="center" wrapText="1"/>
      <protection locked="0"/>
    </xf>
    <xf numFmtId="0" fontId="9" fillId="0" borderId="36" xfId="50" applyNumberFormat="1" applyFont="1" applyBorder="1" applyAlignment="1" applyProtection="1">
      <alignment horizontal="left" vertical="center" wrapText="1"/>
      <protection locked="0"/>
    </xf>
    <xf numFmtId="0" fontId="15" fillId="34" borderId="23" xfId="50" applyFont="1" applyFill="1" applyBorder="1" applyAlignment="1">
      <alignment vertical="center"/>
      <protection/>
    </xf>
    <xf numFmtId="0" fontId="15" fillId="34" borderId="25" xfId="50" applyFont="1" applyFill="1" applyBorder="1" applyAlignment="1">
      <alignment vertical="center"/>
      <protection/>
    </xf>
    <xf numFmtId="0" fontId="15" fillId="34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>
      <alignment/>
      <protection/>
    </xf>
    <xf numFmtId="49" fontId="9" fillId="0" borderId="10" xfId="50" applyNumberFormat="1" applyFont="1" applyBorder="1" applyAlignment="1" applyProtection="1">
      <alignment horizontal="left" wrapText="1"/>
      <protection locked="0"/>
    </xf>
    <xf numFmtId="0" fontId="9" fillId="0" borderId="0" xfId="50" applyFont="1" applyBorder="1" applyAlignment="1">
      <alignment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49" fontId="9" fillId="0" borderId="10" xfId="50" applyNumberFormat="1" applyFont="1" applyBorder="1" applyAlignment="1" applyProtection="1">
      <alignment horizontal="left" vertical="center"/>
      <protection locked="0"/>
    </xf>
    <xf numFmtId="0" fontId="9" fillId="0" borderId="0" xfId="50" applyFont="1" applyAlignment="1">
      <alignment vertical="center"/>
      <protection/>
    </xf>
    <xf numFmtId="4" fontId="8" fillId="36" borderId="10" xfId="59" applyNumberFormat="1" applyFont="1" applyFill="1" applyBorder="1" applyAlignment="1">
      <alignment horizontal="right"/>
      <protection/>
    </xf>
    <xf numFmtId="4" fontId="8" fillId="36" borderId="24" xfId="59" applyNumberFormat="1" applyFont="1" applyFill="1" applyBorder="1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>
      <alignment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49" fontId="8" fillId="33" borderId="60" xfId="60" applyNumberFormat="1" applyFont="1" applyFill="1" applyBorder="1" applyAlignment="1">
      <alignment horizontal="left" vertical="center"/>
      <protection/>
    </xf>
    <xf numFmtId="49" fontId="9" fillId="35" borderId="20" xfId="60" applyNumberFormat="1" applyFont="1" applyFill="1" applyBorder="1" applyAlignment="1">
      <alignment horizontal="left" vertical="center"/>
      <protection/>
    </xf>
    <xf numFmtId="4" fontId="9" fillId="35" borderId="20" xfId="60" applyNumberFormat="1" applyFont="1" applyFill="1" applyBorder="1" applyAlignment="1">
      <alignment horizontal="center" vertical="center"/>
      <protection/>
    </xf>
    <xf numFmtId="4" fontId="5" fillId="35" borderId="50" xfId="60" applyNumberFormat="1" applyFont="1" applyFill="1" applyBorder="1">
      <alignment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 locked="0"/>
    </xf>
    <xf numFmtId="4" fontId="9" fillId="33" borderId="20" xfId="60" applyNumberFormat="1" applyFont="1" applyFill="1" applyBorder="1" applyAlignment="1">
      <alignment horizontal="center" vertical="center"/>
      <protection/>
    </xf>
    <xf numFmtId="4" fontId="9" fillId="0" borderId="20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Border="1" applyAlignment="1">
      <alignment horizontal="center" vertical="center"/>
      <protection/>
    </xf>
    <xf numFmtId="4" fontId="5" fillId="0" borderId="20" xfId="60" applyNumberFormat="1" applyFont="1" applyBorder="1">
      <alignment/>
      <protection/>
    </xf>
    <xf numFmtId="4" fontId="9" fillId="35" borderId="20" xfId="60" applyNumberFormat="1" applyFont="1" applyFill="1" applyBorder="1" applyAlignment="1" applyProtection="1">
      <alignment horizontal="center" vertical="center"/>
      <protection/>
    </xf>
    <xf numFmtId="49" fontId="9" fillId="39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 applyProtection="1">
      <alignment horizontal="center" vertical="center"/>
      <protection/>
    </xf>
    <xf numFmtId="0" fontId="35" fillId="0" borderId="0" xfId="60" applyFont="1" applyBorder="1" applyAlignment="1">
      <alignment horizontal="left" vertical="center" indent="1"/>
      <protection/>
    </xf>
    <xf numFmtId="0" fontId="9" fillId="0" borderId="0" xfId="60" applyFont="1" applyAlignment="1">
      <alignment vertical="center"/>
      <protection/>
    </xf>
    <xf numFmtId="43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3" fontId="9" fillId="0" borderId="10" xfId="60" applyNumberFormat="1" applyFont="1" applyBorder="1" applyAlignment="1" applyProtection="1">
      <alignment horizontal="left" vertical="center"/>
      <protection locked="0"/>
    </xf>
    <xf numFmtId="0" fontId="5" fillId="0" borderId="0" xfId="60" applyFont="1" applyAlignment="1">
      <alignment horizontal="left"/>
      <protection/>
    </xf>
    <xf numFmtId="0" fontId="20" fillId="0" borderId="0" xfId="60" applyFont="1" applyAlignment="1">
      <alignment horizontal="left" vertical="center"/>
      <protection/>
    </xf>
    <xf numFmtId="0" fontId="45" fillId="0" borderId="0" xfId="60" applyFont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43" fontId="5" fillId="0" borderId="0" xfId="60" applyNumberFormat="1" applyFont="1">
      <alignment/>
      <protection/>
    </xf>
    <xf numFmtId="49" fontId="8" fillId="33" borderId="24" xfId="60" applyNumberFormat="1" applyFont="1" applyFill="1" applyBorder="1" applyAlignment="1">
      <alignment horizontal="left" vertical="center"/>
      <protection/>
    </xf>
    <xf numFmtId="49" fontId="8" fillId="33" borderId="46" xfId="60" applyNumberFormat="1" applyFont="1" applyFill="1" applyBorder="1" applyAlignment="1">
      <alignment horizontal="center" vertical="center" wrapText="1"/>
      <protection/>
    </xf>
    <xf numFmtId="49" fontId="8" fillId="33" borderId="45" xfId="60" applyNumberFormat="1" applyFont="1" applyFill="1" applyBorder="1" applyAlignment="1">
      <alignment horizontal="center" vertical="center" wrapText="1"/>
      <protection/>
    </xf>
    <xf numFmtId="49" fontId="9" fillId="35" borderId="18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left" vertical="center"/>
      <protection/>
    </xf>
    <xf numFmtId="3" fontId="9" fillId="35" borderId="15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center" vertical="center"/>
      <protection/>
    </xf>
    <xf numFmtId="3" fontId="9" fillId="35" borderId="15" xfId="60" applyNumberFormat="1" applyFont="1" applyFill="1" applyBorder="1" applyAlignment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2"/>
      <protection/>
    </xf>
    <xf numFmtId="3" fontId="9" fillId="0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1"/>
      <protection/>
    </xf>
    <xf numFmtId="3" fontId="9" fillId="35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left" vertical="center"/>
      <protection locked="0"/>
    </xf>
    <xf numFmtId="0" fontId="9" fillId="35" borderId="20" xfId="60" applyFont="1" applyFill="1" applyBorder="1" applyAlignment="1" applyProtection="1">
      <alignment horizontal="center" vertical="center"/>
      <protection/>
    </xf>
    <xf numFmtId="4" fontId="9" fillId="39" borderId="20" xfId="60" applyNumberFormat="1" applyFont="1" applyFill="1" applyBorder="1" applyAlignment="1" applyProtection="1">
      <alignment horizontal="center" vertical="center"/>
      <protection/>
    </xf>
    <xf numFmtId="49" fontId="9" fillId="35" borderId="22" xfId="60" applyNumberFormat="1" applyFont="1" applyFill="1" applyBorder="1" applyAlignment="1">
      <alignment horizontal="left" vertical="center"/>
      <protection/>
    </xf>
    <xf numFmtId="0" fontId="9" fillId="35" borderId="22" xfId="60" applyFont="1" applyFill="1" applyBorder="1" applyAlignment="1" applyProtection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2" fillId="0" borderId="0" xfId="48" applyFont="1">
      <alignment/>
      <protection/>
    </xf>
    <xf numFmtId="49" fontId="35" fillId="36" borderId="22" xfId="60" applyNumberFormat="1" applyFont="1" applyFill="1" applyBorder="1" applyAlignment="1">
      <alignment horizontal="left" vertical="center"/>
      <protection/>
    </xf>
    <xf numFmtId="4" fontId="9" fillId="36" borderId="22" xfId="60" applyNumberFormat="1" applyFont="1" applyFill="1" applyBorder="1" applyAlignment="1" applyProtection="1">
      <alignment horizontal="center" vertical="center"/>
      <protection/>
    </xf>
    <xf numFmtId="43" fontId="9" fillId="36" borderId="22" xfId="60" applyNumberFormat="1" applyFont="1" applyFill="1" applyBorder="1" applyAlignment="1" applyProtection="1">
      <alignment horizontal="center" vertical="center"/>
      <protection/>
    </xf>
    <xf numFmtId="167" fontId="9" fillId="36" borderId="22" xfId="60" applyNumberFormat="1" applyFont="1" applyFill="1" applyBorder="1" applyAlignment="1" applyProtection="1">
      <alignment horizontal="center" vertical="center"/>
      <protection/>
    </xf>
    <xf numFmtId="49" fontId="45" fillId="36" borderId="22" xfId="60" applyNumberFormat="1" applyFont="1" applyFill="1" applyBorder="1" applyAlignment="1" applyProtection="1">
      <alignment horizontal="center" vertical="center" wrapText="1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/>
    </xf>
    <xf numFmtId="49" fontId="45" fillId="36" borderId="20" xfId="60" applyNumberFormat="1" applyFont="1" applyFill="1" applyBorder="1" applyAlignment="1" applyProtection="1">
      <alignment horizontal="center" vertical="center" wrapText="1"/>
      <protection/>
    </xf>
    <xf numFmtId="49" fontId="9" fillId="37" borderId="20" xfId="60" applyNumberFormat="1" applyFont="1" applyFill="1" applyBorder="1" applyAlignment="1">
      <alignment horizontal="left" vertical="center"/>
      <protection/>
    </xf>
    <xf numFmtId="4" fontId="9" fillId="37" borderId="20" xfId="60" applyNumberFormat="1" applyFont="1" applyFill="1" applyBorder="1" applyAlignment="1" applyProtection="1">
      <alignment horizontal="center" vertical="center"/>
      <protection/>
    </xf>
    <xf numFmtId="49" fontId="45" fillId="37" borderId="20" xfId="60" applyNumberFormat="1" applyFont="1" applyFill="1" applyBorder="1" applyAlignment="1" applyProtection="1">
      <alignment horizontal="center" vertical="center" wrapText="1"/>
      <protection/>
    </xf>
    <xf numFmtId="4" fontId="5" fillId="36" borderId="20" xfId="60" applyNumberFormat="1" applyFont="1" applyFill="1" applyBorder="1">
      <alignment/>
      <protection/>
    </xf>
    <xf numFmtId="4" fontId="9" fillId="37" borderId="20" xfId="60" applyNumberFormat="1" applyFont="1" applyFill="1" applyBorder="1" applyAlignment="1">
      <alignment horizontal="center" vertical="center"/>
      <protection/>
    </xf>
    <xf numFmtId="4" fontId="9" fillId="37" borderId="20" xfId="60" applyNumberFormat="1" applyFont="1" applyFill="1" applyBorder="1" applyAlignment="1">
      <alignment horizontal="left" vertical="center"/>
      <protection/>
    </xf>
    <xf numFmtId="4" fontId="9" fillId="36" borderId="20" xfId="60" applyNumberFormat="1" applyFont="1" applyFill="1" applyBorder="1" applyAlignment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 locked="0"/>
    </xf>
    <xf numFmtId="4" fontId="9" fillId="38" borderId="20" xfId="60" applyNumberFormat="1" applyFont="1" applyFill="1" applyBorder="1" applyAlignment="1">
      <alignment horizontal="center" vertical="center"/>
      <protection/>
    </xf>
    <xf numFmtId="49" fontId="45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45" fillId="38" borderId="20" xfId="60" applyNumberFormat="1" applyFont="1" applyFill="1" applyBorder="1" applyAlignment="1">
      <alignment horizontal="left" vertical="center" wrapText="1"/>
      <protection/>
    </xf>
    <xf numFmtId="4" fontId="5" fillId="38" borderId="20" xfId="60" applyNumberFormat="1" applyFont="1" applyFill="1" applyBorder="1">
      <alignment/>
      <protection/>
    </xf>
    <xf numFmtId="49" fontId="9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60" applyNumberFormat="1" applyFont="1" applyFill="1" applyBorder="1" applyAlignment="1">
      <alignment horizontal="left" vertical="center"/>
      <protection/>
    </xf>
    <xf numFmtId="4" fontId="9" fillId="35" borderId="14" xfId="60" applyNumberFormat="1" applyFont="1" applyFill="1" applyBorder="1" applyAlignment="1">
      <alignment horizontal="center" vertical="center"/>
      <protection/>
    </xf>
    <xf numFmtId="4" fontId="9" fillId="33" borderId="19" xfId="60" applyNumberFormat="1" applyFont="1" applyFill="1" applyBorder="1" applyAlignment="1">
      <alignment horizontal="center" vertical="center"/>
      <protection/>
    </xf>
    <xf numFmtId="4" fontId="9" fillId="35" borderId="19" xfId="60" applyNumberFormat="1" applyFont="1" applyFill="1" applyBorder="1" applyAlignment="1">
      <alignment horizontal="center" vertical="center"/>
      <protection/>
    </xf>
    <xf numFmtId="49" fontId="8" fillId="33" borderId="47" xfId="60" applyNumberFormat="1" applyFont="1" applyFill="1" applyBorder="1" applyAlignment="1">
      <alignment horizontal="center" vertical="center" wrapText="1"/>
      <protection/>
    </xf>
    <xf numFmtId="49" fontId="8" fillId="33" borderId="57" xfId="60" applyNumberFormat="1" applyFont="1" applyFill="1" applyBorder="1" applyAlignment="1">
      <alignment horizontal="center" vertical="center" wrapText="1"/>
      <protection/>
    </xf>
    <xf numFmtId="4" fontId="9" fillId="35" borderId="19" xfId="60" applyNumberFormat="1" applyFont="1" applyFill="1" applyBorder="1" applyAlignment="1" applyProtection="1">
      <alignment horizontal="center" vertical="center"/>
      <protection/>
    </xf>
    <xf numFmtId="4" fontId="9" fillId="35" borderId="21" xfId="60" applyNumberFormat="1" applyFont="1" applyFill="1" applyBorder="1" applyAlignment="1" applyProtection="1">
      <alignment horizontal="center" vertical="center"/>
      <protection/>
    </xf>
    <xf numFmtId="3" fontId="9" fillId="0" borderId="20" xfId="60" applyNumberFormat="1" applyFont="1" applyFill="1" applyBorder="1" applyAlignment="1">
      <alignment horizontal="center" vertical="center"/>
      <protection/>
    </xf>
    <xf numFmtId="3" fontId="9" fillId="35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 applyProtection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left" vertical="center"/>
      <protection locked="0"/>
    </xf>
    <xf numFmtId="9" fontId="9" fillId="37" borderId="20" xfId="63" applyFont="1" applyFill="1" applyBorder="1" applyAlignment="1">
      <alignment horizontal="center" vertical="center"/>
    </xf>
    <xf numFmtId="9" fontId="9" fillId="36" borderId="18" xfId="63" applyFont="1" applyFill="1" applyBorder="1" applyAlignment="1">
      <alignment horizontal="center" vertical="center"/>
    </xf>
    <xf numFmtId="9" fontId="9" fillId="36" borderId="20" xfId="63" applyFont="1" applyFill="1" applyBorder="1" applyAlignment="1">
      <alignment horizontal="center" vertical="center"/>
    </xf>
    <xf numFmtId="9" fontId="9" fillId="36" borderId="20" xfId="63" applyFont="1" applyFill="1" applyBorder="1" applyAlignment="1" applyProtection="1">
      <alignment horizontal="center" vertical="center"/>
      <protection locked="0"/>
    </xf>
    <xf numFmtId="9" fontId="9" fillId="37" borderId="18" xfId="63" applyFont="1" applyFill="1" applyBorder="1" applyAlignment="1">
      <alignment horizontal="center" vertical="center"/>
    </xf>
    <xf numFmtId="9" fontId="9" fillId="37" borderId="20" xfId="63" applyFont="1" applyFill="1" applyBorder="1" applyAlignment="1" applyProtection="1">
      <alignment horizontal="center" vertical="center"/>
      <protection/>
    </xf>
    <xf numFmtId="9" fontId="9" fillId="36" borderId="22" xfId="63" applyFont="1" applyFill="1" applyBorder="1" applyAlignment="1" applyProtection="1">
      <alignment horizontal="center" vertical="center"/>
      <protection/>
    </xf>
    <xf numFmtId="49" fontId="15" fillId="34" borderId="25" xfId="46" applyNumberFormat="1" applyFont="1" applyFill="1" applyBorder="1" applyAlignment="1">
      <alignment horizontal="left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45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7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9" fillId="0" borderId="57" xfId="46" applyFont="1" applyBorder="1" applyAlignment="1">
      <alignment horizontal="left"/>
      <protection/>
    </xf>
    <xf numFmtId="0" fontId="9" fillId="0" borderId="46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7" xfId="46" applyFont="1" applyFill="1" applyBorder="1" applyAlignment="1">
      <alignment horizontal="left"/>
      <protection/>
    </xf>
    <xf numFmtId="0" fontId="8" fillId="33" borderId="47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5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5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7" xfId="46" applyNumberFormat="1" applyFont="1" applyFill="1" applyBorder="1" applyAlignment="1">
      <alignment horizontal="left"/>
      <protection/>
    </xf>
    <xf numFmtId="49" fontId="8" fillId="33" borderId="47" xfId="46" applyNumberFormat="1" applyFont="1" applyFill="1" applyBorder="1" applyAlignment="1">
      <alignment horizontal="left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0" xfId="46" applyNumberFormat="1" applyFont="1" applyBorder="1" applyAlignment="1" applyProtection="1">
      <alignment horizontal="center" wrapText="1"/>
      <protection locked="0"/>
    </xf>
    <xf numFmtId="49" fontId="8" fillId="33" borderId="45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7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7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3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49" fontId="8" fillId="33" borderId="60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4" xfId="46" applyNumberFormat="1" applyFont="1" applyFill="1" applyBorder="1" applyAlignment="1">
      <alignment horizontal="center" vertical="top" wrapText="1"/>
      <protection/>
    </xf>
    <xf numFmtId="49" fontId="8" fillId="33" borderId="48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0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0" fontId="4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wrapText="1" shrinkToFit="1"/>
      <protection/>
    </xf>
    <xf numFmtId="0" fontId="7" fillId="0" borderId="26" xfId="59" applyFont="1" applyBorder="1" applyAlignment="1">
      <alignment horizontal="center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8" fillId="33" borderId="13" xfId="59" applyFont="1" applyFill="1" applyBorder="1" applyAlignment="1">
      <alignment horizontal="left" wrapText="1"/>
      <protection/>
    </xf>
    <xf numFmtId="0" fontId="8" fillId="33" borderId="23" xfId="59" applyFont="1" applyFill="1" applyBorder="1" applyAlignment="1">
      <alignment horizontal="left" wrapText="1"/>
      <protection/>
    </xf>
    <xf numFmtId="0" fontId="8" fillId="33" borderId="25" xfId="59" applyFont="1" applyFill="1" applyBorder="1" applyAlignment="1">
      <alignment horizontal="left" wrapText="1"/>
      <protection/>
    </xf>
    <xf numFmtId="0" fontId="40" fillId="0" borderId="23" xfId="59" applyFont="1" applyBorder="1" applyAlignment="1">
      <alignment horizontal="left"/>
      <protection/>
    </xf>
    <xf numFmtId="0" fontId="40" fillId="0" borderId="25" xfId="59" applyFont="1" applyBorder="1" applyAlignment="1">
      <alignment horizontal="left"/>
      <protection/>
    </xf>
    <xf numFmtId="0" fontId="8" fillId="33" borderId="45" xfId="59" applyFont="1" applyFill="1" applyBorder="1" applyAlignment="1">
      <alignment horizontal="center" vertical="center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57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46" xfId="59" applyFont="1" applyFill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49" fontId="15" fillId="34" borderId="13" xfId="59" applyNumberFormat="1" applyFont="1" applyFill="1" applyBorder="1" applyAlignment="1" applyProtection="1">
      <alignment horizontal="left"/>
      <protection locked="0"/>
    </xf>
    <xf numFmtId="49" fontId="15" fillId="34" borderId="23" xfId="59" applyNumberFormat="1" applyFont="1" applyFill="1" applyBorder="1" applyAlignment="1" applyProtection="1">
      <alignment horizontal="left"/>
      <protection locked="0"/>
    </xf>
    <xf numFmtId="49" fontId="15" fillId="34" borderId="25" xfId="59" applyNumberFormat="1" applyFont="1" applyFill="1" applyBorder="1" applyAlignment="1" applyProtection="1">
      <alignment horizontal="left"/>
      <protection locked="0"/>
    </xf>
    <xf numFmtId="0" fontId="8" fillId="33" borderId="13" xfId="59" applyNumberFormat="1" applyFont="1" applyFill="1" applyBorder="1" applyAlignment="1">
      <alignment horizontal="left" vertical="center" wrapText="1"/>
      <protection/>
    </xf>
    <xf numFmtId="0" fontId="8" fillId="33" borderId="23" xfId="59" applyNumberFormat="1" applyFont="1" applyFill="1" applyBorder="1" applyAlignment="1">
      <alignment horizontal="left" vertical="center" wrapText="1"/>
      <protection/>
    </xf>
    <xf numFmtId="0" fontId="8" fillId="33" borderId="25" xfId="59" applyNumberFormat="1" applyFont="1" applyFill="1" applyBorder="1" applyAlignment="1">
      <alignment horizontal="left" vertical="center" wrapText="1"/>
      <protection/>
    </xf>
    <xf numFmtId="0" fontId="14" fillId="33" borderId="13" xfId="59" applyNumberFormat="1" applyFont="1" applyFill="1" applyBorder="1" applyAlignment="1">
      <alignment horizontal="center" vertical="center" wrapText="1"/>
      <protection/>
    </xf>
    <xf numFmtId="0" fontId="14" fillId="33" borderId="23" xfId="59" applyNumberFormat="1" applyFont="1" applyFill="1" applyBorder="1" applyAlignment="1">
      <alignment horizontal="center" vertical="center" wrapText="1"/>
      <protection/>
    </xf>
    <xf numFmtId="0" fontId="14" fillId="33" borderId="25" xfId="59" applyNumberFormat="1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/>
      <protection/>
    </xf>
    <xf numFmtId="0" fontId="35" fillId="35" borderId="48" xfId="59" applyFont="1" applyFill="1" applyBorder="1" applyAlignment="1">
      <alignment horizontal="center" vertical="center"/>
      <protection/>
    </xf>
    <xf numFmtId="0" fontId="9" fillId="0" borderId="24" xfId="59" applyFont="1" applyBorder="1" applyAlignment="1">
      <alignment horizontal="center" vertical="center"/>
      <protection/>
    </xf>
    <xf numFmtId="0" fontId="26" fillId="35" borderId="13" xfId="59" applyFont="1" applyFill="1" applyBorder="1" applyAlignment="1">
      <alignment/>
      <protection/>
    </xf>
    <xf numFmtId="0" fontId="26" fillId="35" borderId="23" xfId="59" applyFont="1" applyFill="1" applyBorder="1" applyAlignment="1">
      <alignment/>
      <protection/>
    </xf>
    <xf numFmtId="0" fontId="26" fillId="35" borderId="25" xfId="59" applyFont="1" applyFill="1" applyBorder="1" applyAlignment="1">
      <alignment/>
      <protection/>
    </xf>
    <xf numFmtId="0" fontId="14" fillId="39" borderId="13" xfId="59" applyFont="1" applyFill="1" applyBorder="1" applyAlignment="1">
      <alignment horizontal="center" vertical="center"/>
      <protection/>
    </xf>
    <xf numFmtId="0" fontId="14" fillId="39" borderId="23" xfId="59" applyFont="1" applyFill="1" applyBorder="1" applyAlignment="1">
      <alignment horizontal="center" vertical="center"/>
      <protection/>
    </xf>
    <xf numFmtId="0" fontId="14" fillId="39" borderId="25" xfId="59" applyFont="1" applyFill="1" applyBorder="1" applyAlignment="1">
      <alignment horizontal="center" vertical="center"/>
      <protection/>
    </xf>
    <xf numFmtId="43" fontId="14" fillId="42" borderId="13" xfId="34" applyFont="1" applyFill="1" applyBorder="1" applyAlignment="1">
      <alignment horizontal="center" vertical="center" wrapText="1"/>
    </xf>
    <xf numFmtId="43" fontId="14" fillId="42" borderId="25" xfId="34" applyFont="1" applyFill="1" applyBorder="1" applyAlignment="1">
      <alignment horizontal="center" vertical="center" wrapText="1"/>
    </xf>
    <xf numFmtId="0" fontId="14" fillId="33" borderId="13" xfId="59" applyFont="1" applyFill="1" applyBorder="1" applyAlignment="1">
      <alignment horizontal="left" wrapText="1"/>
      <protection/>
    </xf>
    <xf numFmtId="0" fontId="14" fillId="33" borderId="23" xfId="59" applyFont="1" applyFill="1" applyBorder="1" applyAlignment="1">
      <alignment horizontal="left" wrapText="1"/>
      <protection/>
    </xf>
    <xf numFmtId="0" fontId="14" fillId="33" borderId="25" xfId="59" applyFont="1" applyFill="1" applyBorder="1" applyAlignment="1">
      <alignment horizontal="left" wrapText="1"/>
      <protection/>
    </xf>
    <xf numFmtId="0" fontId="14" fillId="33" borderId="59" xfId="59" applyFont="1" applyFill="1" applyBorder="1" applyAlignment="1">
      <alignment horizontal="left" wrapText="1"/>
      <protection/>
    </xf>
    <xf numFmtId="0" fontId="14" fillId="33" borderId="0" xfId="59" applyFont="1" applyFill="1" applyBorder="1" applyAlignment="1">
      <alignment horizontal="left" wrapText="1"/>
      <protection/>
    </xf>
    <xf numFmtId="0" fontId="14" fillId="33" borderId="12" xfId="59" applyFont="1" applyFill="1" applyBorder="1" applyAlignment="1">
      <alignment horizontal="left" wrapText="1"/>
      <protection/>
    </xf>
    <xf numFmtId="0" fontId="14" fillId="33" borderId="11" xfId="59" applyFont="1" applyFill="1" applyBorder="1" applyAlignment="1">
      <alignment horizontal="left" wrapText="1"/>
      <protection/>
    </xf>
    <xf numFmtId="0" fontId="14" fillId="33" borderId="26" xfId="59" applyFont="1" applyFill="1" applyBorder="1" applyAlignment="1">
      <alignment horizontal="left" wrapText="1"/>
      <protection/>
    </xf>
    <xf numFmtId="0" fontId="14" fillId="33" borderId="27" xfId="59" applyFont="1" applyFill="1" applyBorder="1" applyAlignment="1">
      <alignment horizontal="left" wrapText="1"/>
      <protection/>
    </xf>
    <xf numFmtId="0" fontId="8" fillId="33" borderId="37" xfId="59" applyFont="1" applyFill="1" applyBorder="1" applyAlignment="1">
      <alignment horizontal="center" wrapText="1"/>
      <protection/>
    </xf>
    <xf numFmtId="0" fontId="8" fillId="33" borderId="65" xfId="59" applyFont="1" applyFill="1" applyBorder="1" applyAlignment="1">
      <alignment horizontal="center" wrapText="1"/>
      <protection/>
    </xf>
    <xf numFmtId="0" fontId="8" fillId="33" borderId="13" xfId="59" applyFont="1" applyFill="1" applyBorder="1" applyAlignment="1">
      <alignment horizontal="center" wrapText="1"/>
      <protection/>
    </xf>
    <xf numFmtId="0" fontId="8" fillId="33" borderId="25" xfId="59" applyFont="1" applyFill="1" applyBorder="1" applyAlignment="1">
      <alignment horizontal="center" wrapText="1"/>
      <protection/>
    </xf>
    <xf numFmtId="0" fontId="20" fillId="0" borderId="0" xfId="59" applyNumberFormat="1" applyFont="1" applyFill="1" applyBorder="1" applyAlignment="1">
      <alignment horizontal="left" vertical="center" wrapText="1"/>
      <protection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5" borderId="23" xfId="60" applyNumberFormat="1" applyFont="1" applyFill="1" applyBorder="1" applyAlignment="1">
      <alignment horizontal="left" vertical="center"/>
      <protection/>
    </xf>
    <xf numFmtId="49" fontId="9" fillId="35" borderId="25" xfId="60" applyNumberFormat="1" applyFont="1" applyFill="1" applyBorder="1" applyAlignment="1">
      <alignment horizontal="left" vertical="center"/>
      <protection/>
    </xf>
    <xf numFmtId="0" fontId="14" fillId="39" borderId="13" xfId="60" applyFont="1" applyFill="1" applyBorder="1" applyAlignment="1">
      <alignment horizontal="center" vertical="center"/>
      <protection/>
    </xf>
    <xf numFmtId="0" fontId="14" fillId="39" borderId="23" xfId="60" applyFont="1" applyFill="1" applyBorder="1" applyAlignment="1">
      <alignment horizontal="center" vertical="center"/>
      <protection/>
    </xf>
    <xf numFmtId="0" fontId="14" fillId="39" borderId="25" xfId="60" applyFont="1" applyFill="1" applyBorder="1" applyAlignment="1">
      <alignment horizontal="center" vertical="center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5" fillId="0" borderId="0" xfId="60" applyFont="1" applyAlignment="1">
      <alignment horizontal="center"/>
      <protection/>
    </xf>
    <xf numFmtId="49" fontId="8" fillId="33" borderId="15" xfId="60" applyNumberFormat="1" applyFont="1" applyFill="1" applyBorder="1" applyAlignment="1">
      <alignment horizontal="center" vertical="center" wrapText="1"/>
      <protection/>
    </xf>
    <xf numFmtId="49" fontId="8" fillId="33" borderId="22" xfId="60" applyNumberFormat="1" applyFont="1" applyFill="1" applyBorder="1" applyAlignment="1">
      <alignment horizontal="center" vertical="center" wrapText="1"/>
      <protection/>
    </xf>
    <xf numFmtId="49" fontId="43" fillId="33" borderId="15" xfId="60" applyNumberFormat="1" applyFont="1" applyFill="1" applyBorder="1" applyAlignment="1">
      <alignment horizontal="center" vertical="center" wrapText="1"/>
      <protection/>
    </xf>
    <xf numFmtId="49" fontId="43" fillId="33" borderId="22" xfId="60" applyNumberFormat="1" applyFont="1" applyFill="1" applyBorder="1" applyAlignment="1">
      <alignment horizontal="center" vertical="center" wrapText="1"/>
      <protection/>
    </xf>
    <xf numFmtId="49" fontId="44" fillId="33" borderId="48" xfId="60" applyNumberFormat="1" applyFont="1" applyFill="1" applyBorder="1" applyAlignment="1">
      <alignment horizontal="center" vertical="center" wrapText="1"/>
      <protection/>
    </xf>
    <xf numFmtId="49" fontId="44" fillId="33" borderId="53" xfId="60" applyNumberFormat="1" applyFont="1" applyFill="1" applyBorder="1" applyAlignment="1">
      <alignment horizontal="center" vertical="center" wrapText="1"/>
      <protection/>
    </xf>
    <xf numFmtId="49" fontId="9" fillId="36" borderId="23" xfId="60" applyNumberFormat="1" applyFont="1" applyFill="1" applyBorder="1" applyAlignment="1">
      <alignment horizontal="left" vertical="center"/>
      <protection/>
    </xf>
    <xf numFmtId="49" fontId="9" fillId="36" borderId="25" xfId="60" applyNumberFormat="1" applyFont="1" applyFill="1" applyBorder="1" applyAlignment="1">
      <alignment horizontal="left" vertical="center"/>
      <protection/>
    </xf>
    <xf numFmtId="49" fontId="9" fillId="0" borderId="13" xfId="60" applyNumberFormat="1" applyFont="1" applyBorder="1" applyAlignment="1" applyProtection="1">
      <alignment horizontal="center" vertical="center"/>
      <protection locked="0"/>
    </xf>
    <xf numFmtId="49" fontId="9" fillId="0" borderId="23" xfId="60" applyNumberFormat="1" applyFont="1" applyBorder="1" applyAlignment="1" applyProtection="1">
      <alignment horizontal="center" vertical="center"/>
      <protection locked="0"/>
    </xf>
    <xf numFmtId="49" fontId="9" fillId="0" borderId="25" xfId="60" applyNumberFormat="1" applyFont="1" applyBorder="1" applyAlignment="1" applyProtection="1">
      <alignment horizontal="center" vertical="center"/>
      <protection locked="0"/>
    </xf>
    <xf numFmtId="49" fontId="8" fillId="0" borderId="13" xfId="60" applyNumberFormat="1" applyFont="1" applyBorder="1" applyAlignment="1" applyProtection="1">
      <alignment horizontal="left"/>
      <protection locked="0"/>
    </xf>
    <xf numFmtId="49" fontId="8" fillId="0" borderId="23" xfId="60" applyNumberFormat="1" applyFont="1" applyBorder="1" applyAlignment="1" applyProtection="1">
      <alignment horizontal="left"/>
      <protection locked="0"/>
    </xf>
    <xf numFmtId="49" fontId="8" fillId="0" borderId="25" xfId="60" applyNumberFormat="1" applyFont="1" applyBorder="1" applyAlignment="1" applyProtection="1">
      <alignment horizontal="left"/>
      <protection locked="0"/>
    </xf>
    <xf numFmtId="0" fontId="20" fillId="0" borderId="66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49" fontId="7" fillId="33" borderId="28" xfId="60" applyNumberFormat="1" applyFont="1" applyFill="1" applyBorder="1" applyAlignment="1">
      <alignment horizontal="center" vertical="center"/>
      <protection/>
    </xf>
    <xf numFmtId="49" fontId="7" fillId="33" borderId="29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center" vertical="center"/>
      <protection/>
    </xf>
    <xf numFmtId="49" fontId="7" fillId="33" borderId="34" xfId="60" applyNumberFormat="1" applyFont="1" applyFill="1" applyBorder="1" applyAlignment="1">
      <alignment horizontal="center" vertical="center"/>
      <protection/>
    </xf>
    <xf numFmtId="49" fontId="7" fillId="33" borderId="35" xfId="60" applyNumberFormat="1" applyFont="1" applyFill="1" applyBorder="1" applyAlignment="1">
      <alignment horizontal="center" vertical="center"/>
      <protection/>
    </xf>
    <xf numFmtId="49" fontId="7" fillId="33" borderId="36" xfId="60" applyNumberFormat="1" applyFont="1" applyFill="1" applyBorder="1" applyAlignment="1">
      <alignment horizontal="center" vertical="center"/>
      <protection/>
    </xf>
    <xf numFmtId="49" fontId="8" fillId="33" borderId="15" xfId="60" applyNumberFormat="1" applyFont="1" applyFill="1" applyBorder="1" applyAlignment="1">
      <alignment horizontal="left" vertical="center"/>
      <protection/>
    </xf>
    <xf numFmtId="49" fontId="8" fillId="33" borderId="22" xfId="60" applyNumberFormat="1" applyFont="1" applyFill="1" applyBorder="1" applyAlignment="1">
      <alignment horizontal="left" vertical="center"/>
      <protection/>
    </xf>
    <xf numFmtId="43" fontId="8" fillId="33" borderId="15" xfId="60" applyNumberFormat="1" applyFont="1" applyFill="1" applyBorder="1" applyAlignment="1">
      <alignment horizontal="center" vertical="center" wrapText="1"/>
      <protection/>
    </xf>
    <xf numFmtId="43" fontId="8" fillId="33" borderId="22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49" fontId="9" fillId="35" borderId="13" xfId="60" applyNumberFormat="1" applyFont="1" applyFill="1" applyBorder="1" applyAlignment="1">
      <alignment horizontal="center" vertical="center"/>
      <protection/>
    </xf>
    <xf numFmtId="49" fontId="9" fillId="35" borderId="25" xfId="60" applyNumberFormat="1" applyFont="1" applyFill="1" applyBorder="1" applyAlignment="1">
      <alignment horizontal="center" vertical="center"/>
      <protection/>
    </xf>
    <xf numFmtId="49" fontId="9" fillId="39" borderId="13" xfId="60" applyNumberFormat="1" applyFont="1" applyFill="1" applyBorder="1" applyAlignment="1">
      <alignment horizontal="center" vertical="center"/>
      <protection/>
    </xf>
    <xf numFmtId="49" fontId="9" fillId="39" borderId="25" xfId="60" applyNumberFormat="1" applyFont="1" applyFill="1" applyBorder="1" applyAlignment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49" fontId="7" fillId="33" borderId="23" xfId="60" applyNumberFormat="1" applyFont="1" applyFill="1" applyBorder="1" applyAlignment="1">
      <alignment horizontal="center" vertical="center" wrapText="1"/>
      <protection/>
    </xf>
    <xf numFmtId="49" fontId="8" fillId="39" borderId="57" xfId="60" applyNumberFormat="1" applyFont="1" applyFill="1" applyBorder="1" applyAlignment="1">
      <alignment horizontal="left"/>
      <protection/>
    </xf>
    <xf numFmtId="49" fontId="8" fillId="39" borderId="46" xfId="60" applyNumberFormat="1" applyFont="1" applyFill="1" applyBorder="1" applyAlignment="1">
      <alignment horizontal="left"/>
      <protection/>
    </xf>
    <xf numFmtId="49" fontId="8" fillId="39" borderId="47" xfId="60" applyNumberFormat="1" applyFont="1" applyFill="1" applyBorder="1" applyAlignment="1">
      <alignment horizontal="left"/>
      <protection/>
    </xf>
    <xf numFmtId="49" fontId="8" fillId="39" borderId="13" xfId="60" applyNumberFormat="1" applyFont="1" applyFill="1" applyBorder="1" applyAlignment="1">
      <alignment horizontal="left"/>
      <protection/>
    </xf>
    <xf numFmtId="49" fontId="8" fillId="39" borderId="23" xfId="60" applyNumberFormat="1" applyFont="1" applyFill="1" applyBorder="1" applyAlignment="1">
      <alignment horizontal="left"/>
      <protection/>
    </xf>
    <xf numFmtId="49" fontId="8" fillId="39" borderId="25" xfId="60" applyNumberFormat="1" applyFont="1" applyFill="1" applyBorder="1" applyAlignment="1">
      <alignment horizontal="left"/>
      <protection/>
    </xf>
    <xf numFmtId="49" fontId="8" fillId="39" borderId="11" xfId="60" applyNumberFormat="1" applyFont="1" applyFill="1" applyBorder="1" applyAlignment="1">
      <alignment horizontal="left"/>
      <protection/>
    </xf>
    <xf numFmtId="49" fontId="8" fillId="39" borderId="26" xfId="60" applyNumberFormat="1" applyFont="1" applyFill="1" applyBorder="1" applyAlignment="1">
      <alignment horizontal="left"/>
      <protection/>
    </xf>
    <xf numFmtId="49" fontId="8" fillId="39" borderId="27" xfId="60" applyNumberFormat="1" applyFont="1" applyFill="1" applyBorder="1" applyAlignment="1">
      <alignment horizontal="left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49" fontId="8" fillId="33" borderId="45" xfId="60" applyNumberFormat="1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 wrapText="1"/>
      <protection/>
    </xf>
    <xf numFmtId="49" fontId="9" fillId="39" borderId="23" xfId="60" applyNumberFormat="1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18" fillId="0" borderId="0" xfId="60" applyFont="1" applyAlignment="1">
      <alignment horizontal="right" vertical="center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93" fillId="0" borderId="0" xfId="50" applyFont="1" applyAlignment="1">
      <alignment horizontal="left" vertical="top" wrapText="1"/>
      <protection/>
    </xf>
    <xf numFmtId="0" fontId="8" fillId="0" borderId="23" xfId="50" applyFont="1" applyFill="1" applyBorder="1" applyAlignment="1">
      <alignment horizontal="right"/>
      <protection/>
    </xf>
    <xf numFmtId="0" fontId="86" fillId="0" borderId="0" xfId="50" applyFont="1" applyAlignment="1">
      <alignment horizontal="left" vertical="top" wrapText="1"/>
      <protection/>
    </xf>
    <xf numFmtId="0" fontId="8" fillId="33" borderId="13" xfId="50" applyFont="1" applyFill="1" applyBorder="1" applyAlignment="1">
      <alignment horizontal="left" vertical="center"/>
      <protection/>
    </xf>
    <xf numFmtId="0" fontId="8" fillId="33" borderId="23" xfId="50" applyFont="1" applyFill="1" applyBorder="1" applyAlignment="1">
      <alignment horizontal="left" vertical="center"/>
      <protection/>
    </xf>
    <xf numFmtId="0" fontId="8" fillId="33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left"/>
      <protection/>
    </xf>
    <xf numFmtId="0" fontId="8" fillId="33" borderId="23" xfId="50" applyFont="1" applyFill="1" applyBorder="1" applyAlignment="1">
      <alignment horizontal="left"/>
      <protection/>
    </xf>
    <xf numFmtId="0" fontId="8" fillId="33" borderId="25" xfId="50" applyFont="1" applyFill="1" applyBorder="1" applyAlignment="1">
      <alignment horizontal="left"/>
      <protection/>
    </xf>
    <xf numFmtId="0" fontId="8" fillId="0" borderId="23" xfId="50" applyFont="1" applyBorder="1" applyAlignment="1">
      <alignment horizontal="center" vertical="center"/>
      <protection/>
    </xf>
    <xf numFmtId="0" fontId="8" fillId="33" borderId="21" xfId="50" applyFont="1" applyFill="1" applyBorder="1" applyAlignment="1">
      <alignment horizontal="left" vertical="top" wrapText="1"/>
      <protection/>
    </xf>
    <xf numFmtId="0" fontId="8" fillId="33" borderId="55" xfId="50" applyFont="1" applyFill="1" applyBorder="1" applyAlignment="1">
      <alignment horizontal="left" vertical="top" wrapText="1"/>
      <protection/>
    </xf>
    <xf numFmtId="0" fontId="8" fillId="33" borderId="44" xfId="50" applyFont="1" applyFill="1" applyBorder="1" applyAlignment="1">
      <alignment horizontal="left" vertical="top" wrapText="1"/>
      <protection/>
    </xf>
    <xf numFmtId="0" fontId="9" fillId="0" borderId="63" xfId="50" applyNumberFormat="1" applyFont="1" applyBorder="1" applyAlignment="1" applyProtection="1">
      <alignment horizontal="left" vertical="center" wrapText="1"/>
      <protection locked="0"/>
    </xf>
    <xf numFmtId="0" fontId="9" fillId="0" borderId="53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horizontal="left" vertical="center" wrapText="1"/>
      <protection/>
    </xf>
    <xf numFmtId="0" fontId="15" fillId="34" borderId="1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right" vertical="center"/>
      <protection/>
    </xf>
    <xf numFmtId="0" fontId="8" fillId="33" borderId="14" xfId="50" applyFont="1" applyFill="1" applyBorder="1" applyAlignment="1">
      <alignment horizontal="left" vertical="center"/>
      <protection/>
    </xf>
    <xf numFmtId="0" fontId="8" fillId="33" borderId="54" xfId="50" applyFont="1" applyFill="1" applyBorder="1" applyAlignment="1">
      <alignment horizontal="left" vertical="center"/>
      <protection/>
    </xf>
    <xf numFmtId="0" fontId="8" fillId="33" borderId="61" xfId="50" applyFont="1" applyFill="1" applyBorder="1" applyAlignment="1">
      <alignment horizontal="left" vertical="center"/>
      <protection/>
    </xf>
    <xf numFmtId="49" fontId="9" fillId="0" borderId="67" xfId="50" applyNumberFormat="1" applyFont="1" applyBorder="1" applyAlignment="1" applyProtection="1">
      <alignment horizontal="left" vertical="center" wrapText="1"/>
      <protection locked="0"/>
    </xf>
    <xf numFmtId="49" fontId="9" fillId="0" borderId="48" xfId="50" applyNumberFormat="1" applyFont="1" applyBorder="1" applyAlignment="1" applyProtection="1">
      <alignment horizontal="left" vertical="center" wrapText="1"/>
      <protection locked="0"/>
    </xf>
    <xf numFmtId="0" fontId="8" fillId="33" borderId="19" xfId="50" applyFont="1" applyFill="1" applyBorder="1" applyAlignment="1">
      <alignment horizontal="left"/>
      <protection/>
    </xf>
    <xf numFmtId="0" fontId="8" fillId="33" borderId="43" xfId="50" applyFont="1" applyFill="1" applyBorder="1" applyAlignment="1">
      <alignment horizontal="left"/>
      <protection/>
    </xf>
    <xf numFmtId="49" fontId="9" fillId="0" borderId="62" xfId="50" applyNumberFormat="1" applyFont="1" applyBorder="1" applyAlignment="1" applyProtection="1">
      <alignment horizontal="left" wrapText="1"/>
      <protection locked="0"/>
    </xf>
    <xf numFmtId="49" fontId="9" fillId="0" borderId="50" xfId="50" applyNumberFormat="1" applyFont="1" applyBorder="1" applyAlignment="1" applyProtection="1">
      <alignment horizontal="left" wrapText="1"/>
      <protection locked="0"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49" xfId="50" applyFont="1" applyFill="1" applyBorder="1" applyAlignment="1">
      <alignment horizontal="left" vertical="center"/>
      <protection/>
    </xf>
    <xf numFmtId="0" fontId="8" fillId="33" borderId="43" xfId="50" applyFont="1" applyFill="1" applyBorder="1" applyAlignment="1">
      <alignment horizontal="left" vertical="center"/>
      <protection/>
    </xf>
    <xf numFmtId="49" fontId="9" fillId="0" borderId="62" xfId="50" applyNumberFormat="1" applyFont="1" applyBorder="1" applyAlignment="1" applyProtection="1">
      <alignment horizontal="left" vertical="center" wrapText="1"/>
      <protection locked="0"/>
    </xf>
    <xf numFmtId="49" fontId="9" fillId="0" borderId="50" xfId="50" applyNumberFormat="1" applyFont="1" applyBorder="1" applyAlignment="1" applyProtection="1">
      <alignment horizontal="left" vertical="center" wrapText="1"/>
      <protection locked="0"/>
    </xf>
    <xf numFmtId="49" fontId="9" fillId="0" borderId="32" xfId="50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50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50" applyFont="1" applyFill="1" applyBorder="1" applyAlignment="1">
      <alignment horizontal="right"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7" xfId="50" applyFont="1" applyFill="1" applyBorder="1" applyAlignment="1">
      <alignment vertical="center"/>
      <protection/>
    </xf>
    <xf numFmtId="0" fontId="9" fillId="0" borderId="46" xfId="50" applyFont="1" applyBorder="1" applyAlignment="1">
      <alignment horizontal="center" vertical="center"/>
      <protection/>
    </xf>
    <xf numFmtId="0" fontId="5" fillId="0" borderId="32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49" fontId="9" fillId="0" borderId="29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50" applyFont="1" applyBorder="1" applyAlignment="1">
      <alignment horizontal="center" vertical="center"/>
      <protection/>
    </xf>
    <xf numFmtId="0" fontId="5" fillId="0" borderId="30" xfId="50" applyFont="1" applyBorder="1" applyAlignment="1">
      <alignment horizontal="center" vertical="center"/>
      <protection/>
    </xf>
    <xf numFmtId="0" fontId="8" fillId="33" borderId="37" xfId="50" applyFont="1" applyFill="1" applyBorder="1" applyAlignment="1">
      <alignment horizontal="left" vertical="center"/>
      <protection/>
    </xf>
    <xf numFmtId="0" fontId="8" fillId="33" borderId="39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center"/>
      <protection/>
    </xf>
    <xf numFmtId="0" fontId="8" fillId="36" borderId="23" xfId="50" applyFont="1" applyFill="1" applyBorder="1" applyAlignment="1">
      <alignment horizontal="left" vertical="center"/>
      <protection/>
    </xf>
    <xf numFmtId="0" fontId="8" fillId="36" borderId="25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top"/>
      <protection/>
    </xf>
    <xf numFmtId="0" fontId="5" fillId="0" borderId="23" xfId="50" applyFont="1" applyBorder="1" applyAlignment="1">
      <alignment/>
      <protection/>
    </xf>
    <xf numFmtId="0" fontId="5" fillId="0" borderId="25" xfId="50" applyFont="1" applyBorder="1" applyAlignment="1">
      <alignment/>
      <protection/>
    </xf>
    <xf numFmtId="0" fontId="26" fillId="36" borderId="13" xfId="50" applyFont="1" applyFill="1" applyBorder="1" applyAlignment="1">
      <alignment/>
      <protection/>
    </xf>
    <xf numFmtId="0" fontId="14" fillId="36" borderId="23" xfId="50" applyFont="1" applyFill="1" applyBorder="1" applyAlignment="1">
      <alignment/>
      <protection/>
    </xf>
    <xf numFmtId="0" fontId="14" fillId="36" borderId="25" xfId="50" applyFont="1" applyFill="1" applyBorder="1" applyAlignment="1">
      <alignment/>
      <protection/>
    </xf>
    <xf numFmtId="0" fontId="15" fillId="34" borderId="25" xfId="50" applyFont="1" applyFill="1" applyBorder="1" applyAlignment="1">
      <alignment horizontal="left" vertical="center"/>
      <protection/>
    </xf>
    <xf numFmtId="0" fontId="8" fillId="33" borderId="68" xfId="50" applyFont="1" applyFill="1" applyBorder="1" applyAlignment="1">
      <alignment horizontal="left" vertical="center"/>
      <protection/>
    </xf>
    <xf numFmtId="0" fontId="8" fillId="33" borderId="38" xfId="50" applyFont="1" applyFill="1" applyBorder="1" applyAlignment="1">
      <alignment horizontal="left" vertical="center"/>
      <protection/>
    </xf>
    <xf numFmtId="49" fontId="8" fillId="0" borderId="59" xfId="50" applyNumberFormat="1" applyFont="1" applyBorder="1" applyAlignment="1" applyProtection="1">
      <alignment horizontal="left" wrapText="1"/>
      <protection locked="0"/>
    </xf>
    <xf numFmtId="49" fontId="8" fillId="0" borderId="0" xfId="50" applyNumberFormat="1" applyFont="1" applyBorder="1" applyAlignment="1" applyProtection="1">
      <alignment horizontal="left" wrapText="1"/>
      <protection locked="0"/>
    </xf>
    <xf numFmtId="49" fontId="8" fillId="0" borderId="12" xfId="50" applyNumberFormat="1" applyFont="1" applyBorder="1" applyAlignment="1" applyProtection="1">
      <alignment horizontal="left" wrapText="1"/>
      <protection locked="0"/>
    </xf>
    <xf numFmtId="49" fontId="8" fillId="33" borderId="13" xfId="50" applyNumberFormat="1" applyFont="1" applyFill="1" applyBorder="1" applyAlignment="1">
      <alignment horizontal="left" vertical="center"/>
      <protection/>
    </xf>
    <xf numFmtId="49" fontId="8" fillId="33" borderId="23" xfId="50" applyNumberFormat="1" applyFont="1" applyFill="1" applyBorder="1" applyAlignment="1">
      <alignment horizontal="left" vertical="center"/>
      <protection/>
    </xf>
    <xf numFmtId="49" fontId="8" fillId="33" borderId="25" xfId="50" applyNumberFormat="1" applyFont="1" applyFill="1" applyBorder="1" applyAlignment="1">
      <alignment horizontal="left" vertical="center"/>
      <protection/>
    </xf>
    <xf numFmtId="49" fontId="8" fillId="0" borderId="13" xfId="50" applyNumberFormat="1" applyFont="1" applyBorder="1" applyAlignment="1" applyProtection="1">
      <alignment horizontal="left" wrapText="1"/>
      <protection locked="0"/>
    </xf>
    <xf numFmtId="49" fontId="8" fillId="0" borderId="23" xfId="50" applyNumberFormat="1" applyFont="1" applyBorder="1" applyAlignment="1" applyProtection="1">
      <alignment horizontal="left" wrapText="1"/>
      <protection locked="0"/>
    </xf>
    <xf numFmtId="49" fontId="8" fillId="0" borderId="25" xfId="50" applyNumberFormat="1" applyFont="1" applyBorder="1" applyAlignment="1" applyProtection="1">
      <alignment horizontal="left" wrapText="1"/>
      <protection locked="0"/>
    </xf>
    <xf numFmtId="0" fontId="8" fillId="36" borderId="57" xfId="50" applyFont="1" applyFill="1" applyBorder="1" applyAlignment="1">
      <alignment horizontal="left" vertical="center"/>
      <protection/>
    </xf>
    <xf numFmtId="0" fontId="8" fillId="36" borderId="46" xfId="50" applyFont="1" applyFill="1" applyBorder="1" applyAlignment="1">
      <alignment horizontal="left" vertical="center"/>
      <protection/>
    </xf>
    <xf numFmtId="0" fontId="8" fillId="36" borderId="47" xfId="50" applyFont="1" applyFill="1" applyBorder="1" applyAlignment="1">
      <alignment horizontal="left" vertical="center"/>
      <protection/>
    </xf>
    <xf numFmtId="0" fontId="4" fillId="0" borderId="0" xfId="50" applyFont="1" applyAlignment="1">
      <alignment horizontal="center"/>
      <protection/>
    </xf>
    <xf numFmtId="0" fontId="7" fillId="0" borderId="0" xfId="50" applyFont="1" applyAlignment="1">
      <alignment horizontal="center" vertical="center"/>
      <protection/>
    </xf>
    <xf numFmtId="49" fontId="8" fillId="0" borderId="57" xfId="50" applyNumberFormat="1" applyFont="1" applyBorder="1" applyAlignment="1" applyProtection="1">
      <alignment horizontal="left" wrapText="1"/>
      <protection locked="0"/>
    </xf>
    <xf numFmtId="49" fontId="8" fillId="0" borderId="46" xfId="50" applyNumberFormat="1" applyFont="1" applyBorder="1" applyAlignment="1" applyProtection="1">
      <alignment horizontal="left" wrapText="1"/>
      <protection locked="0"/>
    </xf>
    <xf numFmtId="49" fontId="8" fillId="0" borderId="47" xfId="50" applyNumberFormat="1" applyFont="1" applyBorder="1" applyAlignment="1" applyProtection="1">
      <alignment horizontal="left" wrapText="1"/>
      <protection locked="0"/>
    </xf>
    <xf numFmtId="0" fontId="8" fillId="33" borderId="69" xfId="50" applyFont="1" applyFill="1" applyBorder="1" applyAlignment="1">
      <alignment horizontal="left" vertical="center"/>
      <protection/>
    </xf>
    <xf numFmtId="0" fontId="8" fillId="33" borderId="70" xfId="50" applyFont="1" applyFill="1" applyBorder="1" applyAlignment="1">
      <alignment horizontal="left" vertical="center"/>
      <protection/>
    </xf>
    <xf numFmtId="0" fontId="8" fillId="33" borderId="71" xfId="50" applyFont="1" applyFill="1" applyBorder="1" applyAlignment="1">
      <alignment horizontal="left" vertical="center"/>
      <protection/>
    </xf>
    <xf numFmtId="0" fontId="8" fillId="33" borderId="72" xfId="50" applyFont="1" applyFill="1" applyBorder="1" applyAlignment="1">
      <alignment horizontal="left" vertical="center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6" xfId="46" applyFont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0" fillId="0" borderId="23" xfId="46" applyFont="1" applyFill="1" applyBorder="1" applyAlignment="1">
      <alignment horizontal="left" vertical="center"/>
      <protection/>
    </xf>
    <xf numFmtId="0" fontId="40" fillId="0" borderId="25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59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49" fontId="95" fillId="0" borderId="13" xfId="46" applyNumberFormat="1" applyFont="1" applyFill="1" applyBorder="1" applyAlignment="1" applyProtection="1">
      <alignment horizontal="left" wrapText="1"/>
      <protection locked="0"/>
    </xf>
    <xf numFmtId="49" fontId="95" fillId="0" borderId="23" xfId="46" applyNumberFormat="1" applyFont="1" applyFill="1" applyBorder="1" applyAlignment="1" applyProtection="1">
      <alignment horizontal="left" wrapText="1"/>
      <protection locked="0"/>
    </xf>
    <xf numFmtId="49" fontId="95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3" xfId="46" applyFont="1" applyFill="1" applyBorder="1" applyAlignment="1">
      <alignment horizontal="center" vertical="center" wrapText="1"/>
      <protection/>
    </xf>
    <xf numFmtId="0" fontId="8" fillId="37" borderId="74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49" fontId="8" fillId="33" borderId="25" xfId="46" applyNumberFormat="1" applyFont="1" applyFill="1" applyBorder="1" applyAlignment="1">
      <alignment horizontal="left"/>
      <protection/>
    </xf>
    <xf numFmtId="0" fontId="8" fillId="36" borderId="25" xfId="46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 vertical="top" wrapText="1"/>
      <protection/>
    </xf>
    <xf numFmtId="49" fontId="8" fillId="33" borderId="25" xfId="46" applyNumberFormat="1" applyFont="1" applyFill="1" applyBorder="1" applyAlignment="1">
      <alignment horizontal="left" vertical="top" wrapText="1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3" xfId="46" applyNumberFormat="1" applyFont="1" applyFill="1" applyBorder="1" applyAlignment="1">
      <alignment horizontal="center" vertical="center" wrapText="1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8" xfId="46" applyNumberFormat="1" applyFont="1" applyFill="1" applyBorder="1" applyAlignment="1" applyProtection="1">
      <alignment horizontal="center" wrapText="1"/>
      <protection locked="0"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0" xfId="46" applyNumberFormat="1" applyFont="1" applyFill="1" applyBorder="1" applyAlignment="1" applyProtection="1">
      <alignment horizontal="center" wrapText="1"/>
      <protection locked="0"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51" xfId="46" applyNumberFormat="1" applyFont="1" applyBorder="1" applyAlignment="1" applyProtection="1">
      <alignment horizontal="right" wrapText="1"/>
      <protection locked="0"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0" fontId="27" fillId="34" borderId="13" xfId="59" applyFont="1" applyFill="1" applyBorder="1" applyAlignment="1">
      <alignment wrapText="1"/>
      <protection/>
    </xf>
    <xf numFmtId="0" fontId="27" fillId="34" borderId="23" xfId="59" applyFont="1" applyFill="1" applyBorder="1" applyAlignment="1">
      <alignment wrapText="1"/>
      <protection/>
    </xf>
    <xf numFmtId="4" fontId="9" fillId="33" borderId="52" xfId="59" applyNumberFormat="1" applyFont="1" applyFill="1" applyBorder="1" applyAlignment="1">
      <alignment horizontal="right" wrapText="1"/>
      <protection/>
    </xf>
    <xf numFmtId="0" fontId="27" fillId="34" borderId="37" xfId="59" applyFont="1" applyFill="1" applyBorder="1" applyAlignment="1">
      <alignment wrapText="1"/>
      <protection/>
    </xf>
    <xf numFmtId="0" fontId="27" fillId="34" borderId="39" xfId="59" applyFont="1" applyFill="1" applyBorder="1" applyAlignment="1">
      <alignment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8</xdr:col>
      <xdr:colOff>571500</xdr:colOff>
      <xdr:row>2</xdr:row>
      <xdr:rowOff>9525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857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57150</xdr:rowOff>
    </xdr:from>
    <xdr:to>
      <xdr:col>8</xdr:col>
      <xdr:colOff>133350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114300</xdr:rowOff>
    </xdr:from>
    <xdr:to>
      <xdr:col>8</xdr:col>
      <xdr:colOff>371475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76200</xdr:rowOff>
    </xdr:from>
    <xdr:to>
      <xdr:col>7</xdr:col>
      <xdr:colOff>190500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1819275</xdr:colOff>
      <xdr:row>1</xdr:row>
      <xdr:rowOff>161925</xdr:rowOff>
    </xdr:from>
    <xdr:to>
      <xdr:col>7</xdr:col>
      <xdr:colOff>276225</xdr:colOff>
      <xdr:row>2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619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95250</xdr:rowOff>
    </xdr:from>
    <xdr:to>
      <xdr:col>7</xdr:col>
      <xdr:colOff>561975</xdr:colOff>
      <xdr:row>2</xdr:row>
      <xdr:rowOff>19050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47625</xdr:rowOff>
    </xdr:from>
    <xdr:to>
      <xdr:col>8</xdr:col>
      <xdr:colOff>819150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1</xdr:row>
      <xdr:rowOff>47625</xdr:rowOff>
    </xdr:from>
    <xdr:to>
      <xdr:col>3</xdr:col>
      <xdr:colOff>2438400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2200275</xdr:colOff>
      <xdr:row>4</xdr:row>
      <xdr:rowOff>76200</xdr:rowOff>
    </xdr:from>
    <xdr:ext cx="190500" cy="285750"/>
    <xdr:sp fLocksText="0">
      <xdr:nvSpPr>
        <xdr:cNvPr id="1" name="TextovéPole 1"/>
        <xdr:cNvSpPr txBox="1">
          <a:spLocks noChangeArrowheads="1"/>
        </xdr:cNvSpPr>
      </xdr:nvSpPr>
      <xdr:spPr>
        <a:xfrm>
          <a:off x="3390900" y="20383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2095500</xdr:colOff>
      <xdr:row>1</xdr:row>
      <xdr:rowOff>28575</xdr:rowOff>
    </xdr:from>
    <xdr:to>
      <xdr:col>4</xdr:col>
      <xdr:colOff>1352550</xdr:colOff>
      <xdr:row>1</xdr:row>
      <xdr:rowOff>1285875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1</xdr:row>
      <xdr:rowOff>57150</xdr:rowOff>
    </xdr:from>
    <xdr:to>
      <xdr:col>7</xdr:col>
      <xdr:colOff>552450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</xdr:row>
      <xdr:rowOff>76200</xdr:rowOff>
    </xdr:from>
    <xdr:to>
      <xdr:col>6</xdr:col>
      <xdr:colOff>428625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90500" cy="28575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20725" y="1543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8</xdr:col>
      <xdr:colOff>66675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</xdr:rowOff>
    </xdr:from>
    <xdr:to>
      <xdr:col>6</xdr:col>
      <xdr:colOff>180975</xdr:colOff>
      <xdr:row>1</xdr:row>
      <xdr:rowOff>1266825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19050</xdr:rowOff>
    </xdr:from>
    <xdr:to>
      <xdr:col>7</xdr:col>
      <xdr:colOff>1209675</xdr:colOff>
      <xdr:row>1</xdr:row>
      <xdr:rowOff>1276350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61950"/>
          <a:ext cx="5743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2276475</xdr:colOff>
      <xdr:row>1</xdr:row>
      <xdr:rowOff>76200</xdr:rowOff>
    </xdr:from>
    <xdr:to>
      <xdr:col>8</xdr:col>
      <xdr:colOff>323850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57150</xdr:rowOff>
    </xdr:from>
    <xdr:to>
      <xdr:col>4</xdr:col>
      <xdr:colOff>19050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29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1"/>
    </row>
    <row r="2" spans="1:12" ht="105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</row>
    <row r="3" spans="1:12" ht="15.75" customHeight="1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</row>
    <row r="4" spans="1:12" ht="18" customHeight="1" thickBot="1">
      <c r="A4" s="533" t="s">
        <v>1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1:12" ht="15.75" customHeight="1" thickBot="1">
      <c r="A5" s="525" t="s">
        <v>2</v>
      </c>
      <c r="B5" s="526"/>
      <c r="C5" s="527"/>
      <c r="D5" s="527"/>
      <c r="E5" s="527"/>
      <c r="F5" s="527"/>
      <c r="G5" s="527"/>
      <c r="H5" s="527"/>
      <c r="I5" s="527"/>
      <c r="J5" s="527"/>
      <c r="K5" s="527"/>
      <c r="L5" s="528"/>
    </row>
    <row r="6" spans="1:12" ht="15.75" customHeight="1" thickBot="1">
      <c r="A6" s="525" t="s">
        <v>3</v>
      </c>
      <c r="B6" s="526"/>
      <c r="C6" s="527"/>
      <c r="D6" s="527"/>
      <c r="E6" s="527"/>
      <c r="F6" s="527"/>
      <c r="G6" s="527"/>
      <c r="H6" s="527"/>
      <c r="I6" s="527"/>
      <c r="J6" s="527"/>
      <c r="K6" s="527"/>
      <c r="L6" s="528"/>
    </row>
    <row r="7" spans="1:12" ht="15.75" customHeight="1" thickBot="1">
      <c r="A7" s="525" t="s">
        <v>18</v>
      </c>
      <c r="B7" s="526"/>
      <c r="C7" s="527"/>
      <c r="D7" s="527"/>
      <c r="E7" s="527"/>
      <c r="F7" s="527"/>
      <c r="G7" s="527"/>
      <c r="H7" s="527"/>
      <c r="I7" s="527"/>
      <c r="J7" s="527"/>
      <c r="K7" s="527"/>
      <c r="L7" s="528"/>
    </row>
    <row r="8" spans="1:12" ht="15.75" customHeight="1" thickBot="1">
      <c r="A8" s="525" t="s">
        <v>4</v>
      </c>
      <c r="B8" s="526"/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37" t="s">
        <v>5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9"/>
    </row>
    <row r="11" spans="1:12" ht="20.25" customHeight="1" thickBot="1">
      <c r="A11" s="540" t="s">
        <v>6</v>
      </c>
      <c r="B11" s="542" t="s">
        <v>7</v>
      </c>
      <c r="C11" s="543"/>
      <c r="D11" s="543"/>
      <c r="E11" s="543"/>
      <c r="F11" s="543"/>
      <c r="G11" s="543"/>
      <c r="H11" s="544"/>
      <c r="I11" s="542" t="s">
        <v>8</v>
      </c>
      <c r="J11" s="544"/>
      <c r="K11" s="537" t="s">
        <v>9</v>
      </c>
      <c r="L11" s="539"/>
    </row>
    <row r="12" spans="1:12" ht="30" customHeight="1" thickBot="1">
      <c r="A12" s="541"/>
      <c r="B12" s="545"/>
      <c r="C12" s="546"/>
      <c r="D12" s="546"/>
      <c r="E12" s="546"/>
      <c r="F12" s="546"/>
      <c r="G12" s="546"/>
      <c r="H12" s="547"/>
      <c r="I12" s="545"/>
      <c r="J12" s="547"/>
      <c r="K12" s="8" t="s">
        <v>10</v>
      </c>
      <c r="L12" s="9" t="s">
        <v>11</v>
      </c>
    </row>
    <row r="13" spans="1:13" ht="15.75" customHeight="1">
      <c r="A13" s="334"/>
      <c r="B13" s="548"/>
      <c r="C13" s="549"/>
      <c r="D13" s="549"/>
      <c r="E13" s="549"/>
      <c r="F13" s="549"/>
      <c r="G13" s="549"/>
      <c r="H13" s="550"/>
      <c r="I13" s="551"/>
      <c r="J13" s="551"/>
      <c r="K13" s="10"/>
      <c r="L13" s="11"/>
      <c r="M13" s="12"/>
    </row>
    <row r="14" spans="1:13" ht="15.75" customHeight="1">
      <c r="A14" s="334"/>
      <c r="B14" s="534"/>
      <c r="C14" s="535"/>
      <c r="D14" s="535"/>
      <c r="E14" s="535"/>
      <c r="F14" s="535"/>
      <c r="G14" s="535"/>
      <c r="H14" s="536"/>
      <c r="I14" s="13"/>
      <c r="J14" s="13"/>
      <c r="K14" s="14"/>
      <c r="L14" s="15"/>
      <c r="M14" s="12"/>
    </row>
    <row r="15" spans="1:13" ht="15.75" customHeight="1">
      <c r="A15" s="334"/>
      <c r="B15" s="534"/>
      <c r="C15" s="535"/>
      <c r="D15" s="535"/>
      <c r="E15" s="535"/>
      <c r="F15" s="535"/>
      <c r="G15" s="535"/>
      <c r="H15" s="536"/>
      <c r="I15" s="13"/>
      <c r="J15" s="13"/>
      <c r="K15" s="14"/>
      <c r="L15" s="15"/>
      <c r="M15" s="12"/>
    </row>
    <row r="16" spans="1:13" ht="15.75" customHeight="1">
      <c r="A16" s="334"/>
      <c r="B16" s="534"/>
      <c r="C16" s="535"/>
      <c r="D16" s="535"/>
      <c r="E16" s="535"/>
      <c r="F16" s="535"/>
      <c r="G16" s="535"/>
      <c r="H16" s="536"/>
      <c r="I16" s="13"/>
      <c r="J16" s="13"/>
      <c r="K16" s="14"/>
      <c r="L16" s="15"/>
      <c r="M16" s="12"/>
    </row>
    <row r="17" spans="1:13" ht="15.75" customHeight="1">
      <c r="A17" s="334"/>
      <c r="B17" s="534"/>
      <c r="C17" s="535"/>
      <c r="D17" s="535"/>
      <c r="E17" s="535"/>
      <c r="F17" s="535"/>
      <c r="G17" s="535"/>
      <c r="H17" s="536"/>
      <c r="I17" s="13"/>
      <c r="J17" s="13"/>
      <c r="K17" s="14"/>
      <c r="L17" s="15"/>
      <c r="M17" s="12"/>
    </row>
    <row r="18" spans="1:13" ht="15.75" customHeight="1">
      <c r="A18" s="335"/>
      <c r="B18" s="534"/>
      <c r="C18" s="535"/>
      <c r="D18" s="535"/>
      <c r="E18" s="535"/>
      <c r="F18" s="535"/>
      <c r="G18" s="535"/>
      <c r="H18" s="536"/>
      <c r="I18" s="557"/>
      <c r="J18" s="558"/>
      <c r="K18" s="16"/>
      <c r="L18" s="17"/>
      <c r="M18" s="12"/>
    </row>
    <row r="19" spans="1:12" ht="15.75" customHeight="1">
      <c r="A19" s="335"/>
      <c r="B19" s="534"/>
      <c r="C19" s="535"/>
      <c r="D19" s="535"/>
      <c r="E19" s="535"/>
      <c r="F19" s="535"/>
      <c r="G19" s="535"/>
      <c r="H19" s="536"/>
      <c r="I19" s="557"/>
      <c r="J19" s="558"/>
      <c r="K19" s="16"/>
      <c r="L19" s="17"/>
    </row>
    <row r="20" spans="1:12" ht="15.75" customHeight="1" thickBot="1">
      <c r="A20" s="336"/>
      <c r="B20" s="559"/>
      <c r="C20" s="560"/>
      <c r="D20" s="560"/>
      <c r="E20" s="560"/>
      <c r="F20" s="560"/>
      <c r="G20" s="560"/>
      <c r="H20" s="561"/>
      <c r="I20" s="562"/>
      <c r="J20" s="563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52" t="s">
        <v>12</v>
      </c>
      <c r="B22" s="552"/>
      <c r="C22" s="552"/>
      <c r="D22" s="552"/>
      <c r="E22" s="552"/>
      <c r="F22" s="552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53" t="s">
        <v>14</v>
      </c>
      <c r="H24" s="554"/>
      <c r="I24" s="555"/>
      <c r="J24" s="555"/>
      <c r="K24" s="555"/>
      <c r="L24" s="556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377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A8:B8"/>
    <mergeCell ref="C5:L5"/>
    <mergeCell ref="C6:L6"/>
    <mergeCell ref="C7:L7"/>
    <mergeCell ref="C8:L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F57" sqref="F57:H57"/>
    </sheetView>
  </sheetViews>
  <sheetFormatPr defaultColWidth="9.140625" defaultRowHeight="15"/>
  <cols>
    <col min="1" max="2" width="8.140625" style="381" customWidth="1"/>
    <col min="3" max="3" width="15.7109375" style="381" customWidth="1"/>
    <col min="4" max="4" width="38.00390625" style="381" customWidth="1"/>
    <col min="5" max="5" width="2.00390625" style="381" customWidth="1"/>
    <col min="6" max="6" width="7.8515625" style="381" customWidth="1"/>
    <col min="7" max="7" width="18.8515625" style="381" customWidth="1"/>
    <col min="8" max="8" width="20.7109375" style="381" customWidth="1"/>
    <col min="9" max="9" width="39.00390625" style="381" customWidth="1"/>
    <col min="10" max="13" width="9.140625" style="380" customWidth="1"/>
    <col min="14" max="14" width="26.7109375" style="380" customWidth="1"/>
    <col min="15" max="16384" width="9.140625" style="380" customWidth="1"/>
  </cols>
  <sheetData>
    <row r="1" spans="1:9" s="378" customFormat="1" ht="15.75" customHeight="1">
      <c r="A1" s="848" t="s">
        <v>193</v>
      </c>
      <c r="B1" s="848"/>
      <c r="C1" s="848"/>
      <c r="D1" s="848"/>
      <c r="E1" s="848"/>
      <c r="F1" s="848"/>
      <c r="G1" s="848"/>
      <c r="H1" s="848"/>
      <c r="I1" s="848"/>
    </row>
    <row r="2" spans="1:9" ht="105" customHeight="1">
      <c r="A2" s="379"/>
      <c r="B2" s="379"/>
      <c r="C2" s="379"/>
      <c r="D2" s="379"/>
      <c r="E2" s="379"/>
      <c r="F2" s="379"/>
      <c r="G2" s="379"/>
      <c r="H2" s="379"/>
      <c r="I2" s="379"/>
    </row>
    <row r="3" ht="15.75" customHeight="1"/>
    <row r="4" spans="1:9" ht="18" customHeight="1" thickBot="1">
      <c r="A4" s="849" t="s">
        <v>194</v>
      </c>
      <c r="B4" s="849"/>
      <c r="C4" s="849"/>
      <c r="D4" s="849"/>
      <c r="E4" s="849"/>
      <c r="F4" s="849"/>
      <c r="G4" s="849"/>
      <c r="H4" s="849"/>
      <c r="I4" s="849"/>
    </row>
    <row r="5" spans="1:9" ht="15.75" customHeight="1" thickBot="1">
      <c r="A5" s="822" t="s">
        <v>2</v>
      </c>
      <c r="B5" s="834"/>
      <c r="C5" s="835"/>
      <c r="D5" s="823"/>
      <c r="E5" s="850"/>
      <c r="F5" s="851"/>
      <c r="G5" s="851"/>
      <c r="H5" s="851"/>
      <c r="I5" s="852"/>
    </row>
    <row r="6" spans="1:9" ht="15.75" customHeight="1" thickBot="1">
      <c r="A6" s="853" t="s">
        <v>3</v>
      </c>
      <c r="B6" s="854"/>
      <c r="C6" s="855"/>
      <c r="D6" s="856"/>
      <c r="E6" s="842"/>
      <c r="F6" s="843"/>
      <c r="G6" s="843"/>
      <c r="H6" s="843"/>
      <c r="I6" s="844"/>
    </row>
    <row r="7" spans="1:9" ht="15.75" customHeight="1" thickBot="1">
      <c r="A7" s="822" t="s">
        <v>51</v>
      </c>
      <c r="B7" s="834"/>
      <c r="C7" s="835"/>
      <c r="D7" s="823"/>
      <c r="E7" s="836"/>
      <c r="F7" s="837"/>
      <c r="G7" s="837"/>
      <c r="H7" s="837"/>
      <c r="I7" s="838"/>
    </row>
    <row r="8" spans="1:9" ht="15.75" customHeight="1" thickBot="1">
      <c r="A8" s="839" t="s">
        <v>18</v>
      </c>
      <c r="B8" s="840"/>
      <c r="C8" s="840"/>
      <c r="D8" s="841"/>
      <c r="E8" s="842"/>
      <c r="F8" s="843"/>
      <c r="G8" s="843"/>
      <c r="H8" s="843"/>
      <c r="I8" s="844"/>
    </row>
    <row r="9" spans="3:9" ht="15.75" customHeight="1" thickBot="1">
      <c r="C9" s="382"/>
      <c r="D9" s="381" t="s">
        <v>195</v>
      </c>
      <c r="E9" s="382"/>
      <c r="F9" s="383"/>
      <c r="G9" s="383"/>
      <c r="H9" s="384"/>
      <c r="I9" s="385"/>
    </row>
    <row r="10" spans="1:9" ht="15.75" customHeight="1" thickBot="1">
      <c r="A10" s="822" t="s">
        <v>79</v>
      </c>
      <c r="B10" s="779"/>
      <c r="C10" s="823"/>
      <c r="D10" s="386"/>
      <c r="E10" s="387"/>
      <c r="F10" s="845" t="s">
        <v>80</v>
      </c>
      <c r="G10" s="846"/>
      <c r="H10" s="847"/>
      <c r="I10" s="388"/>
    </row>
    <row r="11" spans="1:9" ht="15.75" customHeight="1" thickBot="1">
      <c r="A11" s="822" t="s">
        <v>196</v>
      </c>
      <c r="B11" s="779"/>
      <c r="C11" s="823"/>
      <c r="D11" s="386"/>
      <c r="E11" s="387"/>
      <c r="F11" s="824" t="s">
        <v>197</v>
      </c>
      <c r="G11" s="825"/>
      <c r="H11" s="826"/>
      <c r="I11" s="389"/>
    </row>
    <row r="12" spans="1:9" ht="15.75" customHeight="1" thickBot="1">
      <c r="A12" s="778" t="s">
        <v>198</v>
      </c>
      <c r="B12" s="779"/>
      <c r="C12" s="780"/>
      <c r="D12" s="386"/>
      <c r="E12" s="387"/>
      <c r="F12" s="827" t="s">
        <v>199</v>
      </c>
      <c r="G12" s="828"/>
      <c r="H12" s="829"/>
      <c r="I12" s="390"/>
    </row>
    <row r="13" spans="1:9" ht="15.75" customHeight="1" thickBot="1">
      <c r="A13" s="391"/>
      <c r="B13" s="391"/>
      <c r="C13" s="391"/>
      <c r="D13" s="391"/>
      <c r="E13" s="391"/>
      <c r="F13" s="830" t="s">
        <v>200</v>
      </c>
      <c r="G13" s="831"/>
      <c r="H13" s="832"/>
      <c r="I13" s="392"/>
    </row>
    <row r="14" spans="1:9" ht="15.75" customHeight="1" thickBot="1">
      <c r="A14" s="391"/>
      <c r="B14" s="391"/>
      <c r="C14" s="391"/>
      <c r="D14" s="391"/>
      <c r="E14" s="380"/>
      <c r="F14" s="380"/>
      <c r="G14" s="380"/>
      <c r="H14" s="380"/>
      <c r="I14" s="380"/>
    </row>
    <row r="15" spans="1:9" ht="15.75" customHeight="1" thickBot="1">
      <c r="A15" s="791" t="s">
        <v>201</v>
      </c>
      <c r="B15" s="792"/>
      <c r="C15" s="792"/>
      <c r="D15" s="792"/>
      <c r="E15" s="792"/>
      <c r="F15" s="792"/>
      <c r="G15" s="792"/>
      <c r="H15" s="792"/>
      <c r="I15" s="833"/>
    </row>
    <row r="16" spans="1:9" ht="30.75" customHeight="1" thickBot="1">
      <c r="A16" s="393" t="s">
        <v>202</v>
      </c>
      <c r="B16" s="393" t="s">
        <v>203</v>
      </c>
      <c r="C16" s="394" t="s">
        <v>204</v>
      </c>
      <c r="D16" s="816" t="s">
        <v>205</v>
      </c>
      <c r="E16" s="817"/>
      <c r="F16" s="817"/>
      <c r="G16" s="817"/>
      <c r="H16" s="817"/>
      <c r="I16" s="818"/>
    </row>
    <row r="17" spans="1:9" ht="18" customHeight="1">
      <c r="A17" s="395" t="s">
        <v>206</v>
      </c>
      <c r="B17" s="396"/>
      <c r="C17" s="397"/>
      <c r="D17" s="819"/>
      <c r="E17" s="820"/>
      <c r="F17" s="820"/>
      <c r="G17" s="820"/>
      <c r="H17" s="820"/>
      <c r="I17" s="821"/>
    </row>
    <row r="18" spans="1:9" ht="18" customHeight="1">
      <c r="A18" s="398" t="s">
        <v>207</v>
      </c>
      <c r="B18" s="399"/>
      <c r="C18" s="400"/>
      <c r="D18" s="808"/>
      <c r="E18" s="814"/>
      <c r="F18" s="814"/>
      <c r="G18" s="814"/>
      <c r="H18" s="814"/>
      <c r="I18" s="815"/>
    </row>
    <row r="19" spans="1:9" ht="18" customHeight="1">
      <c r="A19" s="398" t="s">
        <v>208</v>
      </c>
      <c r="B19" s="399"/>
      <c r="C19" s="400"/>
      <c r="D19" s="808"/>
      <c r="E19" s="814"/>
      <c r="F19" s="814"/>
      <c r="G19" s="814"/>
      <c r="H19" s="814"/>
      <c r="I19" s="815"/>
    </row>
    <row r="20" spans="1:9" ht="18" customHeight="1">
      <c r="A20" s="398" t="s">
        <v>209</v>
      </c>
      <c r="B20" s="399"/>
      <c r="C20" s="400"/>
      <c r="D20" s="808"/>
      <c r="E20" s="808"/>
      <c r="F20" s="808"/>
      <c r="G20" s="808"/>
      <c r="H20" s="808"/>
      <c r="I20" s="809"/>
    </row>
    <row r="21" spans="1:9" ht="18" customHeight="1">
      <c r="A21" s="398" t="s">
        <v>210</v>
      </c>
      <c r="B21" s="399"/>
      <c r="C21" s="400"/>
      <c r="D21" s="808"/>
      <c r="E21" s="808"/>
      <c r="F21" s="808"/>
      <c r="G21" s="808"/>
      <c r="H21" s="808"/>
      <c r="I21" s="809"/>
    </row>
    <row r="22" spans="1:9" ht="18" customHeight="1">
      <c r="A22" s="398" t="s">
        <v>211</v>
      </c>
      <c r="B22" s="399"/>
      <c r="C22" s="400"/>
      <c r="D22" s="808"/>
      <c r="E22" s="808"/>
      <c r="F22" s="808"/>
      <c r="G22" s="808"/>
      <c r="H22" s="808"/>
      <c r="I22" s="809"/>
    </row>
    <row r="23" spans="1:9" ht="18" customHeight="1">
      <c r="A23" s="398" t="s">
        <v>212</v>
      </c>
      <c r="B23" s="399"/>
      <c r="C23" s="400"/>
      <c r="D23" s="808"/>
      <c r="E23" s="808"/>
      <c r="F23" s="808"/>
      <c r="G23" s="808"/>
      <c r="H23" s="808"/>
      <c r="I23" s="809"/>
    </row>
    <row r="24" spans="1:9" ht="18" customHeight="1">
      <c r="A24" s="398" t="s">
        <v>213</v>
      </c>
      <c r="B24" s="399"/>
      <c r="C24" s="400"/>
      <c r="D24" s="808"/>
      <c r="E24" s="808"/>
      <c r="F24" s="808"/>
      <c r="G24" s="808"/>
      <c r="H24" s="808"/>
      <c r="I24" s="809"/>
    </row>
    <row r="25" spans="1:9" ht="18" customHeight="1">
      <c r="A25" s="398" t="s">
        <v>214</v>
      </c>
      <c r="B25" s="399"/>
      <c r="C25" s="400"/>
      <c r="D25" s="808"/>
      <c r="E25" s="808"/>
      <c r="F25" s="808"/>
      <c r="G25" s="808"/>
      <c r="H25" s="808"/>
      <c r="I25" s="809"/>
    </row>
    <row r="26" spans="1:9" ht="18" customHeight="1">
      <c r="A26" s="398" t="s">
        <v>215</v>
      </c>
      <c r="B26" s="399"/>
      <c r="C26" s="400"/>
      <c r="D26" s="808"/>
      <c r="E26" s="808"/>
      <c r="F26" s="808"/>
      <c r="G26" s="808"/>
      <c r="H26" s="808"/>
      <c r="I26" s="809"/>
    </row>
    <row r="27" spans="1:9" ht="18" customHeight="1">
      <c r="A27" s="398" t="s">
        <v>216</v>
      </c>
      <c r="B27" s="399"/>
      <c r="C27" s="400"/>
      <c r="D27" s="808"/>
      <c r="E27" s="808"/>
      <c r="F27" s="808"/>
      <c r="G27" s="808"/>
      <c r="H27" s="808"/>
      <c r="I27" s="809"/>
    </row>
    <row r="28" spans="1:9" ht="18" customHeight="1">
      <c r="A28" s="398" t="s">
        <v>217</v>
      </c>
      <c r="B28" s="399"/>
      <c r="C28" s="400"/>
      <c r="D28" s="808"/>
      <c r="E28" s="808"/>
      <c r="F28" s="808"/>
      <c r="G28" s="808"/>
      <c r="H28" s="808"/>
      <c r="I28" s="809"/>
    </row>
    <row r="29" spans="1:9" ht="18" customHeight="1">
      <c r="A29" s="398" t="s">
        <v>218</v>
      </c>
      <c r="B29" s="399"/>
      <c r="C29" s="400"/>
      <c r="D29" s="808"/>
      <c r="E29" s="808"/>
      <c r="F29" s="808"/>
      <c r="G29" s="808"/>
      <c r="H29" s="808"/>
      <c r="I29" s="809"/>
    </row>
    <row r="30" spans="1:9" ht="18" customHeight="1">
      <c r="A30" s="398" t="s">
        <v>219</v>
      </c>
      <c r="B30" s="399"/>
      <c r="C30" s="400"/>
      <c r="D30" s="808"/>
      <c r="E30" s="808"/>
      <c r="F30" s="808"/>
      <c r="G30" s="808"/>
      <c r="H30" s="808"/>
      <c r="I30" s="809"/>
    </row>
    <row r="31" spans="1:9" ht="18" customHeight="1">
      <c r="A31" s="398" t="s">
        <v>220</v>
      </c>
      <c r="B31" s="399"/>
      <c r="C31" s="400"/>
      <c r="D31" s="808"/>
      <c r="E31" s="808"/>
      <c r="F31" s="808"/>
      <c r="G31" s="808"/>
      <c r="H31" s="808"/>
      <c r="I31" s="809"/>
    </row>
    <row r="32" spans="1:9" ht="18" customHeight="1">
      <c r="A32" s="398" t="s">
        <v>221</v>
      </c>
      <c r="B32" s="399"/>
      <c r="C32" s="400"/>
      <c r="D32" s="808"/>
      <c r="E32" s="808"/>
      <c r="F32" s="808"/>
      <c r="G32" s="808"/>
      <c r="H32" s="808"/>
      <c r="I32" s="809"/>
    </row>
    <row r="33" spans="1:9" ht="18" customHeight="1">
      <c r="A33" s="398" t="s">
        <v>222</v>
      </c>
      <c r="B33" s="399"/>
      <c r="C33" s="400"/>
      <c r="D33" s="808"/>
      <c r="E33" s="808"/>
      <c r="F33" s="808"/>
      <c r="G33" s="808"/>
      <c r="H33" s="808"/>
      <c r="I33" s="809"/>
    </row>
    <row r="34" spans="1:9" ht="18" customHeight="1">
      <c r="A34" s="398" t="s">
        <v>223</v>
      </c>
      <c r="B34" s="399"/>
      <c r="C34" s="400"/>
      <c r="D34" s="814"/>
      <c r="E34" s="814"/>
      <c r="F34" s="814"/>
      <c r="G34" s="814"/>
      <c r="H34" s="814"/>
      <c r="I34" s="815"/>
    </row>
    <row r="35" spans="1:9" ht="18" customHeight="1">
      <c r="A35" s="398" t="s">
        <v>224</v>
      </c>
      <c r="B35" s="399"/>
      <c r="C35" s="400"/>
      <c r="D35" s="808"/>
      <c r="E35" s="808"/>
      <c r="F35" s="808"/>
      <c r="G35" s="808"/>
      <c r="H35" s="808"/>
      <c r="I35" s="809"/>
    </row>
    <row r="36" spans="1:9" ht="18" customHeight="1">
      <c r="A36" s="398" t="s">
        <v>225</v>
      </c>
      <c r="B36" s="399"/>
      <c r="C36" s="400"/>
      <c r="D36" s="808"/>
      <c r="E36" s="808"/>
      <c r="F36" s="808"/>
      <c r="G36" s="808"/>
      <c r="H36" s="808"/>
      <c r="I36" s="809"/>
    </row>
    <row r="37" spans="1:9" ht="18" customHeight="1">
      <c r="A37" s="398" t="s">
        <v>226</v>
      </c>
      <c r="B37" s="399"/>
      <c r="C37" s="400"/>
      <c r="D37" s="808"/>
      <c r="E37" s="808"/>
      <c r="F37" s="808"/>
      <c r="G37" s="808"/>
      <c r="H37" s="808"/>
      <c r="I37" s="809"/>
    </row>
    <row r="38" spans="1:9" ht="18" customHeight="1">
      <c r="A38" s="398" t="s">
        <v>227</v>
      </c>
      <c r="B38" s="399"/>
      <c r="C38" s="400"/>
      <c r="D38" s="808"/>
      <c r="E38" s="808"/>
      <c r="F38" s="808"/>
      <c r="G38" s="808"/>
      <c r="H38" s="808"/>
      <c r="I38" s="809"/>
    </row>
    <row r="39" spans="1:9" ht="18" customHeight="1">
      <c r="A39" s="398" t="s">
        <v>228</v>
      </c>
      <c r="B39" s="399"/>
      <c r="C39" s="400"/>
      <c r="D39" s="808"/>
      <c r="E39" s="808"/>
      <c r="F39" s="808"/>
      <c r="G39" s="808"/>
      <c r="H39" s="808"/>
      <c r="I39" s="809"/>
    </row>
    <row r="40" spans="1:9" ht="18" customHeight="1">
      <c r="A40" s="398" t="s">
        <v>229</v>
      </c>
      <c r="B40" s="399"/>
      <c r="C40" s="400"/>
      <c r="D40" s="808"/>
      <c r="E40" s="808"/>
      <c r="F40" s="808"/>
      <c r="G40" s="808"/>
      <c r="H40" s="808"/>
      <c r="I40" s="809"/>
    </row>
    <row r="41" spans="1:9" ht="18" customHeight="1">
      <c r="A41" s="398" t="s">
        <v>230</v>
      </c>
      <c r="B41" s="399"/>
      <c r="C41" s="401"/>
      <c r="D41" s="808"/>
      <c r="E41" s="808"/>
      <c r="F41" s="808"/>
      <c r="G41" s="808"/>
      <c r="H41" s="808"/>
      <c r="I41" s="809"/>
    </row>
    <row r="42" spans="1:9" ht="18" customHeight="1">
      <c r="A42" s="398" t="s">
        <v>231</v>
      </c>
      <c r="B42" s="399"/>
      <c r="C42" s="401"/>
      <c r="D42" s="808"/>
      <c r="E42" s="808"/>
      <c r="F42" s="808"/>
      <c r="G42" s="808"/>
      <c r="H42" s="808"/>
      <c r="I42" s="809"/>
    </row>
    <row r="43" spans="1:9" ht="18" customHeight="1">
      <c r="A43" s="398" t="s">
        <v>232</v>
      </c>
      <c r="B43" s="399"/>
      <c r="C43" s="401"/>
      <c r="D43" s="808"/>
      <c r="E43" s="808"/>
      <c r="F43" s="808"/>
      <c r="G43" s="808"/>
      <c r="H43" s="808"/>
      <c r="I43" s="809"/>
    </row>
    <row r="44" spans="1:9" ht="18" customHeight="1">
      <c r="A44" s="398" t="s">
        <v>233</v>
      </c>
      <c r="B44" s="399"/>
      <c r="C44" s="401"/>
      <c r="D44" s="808"/>
      <c r="E44" s="808"/>
      <c r="F44" s="808"/>
      <c r="G44" s="808"/>
      <c r="H44" s="808"/>
      <c r="I44" s="809"/>
    </row>
    <row r="45" spans="1:9" ht="18" customHeight="1">
      <c r="A45" s="398" t="s">
        <v>234</v>
      </c>
      <c r="B45" s="399"/>
      <c r="C45" s="401"/>
      <c r="D45" s="808"/>
      <c r="E45" s="808"/>
      <c r="F45" s="808"/>
      <c r="G45" s="808"/>
      <c r="H45" s="808"/>
      <c r="I45" s="809"/>
    </row>
    <row r="46" spans="1:9" ht="18" customHeight="1">
      <c r="A46" s="398" t="s">
        <v>235</v>
      </c>
      <c r="B46" s="399"/>
      <c r="C46" s="401"/>
      <c r="D46" s="808"/>
      <c r="E46" s="808"/>
      <c r="F46" s="808"/>
      <c r="G46" s="808"/>
      <c r="H46" s="808"/>
      <c r="I46" s="809"/>
    </row>
    <row r="47" spans="1:9" ht="18" customHeight="1">
      <c r="A47" s="398" t="s">
        <v>236</v>
      </c>
      <c r="B47" s="399"/>
      <c r="C47" s="401"/>
      <c r="D47" s="808"/>
      <c r="E47" s="808"/>
      <c r="F47" s="808"/>
      <c r="G47" s="808"/>
      <c r="H47" s="808"/>
      <c r="I47" s="809"/>
    </row>
    <row r="48" spans="1:9" ht="15.75" customHeight="1" thickBot="1">
      <c r="A48" s="402" t="s">
        <v>26</v>
      </c>
      <c r="B48" s="403"/>
      <c r="C48" s="810">
        <f>SUM(C17:C31,C32:C47)</f>
        <v>0</v>
      </c>
      <c r="D48" s="810"/>
      <c r="E48" s="810"/>
      <c r="F48" s="810"/>
      <c r="G48" s="810"/>
      <c r="H48" s="811" t="s">
        <v>237</v>
      </c>
      <c r="I48" s="812"/>
    </row>
    <row r="49" spans="1:9" ht="15.75" customHeight="1" thickBot="1">
      <c r="A49" s="813"/>
      <c r="B49" s="813"/>
      <c r="C49" s="813"/>
      <c r="D49" s="813"/>
      <c r="E49" s="813"/>
      <c r="F49" s="813"/>
      <c r="G49" s="813"/>
      <c r="H49" s="813"/>
      <c r="I49" s="813"/>
    </row>
    <row r="50" spans="1:9" ht="15.75" customHeight="1" thickBot="1">
      <c r="A50" s="778" t="s">
        <v>238</v>
      </c>
      <c r="B50" s="779"/>
      <c r="C50" s="779"/>
      <c r="D50" s="780"/>
      <c r="E50" s="404"/>
      <c r="F50" s="778" t="s">
        <v>239</v>
      </c>
      <c r="G50" s="779"/>
      <c r="H50" s="779"/>
      <c r="I50" s="780"/>
    </row>
    <row r="51" spans="1:9" ht="15.75" customHeight="1">
      <c r="A51" s="794" t="s">
        <v>240</v>
      </c>
      <c r="B51" s="795"/>
      <c r="C51" s="796"/>
      <c r="D51" s="405"/>
      <c r="E51" s="406"/>
      <c r="F51" s="794" t="s">
        <v>241</v>
      </c>
      <c r="G51" s="796"/>
      <c r="H51" s="797"/>
      <c r="I51" s="798"/>
    </row>
    <row r="52" spans="1:9" ht="15.75" customHeight="1">
      <c r="A52" s="407" t="s">
        <v>242</v>
      </c>
      <c r="B52" s="408"/>
      <c r="C52" s="409"/>
      <c r="D52" s="410"/>
      <c r="E52" s="406"/>
      <c r="F52" s="799" t="s">
        <v>242</v>
      </c>
      <c r="G52" s="800"/>
      <c r="H52" s="801"/>
      <c r="I52" s="802"/>
    </row>
    <row r="53" spans="1:9" ht="15.75" customHeight="1">
      <c r="A53" s="803" t="s">
        <v>243</v>
      </c>
      <c r="B53" s="804"/>
      <c r="C53" s="805"/>
      <c r="D53" s="411"/>
      <c r="E53" s="406"/>
      <c r="F53" s="803" t="s">
        <v>244</v>
      </c>
      <c r="G53" s="805"/>
      <c r="H53" s="806"/>
      <c r="I53" s="807"/>
    </row>
    <row r="54" spans="1:9" ht="50.25" customHeight="1" thickBot="1">
      <c r="A54" s="785" t="s">
        <v>245</v>
      </c>
      <c r="B54" s="786"/>
      <c r="C54" s="787"/>
      <c r="D54" s="412"/>
      <c r="E54" s="406"/>
      <c r="F54" s="785" t="s">
        <v>246</v>
      </c>
      <c r="G54" s="787"/>
      <c r="H54" s="788"/>
      <c r="I54" s="789"/>
    </row>
    <row r="55" spans="1:9" ht="15.75" customHeight="1" thickBot="1">
      <c r="A55" s="790"/>
      <c r="B55" s="790"/>
      <c r="C55" s="790"/>
      <c r="D55" s="790"/>
      <c r="E55" s="790"/>
      <c r="F55" s="790"/>
      <c r="G55" s="790"/>
      <c r="H55" s="790"/>
      <c r="I55" s="790"/>
    </row>
    <row r="56" spans="1:9" ht="15.75" customHeight="1" thickBot="1">
      <c r="A56" s="791" t="s">
        <v>247</v>
      </c>
      <c r="B56" s="792"/>
      <c r="C56" s="792"/>
      <c r="D56" s="792"/>
      <c r="E56" s="413"/>
      <c r="F56" s="793">
        <f>SUM(C48,H54,D54)</f>
        <v>0</v>
      </c>
      <c r="G56" s="793"/>
      <c r="H56" s="793"/>
      <c r="I56" s="414" t="s">
        <v>237</v>
      </c>
    </row>
    <row r="57" spans="1:9" ht="15.75" customHeight="1" thickBot="1">
      <c r="A57" s="415" t="s">
        <v>248</v>
      </c>
      <c r="B57" s="413"/>
      <c r="C57" s="413"/>
      <c r="D57" s="413"/>
      <c r="E57" s="414"/>
      <c r="F57" s="776"/>
      <c r="G57" s="776"/>
      <c r="H57" s="776"/>
      <c r="I57" s="414" t="s">
        <v>237</v>
      </c>
    </row>
    <row r="58" spans="1:9" s="418" customFormat="1" ht="15.75" customHeight="1">
      <c r="A58" s="416"/>
      <c r="B58" s="416"/>
      <c r="C58" s="416"/>
      <c r="D58" s="416"/>
      <c r="E58" s="416"/>
      <c r="F58" s="417"/>
      <c r="G58" s="417"/>
      <c r="H58" s="417"/>
      <c r="I58" s="416"/>
    </row>
    <row r="59" spans="1:9" s="418" customFormat="1" ht="15.75" customHeight="1">
      <c r="A59" s="777" t="s">
        <v>249</v>
      </c>
      <c r="B59" s="777"/>
      <c r="C59" s="777"/>
      <c r="D59" s="777"/>
      <c r="E59" s="777"/>
      <c r="F59" s="777"/>
      <c r="G59" s="777"/>
      <c r="H59" s="777"/>
      <c r="I59" s="777"/>
    </row>
    <row r="60" spans="1:9" s="418" customFormat="1" ht="15.75" customHeight="1">
      <c r="A60" s="777"/>
      <c r="B60" s="777"/>
      <c r="C60" s="777"/>
      <c r="D60" s="777"/>
      <c r="E60" s="777"/>
      <c r="F60" s="777"/>
      <c r="G60" s="777"/>
      <c r="H60" s="777"/>
      <c r="I60" s="777"/>
    </row>
    <row r="61" spans="1:9" s="418" customFormat="1" ht="15.75" customHeight="1">
      <c r="A61" s="777"/>
      <c r="B61" s="777"/>
      <c r="C61" s="777"/>
      <c r="D61" s="777"/>
      <c r="E61" s="777"/>
      <c r="F61" s="777"/>
      <c r="G61" s="777"/>
      <c r="H61" s="777"/>
      <c r="I61" s="777"/>
    </row>
    <row r="62" spans="1:9" ht="15.75" customHeight="1" thickBot="1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ht="15.75" customHeight="1" thickBot="1">
      <c r="A63" s="778" t="s">
        <v>13</v>
      </c>
      <c r="B63" s="779"/>
      <c r="C63" s="780"/>
      <c r="D63" s="419"/>
      <c r="E63" s="420"/>
      <c r="F63" s="781" t="s">
        <v>13</v>
      </c>
      <c r="G63" s="782"/>
      <c r="H63" s="783"/>
      <c r="I63" s="419"/>
    </row>
    <row r="64" spans="1:9" ht="15.75" customHeight="1" thickBot="1">
      <c r="A64" s="421"/>
      <c r="B64" s="421"/>
      <c r="C64" s="421"/>
      <c r="D64" s="422"/>
      <c r="E64" s="406"/>
      <c r="F64" s="784"/>
      <c r="G64" s="784"/>
      <c r="H64" s="784"/>
      <c r="I64" s="422"/>
    </row>
    <row r="65" spans="1:9" ht="27" customHeight="1" thickBot="1">
      <c r="A65" s="778" t="s">
        <v>250</v>
      </c>
      <c r="B65" s="779"/>
      <c r="C65" s="780"/>
      <c r="D65" s="423"/>
      <c r="E65" s="406"/>
      <c r="F65" s="778" t="s">
        <v>251</v>
      </c>
      <c r="G65" s="779"/>
      <c r="H65" s="780"/>
      <c r="I65" s="423"/>
    </row>
    <row r="66" ht="15.75" customHeight="1"/>
    <row r="67" spans="1:9" ht="15.75" customHeight="1">
      <c r="A67" s="25" t="s">
        <v>377</v>
      </c>
      <c r="B67" s="424"/>
      <c r="E67" s="380"/>
      <c r="F67" s="380"/>
      <c r="G67" s="380"/>
      <c r="H67" s="380"/>
      <c r="I67" s="380"/>
    </row>
    <row r="70" spans="1:9" ht="12.75">
      <c r="A70" s="380"/>
      <c r="B70" s="380"/>
      <c r="C70" s="380"/>
      <c r="D70" s="380"/>
      <c r="E70" s="380"/>
      <c r="F70" s="380"/>
      <c r="G70" s="380"/>
      <c r="H70" s="380"/>
      <c r="I70" s="380"/>
    </row>
    <row r="71" spans="1:9" ht="12.75">
      <c r="A71" s="380"/>
      <c r="B71" s="380"/>
      <c r="C71" s="380"/>
      <c r="D71" s="380"/>
      <c r="E71" s="380"/>
      <c r="F71" s="380"/>
      <c r="G71" s="380"/>
      <c r="H71" s="380"/>
      <c r="I71" s="380"/>
    </row>
    <row r="72" spans="1:9" ht="12.75">
      <c r="A72" s="380"/>
      <c r="B72" s="380"/>
      <c r="C72" s="380"/>
      <c r="D72" s="380"/>
      <c r="E72" s="380"/>
      <c r="F72" s="380"/>
      <c r="G72" s="380"/>
      <c r="H72" s="380"/>
      <c r="I72" s="380"/>
    </row>
    <row r="73" spans="1:9" ht="12.75">
      <c r="A73" s="775"/>
      <c r="B73" s="775"/>
      <c r="C73" s="775"/>
      <c r="D73" s="775"/>
      <c r="E73" s="775"/>
      <c r="F73" s="775"/>
      <c r="G73" s="775"/>
      <c r="H73" s="775"/>
      <c r="I73" s="775"/>
    </row>
    <row r="74" spans="1:9" ht="12.75">
      <c r="A74" s="775"/>
      <c r="B74" s="775"/>
      <c r="C74" s="775"/>
      <c r="D74" s="775"/>
      <c r="E74" s="775"/>
      <c r="F74" s="775"/>
      <c r="G74" s="775"/>
      <c r="H74" s="775"/>
      <c r="I74" s="775"/>
    </row>
    <row r="75" spans="1:9" ht="12.75">
      <c r="A75" s="775"/>
      <c r="B75" s="775"/>
      <c r="C75" s="775"/>
      <c r="D75" s="775"/>
      <c r="E75" s="775"/>
      <c r="F75" s="775"/>
      <c r="G75" s="775"/>
      <c r="H75" s="775"/>
      <c r="I75" s="775"/>
    </row>
  </sheetData>
  <sheetProtection/>
  <mergeCells count="77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3:C53"/>
    <mergeCell ref="F53:G53"/>
    <mergeCell ref="H53:I53"/>
    <mergeCell ref="A54:C54"/>
    <mergeCell ref="F54:G54"/>
    <mergeCell ref="H54:I54"/>
    <mergeCell ref="A55:I55"/>
    <mergeCell ref="A56:D56"/>
    <mergeCell ref="F56:H56"/>
    <mergeCell ref="A73:I75"/>
    <mergeCell ref="F57:H57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6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7.57421875" style="2" customWidth="1"/>
    <col min="14" max="16384" width="9.140625" style="2" customWidth="1"/>
  </cols>
  <sheetData>
    <row r="1" spans="1:13" ht="15.75" customHeight="1">
      <c r="A1" s="530" t="s">
        <v>81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3" ht="105" customHeight="1">
      <c r="A2" s="857"/>
      <c r="B2" s="857"/>
      <c r="C2" s="857"/>
      <c r="D2" s="858"/>
      <c r="E2" s="858"/>
      <c r="F2" s="858"/>
      <c r="G2" s="858"/>
      <c r="H2" s="858"/>
      <c r="I2" s="858"/>
      <c r="J2" s="858"/>
      <c r="K2" s="858"/>
      <c r="L2" s="858"/>
      <c r="M2" s="858"/>
    </row>
    <row r="3" spans="1:16" ht="15.75" customHeight="1">
      <c r="A3" s="859"/>
      <c r="B3" s="859"/>
      <c r="C3" s="859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74"/>
      <c r="O3" s="874"/>
      <c r="P3" s="874"/>
    </row>
    <row r="4" spans="1:13" ht="18" customHeight="1" thickBot="1">
      <c r="A4" s="567" t="s">
        <v>82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.75" customHeight="1" thickBot="1">
      <c r="A5" s="525" t="s">
        <v>2</v>
      </c>
      <c r="B5" s="861"/>
      <c r="C5" s="861"/>
      <c r="D5" s="526"/>
      <c r="E5" s="581"/>
      <c r="F5" s="862"/>
      <c r="G5" s="862"/>
      <c r="H5" s="862"/>
      <c r="I5" s="862"/>
      <c r="J5" s="862"/>
      <c r="K5" s="862"/>
      <c r="L5" s="862"/>
      <c r="M5" s="863"/>
    </row>
    <row r="6" spans="1:13" ht="15.75" customHeight="1" thickBot="1">
      <c r="A6" s="525" t="s">
        <v>3</v>
      </c>
      <c r="B6" s="861"/>
      <c r="C6" s="861"/>
      <c r="D6" s="526"/>
      <c r="E6" s="581"/>
      <c r="F6" s="862"/>
      <c r="G6" s="862"/>
      <c r="H6" s="862"/>
      <c r="I6" s="862"/>
      <c r="J6" s="862"/>
      <c r="K6" s="862"/>
      <c r="L6" s="862"/>
      <c r="M6" s="863"/>
    </row>
    <row r="7" spans="1:13" ht="15.75" customHeight="1" thickBot="1">
      <c r="A7" s="525" t="s">
        <v>45</v>
      </c>
      <c r="B7" s="861"/>
      <c r="C7" s="861"/>
      <c r="D7" s="526"/>
      <c r="E7" s="581"/>
      <c r="F7" s="862"/>
      <c r="G7" s="862"/>
      <c r="H7" s="862"/>
      <c r="I7" s="862"/>
      <c r="J7" s="862"/>
      <c r="K7" s="862"/>
      <c r="L7" s="862"/>
      <c r="M7" s="863"/>
    </row>
    <row r="8" spans="1:13" ht="15.75" customHeight="1" thickBot="1">
      <c r="A8" s="870" t="s">
        <v>18</v>
      </c>
      <c r="B8" s="870"/>
      <c r="C8" s="870"/>
      <c r="D8" s="871"/>
      <c r="E8" s="576"/>
      <c r="F8" s="527"/>
      <c r="G8" s="527"/>
      <c r="H8" s="527"/>
      <c r="I8" s="527"/>
      <c r="J8" s="527"/>
      <c r="K8" s="527"/>
      <c r="L8" s="527"/>
      <c r="M8" s="528"/>
    </row>
    <row r="9" spans="1:13" ht="15.75" customHeight="1" thickBot="1">
      <c r="A9" s="525" t="s">
        <v>109</v>
      </c>
      <c r="B9" s="861"/>
      <c r="C9" s="861"/>
      <c r="D9" s="526"/>
      <c r="E9" s="576"/>
      <c r="F9" s="577"/>
      <c r="G9" s="577"/>
      <c r="H9" s="577"/>
      <c r="I9" s="577"/>
      <c r="J9" s="577"/>
      <c r="K9" s="577"/>
      <c r="L9" s="577"/>
      <c r="M9" s="578"/>
    </row>
    <row r="10" spans="1:13" ht="15.75" customHeight="1" thickBot="1">
      <c r="A10" s="864"/>
      <c r="B10" s="865"/>
      <c r="C10" s="865"/>
      <c r="D10" s="866"/>
      <c r="E10" s="866"/>
      <c r="F10" s="866"/>
      <c r="G10" s="866"/>
      <c r="H10" s="866"/>
      <c r="I10" s="866"/>
      <c r="J10" s="867"/>
      <c r="K10" s="867"/>
      <c r="L10" s="867"/>
      <c r="M10" s="866"/>
    </row>
    <row r="11" spans="1:13" ht="76.5" customHeight="1" thickBot="1">
      <c r="A11" s="124" t="s">
        <v>79</v>
      </c>
      <c r="B11" s="124" t="s">
        <v>74</v>
      </c>
      <c r="C11" s="124" t="s">
        <v>83</v>
      </c>
      <c r="D11" s="125" t="s">
        <v>80</v>
      </c>
      <c r="E11" s="126" t="s">
        <v>84</v>
      </c>
      <c r="F11" s="127" t="s">
        <v>85</v>
      </c>
      <c r="G11" s="128" t="s">
        <v>86</v>
      </c>
      <c r="H11" s="127" t="s">
        <v>87</v>
      </c>
      <c r="I11" s="124" t="s">
        <v>88</v>
      </c>
      <c r="J11" s="127" t="s">
        <v>89</v>
      </c>
      <c r="K11" s="129" t="s">
        <v>90</v>
      </c>
      <c r="L11" s="127" t="s">
        <v>91</v>
      </c>
      <c r="M11" s="130" t="s">
        <v>92</v>
      </c>
    </row>
    <row r="12" spans="1:13" ht="15.75" customHeight="1" thickBot="1">
      <c r="A12" s="131"/>
      <c r="B12" s="131"/>
      <c r="C12" s="132"/>
      <c r="D12" s="133"/>
      <c r="E12" s="134"/>
      <c r="F12" s="135"/>
      <c r="G12" s="136"/>
      <c r="H12" s="137"/>
      <c r="I12" s="137"/>
      <c r="J12" s="138"/>
      <c r="K12" s="137"/>
      <c r="L12" s="139"/>
      <c r="M12" s="140">
        <f>E12+H12+I12+L12+J12+K12</f>
        <v>0</v>
      </c>
    </row>
    <row r="13" spans="1:13" ht="15.75" customHeight="1" thickBot="1">
      <c r="A13" s="141"/>
      <c r="B13" s="141"/>
      <c r="C13" s="142"/>
      <c r="D13" s="143"/>
      <c r="E13" s="144"/>
      <c r="F13" s="145"/>
      <c r="G13" s="136"/>
      <c r="H13" s="146"/>
      <c r="I13" s="146"/>
      <c r="J13" s="138"/>
      <c r="K13" s="147"/>
      <c r="L13" s="148"/>
      <c r="M13" s="140">
        <f aca="true" t="shared" si="0" ref="M13:M33">E13+H13+I13+L13+J13+K13</f>
        <v>0</v>
      </c>
    </row>
    <row r="14" spans="1:13" ht="15.75" customHeight="1" thickBot="1">
      <c r="A14" s="141"/>
      <c r="B14" s="141"/>
      <c r="C14" s="142"/>
      <c r="D14" s="143"/>
      <c r="E14" s="144"/>
      <c r="F14" s="145"/>
      <c r="G14" s="136"/>
      <c r="H14" s="146"/>
      <c r="I14" s="146"/>
      <c r="J14" s="138"/>
      <c r="K14" s="147"/>
      <c r="L14" s="148"/>
      <c r="M14" s="140">
        <f t="shared" si="0"/>
        <v>0</v>
      </c>
    </row>
    <row r="15" spans="1:13" ht="15.75" customHeight="1" thickBot="1">
      <c r="A15" s="141"/>
      <c r="B15" s="141"/>
      <c r="C15" s="142"/>
      <c r="D15" s="143"/>
      <c r="E15" s="144"/>
      <c r="F15" s="145"/>
      <c r="G15" s="136"/>
      <c r="H15" s="146"/>
      <c r="I15" s="146"/>
      <c r="J15" s="138"/>
      <c r="K15" s="147"/>
      <c r="L15" s="148"/>
      <c r="M15" s="140">
        <f t="shared" si="0"/>
        <v>0</v>
      </c>
    </row>
    <row r="16" spans="1:13" ht="15.75" customHeight="1" thickBot="1">
      <c r="A16" s="141"/>
      <c r="B16" s="141"/>
      <c r="C16" s="142"/>
      <c r="D16" s="143"/>
      <c r="E16" s="144"/>
      <c r="F16" s="145"/>
      <c r="G16" s="136"/>
      <c r="H16" s="146"/>
      <c r="I16" s="146"/>
      <c r="J16" s="138"/>
      <c r="K16" s="147"/>
      <c r="L16" s="148"/>
      <c r="M16" s="140">
        <f t="shared" si="0"/>
        <v>0</v>
      </c>
    </row>
    <row r="17" spans="1:13" ht="15.75" customHeight="1" thickBot="1">
      <c r="A17" s="141"/>
      <c r="B17" s="141"/>
      <c r="C17" s="142"/>
      <c r="D17" s="143"/>
      <c r="E17" s="144"/>
      <c r="F17" s="145"/>
      <c r="G17" s="136"/>
      <c r="H17" s="146"/>
      <c r="I17" s="146"/>
      <c r="J17" s="138"/>
      <c r="K17" s="147"/>
      <c r="L17" s="148"/>
      <c r="M17" s="140">
        <f t="shared" si="0"/>
        <v>0</v>
      </c>
    </row>
    <row r="18" spans="1:13" ht="15.75" customHeight="1" thickBot="1">
      <c r="A18" s="141"/>
      <c r="B18" s="141"/>
      <c r="C18" s="142"/>
      <c r="D18" s="143"/>
      <c r="E18" s="144"/>
      <c r="F18" s="145"/>
      <c r="G18" s="136"/>
      <c r="H18" s="146"/>
      <c r="I18" s="146"/>
      <c r="J18" s="138"/>
      <c r="K18" s="147"/>
      <c r="L18" s="148"/>
      <c r="M18" s="140">
        <f t="shared" si="0"/>
        <v>0</v>
      </c>
    </row>
    <row r="19" spans="1:13" ht="15.75" customHeight="1" thickBot="1">
      <c r="A19" s="141"/>
      <c r="B19" s="141"/>
      <c r="C19" s="142"/>
      <c r="D19" s="143"/>
      <c r="E19" s="144"/>
      <c r="F19" s="145"/>
      <c r="G19" s="136"/>
      <c r="H19" s="146"/>
      <c r="I19" s="146"/>
      <c r="J19" s="138"/>
      <c r="K19" s="147"/>
      <c r="L19" s="148"/>
      <c r="M19" s="140">
        <f t="shared" si="0"/>
        <v>0</v>
      </c>
    </row>
    <row r="20" spans="1:13" ht="15.75" customHeight="1" thickBot="1">
      <c r="A20" s="141"/>
      <c r="B20" s="141"/>
      <c r="C20" s="142"/>
      <c r="D20" s="143"/>
      <c r="E20" s="144"/>
      <c r="F20" s="145"/>
      <c r="G20" s="136"/>
      <c r="H20" s="146"/>
      <c r="I20" s="146"/>
      <c r="J20" s="138"/>
      <c r="K20" s="147"/>
      <c r="L20" s="148"/>
      <c r="M20" s="140">
        <f t="shared" si="0"/>
        <v>0</v>
      </c>
    </row>
    <row r="21" spans="1:13" ht="15.75" customHeight="1" thickBot="1">
      <c r="A21" s="141"/>
      <c r="B21" s="141"/>
      <c r="C21" s="142"/>
      <c r="D21" s="143"/>
      <c r="E21" s="144"/>
      <c r="F21" s="145"/>
      <c r="G21" s="136"/>
      <c r="H21" s="146"/>
      <c r="I21" s="146"/>
      <c r="J21" s="138"/>
      <c r="K21" s="147"/>
      <c r="L21" s="148"/>
      <c r="M21" s="140">
        <f t="shared" si="0"/>
        <v>0</v>
      </c>
    </row>
    <row r="22" spans="1:13" ht="15.75" customHeight="1" thickBot="1">
      <c r="A22" s="141"/>
      <c r="B22" s="141"/>
      <c r="C22" s="142"/>
      <c r="D22" s="143"/>
      <c r="E22" s="144"/>
      <c r="F22" s="145"/>
      <c r="G22" s="136"/>
      <c r="H22" s="146"/>
      <c r="I22" s="146"/>
      <c r="J22" s="138"/>
      <c r="K22" s="147"/>
      <c r="L22" s="148"/>
      <c r="M22" s="140">
        <f t="shared" si="0"/>
        <v>0</v>
      </c>
    </row>
    <row r="23" spans="1:13" ht="15.75" customHeight="1" thickBot="1">
      <c r="A23" s="141"/>
      <c r="B23" s="141"/>
      <c r="C23" s="142"/>
      <c r="D23" s="143"/>
      <c r="E23" s="144"/>
      <c r="F23" s="145"/>
      <c r="G23" s="136"/>
      <c r="H23" s="146"/>
      <c r="I23" s="146"/>
      <c r="J23" s="138"/>
      <c r="K23" s="147"/>
      <c r="L23" s="148"/>
      <c r="M23" s="140">
        <f t="shared" si="0"/>
        <v>0</v>
      </c>
    </row>
    <row r="24" spans="1:13" ht="15.75" customHeight="1" thickBot="1">
      <c r="A24" s="141"/>
      <c r="B24" s="141"/>
      <c r="C24" s="142"/>
      <c r="D24" s="143"/>
      <c r="E24" s="144"/>
      <c r="F24" s="145"/>
      <c r="G24" s="136"/>
      <c r="H24" s="146"/>
      <c r="I24" s="146"/>
      <c r="J24" s="138"/>
      <c r="K24" s="147"/>
      <c r="L24" s="148"/>
      <c r="M24" s="140">
        <f t="shared" si="0"/>
        <v>0</v>
      </c>
    </row>
    <row r="25" spans="1:13" ht="15.75" customHeight="1" thickBot="1">
      <c r="A25" s="141"/>
      <c r="B25" s="141"/>
      <c r="C25" s="142"/>
      <c r="D25" s="143"/>
      <c r="E25" s="144"/>
      <c r="F25" s="145"/>
      <c r="G25" s="136"/>
      <c r="H25" s="146"/>
      <c r="I25" s="146"/>
      <c r="J25" s="138"/>
      <c r="K25" s="147"/>
      <c r="L25" s="148"/>
      <c r="M25" s="140">
        <f t="shared" si="0"/>
        <v>0</v>
      </c>
    </row>
    <row r="26" spans="1:13" ht="15.75" customHeight="1" thickBot="1">
      <c r="A26" s="141"/>
      <c r="B26" s="141"/>
      <c r="C26" s="142"/>
      <c r="D26" s="143"/>
      <c r="E26" s="144"/>
      <c r="F26" s="145"/>
      <c r="G26" s="136">
        <f aca="true" t="shared" si="1" ref="G26:G33">IF(F26=0,"",E26/F26)</f>
      </c>
      <c r="H26" s="146"/>
      <c r="I26" s="146"/>
      <c r="J26" s="138"/>
      <c r="K26" s="147"/>
      <c r="L26" s="148"/>
      <c r="M26" s="140">
        <f t="shared" si="0"/>
        <v>0</v>
      </c>
    </row>
    <row r="27" spans="1:13" ht="15.75" customHeight="1" thickBot="1">
      <c r="A27" s="141"/>
      <c r="B27" s="141"/>
      <c r="C27" s="142"/>
      <c r="D27" s="143"/>
      <c r="E27" s="144"/>
      <c r="F27" s="145"/>
      <c r="G27" s="136">
        <f t="shared" si="1"/>
      </c>
      <c r="H27" s="146"/>
      <c r="I27" s="146"/>
      <c r="J27" s="138"/>
      <c r="K27" s="147"/>
      <c r="L27" s="148"/>
      <c r="M27" s="140">
        <f t="shared" si="0"/>
        <v>0</v>
      </c>
    </row>
    <row r="28" spans="1:13" ht="15.75" customHeight="1" thickBot="1">
      <c r="A28" s="141"/>
      <c r="B28" s="141"/>
      <c r="C28" s="142"/>
      <c r="D28" s="143"/>
      <c r="E28" s="144"/>
      <c r="F28" s="145"/>
      <c r="G28" s="136">
        <f t="shared" si="1"/>
      </c>
      <c r="H28" s="146"/>
      <c r="I28" s="146"/>
      <c r="J28" s="138"/>
      <c r="K28" s="147"/>
      <c r="L28" s="148"/>
      <c r="M28" s="140">
        <f t="shared" si="0"/>
        <v>0</v>
      </c>
    </row>
    <row r="29" spans="1:13" ht="15.75" customHeight="1" thickBot="1">
      <c r="A29" s="141"/>
      <c r="B29" s="141"/>
      <c r="C29" s="142"/>
      <c r="D29" s="143"/>
      <c r="E29" s="144"/>
      <c r="F29" s="145"/>
      <c r="G29" s="136">
        <f t="shared" si="1"/>
      </c>
      <c r="H29" s="146"/>
      <c r="I29" s="146"/>
      <c r="J29" s="138"/>
      <c r="K29" s="147"/>
      <c r="L29" s="148"/>
      <c r="M29" s="140">
        <f t="shared" si="0"/>
        <v>0</v>
      </c>
    </row>
    <row r="30" spans="1:13" ht="15.75" customHeight="1" thickBot="1">
      <c r="A30" s="141"/>
      <c r="B30" s="141"/>
      <c r="C30" s="142"/>
      <c r="D30" s="143"/>
      <c r="E30" s="144"/>
      <c r="F30" s="145"/>
      <c r="G30" s="136">
        <f t="shared" si="1"/>
      </c>
      <c r="H30" s="146"/>
      <c r="I30" s="146"/>
      <c r="J30" s="138"/>
      <c r="K30" s="147"/>
      <c r="L30" s="148"/>
      <c r="M30" s="140">
        <f t="shared" si="0"/>
        <v>0</v>
      </c>
    </row>
    <row r="31" spans="1:13" ht="15.75" customHeight="1" thickBot="1">
      <c r="A31" s="141"/>
      <c r="B31" s="141"/>
      <c r="C31" s="142"/>
      <c r="D31" s="143"/>
      <c r="E31" s="144"/>
      <c r="F31" s="145"/>
      <c r="G31" s="136">
        <f t="shared" si="1"/>
      </c>
      <c r="H31" s="146"/>
      <c r="I31" s="146"/>
      <c r="J31" s="138"/>
      <c r="K31" s="147"/>
      <c r="L31" s="148"/>
      <c r="M31" s="140">
        <f t="shared" si="0"/>
        <v>0</v>
      </c>
    </row>
    <row r="32" spans="1:13" ht="15.75" customHeight="1" thickBot="1">
      <c r="A32" s="141"/>
      <c r="B32" s="141"/>
      <c r="C32" s="142"/>
      <c r="D32" s="143"/>
      <c r="E32" s="144"/>
      <c r="F32" s="145"/>
      <c r="G32" s="136">
        <f t="shared" si="1"/>
      </c>
      <c r="H32" s="147"/>
      <c r="I32" s="147"/>
      <c r="J32" s="138"/>
      <c r="K32" s="147"/>
      <c r="L32" s="148"/>
      <c r="M32" s="140">
        <f t="shared" si="0"/>
        <v>0</v>
      </c>
    </row>
    <row r="33" spans="1:13" ht="15.75" customHeight="1" thickBot="1">
      <c r="A33" s="141"/>
      <c r="B33" s="149"/>
      <c r="C33" s="150"/>
      <c r="D33" s="151"/>
      <c r="E33" s="152"/>
      <c r="F33" s="145"/>
      <c r="G33" s="136">
        <f t="shared" si="1"/>
      </c>
      <c r="H33" s="153"/>
      <c r="I33" s="153"/>
      <c r="J33" s="154"/>
      <c r="K33" s="155"/>
      <c r="L33" s="156"/>
      <c r="M33" s="140">
        <f t="shared" si="0"/>
        <v>0</v>
      </c>
    </row>
    <row r="34" spans="1:13" ht="15.75" customHeight="1" thickBot="1">
      <c r="A34" s="157" t="s">
        <v>26</v>
      </c>
      <c r="B34" s="158"/>
      <c r="C34" s="158"/>
      <c r="D34" s="158"/>
      <c r="E34" s="159">
        <f>SUM(E12:E33)</f>
        <v>0</v>
      </c>
      <c r="F34" s="160"/>
      <c r="G34" s="160"/>
      <c r="H34" s="161">
        <f aca="true" t="shared" si="2" ref="H34:M34">SUM(H12:H33)</f>
        <v>0</v>
      </c>
      <c r="I34" s="162">
        <f t="shared" si="2"/>
        <v>0</v>
      </c>
      <c r="J34" s="163">
        <f t="shared" si="2"/>
        <v>0</v>
      </c>
      <c r="K34" s="163">
        <f t="shared" si="2"/>
        <v>0</v>
      </c>
      <c r="L34" s="163">
        <f t="shared" si="2"/>
        <v>0</v>
      </c>
      <c r="M34" s="164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93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180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08" t="s">
        <v>94</v>
      </c>
      <c r="B39" s="872"/>
      <c r="C39" s="872"/>
      <c r="D39" s="873"/>
      <c r="E39" s="22"/>
      <c r="I39" s="525" t="s">
        <v>14</v>
      </c>
      <c r="J39" s="526"/>
      <c r="K39" s="868"/>
      <c r="L39" s="869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377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8:D8"/>
    <mergeCell ref="E8:M8"/>
    <mergeCell ref="B39:D39"/>
    <mergeCell ref="N3:P3"/>
    <mergeCell ref="A4:M4"/>
    <mergeCell ref="A6:D6"/>
    <mergeCell ref="E6:M6"/>
    <mergeCell ref="A7:D7"/>
    <mergeCell ref="E7:M7"/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30" t="s">
        <v>133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231"/>
    </row>
    <row r="2" spans="1:11" ht="105" customHeight="1">
      <c r="A2" s="875"/>
      <c r="B2" s="875"/>
      <c r="C2" s="875"/>
      <c r="D2" s="875"/>
      <c r="E2" s="875"/>
      <c r="F2" s="875"/>
      <c r="G2" s="875"/>
      <c r="H2" s="875"/>
      <c r="I2" s="875"/>
      <c r="J2" s="875"/>
      <c r="K2" s="875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76" t="s">
        <v>184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</row>
    <row r="5" spans="1:11" ht="15.75" customHeight="1" thickBot="1">
      <c r="A5" s="525" t="s">
        <v>2</v>
      </c>
      <c r="B5" s="861"/>
      <c r="C5" s="526"/>
      <c r="D5" s="581"/>
      <c r="E5" s="582"/>
      <c r="F5" s="582"/>
      <c r="G5" s="582"/>
      <c r="H5" s="582"/>
      <c r="I5" s="582"/>
      <c r="J5" s="582"/>
      <c r="K5" s="583"/>
    </row>
    <row r="6" spans="1:11" ht="15.75" customHeight="1" thickBot="1">
      <c r="A6" s="525" t="s">
        <v>3</v>
      </c>
      <c r="B6" s="861"/>
      <c r="C6" s="526"/>
      <c r="D6" s="581"/>
      <c r="E6" s="582"/>
      <c r="F6" s="582"/>
      <c r="G6" s="582"/>
      <c r="H6" s="582"/>
      <c r="I6" s="582"/>
      <c r="J6" s="582"/>
      <c r="K6" s="583"/>
    </row>
    <row r="7" spans="1:11" ht="15.75" customHeight="1" thickBot="1">
      <c r="A7" s="525" t="s">
        <v>45</v>
      </c>
      <c r="B7" s="861"/>
      <c r="C7" s="526"/>
      <c r="D7" s="581"/>
      <c r="E7" s="582"/>
      <c r="F7" s="582"/>
      <c r="G7" s="582"/>
      <c r="H7" s="582"/>
      <c r="I7" s="582"/>
      <c r="J7" s="582"/>
      <c r="K7" s="583"/>
    </row>
    <row r="8" spans="1:11" ht="15.75" customHeight="1" thickBot="1">
      <c r="A8" s="525" t="s">
        <v>18</v>
      </c>
      <c r="B8" s="861"/>
      <c r="C8" s="526"/>
      <c r="D8" s="581"/>
      <c r="E8" s="582"/>
      <c r="F8" s="582"/>
      <c r="G8" s="582"/>
      <c r="H8" s="582"/>
      <c r="I8" s="582"/>
      <c r="J8" s="582"/>
      <c r="K8" s="583"/>
    </row>
    <row r="9" spans="1:11" ht="15.75" customHeight="1" thickBot="1">
      <c r="A9" s="885" t="s">
        <v>97</v>
      </c>
      <c r="B9" s="886"/>
      <c r="C9" s="887"/>
      <c r="D9" s="576"/>
      <c r="E9" s="577"/>
      <c r="F9" s="577"/>
      <c r="G9" s="577"/>
      <c r="H9" s="577"/>
      <c r="I9" s="577"/>
      <c r="J9" s="577"/>
      <c r="K9" s="578"/>
    </row>
    <row r="10" spans="1:11" ht="15.75" customHeight="1" thickBot="1">
      <c r="A10" s="878"/>
      <c r="B10" s="879"/>
      <c r="C10" s="879"/>
      <c r="D10" s="879"/>
      <c r="E10" s="879"/>
      <c r="F10" s="879"/>
      <c r="G10" s="879"/>
      <c r="H10" s="879"/>
      <c r="I10" s="879"/>
      <c r="J10" s="879"/>
      <c r="K10" s="880"/>
    </row>
    <row r="11" spans="1:11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81" t="s">
        <v>26</v>
      </c>
      <c r="B28" s="882"/>
      <c r="C28" s="882"/>
      <c r="D28" s="882"/>
      <c r="E28" s="882"/>
      <c r="F28" s="882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94</v>
      </c>
      <c r="B33" s="257"/>
      <c r="C33" s="22"/>
      <c r="G33" s="883" t="s">
        <v>14</v>
      </c>
      <c r="H33" s="884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0:K10"/>
    <mergeCell ref="A28:F28"/>
    <mergeCell ref="G33:H33"/>
    <mergeCell ref="A7:C7"/>
    <mergeCell ref="D7:K7"/>
    <mergeCell ref="A8:C8"/>
    <mergeCell ref="D8:K8"/>
    <mergeCell ref="A9:C9"/>
    <mergeCell ref="D9:K9"/>
    <mergeCell ref="A6:C6"/>
    <mergeCell ref="D6:K6"/>
    <mergeCell ref="A1:K1"/>
    <mergeCell ref="A2:K2"/>
    <mergeCell ref="A4:K4"/>
    <mergeCell ref="A5:C5"/>
    <mergeCell ref="D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30" t="s">
        <v>133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231"/>
    </row>
    <row r="2" spans="1:11" ht="105" customHeight="1">
      <c r="A2" s="875"/>
      <c r="B2" s="875"/>
      <c r="C2" s="875"/>
      <c r="D2" s="875"/>
      <c r="E2" s="875"/>
      <c r="F2" s="875"/>
      <c r="G2" s="875"/>
      <c r="H2" s="875"/>
      <c r="I2" s="875"/>
      <c r="J2" s="875"/>
      <c r="K2" s="875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76" t="s">
        <v>134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</row>
    <row r="5" spans="1:11" ht="15.75" customHeight="1" thickBot="1">
      <c r="A5" s="525" t="s">
        <v>2</v>
      </c>
      <c r="B5" s="861"/>
      <c r="C5" s="526"/>
      <c r="D5" s="581"/>
      <c r="E5" s="582"/>
      <c r="F5" s="582"/>
      <c r="G5" s="582"/>
      <c r="H5" s="582"/>
      <c r="I5" s="582"/>
      <c r="J5" s="582"/>
      <c r="K5" s="583"/>
    </row>
    <row r="6" spans="1:11" ht="15.75" customHeight="1" thickBot="1">
      <c r="A6" s="525" t="s">
        <v>3</v>
      </c>
      <c r="B6" s="861"/>
      <c r="C6" s="526"/>
      <c r="D6" s="581"/>
      <c r="E6" s="582"/>
      <c r="F6" s="582"/>
      <c r="G6" s="582"/>
      <c r="H6" s="582"/>
      <c r="I6" s="582"/>
      <c r="J6" s="582"/>
      <c r="K6" s="583"/>
    </row>
    <row r="7" spans="1:11" ht="15.75" customHeight="1" thickBot="1">
      <c r="A7" s="525" t="s">
        <v>45</v>
      </c>
      <c r="B7" s="861"/>
      <c r="C7" s="526"/>
      <c r="D7" s="581"/>
      <c r="E7" s="582"/>
      <c r="F7" s="582"/>
      <c r="G7" s="582"/>
      <c r="H7" s="582"/>
      <c r="I7" s="582"/>
      <c r="J7" s="582"/>
      <c r="K7" s="583"/>
    </row>
    <row r="8" spans="1:11" ht="15.75" customHeight="1" thickBot="1">
      <c r="A8" s="525" t="s">
        <v>18</v>
      </c>
      <c r="B8" s="861"/>
      <c r="C8" s="526"/>
      <c r="D8" s="581"/>
      <c r="E8" s="582"/>
      <c r="F8" s="582"/>
      <c r="G8" s="582"/>
      <c r="H8" s="582"/>
      <c r="I8" s="582"/>
      <c r="J8" s="582"/>
      <c r="K8" s="583"/>
    </row>
    <row r="9" spans="1:11" ht="15.75" customHeight="1" thickBot="1">
      <c r="A9" s="885" t="s">
        <v>97</v>
      </c>
      <c r="B9" s="886"/>
      <c r="C9" s="887"/>
      <c r="D9" s="576"/>
      <c r="E9" s="577"/>
      <c r="F9" s="577"/>
      <c r="G9" s="577"/>
      <c r="H9" s="577"/>
      <c r="I9" s="577"/>
      <c r="J9" s="577"/>
      <c r="K9" s="578"/>
    </row>
    <row r="10" spans="1:11" ht="15.75" customHeight="1" thickBot="1">
      <c r="A10" s="878"/>
      <c r="B10" s="879"/>
      <c r="C10" s="879"/>
      <c r="D10" s="879"/>
      <c r="E10" s="879"/>
      <c r="F10" s="879"/>
      <c r="G10" s="879"/>
      <c r="H10" s="879"/>
      <c r="I10" s="879"/>
      <c r="J10" s="879"/>
      <c r="K10" s="880"/>
    </row>
    <row r="11" spans="1:11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81" t="s">
        <v>26</v>
      </c>
      <c r="B28" s="882"/>
      <c r="C28" s="882"/>
      <c r="D28" s="882"/>
      <c r="E28" s="882"/>
      <c r="F28" s="882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94</v>
      </c>
      <c r="B33" s="257"/>
      <c r="C33" s="22"/>
      <c r="G33" s="883" t="s">
        <v>14</v>
      </c>
      <c r="H33" s="884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0">
      <selection activeCell="H15" sqref="H15"/>
    </sheetView>
  </sheetViews>
  <sheetFormatPr defaultColWidth="9.140625" defaultRowHeight="15"/>
  <cols>
    <col min="1" max="1" width="9.7109375" style="26" customWidth="1"/>
    <col min="2" max="2" width="23.57421875" style="26" customWidth="1"/>
    <col min="3" max="3" width="15.57421875" style="26" customWidth="1"/>
    <col min="4" max="4" width="24.421875" style="26" customWidth="1"/>
    <col min="5" max="5" width="22.8515625" style="26" customWidth="1"/>
    <col min="6" max="6" width="18.42187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30" t="s">
        <v>95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ht="10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75" customHeight="1">
      <c r="A3" s="893"/>
      <c r="B3" s="893"/>
      <c r="C3" s="893"/>
      <c r="D3" s="893"/>
      <c r="E3" s="893"/>
      <c r="F3" s="893"/>
      <c r="G3" s="893"/>
      <c r="H3" s="893"/>
      <c r="I3" s="893"/>
      <c r="J3" s="893"/>
    </row>
    <row r="4" spans="1:10" ht="18" customHeight="1" thickBot="1">
      <c r="A4" s="894" t="s">
        <v>96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ht="15.75" customHeight="1" thickBot="1">
      <c r="A5" s="888" t="s">
        <v>2</v>
      </c>
      <c r="B5" s="889"/>
      <c r="C5" s="890"/>
      <c r="D5" s="891"/>
      <c r="E5" s="891"/>
      <c r="F5" s="891"/>
      <c r="G5" s="891"/>
      <c r="H5" s="891"/>
      <c r="I5" s="891"/>
      <c r="J5" s="892"/>
    </row>
    <row r="6" spans="1:10" ht="15.75" customHeight="1" thickBot="1">
      <c r="A6" s="888" t="s">
        <v>3</v>
      </c>
      <c r="B6" s="889"/>
      <c r="C6" s="890"/>
      <c r="D6" s="891"/>
      <c r="E6" s="891"/>
      <c r="F6" s="891"/>
      <c r="G6" s="891"/>
      <c r="H6" s="891"/>
      <c r="I6" s="891"/>
      <c r="J6" s="892"/>
    </row>
    <row r="7" spans="1:10" ht="15.75" customHeight="1" thickBot="1">
      <c r="A7" s="888" t="s">
        <v>51</v>
      </c>
      <c r="B7" s="889"/>
      <c r="C7" s="890"/>
      <c r="D7" s="891"/>
      <c r="E7" s="891"/>
      <c r="F7" s="891"/>
      <c r="G7" s="891"/>
      <c r="H7" s="891"/>
      <c r="I7" s="891"/>
      <c r="J7" s="892"/>
    </row>
    <row r="8" spans="1:10" ht="15.75" customHeight="1" thickBot="1">
      <c r="A8" s="904" t="s">
        <v>18</v>
      </c>
      <c r="B8" s="905"/>
      <c r="C8" s="906"/>
      <c r="D8" s="891"/>
      <c r="E8" s="891"/>
      <c r="F8" s="891"/>
      <c r="G8" s="891"/>
      <c r="H8" s="891"/>
      <c r="I8" s="891"/>
      <c r="J8" s="892"/>
    </row>
    <row r="9" spans="1:10" ht="15.75" customHeight="1" thickBot="1">
      <c r="A9" s="904" t="s">
        <v>97</v>
      </c>
      <c r="B9" s="905"/>
      <c r="C9" s="906"/>
      <c r="D9" s="907"/>
      <c r="E9" s="907"/>
      <c r="F9" s="907"/>
      <c r="G9" s="907"/>
      <c r="H9" s="907"/>
      <c r="I9" s="907"/>
      <c r="J9" s="908"/>
    </row>
    <row r="10" spans="1:10" ht="15.75" customHeight="1" thickBot="1">
      <c r="A10" s="895"/>
      <c r="B10" s="896"/>
      <c r="C10" s="897"/>
      <c r="D10" s="898"/>
      <c r="E10" s="898"/>
      <c r="F10" s="898"/>
      <c r="G10" s="898"/>
      <c r="H10" s="898"/>
      <c r="I10" s="898"/>
      <c r="J10" s="898"/>
    </row>
    <row r="11" spans="1:10" ht="63.75" customHeight="1" thickBot="1">
      <c r="A11" s="166" t="s">
        <v>32</v>
      </c>
      <c r="B11" s="167" t="s">
        <v>98</v>
      </c>
      <c r="C11" s="166" t="s">
        <v>99</v>
      </c>
      <c r="D11" s="168" t="s">
        <v>100</v>
      </c>
      <c r="E11" s="167" t="s">
        <v>101</v>
      </c>
      <c r="F11" s="166" t="s">
        <v>102</v>
      </c>
      <c r="G11" s="166" t="s">
        <v>378</v>
      </c>
      <c r="H11" s="167" t="s">
        <v>379</v>
      </c>
      <c r="I11" s="166" t="s">
        <v>103</v>
      </c>
      <c r="J11" s="169" t="s">
        <v>104</v>
      </c>
    </row>
    <row r="12" spans="1:10" ht="15.75" customHeight="1">
      <c r="A12" s="170"/>
      <c r="B12" s="171"/>
      <c r="C12" s="172"/>
      <c r="D12" s="173"/>
      <c r="E12" s="174"/>
      <c r="F12" s="175"/>
      <c r="G12" s="175"/>
      <c r="H12" s="176"/>
      <c r="I12" s="177"/>
      <c r="J12" s="178">
        <f>IF(H12="","",(FLOOR(G12*H12/12*I12/100,1)))</f>
      </c>
    </row>
    <row r="13" spans="1:10" ht="15.75" customHeight="1">
      <c r="A13" s="179"/>
      <c r="B13" s="180"/>
      <c r="C13" s="181"/>
      <c r="D13" s="182"/>
      <c r="E13" s="183"/>
      <c r="F13" s="184"/>
      <c r="G13" s="184"/>
      <c r="H13" s="185"/>
      <c r="I13" s="186"/>
      <c r="J13" s="178">
        <f aca="true" t="shared" si="0" ref="J13:J29">IF(H13="","",(FLOOR(G13*H13/12*I13/100,1)))</f>
      </c>
    </row>
    <row r="14" spans="1:10" ht="15.75" customHeight="1">
      <c r="A14" s="179"/>
      <c r="B14" s="180"/>
      <c r="C14" s="181"/>
      <c r="D14" s="182"/>
      <c r="E14" s="183"/>
      <c r="F14" s="184"/>
      <c r="G14" s="184"/>
      <c r="H14" s="185"/>
      <c r="I14" s="186"/>
      <c r="J14" s="178">
        <f t="shared" si="0"/>
      </c>
    </row>
    <row r="15" spans="1:10" ht="15.75" customHeight="1">
      <c r="A15" s="179"/>
      <c r="B15" s="180"/>
      <c r="C15" s="181"/>
      <c r="D15" s="182"/>
      <c r="E15" s="183"/>
      <c r="F15" s="184"/>
      <c r="G15" s="184"/>
      <c r="H15" s="185"/>
      <c r="I15" s="186"/>
      <c r="J15" s="178">
        <f t="shared" si="0"/>
      </c>
    </row>
    <row r="16" spans="1:10" ht="15.75" customHeight="1">
      <c r="A16" s="179"/>
      <c r="B16" s="180"/>
      <c r="C16" s="181"/>
      <c r="D16" s="182"/>
      <c r="E16" s="183"/>
      <c r="F16" s="184"/>
      <c r="G16" s="184"/>
      <c r="H16" s="185"/>
      <c r="I16" s="186"/>
      <c r="J16" s="178">
        <f t="shared" si="0"/>
      </c>
    </row>
    <row r="17" spans="1:10" ht="15.75" customHeight="1">
      <c r="A17" s="179"/>
      <c r="B17" s="180"/>
      <c r="C17" s="181"/>
      <c r="D17" s="182"/>
      <c r="E17" s="183"/>
      <c r="F17" s="184"/>
      <c r="G17" s="184"/>
      <c r="H17" s="185"/>
      <c r="I17" s="186"/>
      <c r="J17" s="178">
        <f t="shared" si="0"/>
      </c>
    </row>
    <row r="18" spans="1:10" ht="15.75" customHeight="1">
      <c r="A18" s="179"/>
      <c r="B18" s="180"/>
      <c r="C18" s="181"/>
      <c r="D18" s="182"/>
      <c r="E18" s="183"/>
      <c r="F18" s="184"/>
      <c r="G18" s="184"/>
      <c r="H18" s="185"/>
      <c r="I18" s="186"/>
      <c r="J18" s="178">
        <f t="shared" si="0"/>
      </c>
    </row>
    <row r="19" spans="1:10" ht="15.75" customHeight="1">
      <c r="A19" s="179"/>
      <c r="B19" s="180"/>
      <c r="C19" s="181"/>
      <c r="D19" s="182"/>
      <c r="E19" s="183"/>
      <c r="F19" s="184"/>
      <c r="G19" s="184"/>
      <c r="H19" s="185"/>
      <c r="I19" s="186"/>
      <c r="J19" s="178">
        <f t="shared" si="0"/>
      </c>
    </row>
    <row r="20" spans="1:10" ht="15.75" customHeight="1">
      <c r="A20" s="179"/>
      <c r="B20" s="180"/>
      <c r="C20" s="181"/>
      <c r="D20" s="182"/>
      <c r="E20" s="183"/>
      <c r="F20" s="184"/>
      <c r="G20" s="184"/>
      <c r="H20" s="185"/>
      <c r="I20" s="186"/>
      <c r="J20" s="178">
        <f t="shared" si="0"/>
      </c>
    </row>
    <row r="21" spans="1:10" ht="15.75" customHeight="1">
      <c r="A21" s="179"/>
      <c r="B21" s="180"/>
      <c r="C21" s="181"/>
      <c r="D21" s="182"/>
      <c r="E21" s="183"/>
      <c r="F21" s="184"/>
      <c r="G21" s="184"/>
      <c r="H21" s="185"/>
      <c r="I21" s="186"/>
      <c r="J21" s="178">
        <f t="shared" si="0"/>
      </c>
    </row>
    <row r="22" spans="1:10" ht="15.75" customHeight="1">
      <c r="A22" s="179"/>
      <c r="B22" s="180"/>
      <c r="C22" s="181"/>
      <c r="D22" s="182"/>
      <c r="E22" s="183"/>
      <c r="F22" s="184"/>
      <c r="G22" s="184"/>
      <c r="H22" s="185"/>
      <c r="I22" s="186"/>
      <c r="J22" s="178">
        <f t="shared" si="0"/>
      </c>
    </row>
    <row r="23" spans="1:10" ht="15.75" customHeight="1">
      <c r="A23" s="179"/>
      <c r="B23" s="180"/>
      <c r="C23" s="181"/>
      <c r="D23" s="182"/>
      <c r="E23" s="183"/>
      <c r="F23" s="184"/>
      <c r="G23" s="184"/>
      <c r="H23" s="185"/>
      <c r="I23" s="186"/>
      <c r="J23" s="178">
        <f t="shared" si="0"/>
      </c>
    </row>
    <row r="24" spans="1:10" ht="15.75" customHeight="1">
      <c r="A24" s="179"/>
      <c r="B24" s="180"/>
      <c r="C24" s="181"/>
      <c r="D24" s="182"/>
      <c r="E24" s="183"/>
      <c r="F24" s="184"/>
      <c r="G24" s="184"/>
      <c r="H24" s="185"/>
      <c r="I24" s="186"/>
      <c r="J24" s="178">
        <f t="shared" si="0"/>
      </c>
    </row>
    <row r="25" spans="1:10" ht="15.75" customHeight="1">
      <c r="A25" s="179"/>
      <c r="B25" s="180"/>
      <c r="C25" s="181"/>
      <c r="D25" s="182"/>
      <c r="E25" s="183"/>
      <c r="F25" s="184"/>
      <c r="G25" s="184"/>
      <c r="H25" s="185"/>
      <c r="I25" s="186"/>
      <c r="J25" s="178">
        <f t="shared" si="0"/>
      </c>
    </row>
    <row r="26" spans="1:10" ht="15.75" customHeight="1">
      <c r="A26" s="179"/>
      <c r="B26" s="180"/>
      <c r="C26" s="181"/>
      <c r="D26" s="182"/>
      <c r="E26" s="183"/>
      <c r="F26" s="184"/>
      <c r="G26" s="184"/>
      <c r="H26" s="185"/>
      <c r="I26" s="186"/>
      <c r="J26" s="178">
        <f t="shared" si="0"/>
      </c>
    </row>
    <row r="27" spans="1:10" ht="15.75" customHeight="1">
      <c r="A27" s="179"/>
      <c r="B27" s="180"/>
      <c r="C27" s="181"/>
      <c r="D27" s="187"/>
      <c r="E27" s="183"/>
      <c r="F27" s="184"/>
      <c r="G27" s="184"/>
      <c r="H27" s="185"/>
      <c r="I27" s="186"/>
      <c r="J27" s="178">
        <f t="shared" si="0"/>
      </c>
    </row>
    <row r="28" spans="1:10" ht="15.75" customHeight="1">
      <c r="A28" s="179"/>
      <c r="B28" s="180"/>
      <c r="C28" s="181"/>
      <c r="D28" s="182"/>
      <c r="E28" s="183"/>
      <c r="F28" s="184"/>
      <c r="G28" s="184"/>
      <c r="H28" s="185"/>
      <c r="I28" s="186"/>
      <c r="J28" s="178">
        <f t="shared" si="0"/>
      </c>
    </row>
    <row r="29" spans="1:10" ht="15.75" customHeight="1" thickBot="1">
      <c r="A29" s="188"/>
      <c r="B29" s="189"/>
      <c r="C29" s="190"/>
      <c r="D29" s="191"/>
      <c r="E29" s="192"/>
      <c r="F29" s="193"/>
      <c r="G29" s="193"/>
      <c r="H29" s="194"/>
      <c r="I29" s="195"/>
      <c r="J29" s="178">
        <f t="shared" si="0"/>
      </c>
    </row>
    <row r="30" spans="1:10" ht="15.75" customHeight="1" thickBot="1">
      <c r="A30" s="899" t="s">
        <v>26</v>
      </c>
      <c r="B30" s="900"/>
      <c r="C30" s="882"/>
      <c r="D30" s="900"/>
      <c r="E30" s="900"/>
      <c r="F30" s="900"/>
      <c r="G30" s="900"/>
      <c r="H30" s="900"/>
      <c r="I30" s="901"/>
      <c r="J30" s="196">
        <f>SUM(J12:J29)</f>
        <v>0</v>
      </c>
    </row>
    <row r="31" spans="2:10" ht="15.75" customHeight="1"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5.75" customHeight="1">
      <c r="A32" s="117" t="s">
        <v>105</v>
      </c>
      <c r="B32" s="197"/>
      <c r="C32" s="197"/>
      <c r="D32" s="197"/>
      <c r="E32" s="197"/>
      <c r="F32" s="197"/>
      <c r="G32" s="197"/>
      <c r="H32" s="197"/>
      <c r="I32" s="197"/>
      <c r="J32" s="197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198" t="s">
        <v>13</v>
      </c>
      <c r="B35" s="902"/>
      <c r="C35" s="903"/>
      <c r="D35" s="22"/>
      <c r="F35" s="758" t="s">
        <v>14</v>
      </c>
      <c r="G35" s="763"/>
      <c r="H35" s="199"/>
      <c r="I35" s="200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377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30" t="s">
        <v>106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0" ht="10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3" ht="15.75" customHeight="1">
      <c r="A3" s="911" t="s">
        <v>107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</row>
    <row r="4" spans="1:17" ht="18" customHeight="1" thickBot="1">
      <c r="A4" s="912" t="s">
        <v>108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Q4" s="202"/>
    </row>
    <row r="5" spans="1:13" ht="15.75" customHeight="1" thickBot="1">
      <c r="A5" s="913" t="s">
        <v>2</v>
      </c>
      <c r="B5" s="914"/>
      <c r="C5" s="581"/>
      <c r="D5" s="582"/>
      <c r="E5" s="582"/>
      <c r="F5" s="582"/>
      <c r="G5" s="582"/>
      <c r="H5" s="582"/>
      <c r="I5" s="582"/>
      <c r="J5" s="582"/>
      <c r="K5" s="582"/>
      <c r="L5" s="582"/>
      <c r="M5" s="583"/>
    </row>
    <row r="6" spans="1:13" ht="15.75" customHeight="1" thickBot="1">
      <c r="A6" s="909" t="s">
        <v>3</v>
      </c>
      <c r="B6" s="910"/>
      <c r="C6" s="581"/>
      <c r="D6" s="582"/>
      <c r="E6" s="582"/>
      <c r="F6" s="582"/>
      <c r="G6" s="582"/>
      <c r="H6" s="582"/>
      <c r="I6" s="582"/>
      <c r="J6" s="582"/>
      <c r="K6" s="582"/>
      <c r="L6" s="582"/>
      <c r="M6" s="583"/>
    </row>
    <row r="7" spans="1:13" ht="15.75" customHeight="1" thickBot="1">
      <c r="A7" s="913" t="s">
        <v>45</v>
      </c>
      <c r="B7" s="922"/>
      <c r="C7" s="923"/>
      <c r="D7" s="924"/>
      <c r="E7" s="924"/>
      <c r="F7" s="924"/>
      <c r="G7" s="924"/>
      <c r="H7" s="924"/>
      <c r="I7" s="924"/>
      <c r="J7" s="924"/>
      <c r="K7" s="924"/>
      <c r="L7" s="924"/>
      <c r="M7" s="925"/>
    </row>
    <row r="8" spans="1:13" ht="15.75" customHeight="1" thickBot="1">
      <c r="A8" s="913" t="s">
        <v>18</v>
      </c>
      <c r="B8" s="914"/>
      <c r="C8" s="576"/>
      <c r="D8" s="577"/>
      <c r="E8" s="577"/>
      <c r="F8" s="577"/>
      <c r="G8" s="577"/>
      <c r="H8" s="577"/>
      <c r="I8" s="577"/>
      <c r="J8" s="577"/>
      <c r="K8" s="577"/>
      <c r="L8" s="577"/>
      <c r="M8" s="578"/>
    </row>
    <row r="9" spans="1:13" ht="15.75" customHeight="1" thickBot="1">
      <c r="A9" s="913" t="s">
        <v>109</v>
      </c>
      <c r="B9" s="914"/>
      <c r="C9" s="926"/>
      <c r="D9" s="927"/>
      <c r="E9" s="927"/>
      <c r="F9" s="927"/>
      <c r="G9" s="927"/>
      <c r="H9" s="927"/>
      <c r="I9" s="927"/>
      <c r="J9" s="927"/>
      <c r="K9" s="927"/>
      <c r="L9" s="927"/>
      <c r="M9" s="928"/>
    </row>
    <row r="10" spans="1:10" ht="15.75" customHeight="1" thickBot="1">
      <c r="A10" s="915"/>
      <c r="B10" s="916"/>
      <c r="C10" s="917"/>
      <c r="D10" s="917"/>
      <c r="E10" s="917"/>
      <c r="F10" s="917"/>
      <c r="G10" s="917"/>
      <c r="H10" s="917"/>
      <c r="I10" s="917"/>
      <c r="J10" s="917"/>
    </row>
    <row r="11" spans="1:13" ht="69.75" customHeight="1" thickBot="1">
      <c r="A11" s="166" t="s">
        <v>32</v>
      </c>
      <c r="B11" s="166" t="s">
        <v>110</v>
      </c>
      <c r="C11" s="166" t="s">
        <v>111</v>
      </c>
      <c r="D11" s="166" t="s">
        <v>112</v>
      </c>
      <c r="E11" s="166" t="s">
        <v>113</v>
      </c>
      <c r="F11" s="166" t="s">
        <v>114</v>
      </c>
      <c r="G11" s="166" t="s">
        <v>115</v>
      </c>
      <c r="H11" s="166" t="s">
        <v>116</v>
      </c>
      <c r="I11" s="166" t="s">
        <v>117</v>
      </c>
      <c r="J11" s="169" t="s">
        <v>118</v>
      </c>
      <c r="K11" s="166" t="s">
        <v>119</v>
      </c>
      <c r="L11" s="166" t="s">
        <v>120</v>
      </c>
      <c r="M11" s="166" t="s">
        <v>121</v>
      </c>
    </row>
    <row r="12" spans="1:13" ht="15.75" customHeight="1">
      <c r="A12" s="281"/>
      <c r="B12" s="218"/>
      <c r="C12" s="282"/>
      <c r="D12" s="283"/>
      <c r="E12" s="284"/>
      <c r="F12" s="285"/>
      <c r="G12" s="286"/>
      <c r="H12" s="287"/>
      <c r="I12" s="288"/>
      <c r="J12" s="309">
        <f aca="true" t="shared" si="0" ref="J12:J23">IF(F12=0,"",(G12+H12+I12)/F12)</f>
      </c>
      <c r="K12" s="289"/>
      <c r="L12" s="309">
        <f aca="true" t="shared" si="1" ref="L12:L23">IF(E12=0,"",IF(0.7*J12&gt;2*K12,2*K12,0.7*J12))</f>
      </c>
      <c r="M12" s="310">
        <f aca="true" t="shared" si="2" ref="M12:M23">IF(E12=0,"",FLOOR((E12*L12),1))</f>
      </c>
    </row>
    <row r="13" spans="1:13" ht="15.75" customHeight="1">
      <c r="A13" s="290"/>
      <c r="B13" s="221"/>
      <c r="C13" s="291"/>
      <c r="D13" s="292"/>
      <c r="E13" s="293"/>
      <c r="F13" s="294"/>
      <c r="G13" s="295"/>
      <c r="H13" s="296"/>
      <c r="I13" s="297"/>
      <c r="J13" s="311">
        <f t="shared" si="0"/>
      </c>
      <c r="K13" s="298"/>
      <c r="L13" s="311">
        <f t="shared" si="1"/>
      </c>
      <c r="M13" s="312">
        <f t="shared" si="2"/>
      </c>
    </row>
    <row r="14" spans="1:13" ht="15.75" customHeight="1">
      <c r="A14" s="290"/>
      <c r="B14" s="221"/>
      <c r="C14" s="291"/>
      <c r="D14" s="292"/>
      <c r="E14" s="293"/>
      <c r="F14" s="294"/>
      <c r="G14" s="295"/>
      <c r="H14" s="296"/>
      <c r="I14" s="297"/>
      <c r="J14" s="311">
        <f t="shared" si="0"/>
      </c>
      <c r="K14" s="298"/>
      <c r="L14" s="311">
        <f t="shared" si="1"/>
      </c>
      <c r="M14" s="312">
        <f t="shared" si="2"/>
      </c>
    </row>
    <row r="15" spans="1:13" ht="15.75" customHeight="1">
      <c r="A15" s="290"/>
      <c r="B15" s="221"/>
      <c r="C15" s="291"/>
      <c r="D15" s="292"/>
      <c r="E15" s="293"/>
      <c r="F15" s="294"/>
      <c r="G15" s="295"/>
      <c r="H15" s="296"/>
      <c r="I15" s="297"/>
      <c r="J15" s="311">
        <f t="shared" si="0"/>
      </c>
      <c r="K15" s="298"/>
      <c r="L15" s="311">
        <f t="shared" si="1"/>
      </c>
      <c r="M15" s="312">
        <f t="shared" si="2"/>
      </c>
    </row>
    <row r="16" spans="1:13" ht="15.75" customHeight="1">
      <c r="A16" s="290"/>
      <c r="B16" s="221"/>
      <c r="C16" s="291"/>
      <c r="D16" s="292"/>
      <c r="E16" s="293"/>
      <c r="F16" s="294"/>
      <c r="G16" s="295"/>
      <c r="H16" s="296"/>
      <c r="I16" s="297"/>
      <c r="J16" s="311">
        <f t="shared" si="0"/>
      </c>
      <c r="K16" s="298"/>
      <c r="L16" s="311">
        <f t="shared" si="1"/>
      </c>
      <c r="M16" s="312">
        <f t="shared" si="2"/>
      </c>
    </row>
    <row r="17" spans="1:13" ht="15.75" customHeight="1">
      <c r="A17" s="290"/>
      <c r="B17" s="221"/>
      <c r="C17" s="291"/>
      <c r="D17" s="292"/>
      <c r="E17" s="293"/>
      <c r="F17" s="294"/>
      <c r="G17" s="295"/>
      <c r="H17" s="296"/>
      <c r="I17" s="297"/>
      <c r="J17" s="311">
        <f t="shared" si="0"/>
      </c>
      <c r="K17" s="298"/>
      <c r="L17" s="311">
        <f t="shared" si="1"/>
      </c>
      <c r="M17" s="312">
        <f t="shared" si="2"/>
      </c>
    </row>
    <row r="18" spans="1:13" ht="15.75" customHeight="1">
      <c r="A18" s="290"/>
      <c r="B18" s="221"/>
      <c r="C18" s="291"/>
      <c r="D18" s="292"/>
      <c r="E18" s="293"/>
      <c r="F18" s="294"/>
      <c r="G18" s="295"/>
      <c r="H18" s="296"/>
      <c r="I18" s="297"/>
      <c r="J18" s="311">
        <f t="shared" si="0"/>
      </c>
      <c r="K18" s="298"/>
      <c r="L18" s="311">
        <f t="shared" si="1"/>
      </c>
      <c r="M18" s="312">
        <f t="shared" si="2"/>
      </c>
    </row>
    <row r="19" spans="1:13" ht="15.75" customHeight="1">
      <c r="A19" s="290"/>
      <c r="B19" s="221"/>
      <c r="C19" s="291"/>
      <c r="D19" s="292"/>
      <c r="E19" s="293"/>
      <c r="F19" s="294"/>
      <c r="G19" s="295"/>
      <c r="H19" s="296"/>
      <c r="I19" s="297"/>
      <c r="J19" s="311">
        <f t="shared" si="0"/>
      </c>
      <c r="K19" s="298"/>
      <c r="L19" s="311">
        <f t="shared" si="1"/>
      </c>
      <c r="M19" s="312">
        <f t="shared" si="2"/>
      </c>
    </row>
    <row r="20" spans="1:13" ht="15.75" customHeight="1">
      <c r="A20" s="290"/>
      <c r="B20" s="221"/>
      <c r="C20" s="291"/>
      <c r="D20" s="292"/>
      <c r="E20" s="293"/>
      <c r="F20" s="294"/>
      <c r="G20" s="295"/>
      <c r="H20" s="296"/>
      <c r="I20" s="297"/>
      <c r="J20" s="311">
        <f t="shared" si="0"/>
      </c>
      <c r="K20" s="298"/>
      <c r="L20" s="311">
        <f t="shared" si="1"/>
      </c>
      <c r="M20" s="312">
        <f t="shared" si="2"/>
      </c>
    </row>
    <row r="21" spans="1:13" ht="15.75" customHeight="1">
      <c r="A21" s="290"/>
      <c r="B21" s="221"/>
      <c r="C21" s="291"/>
      <c r="D21" s="292"/>
      <c r="E21" s="293"/>
      <c r="F21" s="294"/>
      <c r="G21" s="295"/>
      <c r="H21" s="296"/>
      <c r="I21" s="297"/>
      <c r="J21" s="311">
        <f t="shared" si="0"/>
      </c>
      <c r="K21" s="298"/>
      <c r="L21" s="311">
        <f t="shared" si="1"/>
      </c>
      <c r="M21" s="312">
        <f t="shared" si="2"/>
      </c>
    </row>
    <row r="22" spans="1:13" ht="15.75" customHeight="1">
      <c r="A22" s="290"/>
      <c r="B22" s="221"/>
      <c r="C22" s="291"/>
      <c r="D22" s="292"/>
      <c r="E22" s="293"/>
      <c r="F22" s="294"/>
      <c r="G22" s="295"/>
      <c r="H22" s="296"/>
      <c r="I22" s="297"/>
      <c r="J22" s="311">
        <f t="shared" si="0"/>
      </c>
      <c r="K22" s="298"/>
      <c r="L22" s="311">
        <f t="shared" si="1"/>
      </c>
      <c r="M22" s="312">
        <f t="shared" si="2"/>
      </c>
    </row>
    <row r="23" spans="1:13" ht="15.75" customHeight="1" thickBot="1">
      <c r="A23" s="299"/>
      <c r="B23" s="224"/>
      <c r="C23" s="300"/>
      <c r="D23" s="301"/>
      <c r="E23" s="302"/>
      <c r="F23" s="303"/>
      <c r="G23" s="304"/>
      <c r="H23" s="305"/>
      <c r="I23" s="306"/>
      <c r="J23" s="313">
        <f t="shared" si="0"/>
      </c>
      <c r="K23" s="307"/>
      <c r="L23" s="313">
        <f t="shared" si="1"/>
      </c>
      <c r="M23" s="314">
        <f t="shared" si="2"/>
      </c>
    </row>
    <row r="24" spans="1:13" s="207" customFormat="1" ht="15.75" customHeight="1" thickBot="1">
      <c r="A24" s="203" t="s">
        <v>26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06">
        <f>SUM(M12:M23)</f>
        <v>0</v>
      </c>
    </row>
    <row r="25" spans="1:13" s="210" customFormat="1" ht="15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0" ht="15.75" customHeight="1">
      <c r="A26" s="117" t="s">
        <v>122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180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18" t="s">
        <v>123</v>
      </c>
      <c r="B28" s="918"/>
      <c r="C28" s="918"/>
      <c r="D28" s="918"/>
      <c r="E28" s="918"/>
      <c r="F28" s="918"/>
      <c r="G28" s="918"/>
      <c r="H28" s="918"/>
      <c r="I28" s="918"/>
      <c r="J28" s="918"/>
      <c r="K28" s="918"/>
      <c r="L28" s="918"/>
      <c r="M28" s="918"/>
    </row>
    <row r="29" spans="1:13" ht="15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94</v>
      </c>
      <c r="B31" s="212"/>
      <c r="C31" s="22"/>
      <c r="H31" s="525" t="s">
        <v>14</v>
      </c>
      <c r="I31" s="526"/>
      <c r="J31" s="919"/>
      <c r="K31" s="920"/>
      <c r="L31" s="921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377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13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6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30" t="s">
        <v>124</v>
      </c>
      <c r="B1" s="530"/>
      <c r="C1" s="530"/>
      <c r="D1" s="530"/>
      <c r="E1" s="530"/>
      <c r="F1" s="2"/>
    </row>
    <row r="2" spans="1:6" ht="105" customHeight="1">
      <c r="A2" s="214"/>
      <c r="B2" s="214"/>
      <c r="C2" s="214"/>
      <c r="D2" s="214"/>
      <c r="E2" s="2"/>
      <c r="F2" s="2"/>
    </row>
    <row r="3" spans="1:6" ht="15.75" customHeight="1">
      <c r="A3" s="929" t="s">
        <v>125</v>
      </c>
      <c r="B3" s="929"/>
      <c r="C3" s="929"/>
      <c r="D3" s="929"/>
      <c r="E3" s="929"/>
      <c r="F3" s="2"/>
    </row>
    <row r="4" spans="1:6" ht="24" customHeight="1" thickBot="1">
      <c r="A4" s="568" t="s">
        <v>126</v>
      </c>
      <c r="B4" s="568"/>
      <c r="C4" s="568"/>
      <c r="D4" s="568"/>
      <c r="E4" s="568"/>
      <c r="F4" s="2"/>
    </row>
    <row r="5" spans="1:6" ht="15.75" customHeight="1" thickBot="1">
      <c r="A5" s="930" t="s">
        <v>2</v>
      </c>
      <c r="B5" s="931"/>
      <c r="C5" s="932"/>
      <c r="D5" s="933"/>
      <c r="E5" s="934"/>
      <c r="F5" s="2"/>
    </row>
    <row r="6" spans="1:6" ht="15.75" customHeight="1" thickBot="1">
      <c r="A6" s="870" t="s">
        <v>3</v>
      </c>
      <c r="B6" s="870"/>
      <c r="C6" s="581"/>
      <c r="D6" s="582"/>
      <c r="E6" s="583"/>
      <c r="F6" s="2"/>
    </row>
    <row r="7" spans="1:6" ht="15.75" customHeight="1" thickBot="1">
      <c r="A7" s="525" t="s">
        <v>45</v>
      </c>
      <c r="B7" s="526"/>
      <c r="C7" s="581"/>
      <c r="D7" s="582"/>
      <c r="E7" s="583"/>
      <c r="F7" s="2"/>
    </row>
    <row r="8" spans="1:6" ht="15.75" customHeight="1" thickBot="1">
      <c r="A8" s="870" t="s">
        <v>18</v>
      </c>
      <c r="B8" s="870"/>
      <c r="C8" s="581"/>
      <c r="D8" s="582"/>
      <c r="E8" s="583"/>
      <c r="F8" s="2"/>
    </row>
    <row r="9" spans="1:6" ht="15.75" customHeight="1" thickBot="1">
      <c r="A9" s="870" t="s">
        <v>97</v>
      </c>
      <c r="B9" s="870"/>
      <c r="C9" s="937"/>
      <c r="D9" s="938"/>
      <c r="E9" s="939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15" t="s">
        <v>127</v>
      </c>
      <c r="B11" s="215" t="s">
        <v>128</v>
      </c>
      <c r="C11" s="216" t="s">
        <v>129</v>
      </c>
      <c r="D11" s="940" t="s">
        <v>130</v>
      </c>
      <c r="E11" s="941"/>
      <c r="F11" s="2"/>
    </row>
    <row r="12" spans="1:6" ht="15.75" customHeight="1">
      <c r="A12" s="217"/>
      <c r="B12" s="218"/>
      <c r="C12" s="219"/>
      <c r="D12" s="942"/>
      <c r="E12" s="943"/>
      <c r="F12" s="2"/>
    </row>
    <row r="13" spans="1:6" ht="15.75" customHeight="1">
      <c r="A13" s="220"/>
      <c r="B13" s="221"/>
      <c r="C13" s="222"/>
      <c r="D13" s="935"/>
      <c r="E13" s="936"/>
      <c r="F13" s="2"/>
    </row>
    <row r="14" spans="1:6" ht="15.75" customHeight="1">
      <c r="A14" s="220"/>
      <c r="B14" s="221"/>
      <c r="C14" s="222"/>
      <c r="D14" s="935"/>
      <c r="E14" s="936"/>
      <c r="F14" s="2"/>
    </row>
    <row r="15" spans="1:6" ht="15.75" customHeight="1">
      <c r="A15" s="220"/>
      <c r="B15" s="221"/>
      <c r="C15" s="222"/>
      <c r="D15" s="935"/>
      <c r="E15" s="936"/>
      <c r="F15" s="2"/>
    </row>
    <row r="16" spans="1:6" ht="15.75" customHeight="1">
      <c r="A16" s="220"/>
      <c r="B16" s="221"/>
      <c r="C16" s="222"/>
      <c r="D16" s="935"/>
      <c r="E16" s="936"/>
      <c r="F16" s="2"/>
    </row>
    <row r="17" spans="1:6" ht="15.75" customHeight="1">
      <c r="A17" s="220"/>
      <c r="B17" s="221"/>
      <c r="C17" s="222"/>
      <c r="D17" s="935"/>
      <c r="E17" s="936"/>
      <c r="F17" s="2"/>
    </row>
    <row r="18" spans="1:6" ht="15.75" customHeight="1">
      <c r="A18" s="220"/>
      <c r="B18" s="221"/>
      <c r="C18" s="222"/>
      <c r="D18" s="935"/>
      <c r="E18" s="936"/>
      <c r="F18" s="2"/>
    </row>
    <row r="19" spans="1:6" ht="15.75" customHeight="1">
      <c r="A19" s="220"/>
      <c r="B19" s="221"/>
      <c r="C19" s="222"/>
      <c r="D19" s="935"/>
      <c r="E19" s="936"/>
      <c r="F19" s="2"/>
    </row>
    <row r="20" spans="1:6" ht="15.75" customHeight="1">
      <c r="A20" s="220"/>
      <c r="B20" s="221"/>
      <c r="C20" s="222"/>
      <c r="D20" s="935"/>
      <c r="E20" s="936"/>
      <c r="F20" s="2"/>
    </row>
    <row r="21" spans="1:6" ht="15.75" customHeight="1">
      <c r="A21" s="220"/>
      <c r="B21" s="221"/>
      <c r="C21" s="222"/>
      <c r="D21" s="935"/>
      <c r="E21" s="936"/>
      <c r="F21" s="2"/>
    </row>
    <row r="22" spans="1:6" ht="15.75" customHeight="1">
      <c r="A22" s="220"/>
      <c r="B22" s="221"/>
      <c r="C22" s="222"/>
      <c r="D22" s="935"/>
      <c r="E22" s="936"/>
      <c r="F22" s="2"/>
    </row>
    <row r="23" spans="1:6" ht="15.75" customHeight="1">
      <c r="A23" s="220"/>
      <c r="B23" s="221"/>
      <c r="C23" s="222"/>
      <c r="D23" s="935"/>
      <c r="E23" s="936"/>
      <c r="F23" s="2"/>
    </row>
    <row r="24" spans="1:6" ht="15.75" customHeight="1">
      <c r="A24" s="220"/>
      <c r="B24" s="221"/>
      <c r="C24" s="222"/>
      <c r="D24" s="935"/>
      <c r="E24" s="936"/>
      <c r="F24" s="2"/>
    </row>
    <row r="25" spans="1:6" ht="15.75" customHeight="1">
      <c r="A25" s="220"/>
      <c r="B25" s="221"/>
      <c r="C25" s="222"/>
      <c r="D25" s="935"/>
      <c r="E25" s="936"/>
      <c r="F25" s="2"/>
    </row>
    <row r="26" spans="1:6" ht="15.75" customHeight="1">
      <c r="A26" s="220"/>
      <c r="B26" s="221"/>
      <c r="C26" s="222"/>
      <c r="D26" s="935"/>
      <c r="E26" s="936"/>
      <c r="F26" s="2"/>
    </row>
    <row r="27" spans="1:6" ht="15.75" customHeight="1">
      <c r="A27" s="220"/>
      <c r="B27" s="221"/>
      <c r="C27" s="222"/>
      <c r="D27" s="935"/>
      <c r="E27" s="936"/>
      <c r="F27" s="2"/>
    </row>
    <row r="28" spans="1:6" ht="15.75" customHeight="1">
      <c r="A28" s="220"/>
      <c r="B28" s="221"/>
      <c r="C28" s="222"/>
      <c r="D28" s="935"/>
      <c r="E28" s="936"/>
      <c r="F28" s="2"/>
    </row>
    <row r="29" spans="1:6" ht="15.75" customHeight="1">
      <c r="A29" s="220"/>
      <c r="B29" s="221"/>
      <c r="C29" s="222"/>
      <c r="D29" s="935"/>
      <c r="E29" s="936"/>
      <c r="F29" s="2"/>
    </row>
    <row r="30" spans="1:6" ht="15.75" customHeight="1" thickBot="1">
      <c r="A30" s="223"/>
      <c r="B30" s="224"/>
      <c r="C30" s="225"/>
      <c r="D30" s="947"/>
      <c r="E30" s="948"/>
      <c r="F30" s="2"/>
    </row>
    <row r="31" spans="1:6" ht="15.75" customHeight="1" thickBot="1">
      <c r="A31" s="944" t="s">
        <v>26</v>
      </c>
      <c r="B31" s="944"/>
      <c r="C31" s="226">
        <f>SUM(C12:C30)</f>
        <v>0</v>
      </c>
      <c r="D31" s="945"/>
      <c r="E31" s="946"/>
      <c r="F31" s="227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131</v>
      </c>
      <c r="B33" s="228"/>
      <c r="C33" s="2"/>
      <c r="D33" s="2"/>
      <c r="E33" s="2"/>
      <c r="F33" s="2"/>
    </row>
    <row r="34" spans="1:6" ht="15.75" customHeight="1">
      <c r="A34" s="117" t="s">
        <v>180</v>
      </c>
      <c r="B34" s="228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94</v>
      </c>
      <c r="B36" s="212"/>
      <c r="D36" s="3" t="s">
        <v>132</v>
      </c>
      <c r="E36" s="229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377</v>
      </c>
    </row>
    <row r="39" spans="1:4" ht="12.75">
      <c r="A39" s="230"/>
      <c r="B39" s="230"/>
      <c r="C39" s="230"/>
      <c r="D39" s="230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64" t="s">
        <v>15</v>
      </c>
      <c r="B1" s="564"/>
      <c r="C1" s="564"/>
      <c r="D1" s="564"/>
      <c r="E1" s="564"/>
      <c r="F1" s="564"/>
      <c r="G1" s="564"/>
    </row>
    <row r="2" spans="1:7" ht="105" customHeight="1">
      <c r="A2" s="565"/>
      <c r="B2" s="565"/>
      <c r="C2" s="565"/>
      <c r="D2" s="565"/>
      <c r="E2" s="565"/>
      <c r="F2" s="565"/>
      <c r="G2" s="565"/>
    </row>
    <row r="3" spans="1:7" ht="15.75" customHeight="1">
      <c r="A3" s="566"/>
      <c r="B3" s="565"/>
      <c r="C3" s="565"/>
      <c r="D3" s="565"/>
      <c r="E3" s="565"/>
      <c r="F3" s="565"/>
      <c r="G3" s="565"/>
    </row>
    <row r="4" spans="1:12" ht="18" customHeight="1" thickBot="1">
      <c r="A4" s="567" t="s">
        <v>16</v>
      </c>
      <c r="B4" s="567"/>
      <c r="C4" s="568"/>
      <c r="D4" s="568"/>
      <c r="E4" s="568"/>
      <c r="F4" s="568"/>
      <c r="G4" s="568"/>
      <c r="H4" s="26"/>
      <c r="I4" s="26"/>
      <c r="J4" s="26"/>
      <c r="K4" s="26"/>
      <c r="L4" s="26"/>
    </row>
    <row r="5" spans="1:12" ht="15.75" customHeight="1" thickBot="1">
      <c r="A5" s="569" t="s">
        <v>2</v>
      </c>
      <c r="B5" s="570"/>
      <c r="C5" s="571"/>
      <c r="D5" s="572"/>
      <c r="E5" s="572"/>
      <c r="F5" s="572"/>
      <c r="G5" s="573"/>
      <c r="H5" s="26"/>
      <c r="I5" s="26"/>
      <c r="J5" s="26"/>
      <c r="K5" s="26"/>
      <c r="L5" s="26"/>
    </row>
    <row r="6" spans="1:12" ht="15.75" customHeight="1" thickBot="1">
      <c r="A6" s="574" t="s">
        <v>3</v>
      </c>
      <c r="B6" s="575"/>
      <c r="C6" s="576"/>
      <c r="D6" s="577"/>
      <c r="E6" s="577"/>
      <c r="F6" s="577"/>
      <c r="G6" s="578"/>
      <c r="H6" s="26"/>
      <c r="I6" s="26"/>
      <c r="J6" s="26"/>
      <c r="K6" s="26"/>
      <c r="L6" s="26"/>
    </row>
    <row r="7" spans="1:12" ht="15.75" customHeight="1" thickBot="1">
      <c r="A7" s="579" t="s">
        <v>17</v>
      </c>
      <c r="B7" s="580"/>
      <c r="C7" s="581"/>
      <c r="D7" s="582"/>
      <c r="E7" s="582"/>
      <c r="F7" s="582"/>
      <c r="G7" s="583"/>
      <c r="H7" s="26"/>
      <c r="I7" s="26"/>
      <c r="J7" s="26"/>
      <c r="K7" s="26"/>
      <c r="L7" s="26"/>
    </row>
    <row r="8" spans="1:7" s="26" customFormat="1" ht="15.75" customHeight="1" thickBot="1">
      <c r="A8" s="584" t="s">
        <v>18</v>
      </c>
      <c r="B8" s="585"/>
      <c r="C8" s="586"/>
      <c r="D8" s="587"/>
      <c r="E8" s="587"/>
      <c r="F8" s="587"/>
      <c r="G8" s="587"/>
    </row>
    <row r="9" spans="1:12" ht="15.75" customHeight="1" thickBot="1">
      <c r="A9" s="27"/>
      <c r="B9" s="591"/>
      <c r="C9" s="592"/>
      <c r="D9" s="592"/>
      <c r="E9" s="592"/>
      <c r="F9" s="592"/>
      <c r="G9" s="592"/>
      <c r="H9" s="26"/>
      <c r="I9" s="26"/>
      <c r="J9" s="26"/>
      <c r="K9" s="26"/>
      <c r="L9" s="26"/>
    </row>
    <row r="10" spans="1:12" ht="15.75" customHeight="1">
      <c r="A10" s="593" t="s">
        <v>19</v>
      </c>
      <c r="B10" s="595" t="s">
        <v>20</v>
      </c>
      <c r="C10" s="593" t="s">
        <v>21</v>
      </c>
      <c r="D10" s="593" t="s">
        <v>22</v>
      </c>
      <c r="E10" s="597" t="s">
        <v>23</v>
      </c>
      <c r="F10" s="593" t="s">
        <v>24</v>
      </c>
      <c r="G10" s="593" t="s">
        <v>25</v>
      </c>
      <c r="H10" s="26"/>
      <c r="I10" s="26"/>
      <c r="J10" s="26"/>
      <c r="K10" s="26"/>
      <c r="L10" s="26"/>
    </row>
    <row r="11" spans="1:12" ht="43.5" customHeight="1" thickBot="1">
      <c r="A11" s="594"/>
      <c r="B11" s="596"/>
      <c r="C11" s="594"/>
      <c r="D11" s="594"/>
      <c r="E11" s="598"/>
      <c r="F11" s="599"/>
      <c r="G11" s="594"/>
      <c r="H11" s="26"/>
      <c r="I11" s="26"/>
      <c r="J11" s="26"/>
      <c r="K11" s="26"/>
      <c r="L11" s="26"/>
    </row>
    <row r="12" spans="1:7" ht="15.75" customHeight="1">
      <c r="A12" s="329"/>
      <c r="B12" s="322"/>
      <c r="C12" s="46"/>
      <c r="D12" s="326"/>
      <c r="E12" s="46"/>
      <c r="F12" s="323"/>
      <c r="G12" s="47"/>
    </row>
    <row r="13" spans="1:7" ht="15.75" customHeight="1">
      <c r="A13" s="330"/>
      <c r="B13" s="320"/>
      <c r="C13" s="28"/>
      <c r="D13" s="327"/>
      <c r="E13" s="28"/>
      <c r="F13" s="321"/>
      <c r="G13" s="30"/>
    </row>
    <row r="14" spans="1:7" ht="15.75" customHeight="1">
      <c r="A14" s="330"/>
      <c r="B14" s="320"/>
      <c r="C14" s="28"/>
      <c r="D14" s="327"/>
      <c r="E14" s="28"/>
      <c r="F14" s="321"/>
      <c r="G14" s="30"/>
    </row>
    <row r="15" spans="1:7" ht="15.75" customHeight="1">
      <c r="A15" s="330"/>
      <c r="B15" s="320"/>
      <c r="C15" s="28"/>
      <c r="D15" s="327"/>
      <c r="E15" s="28"/>
      <c r="F15" s="321"/>
      <c r="G15" s="30"/>
    </row>
    <row r="16" spans="1:7" ht="15.75" customHeight="1">
      <c r="A16" s="331"/>
      <c r="B16" s="332"/>
      <c r="C16" s="28"/>
      <c r="D16" s="327"/>
      <c r="E16" s="28"/>
      <c r="F16" s="321"/>
      <c r="G16" s="30"/>
    </row>
    <row r="17" spans="1:7" ht="15.75" customHeight="1">
      <c r="A17" s="330"/>
      <c r="B17" s="320"/>
      <c r="C17" s="28"/>
      <c r="D17" s="327"/>
      <c r="E17" s="28"/>
      <c r="F17" s="321"/>
      <c r="G17" s="30"/>
    </row>
    <row r="18" spans="1:7" ht="15.75" customHeight="1">
      <c r="A18" s="330"/>
      <c r="B18" s="320"/>
      <c r="C18" s="28"/>
      <c r="D18" s="327"/>
      <c r="E18" s="28"/>
      <c r="F18" s="321"/>
      <c r="G18" s="30"/>
    </row>
    <row r="19" spans="1:7" ht="15.75" customHeight="1">
      <c r="A19" s="330"/>
      <c r="B19" s="320"/>
      <c r="C19" s="28"/>
      <c r="D19" s="327"/>
      <c r="E19" s="28"/>
      <c r="F19" s="321"/>
      <c r="G19" s="30"/>
    </row>
    <row r="20" spans="1:7" ht="15.75" customHeight="1">
      <c r="A20" s="330"/>
      <c r="B20" s="320"/>
      <c r="C20" s="28"/>
      <c r="D20" s="327"/>
      <c r="E20" s="28"/>
      <c r="F20" s="321"/>
      <c r="G20" s="30"/>
    </row>
    <row r="21" spans="1:7" ht="15.75" customHeight="1">
      <c r="A21" s="330"/>
      <c r="B21" s="320"/>
      <c r="C21" s="28"/>
      <c r="D21" s="327"/>
      <c r="E21" s="28"/>
      <c r="F21" s="321"/>
      <c r="G21" s="30"/>
    </row>
    <row r="22" spans="1:7" ht="15.75" customHeight="1">
      <c r="A22" s="330"/>
      <c r="B22" s="320"/>
      <c r="C22" s="28"/>
      <c r="D22" s="327"/>
      <c r="E22" s="28"/>
      <c r="F22" s="321"/>
      <c r="G22" s="30"/>
    </row>
    <row r="23" spans="1:7" ht="15.75" customHeight="1">
      <c r="A23" s="330"/>
      <c r="B23" s="320"/>
      <c r="C23" s="28"/>
      <c r="D23" s="327"/>
      <c r="E23" s="28"/>
      <c r="F23" s="321"/>
      <c r="G23" s="30"/>
    </row>
    <row r="24" spans="1:7" ht="15.75" customHeight="1" thickBot="1">
      <c r="A24" s="333"/>
      <c r="B24" s="324"/>
      <c r="C24" s="31"/>
      <c r="D24" s="328"/>
      <c r="E24" s="31"/>
      <c r="F24" s="325"/>
      <c r="G24" s="33"/>
    </row>
    <row r="25" spans="1:7" ht="15.75" customHeight="1" thickBot="1">
      <c r="A25" s="588" t="s">
        <v>26</v>
      </c>
      <c r="B25" s="589"/>
      <c r="C25" s="589"/>
      <c r="D25" s="589"/>
      <c r="E25" s="590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377</v>
      </c>
      <c r="B29" s="22"/>
      <c r="C29" s="22"/>
      <c r="D29" s="22"/>
      <c r="E29" s="22"/>
      <c r="F29" s="22"/>
      <c r="G29" s="22"/>
    </row>
    <row r="33" ht="12.75">
      <c r="B33" s="280" t="s">
        <v>166</v>
      </c>
    </row>
    <row r="34" ht="12.75">
      <c r="B34" s="280" t="s">
        <v>167</v>
      </c>
    </row>
    <row r="35" ht="12.75">
      <c r="B35" s="280" t="s">
        <v>168</v>
      </c>
    </row>
    <row r="36" ht="12.75">
      <c r="B36" s="280" t="s">
        <v>169</v>
      </c>
    </row>
    <row r="37" ht="12.75">
      <c r="B37" s="280" t="s">
        <v>170</v>
      </c>
    </row>
    <row r="38" ht="12.75">
      <c r="B38" s="280" t="s">
        <v>171</v>
      </c>
    </row>
    <row r="39" ht="12.75">
      <c r="B39" s="280" t="s">
        <v>172</v>
      </c>
    </row>
    <row r="40" ht="12.75">
      <c r="B40" s="280" t="s">
        <v>173</v>
      </c>
    </row>
    <row r="41" ht="12.75">
      <c r="B41" s="280" t="s">
        <v>174</v>
      </c>
    </row>
    <row r="42" ht="12.75">
      <c r="B42" s="280" t="s">
        <v>175</v>
      </c>
    </row>
    <row r="43" ht="12.75">
      <c r="B43" s="280" t="s">
        <v>176</v>
      </c>
    </row>
    <row r="44" ht="12.75">
      <c r="B44" s="280" t="s">
        <v>177</v>
      </c>
    </row>
    <row r="45" ht="12.75">
      <c r="B45" s="280" t="s">
        <v>178</v>
      </c>
    </row>
    <row r="46" ht="12.75">
      <c r="B46" s="280" t="s">
        <v>179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tabSelected="1"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00" t="s">
        <v>27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ht="105" customHeight="1">
      <c r="A2" s="565" t="s">
        <v>28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ht="15.75" customHeight="1">
      <c r="A3" s="566" t="s">
        <v>29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</row>
    <row r="4" spans="1:11" ht="18" customHeight="1" thickBot="1">
      <c r="A4" s="567" t="s">
        <v>30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5.75" customHeight="1" thickBot="1">
      <c r="A5" s="601" t="s">
        <v>2</v>
      </c>
      <c r="B5" s="602"/>
      <c r="C5" s="576"/>
      <c r="D5" s="577"/>
      <c r="E5" s="577"/>
      <c r="F5" s="577"/>
      <c r="G5" s="577"/>
      <c r="H5" s="577"/>
      <c r="I5" s="577"/>
      <c r="J5" s="577"/>
      <c r="K5" s="578"/>
    </row>
    <row r="6" spans="1:11" ht="15.75" customHeight="1" thickBot="1">
      <c r="A6" s="607" t="s">
        <v>3</v>
      </c>
      <c r="B6" s="608"/>
      <c r="C6" s="581"/>
      <c r="D6" s="582"/>
      <c r="E6" s="582"/>
      <c r="F6" s="582"/>
      <c r="G6" s="582"/>
      <c r="H6" s="582"/>
      <c r="I6" s="582"/>
      <c r="J6" s="582"/>
      <c r="K6" s="583"/>
    </row>
    <row r="7" spans="1:11" ht="15.75" customHeight="1" thickBot="1">
      <c r="A7" s="609" t="s">
        <v>31</v>
      </c>
      <c r="B7" s="610"/>
      <c r="C7" s="581"/>
      <c r="D7" s="582"/>
      <c r="E7" s="582"/>
      <c r="F7" s="582"/>
      <c r="G7" s="582"/>
      <c r="H7" s="582"/>
      <c r="I7" s="582"/>
      <c r="J7" s="582"/>
      <c r="K7" s="583"/>
    </row>
    <row r="8" spans="1:11" s="26" customFormat="1" ht="15.75" customHeight="1" thickBot="1">
      <c r="A8" s="584" t="s">
        <v>18</v>
      </c>
      <c r="B8" s="585"/>
      <c r="C8" s="586"/>
      <c r="D8" s="587"/>
      <c r="E8" s="587"/>
      <c r="F8" s="587"/>
      <c r="G8" s="587"/>
      <c r="H8" s="587"/>
      <c r="I8" s="587"/>
      <c r="J8" s="587"/>
      <c r="K8" s="611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14" t="s">
        <v>32</v>
      </c>
      <c r="B10" s="614" t="s">
        <v>33</v>
      </c>
      <c r="C10" s="616" t="s">
        <v>34</v>
      </c>
      <c r="D10" s="616" t="s">
        <v>35</v>
      </c>
      <c r="E10" s="618"/>
      <c r="F10" s="603" t="s">
        <v>36</v>
      </c>
      <c r="G10" s="603"/>
      <c r="H10" s="603"/>
      <c r="I10" s="603"/>
      <c r="J10" s="603"/>
      <c r="K10" s="604"/>
    </row>
    <row r="11" spans="1:11" ht="50.25" customHeight="1" thickBot="1">
      <c r="A11" s="615"/>
      <c r="B11" s="615"/>
      <c r="C11" s="617"/>
      <c r="D11" s="617"/>
      <c r="E11" s="619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05"/>
      <c r="E12" s="606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12"/>
      <c r="E13" s="613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12"/>
      <c r="E14" s="613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12"/>
      <c r="E15" s="613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12"/>
      <c r="E16" s="613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12"/>
      <c r="E17" s="613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12"/>
      <c r="E18" s="613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12"/>
      <c r="E19" s="613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12"/>
      <c r="E20" s="613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12"/>
      <c r="E21" s="613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12"/>
      <c r="E22" s="613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12"/>
      <c r="E23" s="613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12"/>
      <c r="E24" s="613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20"/>
      <c r="E25" s="621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22" t="s">
        <v>26</v>
      </c>
      <c r="B26" s="623"/>
      <c r="C26" s="623"/>
      <c r="D26" s="623"/>
      <c r="E26" s="624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25" t="s">
        <v>14</v>
      </c>
      <c r="H28" s="626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377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1">
      <selection activeCell="H29" sqref="H29:I29"/>
    </sheetView>
  </sheetViews>
  <sheetFormatPr defaultColWidth="9.140625" defaultRowHeight="15"/>
  <cols>
    <col min="1" max="3" width="15.7109375" style="26" customWidth="1"/>
    <col min="4" max="4" width="17.8515625" style="26" customWidth="1"/>
    <col min="5" max="5" width="30.7109375" style="26" customWidth="1"/>
    <col min="6" max="9" width="15.7109375" style="26" customWidth="1"/>
    <col min="10" max="16384" width="9.140625" style="26" customWidth="1"/>
  </cols>
  <sheetData>
    <row r="1" spans="1:9" ht="15.75" customHeight="1">
      <c r="A1" s="630" t="s">
        <v>43</v>
      </c>
      <c r="B1" s="630"/>
      <c r="C1" s="630"/>
      <c r="D1" s="630"/>
      <c r="E1" s="630"/>
      <c r="F1" s="630"/>
      <c r="G1" s="630"/>
      <c r="H1" s="630"/>
      <c r="I1" s="630"/>
    </row>
    <row r="2" spans="1:9" ht="105" customHeight="1">
      <c r="A2" s="631"/>
      <c r="B2" s="631"/>
      <c r="C2" s="631"/>
      <c r="D2" s="631"/>
      <c r="E2" s="631"/>
      <c r="F2" s="631"/>
      <c r="G2" s="631"/>
      <c r="H2" s="631"/>
      <c r="I2" s="631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32" t="s">
        <v>44</v>
      </c>
      <c r="B4" s="632"/>
      <c r="C4" s="632"/>
      <c r="D4" s="632"/>
      <c r="E4" s="632"/>
      <c r="F4" s="632"/>
      <c r="G4" s="632"/>
      <c r="H4" s="632"/>
      <c r="I4" s="632"/>
    </row>
    <row r="5" spans="1:10" ht="15.75" customHeight="1" thickBot="1">
      <c r="A5" s="625" t="s">
        <v>2</v>
      </c>
      <c r="B5" s="949"/>
      <c r="C5" s="627"/>
      <c r="D5" s="628"/>
      <c r="E5" s="628"/>
      <c r="F5" s="628"/>
      <c r="G5" s="628"/>
      <c r="H5" s="628"/>
      <c r="I5" s="629"/>
      <c r="J5" s="22"/>
    </row>
    <row r="6" spans="1:10" ht="15.75" customHeight="1" thickBot="1">
      <c r="A6" s="607" t="s">
        <v>3</v>
      </c>
      <c r="B6" s="608"/>
      <c r="C6" s="627"/>
      <c r="D6" s="628"/>
      <c r="E6" s="628"/>
      <c r="F6" s="628"/>
      <c r="G6" s="628"/>
      <c r="H6" s="628"/>
      <c r="I6" s="629"/>
      <c r="J6" s="22"/>
    </row>
    <row r="7" spans="1:10" ht="15.75" customHeight="1" thickBot="1">
      <c r="A7" s="951" t="s">
        <v>45</v>
      </c>
      <c r="B7" s="952"/>
      <c r="C7" s="627"/>
      <c r="D7" s="628"/>
      <c r="E7" s="628"/>
      <c r="F7" s="628"/>
      <c r="G7" s="628"/>
      <c r="H7" s="628"/>
      <c r="I7" s="629"/>
      <c r="J7" s="22"/>
    </row>
    <row r="8" spans="1:10" ht="15.75" customHeight="1" thickBot="1">
      <c r="A8" s="584" t="s">
        <v>18</v>
      </c>
      <c r="B8" s="950"/>
      <c r="C8" s="586"/>
      <c r="D8" s="587"/>
      <c r="E8" s="587"/>
      <c r="F8" s="587"/>
      <c r="G8" s="587"/>
      <c r="H8" s="587"/>
      <c r="I8" s="611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 customHeight="1">
      <c r="A10" s="614" t="s">
        <v>32</v>
      </c>
      <c r="B10" s="614" t="s">
        <v>33</v>
      </c>
      <c r="C10" s="614" t="s">
        <v>34</v>
      </c>
      <c r="D10" s="614" t="s">
        <v>35</v>
      </c>
      <c r="E10" s="614" t="s">
        <v>376</v>
      </c>
      <c r="F10" s="634" t="s">
        <v>36</v>
      </c>
      <c r="G10" s="635"/>
      <c r="H10" s="635"/>
      <c r="I10" s="636"/>
      <c r="J10" s="22"/>
    </row>
    <row r="11" spans="1:10" ht="15" customHeight="1">
      <c r="A11" s="633"/>
      <c r="B11" s="633"/>
      <c r="C11" s="633"/>
      <c r="D11" s="633"/>
      <c r="E11" s="633"/>
      <c r="F11" s="637" t="s">
        <v>46</v>
      </c>
      <c r="G11" s="638"/>
      <c r="H11" s="637" t="s">
        <v>47</v>
      </c>
      <c r="I11" s="638"/>
      <c r="J11" s="22"/>
    </row>
    <row r="12" spans="1:10" ht="36.75" customHeight="1" thickBot="1">
      <c r="A12" s="615"/>
      <c r="B12" s="615"/>
      <c r="C12" s="615"/>
      <c r="D12" s="615"/>
      <c r="E12" s="615"/>
      <c r="F12" s="953" t="s">
        <v>48</v>
      </c>
      <c r="G12" s="954"/>
      <c r="H12" s="953" t="s">
        <v>48</v>
      </c>
      <c r="I12" s="954"/>
      <c r="J12" s="22"/>
    </row>
    <row r="13" spans="1:10" ht="15.75" customHeight="1">
      <c r="A13" s="57"/>
      <c r="B13" s="58"/>
      <c r="C13" s="58"/>
      <c r="D13" s="59"/>
      <c r="E13" s="960"/>
      <c r="F13" s="955"/>
      <c r="G13" s="956"/>
      <c r="H13" s="955"/>
      <c r="I13" s="956"/>
      <c r="J13" s="22"/>
    </row>
    <row r="14" spans="1:10" ht="15.75" customHeight="1">
      <c r="A14" s="60"/>
      <c r="B14" s="61"/>
      <c r="C14" s="61"/>
      <c r="D14" s="29"/>
      <c r="E14" s="959"/>
      <c r="F14" s="957"/>
      <c r="G14" s="958"/>
      <c r="H14" s="957"/>
      <c r="I14" s="958"/>
      <c r="J14" s="22"/>
    </row>
    <row r="15" spans="1:10" ht="15.75" customHeight="1">
      <c r="A15" s="60"/>
      <c r="B15" s="61"/>
      <c r="C15" s="61"/>
      <c r="D15" s="29"/>
      <c r="E15" s="959"/>
      <c r="F15" s="957"/>
      <c r="G15" s="958"/>
      <c r="H15" s="957"/>
      <c r="I15" s="958"/>
      <c r="J15" s="22"/>
    </row>
    <row r="16" spans="1:10" ht="15.75" customHeight="1">
      <c r="A16" s="60"/>
      <c r="B16" s="61"/>
      <c r="C16" s="61"/>
      <c r="D16" s="29"/>
      <c r="E16" s="959"/>
      <c r="F16" s="957"/>
      <c r="G16" s="958"/>
      <c r="H16" s="957"/>
      <c r="I16" s="958"/>
      <c r="J16" s="22"/>
    </row>
    <row r="17" spans="1:10" ht="15.75" customHeight="1">
      <c r="A17" s="60"/>
      <c r="B17" s="61"/>
      <c r="C17" s="61"/>
      <c r="D17" s="29"/>
      <c r="E17" s="959"/>
      <c r="F17" s="957"/>
      <c r="G17" s="958"/>
      <c r="H17" s="957"/>
      <c r="I17" s="958"/>
      <c r="J17" s="22"/>
    </row>
    <row r="18" spans="1:10" ht="15.75" customHeight="1">
      <c r="A18" s="60"/>
      <c r="B18" s="61"/>
      <c r="C18" s="61"/>
      <c r="D18" s="29"/>
      <c r="E18" s="959"/>
      <c r="F18" s="957"/>
      <c r="G18" s="958"/>
      <c r="H18" s="957"/>
      <c r="I18" s="958"/>
      <c r="J18" s="22"/>
    </row>
    <row r="19" spans="1:10" ht="15.75" customHeight="1">
      <c r="A19" s="60"/>
      <c r="B19" s="61"/>
      <c r="C19" s="61"/>
      <c r="D19" s="29"/>
      <c r="E19" s="959"/>
      <c r="F19" s="957"/>
      <c r="G19" s="958"/>
      <c r="H19" s="957"/>
      <c r="I19" s="958"/>
      <c r="J19" s="22"/>
    </row>
    <row r="20" spans="1:10" ht="15.75" customHeight="1">
      <c r="A20" s="60"/>
      <c r="B20" s="61"/>
      <c r="C20" s="61"/>
      <c r="D20" s="29"/>
      <c r="E20" s="959"/>
      <c r="F20" s="957"/>
      <c r="G20" s="958"/>
      <c r="H20" s="957"/>
      <c r="I20" s="958"/>
      <c r="J20" s="22"/>
    </row>
    <row r="21" spans="1:10" ht="15.75" customHeight="1">
      <c r="A21" s="60"/>
      <c r="B21" s="61"/>
      <c r="C21" s="61"/>
      <c r="D21" s="29"/>
      <c r="E21" s="959"/>
      <c r="F21" s="957"/>
      <c r="G21" s="958"/>
      <c r="H21" s="957"/>
      <c r="I21" s="958"/>
      <c r="J21" s="22"/>
    </row>
    <row r="22" spans="1:10" ht="15.75" customHeight="1">
      <c r="A22" s="60"/>
      <c r="B22" s="61"/>
      <c r="C22" s="61"/>
      <c r="D22" s="29"/>
      <c r="E22" s="959"/>
      <c r="F22" s="957"/>
      <c r="G22" s="958"/>
      <c r="H22" s="957"/>
      <c r="I22" s="958"/>
      <c r="J22" s="22"/>
    </row>
    <row r="23" spans="1:10" ht="15.75" customHeight="1">
      <c r="A23" s="60"/>
      <c r="B23" s="61"/>
      <c r="C23" s="61"/>
      <c r="D23" s="29"/>
      <c r="E23" s="959"/>
      <c r="F23" s="957"/>
      <c r="G23" s="958"/>
      <c r="H23" s="957"/>
      <c r="I23" s="958"/>
      <c r="J23" s="22"/>
    </row>
    <row r="24" spans="1:10" ht="15.75" customHeight="1">
      <c r="A24" s="60"/>
      <c r="B24" s="61"/>
      <c r="C24" s="61"/>
      <c r="D24" s="29"/>
      <c r="E24" s="959"/>
      <c r="F24" s="957"/>
      <c r="G24" s="958"/>
      <c r="H24" s="957"/>
      <c r="I24" s="958"/>
      <c r="J24" s="22"/>
    </row>
    <row r="25" spans="1:10" ht="15.75" customHeight="1">
      <c r="A25" s="60"/>
      <c r="B25" s="61"/>
      <c r="C25" s="61"/>
      <c r="D25" s="29"/>
      <c r="E25" s="959"/>
      <c r="F25" s="957"/>
      <c r="G25" s="958"/>
      <c r="H25" s="957"/>
      <c r="I25" s="958"/>
      <c r="J25" s="22"/>
    </row>
    <row r="26" spans="1:10" ht="15.75" customHeight="1">
      <c r="A26" s="60"/>
      <c r="B26" s="61"/>
      <c r="C26" s="61"/>
      <c r="D26" s="29"/>
      <c r="E26" s="959"/>
      <c r="F26" s="957"/>
      <c r="G26" s="958"/>
      <c r="H26" s="957"/>
      <c r="I26" s="958"/>
      <c r="J26" s="22"/>
    </row>
    <row r="27" spans="1:10" ht="15.75" customHeight="1">
      <c r="A27" s="60"/>
      <c r="B27" s="61"/>
      <c r="C27" s="61"/>
      <c r="D27" s="29"/>
      <c r="E27" s="959"/>
      <c r="F27" s="957"/>
      <c r="G27" s="958"/>
      <c r="H27" s="957"/>
      <c r="I27" s="958"/>
      <c r="J27" s="22"/>
    </row>
    <row r="28" spans="1:10" ht="15.75" customHeight="1" thickBot="1">
      <c r="A28" s="62"/>
      <c r="B28" s="63"/>
      <c r="C28" s="63"/>
      <c r="D28" s="32"/>
      <c r="E28" s="961"/>
      <c r="F28" s="957"/>
      <c r="G28" s="958"/>
      <c r="H28" s="957"/>
      <c r="I28" s="958"/>
      <c r="J28" s="22"/>
    </row>
    <row r="29" spans="1:10" ht="15.75" customHeight="1" thickBot="1">
      <c r="A29" s="622" t="s">
        <v>26</v>
      </c>
      <c r="B29" s="623"/>
      <c r="C29" s="623"/>
      <c r="D29" s="624"/>
      <c r="E29" s="524"/>
      <c r="F29" s="962">
        <f>SUM(F13:G28)</f>
        <v>0</v>
      </c>
      <c r="G29" s="963"/>
      <c r="H29" s="962">
        <f>SUM(H13:I28)</f>
        <v>0</v>
      </c>
      <c r="I29" s="963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25" t="s">
        <v>14</v>
      </c>
      <c r="E31" s="639"/>
      <c r="F31" s="949"/>
      <c r="G31" s="640"/>
      <c r="H31" s="641"/>
      <c r="I31" s="642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377</v>
      </c>
    </row>
    <row r="35" ht="15.75" customHeight="1"/>
    <row r="36" ht="15.75" customHeight="1"/>
    <row r="37" ht="15.75" customHeight="1"/>
  </sheetData>
  <sheetProtection/>
  <mergeCells count="58">
    <mergeCell ref="E10:E12"/>
    <mergeCell ref="F29:G29"/>
    <mergeCell ref="H29:I29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H24:I24"/>
    <mergeCell ref="H25:I25"/>
    <mergeCell ref="H26:I26"/>
    <mergeCell ref="H27:I27"/>
    <mergeCell ref="H28:I28"/>
    <mergeCell ref="F12:G12"/>
    <mergeCell ref="F13:G13"/>
    <mergeCell ref="F14:G14"/>
    <mergeCell ref="F15:G15"/>
    <mergeCell ref="F16:G16"/>
    <mergeCell ref="H18:I18"/>
    <mergeCell ref="H19:I19"/>
    <mergeCell ref="H20:I20"/>
    <mergeCell ref="H21:I21"/>
    <mergeCell ref="H22:I22"/>
    <mergeCell ref="H23:I23"/>
    <mergeCell ref="H11:I11"/>
    <mergeCell ref="A29:D29"/>
    <mergeCell ref="D31:F31"/>
    <mergeCell ref="G31:I31"/>
    <mergeCell ref="H12:I12"/>
    <mergeCell ref="H13:I13"/>
    <mergeCell ref="H14:I14"/>
    <mergeCell ref="H15:I15"/>
    <mergeCell ref="H16:I16"/>
    <mergeCell ref="H17:I17"/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F11:G11"/>
    <mergeCell ref="A6:B6"/>
    <mergeCell ref="C6:I6"/>
    <mergeCell ref="A1:I1"/>
    <mergeCell ref="A2:I2"/>
    <mergeCell ref="A4:I4"/>
    <mergeCell ref="A5:B5"/>
    <mergeCell ref="C5:I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0">
      <selection activeCell="L30" sqref="L30"/>
    </sheetView>
  </sheetViews>
  <sheetFormatPr defaultColWidth="9.140625" defaultRowHeight="15"/>
  <cols>
    <col min="1" max="1" width="10.00390625" style="261" customWidth="1"/>
    <col min="2" max="2" width="18.8515625" style="261" customWidth="1"/>
    <col min="3" max="3" width="14.00390625" style="261" customWidth="1"/>
    <col min="4" max="4" width="13.28125" style="261" customWidth="1"/>
    <col min="5" max="5" width="42.7109375" style="261" customWidth="1"/>
    <col min="6" max="6" width="21.8515625" style="261" customWidth="1"/>
    <col min="7" max="7" width="17.7109375" style="261" customWidth="1"/>
    <col min="8" max="8" width="20.421875" style="261" customWidth="1"/>
    <col min="9" max="9" width="15.00390625" style="261" customWidth="1"/>
    <col min="10" max="10" width="13.28125" style="261" customWidth="1"/>
    <col min="11" max="11" width="11.28125" style="261" customWidth="1"/>
    <col min="12" max="12" width="14.57421875" style="261" customWidth="1"/>
    <col min="13" max="13" width="16.00390625" style="261" customWidth="1"/>
    <col min="14" max="16384" width="9.140625" style="261" customWidth="1"/>
  </cols>
  <sheetData>
    <row r="1" spans="1:14" ht="16.5" customHeight="1">
      <c r="A1" s="643" t="s">
        <v>186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337" t="s">
        <v>187</v>
      </c>
    </row>
    <row r="2" spans="1:16" ht="10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  <c r="M2" s="339"/>
      <c r="N2" s="337"/>
      <c r="P2" s="340"/>
    </row>
    <row r="3" spans="1:13" ht="15" customHeight="1">
      <c r="A3" s="644" t="s">
        <v>29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</row>
    <row r="4" spans="1:18" ht="18" customHeight="1" thickBot="1">
      <c r="A4" s="645" t="s">
        <v>142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341"/>
      <c r="O4" s="341"/>
      <c r="P4" s="342"/>
      <c r="Q4" s="342"/>
      <c r="R4" s="342"/>
    </row>
    <row r="5" spans="1:13" ht="15" customHeight="1" thickBot="1">
      <c r="A5" s="343" t="s">
        <v>2</v>
      </c>
      <c r="B5" s="344"/>
      <c r="C5" s="344"/>
      <c r="D5" s="345"/>
      <c r="E5" s="646"/>
      <c r="F5" s="647"/>
      <c r="G5" s="647"/>
      <c r="H5" s="647"/>
      <c r="I5" s="647"/>
      <c r="J5" s="647"/>
      <c r="K5" s="647"/>
      <c r="L5" s="647"/>
      <c r="M5" s="648"/>
    </row>
    <row r="6" spans="1:13" ht="15" customHeight="1" thickBot="1">
      <c r="A6" s="649" t="s">
        <v>3</v>
      </c>
      <c r="B6" s="650"/>
      <c r="C6" s="650"/>
      <c r="D6" s="651"/>
      <c r="E6" s="652"/>
      <c r="F6" s="652"/>
      <c r="G6" s="652"/>
      <c r="H6" s="652"/>
      <c r="I6" s="652"/>
      <c r="J6" s="652"/>
      <c r="K6" s="652"/>
      <c r="L6" s="652"/>
      <c r="M6" s="653"/>
    </row>
    <row r="7" spans="1:13" ht="15" customHeight="1" thickBot="1">
      <c r="A7" s="649" t="s">
        <v>188</v>
      </c>
      <c r="B7" s="650"/>
      <c r="C7" s="650"/>
      <c r="D7" s="651"/>
      <c r="E7" s="646"/>
      <c r="F7" s="647"/>
      <c r="G7" s="647"/>
      <c r="H7" s="647"/>
      <c r="I7" s="647"/>
      <c r="J7" s="647"/>
      <c r="K7" s="647"/>
      <c r="L7" s="647"/>
      <c r="M7" s="648"/>
    </row>
    <row r="8" spans="1:13" ht="15" customHeight="1" thickBot="1">
      <c r="A8" s="649" t="s">
        <v>18</v>
      </c>
      <c r="B8" s="650"/>
      <c r="C8" s="650"/>
      <c r="D8" s="651"/>
      <c r="E8" s="646"/>
      <c r="F8" s="647"/>
      <c r="G8" s="647"/>
      <c r="H8" s="647"/>
      <c r="I8" s="647"/>
      <c r="J8" s="647"/>
      <c r="K8" s="647"/>
      <c r="L8" s="647"/>
      <c r="M8" s="648"/>
    </row>
    <row r="9" spans="1:13" ht="15" customHeight="1" thickBot="1">
      <c r="A9" s="649" t="s">
        <v>97</v>
      </c>
      <c r="B9" s="650"/>
      <c r="C9" s="650"/>
      <c r="D9" s="651"/>
      <c r="E9" s="375"/>
      <c r="F9" s="376"/>
      <c r="G9" s="376"/>
      <c r="H9" s="376"/>
      <c r="I9" s="376"/>
      <c r="J9" s="376"/>
      <c r="K9" s="376"/>
      <c r="L9" s="376"/>
      <c r="M9" s="377"/>
    </row>
    <row r="10" spans="1:11" ht="15" customHeight="1" thickBot="1">
      <c r="A10" s="262"/>
      <c r="B10" s="263"/>
      <c r="C10" s="263"/>
      <c r="D10" s="263"/>
      <c r="E10" s="263"/>
      <c r="F10" s="263"/>
      <c r="G10" s="263"/>
      <c r="H10" s="263"/>
      <c r="I10" s="263"/>
      <c r="J10" s="260"/>
      <c r="K10" s="260"/>
    </row>
    <row r="11" spans="1:13" s="270" customFormat="1" ht="24.75" customHeight="1">
      <c r="A11" s="654" t="s">
        <v>143</v>
      </c>
      <c r="B11" s="654" t="s">
        <v>144</v>
      </c>
      <c r="C11" s="654" t="s">
        <v>145</v>
      </c>
      <c r="D11" s="654" t="s">
        <v>189</v>
      </c>
      <c r="E11" s="654" t="s">
        <v>146</v>
      </c>
      <c r="F11" s="656" t="s">
        <v>20</v>
      </c>
      <c r="G11" s="654" t="s">
        <v>147</v>
      </c>
      <c r="H11" s="654" t="s">
        <v>148</v>
      </c>
      <c r="I11" s="654" t="s">
        <v>149</v>
      </c>
      <c r="J11" s="654" t="s">
        <v>150</v>
      </c>
      <c r="K11" s="658" t="s">
        <v>151</v>
      </c>
      <c r="L11" s="669" t="s">
        <v>152</v>
      </c>
      <c r="M11" s="670"/>
    </row>
    <row r="12" spans="1:13" s="270" customFormat="1" ht="54.75" customHeight="1" thickBot="1">
      <c r="A12" s="655"/>
      <c r="B12" s="671"/>
      <c r="C12" s="671"/>
      <c r="D12" s="655"/>
      <c r="E12" s="655"/>
      <c r="F12" s="657"/>
      <c r="G12" s="655"/>
      <c r="H12" s="655"/>
      <c r="I12" s="655"/>
      <c r="J12" s="655"/>
      <c r="K12" s="659"/>
      <c r="L12" s="346" t="s">
        <v>153</v>
      </c>
      <c r="M12" s="346" t="s">
        <v>154</v>
      </c>
    </row>
    <row r="13" spans="1:13" ht="15" customHeight="1">
      <c r="A13" s="347"/>
      <c r="B13" s="264"/>
      <c r="C13" s="264"/>
      <c r="D13" s="348"/>
      <c r="E13" s="348"/>
      <c r="F13" s="349"/>
      <c r="G13" s="350"/>
      <c r="H13" s="350"/>
      <c r="I13" s="350"/>
      <c r="J13" s="348"/>
      <c r="K13" s="351"/>
      <c r="L13" s="352"/>
      <c r="M13" s="352"/>
    </row>
    <row r="14" spans="1:13" ht="15" customHeight="1">
      <c r="A14" s="353"/>
      <c r="B14" s="265"/>
      <c r="C14" s="265"/>
      <c r="D14" s="354"/>
      <c r="E14" s="354"/>
      <c r="F14" s="355"/>
      <c r="G14" s="266"/>
      <c r="H14" s="266"/>
      <c r="I14" s="266"/>
      <c r="J14" s="354"/>
      <c r="K14" s="356"/>
      <c r="L14" s="357"/>
      <c r="M14" s="357"/>
    </row>
    <row r="15" spans="1:13" ht="15" customHeight="1">
      <c r="A15" s="353"/>
      <c r="B15" s="265"/>
      <c r="C15" s="265"/>
      <c r="D15" s="354"/>
      <c r="E15" s="354"/>
      <c r="F15" s="355"/>
      <c r="G15" s="266"/>
      <c r="H15" s="266"/>
      <c r="I15" s="266"/>
      <c r="J15" s="354"/>
      <c r="K15" s="356"/>
      <c r="L15" s="357"/>
      <c r="M15" s="357"/>
    </row>
    <row r="16" spans="1:13" ht="15" customHeight="1">
      <c r="A16" s="353"/>
      <c r="B16" s="265"/>
      <c r="C16" s="265"/>
      <c r="D16" s="354"/>
      <c r="E16" s="354"/>
      <c r="F16" s="355"/>
      <c r="G16" s="266"/>
      <c r="H16" s="266"/>
      <c r="I16" s="266"/>
      <c r="J16" s="354"/>
      <c r="K16" s="356"/>
      <c r="L16" s="357"/>
      <c r="M16" s="357"/>
    </row>
    <row r="17" spans="1:13" ht="15" customHeight="1">
      <c r="A17" s="353"/>
      <c r="B17" s="265"/>
      <c r="C17" s="265"/>
      <c r="D17" s="354"/>
      <c r="E17" s="354"/>
      <c r="F17" s="355"/>
      <c r="G17" s="266"/>
      <c r="H17" s="266"/>
      <c r="I17" s="266"/>
      <c r="J17" s="354"/>
      <c r="K17" s="356"/>
      <c r="L17" s="357"/>
      <c r="M17" s="357"/>
    </row>
    <row r="18" spans="1:13" ht="15" customHeight="1">
      <c r="A18" s="353"/>
      <c r="B18" s="265"/>
      <c r="C18" s="265"/>
      <c r="D18" s="354"/>
      <c r="E18" s="354"/>
      <c r="F18" s="355"/>
      <c r="G18" s="266"/>
      <c r="H18" s="266"/>
      <c r="I18" s="266"/>
      <c r="J18" s="354"/>
      <c r="K18" s="356"/>
      <c r="L18" s="357"/>
      <c r="M18" s="357"/>
    </row>
    <row r="19" spans="1:13" ht="15" customHeight="1">
      <c r="A19" s="353"/>
      <c r="B19" s="265"/>
      <c r="C19" s="265"/>
      <c r="D19" s="354"/>
      <c r="E19" s="354"/>
      <c r="F19" s="355"/>
      <c r="G19" s="266"/>
      <c r="H19" s="266"/>
      <c r="I19" s="266"/>
      <c r="J19" s="354"/>
      <c r="K19" s="356"/>
      <c r="L19" s="357"/>
      <c r="M19" s="357"/>
    </row>
    <row r="20" spans="1:13" ht="15" customHeight="1">
      <c r="A20" s="353"/>
      <c r="B20" s="265"/>
      <c r="C20" s="265"/>
      <c r="D20" s="354"/>
      <c r="E20" s="354"/>
      <c r="F20" s="355"/>
      <c r="G20" s="266"/>
      <c r="H20" s="266"/>
      <c r="I20" s="266"/>
      <c r="J20" s="354"/>
      <c r="K20" s="356"/>
      <c r="L20" s="357"/>
      <c r="M20" s="357"/>
    </row>
    <row r="21" spans="1:13" ht="15" customHeight="1">
      <c r="A21" s="353"/>
      <c r="B21" s="265"/>
      <c r="C21" s="265"/>
      <c r="D21" s="354"/>
      <c r="E21" s="354"/>
      <c r="F21" s="355"/>
      <c r="G21" s="266"/>
      <c r="H21" s="266"/>
      <c r="I21" s="266"/>
      <c r="J21" s="354"/>
      <c r="K21" s="356"/>
      <c r="L21" s="357"/>
      <c r="M21" s="357"/>
    </row>
    <row r="22" spans="1:13" ht="15" customHeight="1">
      <c r="A22" s="353"/>
      <c r="B22" s="265"/>
      <c r="C22" s="265"/>
      <c r="D22" s="354"/>
      <c r="E22" s="354"/>
      <c r="F22" s="355"/>
      <c r="G22" s="266"/>
      <c r="H22" s="266"/>
      <c r="I22" s="266"/>
      <c r="J22" s="354"/>
      <c r="K22" s="356"/>
      <c r="L22" s="357"/>
      <c r="M22" s="357"/>
    </row>
    <row r="23" spans="1:13" ht="15" customHeight="1">
      <c r="A23" s="353"/>
      <c r="B23" s="265"/>
      <c r="C23" s="265"/>
      <c r="D23" s="354"/>
      <c r="E23" s="354"/>
      <c r="F23" s="355"/>
      <c r="G23" s="266"/>
      <c r="H23" s="266"/>
      <c r="I23" s="266"/>
      <c r="J23" s="354"/>
      <c r="K23" s="356"/>
      <c r="L23" s="357"/>
      <c r="M23" s="357"/>
    </row>
    <row r="24" spans="1:13" ht="15" customHeight="1">
      <c r="A24" s="353"/>
      <c r="B24" s="265"/>
      <c r="C24" s="265"/>
      <c r="D24" s="354"/>
      <c r="E24" s="354"/>
      <c r="F24" s="355"/>
      <c r="G24" s="266"/>
      <c r="H24" s="266"/>
      <c r="I24" s="266"/>
      <c r="J24" s="354"/>
      <c r="K24" s="356"/>
      <c r="L24" s="357"/>
      <c r="M24" s="357"/>
    </row>
    <row r="25" spans="1:13" ht="15" customHeight="1">
      <c r="A25" s="353"/>
      <c r="B25" s="265"/>
      <c r="C25" s="265"/>
      <c r="D25" s="354"/>
      <c r="E25" s="354"/>
      <c r="F25" s="355"/>
      <c r="G25" s="266"/>
      <c r="H25" s="266"/>
      <c r="I25" s="266"/>
      <c r="J25" s="354"/>
      <c r="K25" s="356"/>
      <c r="L25" s="357"/>
      <c r="M25" s="357"/>
    </row>
    <row r="26" spans="1:13" ht="15" customHeight="1">
      <c r="A26" s="353"/>
      <c r="B26" s="265"/>
      <c r="C26" s="265"/>
      <c r="D26" s="354"/>
      <c r="E26" s="354"/>
      <c r="F26" s="355"/>
      <c r="G26" s="266"/>
      <c r="H26" s="266"/>
      <c r="I26" s="266"/>
      <c r="J26" s="354"/>
      <c r="K26" s="356"/>
      <c r="L26" s="357"/>
      <c r="M26" s="357"/>
    </row>
    <row r="27" spans="1:13" ht="15" customHeight="1">
      <c r="A27" s="353"/>
      <c r="B27" s="265"/>
      <c r="C27" s="265"/>
      <c r="D27" s="354"/>
      <c r="E27" s="354"/>
      <c r="F27" s="355"/>
      <c r="G27" s="266"/>
      <c r="H27" s="266"/>
      <c r="I27" s="266"/>
      <c r="J27" s="354"/>
      <c r="K27" s="356"/>
      <c r="L27" s="357"/>
      <c r="M27" s="357"/>
    </row>
    <row r="28" spans="1:13" ht="15" customHeight="1">
      <c r="A28" s="353"/>
      <c r="B28" s="265"/>
      <c r="C28" s="265"/>
      <c r="D28" s="354"/>
      <c r="E28" s="354"/>
      <c r="F28" s="355"/>
      <c r="G28" s="266"/>
      <c r="H28" s="266"/>
      <c r="I28" s="266"/>
      <c r="J28" s="354"/>
      <c r="K28" s="356"/>
      <c r="L28" s="357"/>
      <c r="M28" s="357"/>
    </row>
    <row r="29" spans="1:13" ht="15" customHeight="1" thickBot="1">
      <c r="A29" s="358"/>
      <c r="B29" s="267"/>
      <c r="C29" s="267"/>
      <c r="D29" s="359"/>
      <c r="E29" s="359"/>
      <c r="F29" s="360"/>
      <c r="G29" s="361"/>
      <c r="H29" s="361"/>
      <c r="I29" s="361"/>
      <c r="J29" s="359"/>
      <c r="K29" s="362"/>
      <c r="L29" s="966"/>
      <c r="M29" s="966"/>
    </row>
    <row r="30" spans="1:13" ht="15" customHeight="1" thickBot="1">
      <c r="A30" s="660" t="s">
        <v>26</v>
      </c>
      <c r="B30" s="661"/>
      <c r="C30" s="661"/>
      <c r="D30" s="661"/>
      <c r="E30" s="661"/>
      <c r="F30" s="661"/>
      <c r="G30" s="662"/>
      <c r="H30" s="363">
        <f>SUM(H13:H29)</f>
        <v>0</v>
      </c>
      <c r="I30" s="363">
        <f>SUM(I13:I29)</f>
        <v>0</v>
      </c>
      <c r="J30" s="964"/>
      <c r="K30" s="965"/>
      <c r="L30" s="967"/>
      <c r="M30" s="968"/>
    </row>
    <row r="31" spans="1:13" ht="15" customHeight="1" thickBo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8"/>
      <c r="M31" s="268"/>
    </row>
    <row r="32" spans="1:13" ht="15" customHeight="1" thickBot="1">
      <c r="A32" s="663" t="s">
        <v>155</v>
      </c>
      <c r="B32" s="664"/>
      <c r="C32" s="664"/>
      <c r="D32" s="664"/>
      <c r="E32" s="664"/>
      <c r="F32" s="664"/>
      <c r="G32" s="665"/>
      <c r="H32" s="364"/>
      <c r="I32" s="365"/>
      <c r="J32" s="666"/>
      <c r="K32" s="667"/>
      <c r="L32" s="667"/>
      <c r="M32" s="668"/>
    </row>
    <row r="33" spans="1:11" ht="15" customHeight="1" thickBo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3" ht="15" customHeight="1" thickBot="1">
      <c r="A34" s="663" t="s">
        <v>190</v>
      </c>
      <c r="B34" s="664"/>
      <c r="C34" s="664"/>
      <c r="D34" s="664"/>
      <c r="E34" s="664"/>
      <c r="F34" s="664"/>
      <c r="G34" s="665"/>
      <c r="H34" s="366"/>
      <c r="I34" s="372"/>
      <c r="J34" s="678">
        <f>G37-H34</f>
        <v>0</v>
      </c>
      <c r="K34" s="679"/>
      <c r="L34" s="373"/>
      <c r="M34" s="374"/>
    </row>
    <row r="35" spans="1:11" ht="1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</row>
    <row r="36" spans="1:11" ht="15" customHeight="1" thickBot="1">
      <c r="A36" s="260"/>
      <c r="B36" s="260"/>
      <c r="C36" s="260"/>
      <c r="D36" s="260"/>
      <c r="H36" s="260"/>
      <c r="I36" s="260"/>
      <c r="J36" s="260"/>
      <c r="K36" s="260"/>
    </row>
    <row r="37" spans="1:11" ht="15" customHeight="1" thickBot="1">
      <c r="A37" s="260"/>
      <c r="B37" s="260"/>
      <c r="C37" s="260"/>
      <c r="D37" s="260"/>
      <c r="E37" s="689" t="s">
        <v>191</v>
      </c>
      <c r="F37" s="690"/>
      <c r="G37" s="425">
        <f>H30</f>
        <v>0</v>
      </c>
      <c r="H37" s="260"/>
      <c r="I37" s="260"/>
      <c r="J37" s="260"/>
      <c r="K37" s="260"/>
    </row>
    <row r="38" spans="1:11" ht="15" customHeight="1" thickBot="1">
      <c r="A38" s="260"/>
      <c r="B38" s="260"/>
      <c r="C38" s="260"/>
      <c r="D38" s="260"/>
      <c r="E38" s="691" t="s">
        <v>156</v>
      </c>
      <c r="F38" s="692"/>
      <c r="G38" s="425">
        <f>I30</f>
        <v>0</v>
      </c>
      <c r="H38" s="260"/>
      <c r="I38" s="260"/>
      <c r="J38" s="260"/>
      <c r="K38" s="260"/>
    </row>
    <row r="39" spans="1:11" ht="15" customHeight="1" thickBot="1">
      <c r="A39" s="260"/>
      <c r="B39" s="260"/>
      <c r="C39" s="260"/>
      <c r="D39" s="260"/>
      <c r="E39" s="691" t="s">
        <v>157</v>
      </c>
      <c r="F39" s="692"/>
      <c r="G39" s="425">
        <f>I32</f>
        <v>0</v>
      </c>
      <c r="H39" s="260"/>
      <c r="I39" s="260"/>
      <c r="J39" s="260"/>
      <c r="K39" s="260"/>
    </row>
    <row r="40" spans="1:11" ht="15" customHeight="1" thickBot="1">
      <c r="A40" s="260"/>
      <c r="B40" s="260"/>
      <c r="C40" s="260"/>
      <c r="D40" s="260"/>
      <c r="E40" s="691" t="s">
        <v>158</v>
      </c>
      <c r="F40" s="692"/>
      <c r="G40" s="425">
        <f>H30-I30</f>
        <v>0</v>
      </c>
      <c r="H40" s="260"/>
      <c r="I40" s="269"/>
      <c r="J40" s="269"/>
      <c r="K40" s="269"/>
    </row>
    <row r="41" spans="1:11" ht="15" customHeight="1" thickBot="1">
      <c r="A41" s="269"/>
      <c r="B41" s="269"/>
      <c r="C41" s="269"/>
      <c r="D41" s="269"/>
      <c r="E41" s="691" t="s">
        <v>159</v>
      </c>
      <c r="F41" s="692"/>
      <c r="G41" s="426">
        <f>H32-I32</f>
        <v>0</v>
      </c>
      <c r="H41" s="269"/>
      <c r="I41" s="270"/>
      <c r="J41" s="270"/>
      <c r="K41" s="270"/>
    </row>
    <row r="42" spans="1:11" ht="15" customHeight="1">
      <c r="A42" s="693" t="s">
        <v>180</v>
      </c>
      <c r="B42" s="693"/>
      <c r="C42" s="693"/>
      <c r="D42" s="693"/>
      <c r="E42" s="693"/>
      <c r="F42" s="693"/>
      <c r="G42" s="269"/>
      <c r="H42" s="269"/>
      <c r="I42" s="270"/>
      <c r="J42" s="270"/>
      <c r="K42" s="270"/>
    </row>
    <row r="43" spans="1:11" ht="15" customHeight="1">
      <c r="A43" s="371" t="s">
        <v>160</v>
      </c>
      <c r="B43" s="367"/>
      <c r="C43" s="367"/>
      <c r="D43" s="367"/>
      <c r="E43" s="367"/>
      <c r="F43" s="367"/>
      <c r="G43" s="270"/>
      <c r="H43" s="270"/>
      <c r="I43" s="270"/>
      <c r="J43" s="270"/>
      <c r="K43" s="270"/>
    </row>
    <row r="44" spans="1:5" ht="15" customHeight="1" thickBot="1">
      <c r="A44" s="368"/>
      <c r="B44" s="369"/>
      <c r="C44" s="369"/>
      <c r="D44" s="369"/>
      <c r="E44" s="369"/>
    </row>
    <row r="45" spans="1:13" ht="15" customHeight="1" thickBot="1">
      <c r="A45" s="680" t="s">
        <v>161</v>
      </c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2"/>
    </row>
    <row r="46" spans="1:13" ht="15" customHeight="1">
      <c r="A46" s="683" t="s">
        <v>162</v>
      </c>
      <c r="B46" s="684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5"/>
    </row>
    <row r="47" spans="1:13" ht="15" customHeight="1">
      <c r="A47" s="683" t="s">
        <v>163</v>
      </c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5"/>
    </row>
    <row r="48" spans="1:13" ht="15" customHeight="1">
      <c r="A48" s="683" t="s">
        <v>164</v>
      </c>
      <c r="B48" s="684"/>
      <c r="C48" s="684"/>
      <c r="D48" s="684"/>
      <c r="E48" s="684"/>
      <c r="F48" s="684"/>
      <c r="G48" s="684"/>
      <c r="H48" s="684"/>
      <c r="I48" s="684"/>
      <c r="J48" s="684"/>
      <c r="K48" s="684"/>
      <c r="L48" s="684"/>
      <c r="M48" s="685"/>
    </row>
    <row r="49" spans="1:13" ht="15" customHeight="1" thickBot="1">
      <c r="A49" s="686" t="s">
        <v>192</v>
      </c>
      <c r="B49" s="687"/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8"/>
    </row>
    <row r="50" spans="1:11" ht="15" customHeight="1" thickBo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1:13" s="279" customFormat="1" ht="27" customHeight="1" thickBot="1">
      <c r="A51" s="271" t="s">
        <v>13</v>
      </c>
      <c r="B51" s="272"/>
      <c r="C51" s="273"/>
      <c r="D51" s="273"/>
      <c r="E51" s="274"/>
      <c r="F51" s="274"/>
      <c r="G51" s="275" t="s">
        <v>14</v>
      </c>
      <c r="H51" s="276"/>
      <c r="I51" s="276"/>
      <c r="J51" s="675"/>
      <c r="K51" s="676"/>
      <c r="L51" s="676"/>
      <c r="M51" s="677"/>
    </row>
    <row r="52" spans="1:11" ht="15" customHeight="1" thickBo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</row>
    <row r="53" spans="1:13" ht="27" customHeight="1" thickBot="1">
      <c r="A53" s="370" t="s">
        <v>13</v>
      </c>
      <c r="B53" s="278"/>
      <c r="C53" s="277"/>
      <c r="D53" s="277"/>
      <c r="E53" s="277"/>
      <c r="G53" s="672" t="s">
        <v>165</v>
      </c>
      <c r="H53" s="673"/>
      <c r="I53" s="674"/>
      <c r="J53" s="675"/>
      <c r="K53" s="676"/>
      <c r="L53" s="676"/>
      <c r="M53" s="677"/>
    </row>
    <row r="54" ht="15" customHeight="1"/>
    <row r="55" ht="15" customHeight="1"/>
    <row r="56" ht="15" customHeight="1"/>
    <row r="57" ht="15" customHeight="1">
      <c r="A57" s="25" t="s">
        <v>377</v>
      </c>
    </row>
  </sheetData>
  <sheetProtection/>
  <mergeCells count="42">
    <mergeCell ref="J51:M51"/>
    <mergeCell ref="E37:F37"/>
    <mergeCell ref="E38:F38"/>
    <mergeCell ref="E39:F39"/>
    <mergeCell ref="E40:F40"/>
    <mergeCell ref="E41:F41"/>
    <mergeCell ref="A42:F4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I11:I12"/>
    <mergeCell ref="J11:J12"/>
    <mergeCell ref="K11:K12"/>
    <mergeCell ref="A30:G30"/>
    <mergeCell ref="A32:G32"/>
    <mergeCell ref="J32:M32"/>
    <mergeCell ref="L11:M11"/>
    <mergeCell ref="A11:A12"/>
    <mergeCell ref="B11:B12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A1:M1"/>
    <mergeCell ref="A3:M3"/>
    <mergeCell ref="A4:M4"/>
    <mergeCell ref="E5:M5"/>
    <mergeCell ref="A6:D6"/>
    <mergeCell ref="E6:M6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view="pageBreakPreview" zoomScaleSheetLayoutView="100" zoomScalePageLayoutView="0" workbookViewId="0" topLeftCell="A1">
      <pane ySplit="14" topLeftCell="A99" activePane="bottomLeft" state="frozen"/>
      <selection pane="topLeft" activeCell="A1" sqref="A1"/>
      <selection pane="bottomLeft" activeCell="A103" sqref="A103"/>
    </sheetView>
  </sheetViews>
  <sheetFormatPr defaultColWidth="9.140625" defaultRowHeight="15"/>
  <cols>
    <col min="1" max="1" width="55.7109375" style="452" customWidth="1"/>
    <col min="2" max="2" width="16.140625" style="428" customWidth="1"/>
    <col min="3" max="3" width="17.7109375" style="456" customWidth="1"/>
    <col min="4" max="4" width="17.7109375" style="428" customWidth="1"/>
    <col min="5" max="5" width="18.140625" style="428" customWidth="1"/>
    <col min="6" max="6" width="16.57421875" style="428" customWidth="1"/>
    <col min="7" max="7" width="17.57421875" style="428" customWidth="1"/>
    <col min="8" max="8" width="16.8515625" style="428" customWidth="1"/>
    <col min="9" max="9" width="15.8515625" style="428" customWidth="1"/>
    <col min="10" max="10" width="13.00390625" style="428" customWidth="1"/>
    <col min="11" max="16384" width="9.140625" style="428" customWidth="1"/>
  </cols>
  <sheetData>
    <row r="1" spans="1:10" s="427" customFormat="1" ht="15">
      <c r="A1" s="728" t="s">
        <v>252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10" ht="105" customHeight="1">
      <c r="A2" s="701"/>
      <c r="B2" s="701"/>
      <c r="C2" s="701"/>
      <c r="D2" s="701"/>
      <c r="E2" s="701"/>
      <c r="F2" s="701"/>
      <c r="G2" s="701"/>
      <c r="H2" s="701"/>
      <c r="I2" s="701"/>
      <c r="J2" s="701"/>
    </row>
    <row r="3" spans="1:10" ht="15" customHeight="1">
      <c r="A3" s="729" t="s">
        <v>29</v>
      </c>
      <c r="B3" s="729"/>
      <c r="C3" s="729"/>
      <c r="D3" s="729"/>
      <c r="E3" s="729"/>
      <c r="F3" s="729"/>
      <c r="G3" s="729"/>
      <c r="H3" s="729"/>
      <c r="I3" s="729"/>
      <c r="J3" s="729"/>
    </row>
    <row r="4" spans="1:10" ht="19.5" thickBot="1">
      <c r="A4" s="730" t="s">
        <v>253</v>
      </c>
      <c r="B4" s="730"/>
      <c r="C4" s="730"/>
      <c r="D4" s="730"/>
      <c r="E4" s="730"/>
      <c r="F4" s="730"/>
      <c r="G4" s="730"/>
      <c r="H4" s="730"/>
      <c r="I4" s="730"/>
      <c r="J4" s="730"/>
    </row>
    <row r="5" spans="1:10" ht="15.75" customHeight="1" thickBot="1">
      <c r="A5" s="429" t="s">
        <v>2</v>
      </c>
      <c r="B5" s="713"/>
      <c r="C5" s="714"/>
      <c r="D5" s="714"/>
      <c r="E5" s="714"/>
      <c r="F5" s="714"/>
      <c r="G5" s="714"/>
      <c r="H5" s="714"/>
      <c r="I5" s="714"/>
      <c r="J5" s="715"/>
    </row>
    <row r="6" spans="1:10" ht="15" thickBot="1">
      <c r="A6" s="430" t="s">
        <v>3</v>
      </c>
      <c r="B6" s="713"/>
      <c r="C6" s="714"/>
      <c r="D6" s="714"/>
      <c r="E6" s="714"/>
      <c r="F6" s="714"/>
      <c r="G6" s="714"/>
      <c r="H6" s="714"/>
      <c r="I6" s="714"/>
      <c r="J6" s="715"/>
    </row>
    <row r="7" spans="1:10" ht="15" thickBot="1">
      <c r="A7" s="429" t="s">
        <v>51</v>
      </c>
      <c r="B7" s="713"/>
      <c r="C7" s="714"/>
      <c r="D7" s="714"/>
      <c r="E7" s="714"/>
      <c r="F7" s="714"/>
      <c r="G7" s="714"/>
      <c r="H7" s="714"/>
      <c r="I7" s="714"/>
      <c r="J7" s="715"/>
    </row>
    <row r="8" spans="1:10" ht="15" thickBot="1">
      <c r="A8" s="429" t="s">
        <v>18</v>
      </c>
      <c r="B8" s="713"/>
      <c r="C8" s="714"/>
      <c r="D8" s="714"/>
      <c r="E8" s="714"/>
      <c r="F8" s="714"/>
      <c r="G8" s="714"/>
      <c r="H8" s="714"/>
      <c r="I8" s="714"/>
      <c r="J8" s="715"/>
    </row>
    <row r="9" spans="1:10" ht="15" thickBot="1">
      <c r="A9" s="429" t="s">
        <v>97</v>
      </c>
      <c r="B9" s="713"/>
      <c r="C9" s="714"/>
      <c r="D9" s="714"/>
      <c r="E9" s="714"/>
      <c r="F9" s="714"/>
      <c r="G9" s="714"/>
      <c r="H9" s="714"/>
      <c r="I9" s="714"/>
      <c r="J9" s="715"/>
    </row>
    <row r="10" spans="1:10" ht="34.5" customHeight="1" thickBot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</row>
    <row r="11" spans="1:10" ht="12.75" customHeight="1">
      <c r="A11" s="718" t="s">
        <v>254</v>
      </c>
      <c r="B11" s="719"/>
      <c r="C11" s="719"/>
      <c r="D11" s="719"/>
      <c r="E11" s="719"/>
      <c r="F11" s="719"/>
      <c r="G11" s="719"/>
      <c r="H11" s="719"/>
      <c r="I11" s="719"/>
      <c r="J11" s="720"/>
    </row>
    <row r="12" spans="1:10" ht="13.5" customHeight="1" thickBot="1">
      <c r="A12" s="721"/>
      <c r="B12" s="722"/>
      <c r="C12" s="722"/>
      <c r="D12" s="722"/>
      <c r="E12" s="722"/>
      <c r="F12" s="722"/>
      <c r="G12" s="722"/>
      <c r="H12" s="722"/>
      <c r="I12" s="722"/>
      <c r="J12" s="723"/>
    </row>
    <row r="13" spans="1:10" ht="62.25" customHeight="1">
      <c r="A13" s="724" t="s">
        <v>255</v>
      </c>
      <c r="B13" s="702" t="s">
        <v>256</v>
      </c>
      <c r="C13" s="726" t="s">
        <v>257</v>
      </c>
      <c r="D13" s="702" t="s">
        <v>258</v>
      </c>
      <c r="E13" s="702" t="s">
        <v>259</v>
      </c>
      <c r="F13" s="702" t="s">
        <v>260</v>
      </c>
      <c r="G13" s="702" t="s">
        <v>261</v>
      </c>
      <c r="H13" s="702" t="s">
        <v>262</v>
      </c>
      <c r="I13" s="704" t="s">
        <v>263</v>
      </c>
      <c r="J13" s="706" t="s">
        <v>264</v>
      </c>
    </row>
    <row r="14" spans="1:10" ht="53.25" customHeight="1" thickBot="1">
      <c r="A14" s="725"/>
      <c r="B14" s="703"/>
      <c r="C14" s="727"/>
      <c r="D14" s="703"/>
      <c r="E14" s="703"/>
      <c r="F14" s="703"/>
      <c r="G14" s="703"/>
      <c r="H14" s="703"/>
      <c r="I14" s="705"/>
      <c r="J14" s="707"/>
    </row>
    <row r="15" spans="1:10" ht="15">
      <c r="A15" s="495" t="s">
        <v>265</v>
      </c>
      <c r="B15" s="494">
        <f>B16+B27+B28+B29+B30</f>
        <v>0</v>
      </c>
      <c r="C15" s="494">
        <f>C16+C27+C28+C29+C30</f>
        <v>0</v>
      </c>
      <c r="D15" s="517">
        <f>IF(C15=0,"",C15/B15)</f>
      </c>
      <c r="E15" s="494">
        <f>E16+E27+E28+E29+E30</f>
        <v>0</v>
      </c>
      <c r="F15" s="517">
        <f>IF(E15=0,"",E15/B15)</f>
      </c>
      <c r="G15" s="494">
        <f aca="true" t="shared" si="0" ref="G15:G78">C15+E15</f>
        <v>0</v>
      </c>
      <c r="H15" s="517">
        <f>IF(E15=0,"",(C15+E15)/B15)</f>
      </c>
      <c r="I15" s="498"/>
      <c r="J15" s="433"/>
    </row>
    <row r="16" spans="1:10" ht="15">
      <c r="A16" s="434" t="s">
        <v>266</v>
      </c>
      <c r="B16" s="496">
        <f>B17+B22</f>
        <v>0</v>
      </c>
      <c r="C16" s="496">
        <f>C17+C22</f>
        <v>0</v>
      </c>
      <c r="D16" s="518">
        <f aca="true" t="shared" si="1" ref="D16:D79">IF(C16=0,"",C16/B16)</f>
      </c>
      <c r="E16" s="496">
        <f>E17+E22</f>
        <v>0</v>
      </c>
      <c r="F16" s="518">
        <f aca="true" t="shared" si="2" ref="F16:F79">IF(E16=0,"",E16/B16)</f>
      </c>
      <c r="G16" s="496">
        <f t="shared" si="0"/>
        <v>0</v>
      </c>
      <c r="H16" s="518">
        <f aca="true" t="shared" si="3" ref="H16:H79">IF(E16=0,"",(C16+E16)/B16)</f>
      </c>
      <c r="I16" s="499"/>
      <c r="J16" s="433"/>
    </row>
    <row r="17" spans="1:10" ht="15">
      <c r="A17" s="434" t="s">
        <v>267</v>
      </c>
      <c r="B17" s="497">
        <f>B18+B19+B20+B21</f>
        <v>0</v>
      </c>
      <c r="C17" s="497">
        <f>C18+C19+C20+C21</f>
        <v>0</v>
      </c>
      <c r="D17" s="518">
        <f t="shared" si="1"/>
      </c>
      <c r="E17" s="497">
        <f>E18+E19+E20+E21</f>
        <v>0</v>
      </c>
      <c r="F17" s="518">
        <f t="shared" si="2"/>
      </c>
      <c r="G17" s="496">
        <f t="shared" si="0"/>
        <v>0</v>
      </c>
      <c r="H17" s="518">
        <f t="shared" si="3"/>
      </c>
      <c r="I17" s="499"/>
      <c r="J17" s="433"/>
    </row>
    <row r="18" spans="1:10" ht="15">
      <c r="A18" s="434" t="s">
        <v>268</v>
      </c>
      <c r="B18" s="435"/>
      <c r="C18" s="435"/>
      <c r="D18" s="518">
        <f t="shared" si="1"/>
      </c>
      <c r="E18" s="435"/>
      <c r="F18" s="518">
        <f t="shared" si="2"/>
      </c>
      <c r="G18" s="436">
        <f t="shared" si="0"/>
        <v>0</v>
      </c>
      <c r="H18" s="518">
        <f t="shared" si="3"/>
      </c>
      <c r="I18" s="499"/>
      <c r="J18" s="433"/>
    </row>
    <row r="19" spans="1:10" ht="15">
      <c r="A19" s="434" t="s">
        <v>269</v>
      </c>
      <c r="B19" s="435"/>
      <c r="C19" s="435"/>
      <c r="D19" s="518">
        <f t="shared" si="1"/>
      </c>
      <c r="E19" s="435"/>
      <c r="F19" s="518">
        <f t="shared" si="2"/>
      </c>
      <c r="G19" s="436">
        <f t="shared" si="0"/>
        <v>0</v>
      </c>
      <c r="H19" s="518">
        <f t="shared" si="3"/>
      </c>
      <c r="I19" s="499"/>
      <c r="J19" s="433"/>
    </row>
    <row r="20" spans="1:10" ht="15">
      <c r="A20" s="434" t="s">
        <v>270</v>
      </c>
      <c r="B20" s="435"/>
      <c r="C20" s="435"/>
      <c r="D20" s="518">
        <f t="shared" si="1"/>
      </c>
      <c r="E20" s="435"/>
      <c r="F20" s="518">
        <f t="shared" si="2"/>
      </c>
      <c r="G20" s="436">
        <f t="shared" si="0"/>
        <v>0</v>
      </c>
      <c r="H20" s="518">
        <f t="shared" si="3"/>
      </c>
      <c r="I20" s="499"/>
      <c r="J20" s="433"/>
    </row>
    <row r="21" spans="1:10" ht="15">
      <c r="A21" s="434" t="s">
        <v>271</v>
      </c>
      <c r="B21" s="435"/>
      <c r="C21" s="435"/>
      <c r="D21" s="518">
        <f t="shared" si="1"/>
      </c>
      <c r="E21" s="435"/>
      <c r="F21" s="518">
        <f t="shared" si="2"/>
      </c>
      <c r="G21" s="436">
        <f t="shared" si="0"/>
        <v>0</v>
      </c>
      <c r="H21" s="518">
        <f t="shared" si="3"/>
      </c>
      <c r="I21" s="499"/>
      <c r="J21" s="433"/>
    </row>
    <row r="22" spans="1:10" ht="15">
      <c r="A22" s="434" t="s">
        <v>272</v>
      </c>
      <c r="B22" s="497">
        <f>B23+B24+B25+B26</f>
        <v>0</v>
      </c>
      <c r="C22" s="497">
        <f>C23+C24+C25+C26</f>
        <v>0</v>
      </c>
      <c r="D22" s="519">
        <f t="shared" si="1"/>
      </c>
      <c r="E22" s="497">
        <f>E23+E24+E25+E26</f>
        <v>0</v>
      </c>
      <c r="F22" s="520">
        <f t="shared" si="2"/>
      </c>
      <c r="G22" s="496">
        <f t="shared" si="0"/>
        <v>0</v>
      </c>
      <c r="H22" s="520">
        <f t="shared" si="3"/>
      </c>
      <c r="I22" s="499"/>
      <c r="J22" s="433"/>
    </row>
    <row r="23" spans="1:10" ht="15">
      <c r="A23" s="434" t="s">
        <v>273</v>
      </c>
      <c r="B23" s="435"/>
      <c r="C23" s="435"/>
      <c r="D23" s="518">
        <f t="shared" si="1"/>
      </c>
      <c r="E23" s="435"/>
      <c r="F23" s="518">
        <f t="shared" si="2"/>
      </c>
      <c r="G23" s="436">
        <f t="shared" si="0"/>
        <v>0</v>
      </c>
      <c r="H23" s="518">
        <f t="shared" si="3"/>
      </c>
      <c r="I23" s="499"/>
      <c r="J23" s="433"/>
    </row>
    <row r="24" spans="1:10" ht="15">
      <c r="A24" s="434" t="s">
        <v>274</v>
      </c>
      <c r="B24" s="435"/>
      <c r="C24" s="435"/>
      <c r="D24" s="518">
        <f t="shared" si="1"/>
      </c>
      <c r="E24" s="435"/>
      <c r="F24" s="518">
        <f t="shared" si="2"/>
      </c>
      <c r="G24" s="436">
        <f t="shared" si="0"/>
        <v>0</v>
      </c>
      <c r="H24" s="518">
        <f t="shared" si="3"/>
      </c>
      <c r="I24" s="499"/>
      <c r="J24" s="433"/>
    </row>
    <row r="25" spans="1:10" ht="15">
      <c r="A25" s="434" t="s">
        <v>275</v>
      </c>
      <c r="B25" s="435"/>
      <c r="C25" s="435"/>
      <c r="D25" s="518">
        <f t="shared" si="1"/>
      </c>
      <c r="E25" s="435"/>
      <c r="F25" s="518">
        <f t="shared" si="2"/>
      </c>
      <c r="G25" s="436">
        <f t="shared" si="0"/>
        <v>0</v>
      </c>
      <c r="H25" s="518">
        <f t="shared" si="3"/>
      </c>
      <c r="I25" s="499"/>
      <c r="J25" s="433"/>
    </row>
    <row r="26" spans="1:10" ht="15">
      <c r="A26" s="434" t="s">
        <v>276</v>
      </c>
      <c r="B26" s="435"/>
      <c r="C26" s="435"/>
      <c r="D26" s="518">
        <f t="shared" si="1"/>
      </c>
      <c r="E26" s="435"/>
      <c r="F26" s="518">
        <f t="shared" si="2"/>
      </c>
      <c r="G26" s="436">
        <f t="shared" si="0"/>
        <v>0</v>
      </c>
      <c r="H26" s="518">
        <f t="shared" si="3"/>
      </c>
      <c r="I26" s="499"/>
      <c r="J26" s="433"/>
    </row>
    <row r="27" spans="1:10" ht="15">
      <c r="A27" s="434" t="s">
        <v>277</v>
      </c>
      <c r="B27" s="435"/>
      <c r="C27" s="435"/>
      <c r="D27" s="518">
        <f t="shared" si="1"/>
      </c>
      <c r="E27" s="435"/>
      <c r="F27" s="518">
        <f t="shared" si="2"/>
      </c>
      <c r="G27" s="436">
        <f t="shared" si="0"/>
        <v>0</v>
      </c>
      <c r="H27" s="518">
        <f t="shared" si="3"/>
      </c>
      <c r="I27" s="499"/>
      <c r="J27" s="433"/>
    </row>
    <row r="28" spans="1:10" ht="15">
      <c r="A28" s="434" t="s">
        <v>278</v>
      </c>
      <c r="B28" s="435"/>
      <c r="C28" s="435"/>
      <c r="D28" s="518">
        <f t="shared" si="1"/>
      </c>
      <c r="E28" s="435"/>
      <c r="F28" s="518">
        <f t="shared" si="2"/>
      </c>
      <c r="G28" s="436">
        <f t="shared" si="0"/>
        <v>0</v>
      </c>
      <c r="H28" s="518">
        <f t="shared" si="3"/>
      </c>
      <c r="I28" s="499"/>
      <c r="J28" s="433"/>
    </row>
    <row r="29" spans="1:10" ht="15">
      <c r="A29" s="434" t="s">
        <v>279</v>
      </c>
      <c r="B29" s="435"/>
      <c r="C29" s="435"/>
      <c r="D29" s="518">
        <f t="shared" si="1"/>
      </c>
      <c r="E29" s="435"/>
      <c r="F29" s="518">
        <f t="shared" si="2"/>
      </c>
      <c r="G29" s="436">
        <f t="shared" si="0"/>
        <v>0</v>
      </c>
      <c r="H29" s="518">
        <f t="shared" si="3"/>
      </c>
      <c r="I29" s="499"/>
      <c r="J29" s="433"/>
    </row>
    <row r="30" spans="1:10" ht="15">
      <c r="A30" s="434" t="s">
        <v>280</v>
      </c>
      <c r="B30" s="435"/>
      <c r="C30" s="435"/>
      <c r="D30" s="518">
        <f t="shared" si="1"/>
      </c>
      <c r="E30" s="435"/>
      <c r="F30" s="518">
        <f t="shared" si="2"/>
      </c>
      <c r="G30" s="436">
        <f t="shared" si="0"/>
        <v>0</v>
      </c>
      <c r="H30" s="518">
        <f t="shared" si="3"/>
      </c>
      <c r="I30" s="499"/>
      <c r="J30" s="433"/>
    </row>
    <row r="31" spans="1:10" ht="15">
      <c r="A31" s="495" t="s">
        <v>281</v>
      </c>
      <c r="B31" s="494">
        <f>B32+B37</f>
        <v>0</v>
      </c>
      <c r="C31" s="494">
        <f>C32+C37</f>
        <v>0</v>
      </c>
      <c r="D31" s="517">
        <f t="shared" si="1"/>
      </c>
      <c r="E31" s="494">
        <f>E32+E37</f>
        <v>0</v>
      </c>
      <c r="F31" s="517">
        <f t="shared" si="2"/>
      </c>
      <c r="G31" s="494">
        <f t="shared" si="0"/>
        <v>0</v>
      </c>
      <c r="H31" s="517">
        <f t="shared" si="3"/>
      </c>
      <c r="I31" s="498"/>
      <c r="J31" s="433"/>
    </row>
    <row r="32" spans="1:10" ht="15">
      <c r="A32" s="434" t="s">
        <v>282</v>
      </c>
      <c r="B32" s="496">
        <f>B33+B34+B35+B36</f>
        <v>0</v>
      </c>
      <c r="C32" s="496">
        <f>C33+C34+C35+C36</f>
        <v>0</v>
      </c>
      <c r="D32" s="518">
        <f t="shared" si="1"/>
      </c>
      <c r="E32" s="496">
        <f>E33+E34+E35+E36</f>
        <v>0</v>
      </c>
      <c r="F32" s="518">
        <f t="shared" si="2"/>
      </c>
      <c r="G32" s="496">
        <f t="shared" si="0"/>
        <v>0</v>
      </c>
      <c r="H32" s="518">
        <f t="shared" si="3"/>
      </c>
      <c r="I32" s="500"/>
      <c r="J32" s="433"/>
    </row>
    <row r="33" spans="1:10" ht="15">
      <c r="A33" s="434" t="s">
        <v>283</v>
      </c>
      <c r="B33" s="437"/>
      <c r="C33" s="437"/>
      <c r="D33" s="518">
        <f t="shared" si="1"/>
      </c>
      <c r="E33" s="437"/>
      <c r="F33" s="518">
        <f t="shared" si="2"/>
      </c>
      <c r="G33" s="436">
        <f t="shared" si="0"/>
        <v>0</v>
      </c>
      <c r="H33" s="518">
        <f t="shared" si="3"/>
      </c>
      <c r="I33" s="500"/>
      <c r="J33" s="433"/>
    </row>
    <row r="34" spans="1:10" ht="15">
      <c r="A34" s="434" t="s">
        <v>284</v>
      </c>
      <c r="B34" s="437"/>
      <c r="C34" s="437"/>
      <c r="D34" s="518">
        <f t="shared" si="1"/>
      </c>
      <c r="E34" s="437"/>
      <c r="F34" s="518">
        <f t="shared" si="2"/>
      </c>
      <c r="G34" s="436">
        <f t="shared" si="0"/>
        <v>0</v>
      </c>
      <c r="H34" s="518">
        <f t="shared" si="3"/>
      </c>
      <c r="I34" s="500"/>
      <c r="J34" s="433"/>
    </row>
    <row r="35" spans="1:10" ht="15">
      <c r="A35" s="434" t="s">
        <v>285</v>
      </c>
      <c r="B35" s="437"/>
      <c r="C35" s="437"/>
      <c r="D35" s="518">
        <f t="shared" si="1"/>
      </c>
      <c r="E35" s="437"/>
      <c r="F35" s="518">
        <f t="shared" si="2"/>
      </c>
      <c r="G35" s="436">
        <f t="shared" si="0"/>
        <v>0</v>
      </c>
      <c r="H35" s="518">
        <f t="shared" si="3"/>
      </c>
      <c r="I35" s="500"/>
      <c r="J35" s="433"/>
    </row>
    <row r="36" spans="1:10" ht="15">
      <c r="A36" s="434" t="s">
        <v>286</v>
      </c>
      <c r="B36" s="437"/>
      <c r="C36" s="437"/>
      <c r="D36" s="518">
        <f t="shared" si="1"/>
      </c>
      <c r="E36" s="437"/>
      <c r="F36" s="518">
        <f t="shared" si="2"/>
      </c>
      <c r="G36" s="436">
        <f t="shared" si="0"/>
        <v>0</v>
      </c>
      <c r="H36" s="518">
        <f t="shared" si="3"/>
      </c>
      <c r="I36" s="500"/>
      <c r="J36" s="433"/>
    </row>
    <row r="37" spans="1:10" ht="15">
      <c r="A37" s="434" t="s">
        <v>287</v>
      </c>
      <c r="B37" s="497">
        <f>B38+B39+B40+B41</f>
        <v>0</v>
      </c>
      <c r="C37" s="497">
        <f>C38+C39+C40+C41</f>
        <v>0</v>
      </c>
      <c r="D37" s="520">
        <f t="shared" si="1"/>
      </c>
      <c r="E37" s="497">
        <f>E38+E39+E40+E41</f>
        <v>0</v>
      </c>
      <c r="F37" s="518">
        <f t="shared" si="2"/>
      </c>
      <c r="G37" s="496">
        <f t="shared" si="0"/>
        <v>0</v>
      </c>
      <c r="H37" s="518">
        <f t="shared" si="3"/>
      </c>
      <c r="I37" s="499"/>
      <c r="J37" s="433"/>
    </row>
    <row r="38" spans="1:10" ht="15">
      <c r="A38" s="434" t="s">
        <v>288</v>
      </c>
      <c r="B38" s="435"/>
      <c r="C38" s="435"/>
      <c r="D38" s="518">
        <f t="shared" si="1"/>
      </c>
      <c r="E38" s="435"/>
      <c r="F38" s="518">
        <f t="shared" si="2"/>
      </c>
      <c r="G38" s="436">
        <f t="shared" si="0"/>
        <v>0</v>
      </c>
      <c r="H38" s="518">
        <f t="shared" si="3"/>
      </c>
      <c r="I38" s="499"/>
      <c r="J38" s="433"/>
    </row>
    <row r="39" spans="1:10" ht="15">
      <c r="A39" s="434" t="s">
        <v>289</v>
      </c>
      <c r="B39" s="435"/>
      <c r="C39" s="435"/>
      <c r="D39" s="518">
        <f t="shared" si="1"/>
      </c>
      <c r="E39" s="435"/>
      <c r="F39" s="518">
        <f t="shared" si="2"/>
      </c>
      <c r="G39" s="436">
        <f t="shared" si="0"/>
        <v>0</v>
      </c>
      <c r="H39" s="518">
        <f t="shared" si="3"/>
      </c>
      <c r="I39" s="499"/>
      <c r="J39" s="433"/>
    </row>
    <row r="40" spans="1:10" ht="15">
      <c r="A40" s="434" t="s">
        <v>290</v>
      </c>
      <c r="B40" s="435"/>
      <c r="C40" s="435"/>
      <c r="D40" s="518">
        <f t="shared" si="1"/>
      </c>
      <c r="E40" s="435"/>
      <c r="F40" s="518">
        <f t="shared" si="2"/>
      </c>
      <c r="G40" s="436">
        <f t="shared" si="0"/>
        <v>0</v>
      </c>
      <c r="H40" s="518">
        <f t="shared" si="3"/>
      </c>
      <c r="I40" s="499"/>
      <c r="J40" s="433"/>
    </row>
    <row r="41" spans="1:10" ht="15">
      <c r="A41" s="434" t="s">
        <v>291</v>
      </c>
      <c r="B41" s="435"/>
      <c r="C41" s="435"/>
      <c r="D41" s="518">
        <f t="shared" si="1"/>
      </c>
      <c r="E41" s="435"/>
      <c r="F41" s="518">
        <f t="shared" si="2"/>
      </c>
      <c r="G41" s="436">
        <f t="shared" si="0"/>
        <v>0</v>
      </c>
      <c r="H41" s="518">
        <f t="shared" si="3"/>
      </c>
      <c r="I41" s="499"/>
      <c r="J41" s="433"/>
    </row>
    <row r="42" spans="1:10" ht="15">
      <c r="A42" s="495" t="s">
        <v>292</v>
      </c>
      <c r="B42" s="494">
        <f>B43+B46+B49+B50+B51+B52+B53+B54</f>
        <v>0</v>
      </c>
      <c r="C42" s="494">
        <f>C43+C46+C49+C50+C51+C52+C53+C54</f>
        <v>0</v>
      </c>
      <c r="D42" s="517">
        <f t="shared" si="1"/>
      </c>
      <c r="E42" s="494">
        <f>E43+E46+E49+E50+E51+E52+E53+E54</f>
        <v>0</v>
      </c>
      <c r="F42" s="517">
        <f t="shared" si="2"/>
      </c>
      <c r="G42" s="494">
        <f t="shared" si="0"/>
        <v>0</v>
      </c>
      <c r="H42" s="517">
        <f t="shared" si="3"/>
      </c>
      <c r="I42" s="498"/>
      <c r="J42" s="433"/>
    </row>
    <row r="43" spans="1:10" ht="15">
      <c r="A43" s="434" t="s">
        <v>293</v>
      </c>
      <c r="B43" s="497">
        <f>B44+B45</f>
        <v>0</v>
      </c>
      <c r="C43" s="497">
        <f>C44+C45</f>
        <v>0</v>
      </c>
      <c r="D43" s="518">
        <f t="shared" si="1"/>
      </c>
      <c r="E43" s="497">
        <f>E44+E45</f>
        <v>0</v>
      </c>
      <c r="F43" s="518">
        <f t="shared" si="2"/>
      </c>
      <c r="G43" s="496">
        <f t="shared" si="0"/>
        <v>0</v>
      </c>
      <c r="H43" s="518">
        <f t="shared" si="3"/>
      </c>
      <c r="I43" s="499"/>
      <c r="J43" s="433"/>
    </row>
    <row r="44" spans="1:10" ht="15">
      <c r="A44" s="434" t="s">
        <v>294</v>
      </c>
      <c r="B44" s="435"/>
      <c r="C44" s="435"/>
      <c r="D44" s="518">
        <f t="shared" si="1"/>
      </c>
      <c r="E44" s="435"/>
      <c r="F44" s="518">
        <f t="shared" si="2"/>
      </c>
      <c r="G44" s="436">
        <f t="shared" si="0"/>
        <v>0</v>
      </c>
      <c r="H44" s="518">
        <f t="shared" si="3"/>
      </c>
      <c r="I44" s="499"/>
      <c r="J44" s="433"/>
    </row>
    <row r="45" spans="1:10" ht="15">
      <c r="A45" s="434" t="s">
        <v>295</v>
      </c>
      <c r="B45" s="435"/>
      <c r="C45" s="435"/>
      <c r="D45" s="518">
        <f t="shared" si="1"/>
      </c>
      <c r="E45" s="435"/>
      <c r="F45" s="518">
        <f t="shared" si="2"/>
      </c>
      <c r="G45" s="436">
        <f t="shared" si="0"/>
        <v>0</v>
      </c>
      <c r="H45" s="518">
        <f t="shared" si="3"/>
      </c>
      <c r="I45" s="499"/>
      <c r="J45" s="433"/>
    </row>
    <row r="46" spans="1:10" ht="15">
      <c r="A46" s="434" t="s">
        <v>296</v>
      </c>
      <c r="B46" s="497">
        <f>B47+B48</f>
        <v>0</v>
      </c>
      <c r="C46" s="497">
        <f>C47+C48</f>
        <v>0</v>
      </c>
      <c r="D46" s="518">
        <f t="shared" si="1"/>
      </c>
      <c r="E46" s="497">
        <f>E47+E48</f>
        <v>0</v>
      </c>
      <c r="F46" s="518">
        <f t="shared" si="2"/>
      </c>
      <c r="G46" s="496">
        <f t="shared" si="0"/>
        <v>0</v>
      </c>
      <c r="H46" s="518">
        <f t="shared" si="3"/>
      </c>
      <c r="I46" s="501"/>
      <c r="J46" s="433"/>
    </row>
    <row r="47" spans="1:10" ht="15">
      <c r="A47" s="434" t="s">
        <v>297</v>
      </c>
      <c r="B47" s="435"/>
      <c r="C47" s="435"/>
      <c r="D47" s="518">
        <f t="shared" si="1"/>
      </c>
      <c r="E47" s="435"/>
      <c r="F47" s="518">
        <f t="shared" si="2"/>
      </c>
      <c r="G47" s="496">
        <f t="shared" si="0"/>
        <v>0</v>
      </c>
      <c r="H47" s="518">
        <f t="shared" si="3"/>
      </c>
      <c r="I47" s="499"/>
      <c r="J47" s="433"/>
    </row>
    <row r="48" spans="1:10" ht="15">
      <c r="A48" s="434" t="s">
        <v>298</v>
      </c>
      <c r="B48" s="435"/>
      <c r="C48" s="435"/>
      <c r="D48" s="518">
        <f t="shared" si="1"/>
      </c>
      <c r="E48" s="435"/>
      <c r="F48" s="518">
        <f t="shared" si="2"/>
      </c>
      <c r="G48" s="436">
        <f t="shared" si="0"/>
        <v>0</v>
      </c>
      <c r="H48" s="518">
        <f t="shared" si="3"/>
      </c>
      <c r="I48" s="499"/>
      <c r="J48" s="433"/>
    </row>
    <row r="49" spans="1:10" ht="15">
      <c r="A49" s="434" t="s">
        <v>299</v>
      </c>
      <c r="B49" s="435"/>
      <c r="C49" s="435"/>
      <c r="D49" s="518">
        <f t="shared" si="1"/>
      </c>
      <c r="E49" s="435"/>
      <c r="F49" s="518">
        <f t="shared" si="2"/>
      </c>
      <c r="G49" s="436">
        <f t="shared" si="0"/>
        <v>0</v>
      </c>
      <c r="H49" s="518">
        <f t="shared" si="3"/>
      </c>
      <c r="I49" s="499"/>
      <c r="J49" s="433"/>
    </row>
    <row r="50" spans="1:10" ht="15">
      <c r="A50" s="434" t="s">
        <v>300</v>
      </c>
      <c r="B50" s="435"/>
      <c r="C50" s="435"/>
      <c r="D50" s="518">
        <f t="shared" si="1"/>
      </c>
      <c r="E50" s="435"/>
      <c r="F50" s="518">
        <f t="shared" si="2"/>
      </c>
      <c r="G50" s="436">
        <f t="shared" si="0"/>
        <v>0</v>
      </c>
      <c r="H50" s="518">
        <f t="shared" si="3"/>
      </c>
      <c r="I50" s="499"/>
      <c r="J50" s="433"/>
    </row>
    <row r="51" spans="1:10" ht="15">
      <c r="A51" s="434" t="s">
        <v>301</v>
      </c>
      <c r="B51" s="435"/>
      <c r="C51" s="435"/>
      <c r="D51" s="518">
        <f t="shared" si="1"/>
      </c>
      <c r="E51" s="435"/>
      <c r="F51" s="518">
        <f t="shared" si="2"/>
      </c>
      <c r="G51" s="436">
        <f t="shared" si="0"/>
        <v>0</v>
      </c>
      <c r="H51" s="518">
        <f t="shared" si="3"/>
      </c>
      <c r="I51" s="499"/>
      <c r="J51" s="433"/>
    </row>
    <row r="52" spans="1:10" ht="15">
      <c r="A52" s="434" t="s">
        <v>302</v>
      </c>
      <c r="B52" s="435"/>
      <c r="C52" s="435"/>
      <c r="D52" s="518">
        <f t="shared" si="1"/>
      </c>
      <c r="E52" s="435"/>
      <c r="F52" s="518">
        <f t="shared" si="2"/>
      </c>
      <c r="G52" s="436">
        <f t="shared" si="0"/>
        <v>0</v>
      </c>
      <c r="H52" s="518">
        <f t="shared" si="3"/>
      </c>
      <c r="I52" s="499"/>
      <c r="J52" s="433"/>
    </row>
    <row r="53" spans="1:10" ht="15">
      <c r="A53" s="434" t="s">
        <v>303</v>
      </c>
      <c r="B53" s="435"/>
      <c r="C53" s="435"/>
      <c r="D53" s="518">
        <f t="shared" si="1"/>
      </c>
      <c r="E53" s="435"/>
      <c r="F53" s="518">
        <f t="shared" si="2"/>
      </c>
      <c r="G53" s="436">
        <f t="shared" si="0"/>
        <v>0</v>
      </c>
      <c r="H53" s="518">
        <f t="shared" si="3"/>
      </c>
      <c r="I53" s="499"/>
      <c r="J53" s="433"/>
    </row>
    <row r="54" spans="1:10" ht="15">
      <c r="A54" s="434" t="s">
        <v>304</v>
      </c>
      <c r="B54" s="497">
        <f>B55+B56</f>
        <v>0</v>
      </c>
      <c r="C54" s="497">
        <f>C55+C56</f>
        <v>0</v>
      </c>
      <c r="D54" s="518">
        <f t="shared" si="1"/>
      </c>
      <c r="E54" s="497">
        <f>E55+E56</f>
        <v>0</v>
      </c>
      <c r="F54" s="518">
        <f t="shared" si="2"/>
      </c>
      <c r="G54" s="496">
        <f t="shared" si="0"/>
        <v>0</v>
      </c>
      <c r="H54" s="518">
        <f t="shared" si="3"/>
      </c>
      <c r="I54" s="501"/>
      <c r="J54" s="433"/>
    </row>
    <row r="55" spans="1:10" ht="15">
      <c r="A55" s="434" t="s">
        <v>305</v>
      </c>
      <c r="B55" s="435"/>
      <c r="C55" s="435"/>
      <c r="D55" s="518">
        <f t="shared" si="1"/>
      </c>
      <c r="E55" s="435"/>
      <c r="F55" s="518">
        <f t="shared" si="2"/>
      </c>
      <c r="G55" s="436">
        <f t="shared" si="0"/>
        <v>0</v>
      </c>
      <c r="H55" s="518">
        <f t="shared" si="3"/>
      </c>
      <c r="I55" s="499"/>
      <c r="J55" s="433"/>
    </row>
    <row r="56" spans="1:10" ht="14.25" customHeight="1">
      <c r="A56" s="434" t="s">
        <v>306</v>
      </c>
      <c r="B56" s="435"/>
      <c r="C56" s="435"/>
      <c r="D56" s="518">
        <f t="shared" si="1"/>
      </c>
      <c r="E56" s="435"/>
      <c r="F56" s="518">
        <f t="shared" si="2"/>
      </c>
      <c r="G56" s="436">
        <f t="shared" si="0"/>
        <v>0</v>
      </c>
      <c r="H56" s="518">
        <f t="shared" si="3"/>
      </c>
      <c r="I56" s="499"/>
      <c r="J56" s="433"/>
    </row>
    <row r="57" spans="1:10" ht="15">
      <c r="A57" s="490" t="s">
        <v>307</v>
      </c>
      <c r="B57" s="494">
        <f>B58+B59+B60+B61</f>
        <v>0</v>
      </c>
      <c r="C57" s="494">
        <f>C58+C59+C60+C61</f>
        <v>0</v>
      </c>
      <c r="D57" s="517">
        <f t="shared" si="1"/>
      </c>
      <c r="E57" s="494">
        <f>E58+E59+E60+E61</f>
        <v>0</v>
      </c>
      <c r="F57" s="517">
        <f t="shared" si="2"/>
      </c>
      <c r="G57" s="494">
        <f t="shared" si="0"/>
        <v>0</v>
      </c>
      <c r="H57" s="517">
        <f t="shared" si="3"/>
      </c>
      <c r="I57" s="498"/>
      <c r="J57" s="433"/>
    </row>
    <row r="58" spans="1:10" ht="15">
      <c r="A58" s="434" t="s">
        <v>308</v>
      </c>
      <c r="B58" s="438"/>
      <c r="C58" s="438"/>
      <c r="D58" s="518">
        <f t="shared" si="1"/>
      </c>
      <c r="E58" s="439"/>
      <c r="F58" s="518">
        <f t="shared" si="2"/>
      </c>
      <c r="G58" s="436">
        <f t="shared" si="0"/>
        <v>0</v>
      </c>
      <c r="H58" s="518">
        <f t="shared" si="3"/>
      </c>
      <c r="I58" s="502"/>
      <c r="J58" s="433"/>
    </row>
    <row r="59" spans="1:10" ht="15">
      <c r="A59" s="434" t="s">
        <v>309</v>
      </c>
      <c r="B59" s="438"/>
      <c r="C59" s="438"/>
      <c r="D59" s="518">
        <f t="shared" si="1"/>
      </c>
      <c r="E59" s="439"/>
      <c r="F59" s="518">
        <f t="shared" si="2"/>
      </c>
      <c r="G59" s="436">
        <f t="shared" si="0"/>
        <v>0</v>
      </c>
      <c r="H59" s="518">
        <f t="shared" si="3"/>
      </c>
      <c r="I59" s="502"/>
      <c r="J59" s="433"/>
    </row>
    <row r="60" spans="1:10" ht="15.75" customHeight="1">
      <c r="A60" s="434" t="s">
        <v>310</v>
      </c>
      <c r="B60" s="438"/>
      <c r="C60" s="438"/>
      <c r="D60" s="518">
        <f t="shared" si="1"/>
      </c>
      <c r="E60" s="439"/>
      <c r="F60" s="518">
        <f t="shared" si="2"/>
      </c>
      <c r="G60" s="436">
        <f t="shared" si="0"/>
        <v>0</v>
      </c>
      <c r="H60" s="518">
        <f t="shared" si="3"/>
      </c>
      <c r="I60" s="502"/>
      <c r="J60" s="433"/>
    </row>
    <row r="61" spans="1:10" ht="15.75" customHeight="1">
      <c r="A61" s="434" t="s">
        <v>311</v>
      </c>
      <c r="B61" s="438"/>
      <c r="C61" s="438"/>
      <c r="D61" s="518">
        <f t="shared" si="1"/>
      </c>
      <c r="E61" s="439"/>
      <c r="F61" s="518">
        <f t="shared" si="2"/>
      </c>
      <c r="G61" s="436">
        <f t="shared" si="0"/>
        <v>0</v>
      </c>
      <c r="H61" s="518">
        <f t="shared" si="3"/>
      </c>
      <c r="I61" s="502"/>
      <c r="J61" s="433"/>
    </row>
    <row r="62" spans="1:10" ht="15">
      <c r="A62" s="490" t="s">
        <v>312</v>
      </c>
      <c r="B62" s="494">
        <f>B63+B64+B65+B66+B67</f>
        <v>0</v>
      </c>
      <c r="C62" s="494">
        <f>C63+C64+C65+C66+C67</f>
        <v>0</v>
      </c>
      <c r="D62" s="517">
        <f t="shared" si="1"/>
      </c>
      <c r="E62" s="494">
        <f>E63+E64+E65+E66+E67</f>
        <v>0</v>
      </c>
      <c r="F62" s="517">
        <f t="shared" si="2"/>
      </c>
      <c r="G62" s="494">
        <f t="shared" si="0"/>
        <v>0</v>
      </c>
      <c r="H62" s="517">
        <f t="shared" si="3"/>
      </c>
      <c r="I62" s="500"/>
      <c r="J62" s="433"/>
    </row>
    <row r="63" spans="1:10" ht="15">
      <c r="A63" s="434" t="s">
        <v>313</v>
      </c>
      <c r="B63" s="435"/>
      <c r="C63" s="435"/>
      <c r="D63" s="518">
        <f t="shared" si="1"/>
      </c>
      <c r="E63" s="435"/>
      <c r="F63" s="518">
        <f t="shared" si="2"/>
      </c>
      <c r="G63" s="436">
        <f t="shared" si="0"/>
        <v>0</v>
      </c>
      <c r="H63" s="518">
        <f t="shared" si="3"/>
      </c>
      <c r="I63" s="499"/>
      <c r="J63" s="433"/>
    </row>
    <row r="64" spans="1:10" ht="15">
      <c r="A64" s="434" t="s">
        <v>314</v>
      </c>
      <c r="B64" s="435"/>
      <c r="C64" s="435"/>
      <c r="D64" s="518">
        <f t="shared" si="1"/>
      </c>
      <c r="E64" s="435"/>
      <c r="F64" s="518">
        <f t="shared" si="2"/>
      </c>
      <c r="G64" s="436">
        <f t="shared" si="0"/>
        <v>0</v>
      </c>
      <c r="H64" s="518">
        <f t="shared" si="3"/>
      </c>
      <c r="I64" s="499"/>
      <c r="J64" s="433"/>
    </row>
    <row r="65" spans="1:10" ht="15">
      <c r="A65" s="434" t="s">
        <v>315</v>
      </c>
      <c r="B65" s="435"/>
      <c r="C65" s="435"/>
      <c r="D65" s="518">
        <f t="shared" si="1"/>
      </c>
      <c r="E65" s="435"/>
      <c r="F65" s="518">
        <f t="shared" si="2"/>
      </c>
      <c r="G65" s="436">
        <f t="shared" si="0"/>
        <v>0</v>
      </c>
      <c r="H65" s="518">
        <f t="shared" si="3"/>
      </c>
      <c r="I65" s="499"/>
      <c r="J65" s="433"/>
    </row>
    <row r="66" spans="1:10" ht="15">
      <c r="A66" s="434" t="s">
        <v>316</v>
      </c>
      <c r="B66" s="435"/>
      <c r="C66" s="435"/>
      <c r="D66" s="518">
        <f t="shared" si="1"/>
      </c>
      <c r="E66" s="435"/>
      <c r="F66" s="518">
        <f t="shared" si="2"/>
      </c>
      <c r="G66" s="436">
        <f t="shared" si="0"/>
        <v>0</v>
      </c>
      <c r="H66" s="518">
        <f t="shared" si="3"/>
      </c>
      <c r="I66" s="499"/>
      <c r="J66" s="433"/>
    </row>
    <row r="67" spans="1:10" ht="15">
      <c r="A67" s="434" t="s">
        <v>317</v>
      </c>
      <c r="B67" s="435"/>
      <c r="C67" s="435"/>
      <c r="D67" s="518">
        <f t="shared" si="1"/>
      </c>
      <c r="E67" s="435"/>
      <c r="F67" s="518">
        <f t="shared" si="2"/>
      </c>
      <c r="G67" s="436">
        <f t="shared" si="0"/>
        <v>0</v>
      </c>
      <c r="H67" s="518">
        <f t="shared" si="3"/>
      </c>
      <c r="I67" s="499"/>
      <c r="J67" s="433"/>
    </row>
    <row r="68" spans="1:10" ht="15">
      <c r="A68" s="490" t="s">
        <v>318</v>
      </c>
      <c r="B68" s="494">
        <f>B69+B70</f>
        <v>0</v>
      </c>
      <c r="C68" s="494">
        <f>C69+C70</f>
        <v>0</v>
      </c>
      <c r="D68" s="517">
        <f t="shared" si="1"/>
      </c>
      <c r="E68" s="494">
        <f>E69+E70</f>
        <v>0</v>
      </c>
      <c r="F68" s="517">
        <f t="shared" si="2"/>
      </c>
      <c r="G68" s="494">
        <f t="shared" si="0"/>
        <v>0</v>
      </c>
      <c r="H68" s="517">
        <f t="shared" si="3"/>
      </c>
      <c r="I68" s="500"/>
      <c r="J68" s="433"/>
    </row>
    <row r="69" spans="1:10" ht="15">
      <c r="A69" s="434" t="s">
        <v>319</v>
      </c>
      <c r="B69" s="435"/>
      <c r="C69" s="435"/>
      <c r="D69" s="518">
        <f t="shared" si="1"/>
      </c>
      <c r="E69" s="435"/>
      <c r="F69" s="518">
        <f t="shared" si="2"/>
      </c>
      <c r="G69" s="436">
        <f t="shared" si="0"/>
        <v>0</v>
      </c>
      <c r="H69" s="518">
        <f t="shared" si="3"/>
      </c>
      <c r="I69" s="499"/>
      <c r="J69" s="433"/>
    </row>
    <row r="70" spans="1:10" ht="15">
      <c r="A70" s="434" t="s">
        <v>320</v>
      </c>
      <c r="B70" s="435"/>
      <c r="C70" s="435"/>
      <c r="D70" s="518">
        <f t="shared" si="1"/>
      </c>
      <c r="E70" s="435"/>
      <c r="F70" s="518">
        <f t="shared" si="2"/>
      </c>
      <c r="G70" s="436">
        <f t="shared" si="0"/>
        <v>0</v>
      </c>
      <c r="H70" s="518">
        <f t="shared" si="3"/>
      </c>
      <c r="I70" s="499"/>
      <c r="J70" s="433"/>
    </row>
    <row r="71" spans="1:10" ht="15">
      <c r="A71" s="490" t="s">
        <v>321</v>
      </c>
      <c r="B71" s="494">
        <f>B72+B73+B74</f>
        <v>0</v>
      </c>
      <c r="C71" s="494">
        <f>C72+C73+C74</f>
        <v>0</v>
      </c>
      <c r="D71" s="517">
        <f t="shared" si="1"/>
      </c>
      <c r="E71" s="494">
        <f>E72+E73+E74</f>
        <v>0</v>
      </c>
      <c r="F71" s="517">
        <f t="shared" si="2"/>
      </c>
      <c r="G71" s="494">
        <f t="shared" si="0"/>
        <v>0</v>
      </c>
      <c r="H71" s="517">
        <f t="shared" si="3"/>
      </c>
      <c r="I71" s="500"/>
      <c r="J71" s="433"/>
    </row>
    <row r="72" spans="1:10" ht="15">
      <c r="A72" s="434" t="s">
        <v>322</v>
      </c>
      <c r="B72" s="435"/>
      <c r="C72" s="435"/>
      <c r="D72" s="518">
        <f t="shared" si="1"/>
      </c>
      <c r="E72" s="435"/>
      <c r="F72" s="518">
        <f t="shared" si="2"/>
      </c>
      <c r="G72" s="436">
        <f t="shared" si="0"/>
        <v>0</v>
      </c>
      <c r="H72" s="518">
        <f t="shared" si="3"/>
      </c>
      <c r="I72" s="499"/>
      <c r="J72" s="433"/>
    </row>
    <row r="73" spans="1:10" ht="15">
      <c r="A73" s="434" t="s">
        <v>323</v>
      </c>
      <c r="B73" s="435"/>
      <c r="C73" s="435"/>
      <c r="D73" s="518">
        <f t="shared" si="1"/>
      </c>
      <c r="E73" s="435"/>
      <c r="F73" s="518">
        <f t="shared" si="2"/>
      </c>
      <c r="G73" s="436">
        <f t="shared" si="0"/>
        <v>0</v>
      </c>
      <c r="H73" s="518">
        <f t="shared" si="3"/>
      </c>
      <c r="I73" s="499"/>
      <c r="J73" s="433"/>
    </row>
    <row r="74" spans="1:10" ht="15">
      <c r="A74" s="434" t="s">
        <v>324</v>
      </c>
      <c r="B74" s="435"/>
      <c r="C74" s="435"/>
      <c r="D74" s="518">
        <f t="shared" si="1"/>
      </c>
      <c r="E74" s="435"/>
      <c r="F74" s="518">
        <f t="shared" si="2"/>
      </c>
      <c r="G74" s="436">
        <f t="shared" si="0"/>
        <v>0</v>
      </c>
      <c r="H74" s="518">
        <f t="shared" si="3"/>
      </c>
      <c r="I74" s="499"/>
      <c r="J74" s="433"/>
    </row>
    <row r="75" spans="1:10" ht="15">
      <c r="A75" s="490" t="s">
        <v>325</v>
      </c>
      <c r="B75" s="494">
        <f>B76+B77+B78</f>
        <v>0</v>
      </c>
      <c r="C75" s="494">
        <f>C76+C77+C78</f>
        <v>0</v>
      </c>
      <c r="D75" s="517">
        <f t="shared" si="1"/>
      </c>
      <c r="E75" s="494">
        <f>E76+E77+E78</f>
        <v>0</v>
      </c>
      <c r="F75" s="517">
        <f t="shared" si="2"/>
      </c>
      <c r="G75" s="494">
        <f t="shared" si="0"/>
        <v>0</v>
      </c>
      <c r="H75" s="517">
        <f t="shared" si="3"/>
      </c>
      <c r="I75" s="500"/>
      <c r="J75" s="433"/>
    </row>
    <row r="76" spans="1:10" ht="15">
      <c r="A76" s="434" t="s">
        <v>326</v>
      </c>
      <c r="B76" s="435"/>
      <c r="C76" s="435"/>
      <c r="D76" s="518">
        <f t="shared" si="1"/>
      </c>
      <c r="E76" s="435"/>
      <c r="F76" s="518">
        <f t="shared" si="2"/>
      </c>
      <c r="G76" s="436">
        <f t="shared" si="0"/>
        <v>0</v>
      </c>
      <c r="H76" s="518">
        <f t="shared" si="3"/>
      </c>
      <c r="I76" s="499"/>
      <c r="J76" s="433"/>
    </row>
    <row r="77" spans="1:10" ht="15">
      <c r="A77" s="434" t="s">
        <v>327</v>
      </c>
      <c r="B77" s="435"/>
      <c r="C77" s="435"/>
      <c r="D77" s="518">
        <f t="shared" si="1"/>
      </c>
      <c r="E77" s="435"/>
      <c r="F77" s="518">
        <f t="shared" si="2"/>
      </c>
      <c r="G77" s="436">
        <f t="shared" si="0"/>
        <v>0</v>
      </c>
      <c r="H77" s="518">
        <f t="shared" si="3"/>
      </c>
      <c r="I77" s="499"/>
      <c r="J77" s="433"/>
    </row>
    <row r="78" spans="1:10" ht="15">
      <c r="A78" s="434" t="s">
        <v>328</v>
      </c>
      <c r="B78" s="435"/>
      <c r="C78" s="435"/>
      <c r="D78" s="518">
        <f t="shared" si="1"/>
      </c>
      <c r="E78" s="435"/>
      <c r="F78" s="518">
        <f t="shared" si="2"/>
      </c>
      <c r="G78" s="436">
        <f t="shared" si="0"/>
        <v>0</v>
      </c>
      <c r="H78" s="518">
        <f t="shared" si="3"/>
      </c>
      <c r="I78" s="499"/>
      <c r="J78" s="433"/>
    </row>
    <row r="79" spans="1:10" ht="15">
      <c r="A79" s="490" t="s">
        <v>329</v>
      </c>
      <c r="B79" s="491">
        <f>B80+B81</f>
        <v>0</v>
      </c>
      <c r="C79" s="491">
        <f>C80+C81</f>
        <v>0</v>
      </c>
      <c r="D79" s="517">
        <f t="shared" si="1"/>
      </c>
      <c r="E79" s="491">
        <f>E80+E81</f>
        <v>0</v>
      </c>
      <c r="F79" s="517">
        <f t="shared" si="2"/>
      </c>
      <c r="G79" s="494">
        <f>C79+E79</f>
        <v>0</v>
      </c>
      <c r="H79" s="517">
        <f t="shared" si="3"/>
      </c>
      <c r="I79" s="492"/>
      <c r="J79" s="433"/>
    </row>
    <row r="80" spans="1:10" ht="15">
      <c r="A80" s="434" t="s">
        <v>330</v>
      </c>
      <c r="B80" s="488">
        <f>B70+B55+B46</f>
        <v>0</v>
      </c>
      <c r="C80" s="488">
        <f>C70+C55+C46</f>
        <v>0</v>
      </c>
      <c r="D80" s="518">
        <f>IF(C80=0,"",C80/B80)</f>
      </c>
      <c r="E80" s="488">
        <f>E70+E55+E46</f>
        <v>0</v>
      </c>
      <c r="F80" s="518">
        <f aca="true" t="shared" si="4" ref="F80:F90">IF(E80=0,"",E80/B80)</f>
      </c>
      <c r="G80" s="488">
        <f>C80+E80</f>
        <v>0</v>
      </c>
      <c r="H80" s="518">
        <f aca="true" t="shared" si="5" ref="H80:H90">IF(E80=0,"",(C80+E80)/B80)</f>
      </c>
      <c r="I80" s="489"/>
      <c r="J80" s="433"/>
    </row>
    <row r="81" spans="1:10" ht="15">
      <c r="A81" s="434" t="s">
        <v>331</v>
      </c>
      <c r="B81" s="488">
        <f aca="true" t="shared" si="6" ref="B81:G81">B75+B71+B69+B62+B57+B56+B43+B49+B50+B51+B52+B53+B31+B15</f>
        <v>0</v>
      </c>
      <c r="C81" s="488">
        <f t="shared" si="6"/>
        <v>0</v>
      </c>
      <c r="D81" s="518">
        <f>IF(C81=0,"",C81/B81)</f>
      </c>
      <c r="E81" s="488">
        <f t="shared" si="6"/>
        <v>0</v>
      </c>
      <c r="F81" s="518">
        <f t="shared" si="4"/>
      </c>
      <c r="G81" s="488">
        <f t="shared" si="6"/>
        <v>0</v>
      </c>
      <c r="H81" s="518">
        <f t="shared" si="5"/>
      </c>
      <c r="I81" s="489"/>
      <c r="J81" s="433"/>
    </row>
    <row r="82" spans="1:10" ht="15">
      <c r="A82" s="490" t="s">
        <v>332</v>
      </c>
      <c r="B82" s="491">
        <f>B83+B84</f>
        <v>0</v>
      </c>
      <c r="C82" s="491">
        <f>C83+C84</f>
        <v>0</v>
      </c>
      <c r="D82" s="521"/>
      <c r="E82" s="491">
        <f>E83+E84</f>
        <v>0</v>
      </c>
      <c r="F82" s="521">
        <f t="shared" si="4"/>
      </c>
      <c r="G82" s="491" t="s">
        <v>333</v>
      </c>
      <c r="H82" s="521">
        <f t="shared" si="5"/>
      </c>
      <c r="I82" s="492"/>
      <c r="J82" s="433"/>
    </row>
    <row r="83" spans="1:10" ht="15">
      <c r="A83" s="441" t="s">
        <v>334</v>
      </c>
      <c r="B83" s="442"/>
      <c r="C83" s="442"/>
      <c r="D83" s="518"/>
      <c r="E83" s="442"/>
      <c r="F83" s="518">
        <f t="shared" si="4"/>
      </c>
      <c r="G83" s="488" t="s">
        <v>333</v>
      </c>
      <c r="H83" s="518">
        <f t="shared" si="5"/>
      </c>
      <c r="I83" s="489"/>
      <c r="J83" s="433"/>
    </row>
    <row r="84" spans="1:10" ht="15">
      <c r="A84" s="441" t="s">
        <v>335</v>
      </c>
      <c r="B84" s="442"/>
      <c r="C84" s="442"/>
      <c r="D84" s="518"/>
      <c r="E84" s="442"/>
      <c r="F84" s="518">
        <f t="shared" si="4"/>
      </c>
      <c r="G84" s="488" t="s">
        <v>333</v>
      </c>
      <c r="H84" s="518">
        <f t="shared" si="5"/>
      </c>
      <c r="I84" s="489"/>
      <c r="J84" s="433"/>
    </row>
    <row r="85" spans="1:10" ht="15">
      <c r="A85" s="490" t="s">
        <v>336</v>
      </c>
      <c r="B85" s="491">
        <f>B86+B87</f>
        <v>0</v>
      </c>
      <c r="C85" s="491">
        <f>C86+C87</f>
        <v>0</v>
      </c>
      <c r="D85" s="517">
        <f aca="true" t="shared" si="7" ref="D85:D92">IF(C85=0,"",C85/B85)</f>
      </c>
      <c r="E85" s="491">
        <f>E86+E87</f>
        <v>0</v>
      </c>
      <c r="F85" s="522">
        <f t="shared" si="4"/>
      </c>
      <c r="G85" s="491">
        <f aca="true" t="shared" si="8" ref="G85:G92">C85+E85</f>
        <v>0</v>
      </c>
      <c r="H85" s="522">
        <f t="shared" si="5"/>
      </c>
      <c r="I85" s="492"/>
      <c r="J85" s="433"/>
    </row>
    <row r="86" spans="1:10" ht="15">
      <c r="A86" s="434" t="s">
        <v>337</v>
      </c>
      <c r="B86" s="488">
        <f>B80+B83</f>
        <v>0</v>
      </c>
      <c r="C86" s="488">
        <f>C80+C83</f>
        <v>0</v>
      </c>
      <c r="D86" s="518">
        <f t="shared" si="7"/>
      </c>
      <c r="E86" s="488">
        <f>E80+E83</f>
        <v>0</v>
      </c>
      <c r="F86" s="518">
        <f t="shared" si="4"/>
      </c>
      <c r="G86" s="488">
        <f t="shared" si="8"/>
        <v>0</v>
      </c>
      <c r="H86" s="518">
        <f t="shared" si="5"/>
      </c>
      <c r="I86" s="493"/>
      <c r="J86" s="433"/>
    </row>
    <row r="87" spans="1:10" ht="15">
      <c r="A87" s="434" t="s">
        <v>338</v>
      </c>
      <c r="B87" s="488">
        <f>B81+B84</f>
        <v>0</v>
      </c>
      <c r="C87" s="488">
        <f>C81+C84</f>
        <v>0</v>
      </c>
      <c r="D87" s="518">
        <f t="shared" si="7"/>
      </c>
      <c r="E87" s="488">
        <f>E81+E84</f>
        <v>0</v>
      </c>
      <c r="F87" s="518">
        <f t="shared" si="4"/>
      </c>
      <c r="G87" s="488">
        <f t="shared" si="8"/>
        <v>0</v>
      </c>
      <c r="H87" s="518">
        <f t="shared" si="5"/>
      </c>
      <c r="I87" s="493"/>
      <c r="J87" s="433"/>
    </row>
    <row r="88" spans="1:10" ht="15">
      <c r="A88" s="490" t="s">
        <v>339</v>
      </c>
      <c r="B88" s="491">
        <f>B89+B90</f>
        <v>0</v>
      </c>
      <c r="C88" s="491">
        <f>C89+C90</f>
        <v>0</v>
      </c>
      <c r="D88" s="517">
        <f t="shared" si="7"/>
      </c>
      <c r="E88" s="491">
        <f>E89+E90</f>
        <v>0</v>
      </c>
      <c r="F88" s="522">
        <f t="shared" si="4"/>
      </c>
      <c r="G88" s="491">
        <f t="shared" si="8"/>
        <v>0</v>
      </c>
      <c r="H88" s="522">
        <f t="shared" si="5"/>
      </c>
      <c r="I88" s="492"/>
      <c r="J88" s="433"/>
    </row>
    <row r="89" spans="1:10" ht="15">
      <c r="A89" s="434" t="s">
        <v>340</v>
      </c>
      <c r="B89" s="442"/>
      <c r="C89" s="442"/>
      <c r="D89" s="518">
        <f t="shared" si="7"/>
      </c>
      <c r="E89" s="442"/>
      <c r="F89" s="518">
        <f t="shared" si="4"/>
      </c>
      <c r="G89" s="488">
        <f t="shared" si="8"/>
        <v>0</v>
      </c>
      <c r="H89" s="518">
        <f t="shared" si="5"/>
      </c>
      <c r="I89" s="493"/>
      <c r="J89" s="433"/>
    </row>
    <row r="90" spans="1:10" ht="15">
      <c r="A90" s="434" t="s">
        <v>341</v>
      </c>
      <c r="B90" s="442"/>
      <c r="C90" s="442"/>
      <c r="D90" s="518">
        <f t="shared" si="7"/>
      </c>
      <c r="E90" s="442"/>
      <c r="F90" s="518">
        <f t="shared" si="4"/>
      </c>
      <c r="G90" s="488">
        <f t="shared" si="8"/>
        <v>0</v>
      </c>
      <c r="H90" s="518">
        <f t="shared" si="5"/>
      </c>
      <c r="I90" s="493"/>
      <c r="J90" s="433"/>
    </row>
    <row r="91" spans="1:10" ht="15">
      <c r="A91" s="490" t="s">
        <v>342</v>
      </c>
      <c r="B91" s="491"/>
      <c r="C91" s="491"/>
      <c r="D91" s="517">
        <f t="shared" si="7"/>
      </c>
      <c r="E91" s="491"/>
      <c r="F91" s="522"/>
      <c r="G91" s="491"/>
      <c r="H91" s="522"/>
      <c r="I91" s="492"/>
      <c r="J91" s="433"/>
    </row>
    <row r="92" spans="1:10" ht="15">
      <c r="A92" s="490" t="s">
        <v>343</v>
      </c>
      <c r="B92" s="491">
        <f>B70+B54</f>
        <v>0</v>
      </c>
      <c r="C92" s="491">
        <f>C70+C54</f>
        <v>0</v>
      </c>
      <c r="D92" s="522">
        <f t="shared" si="7"/>
      </c>
      <c r="E92" s="491">
        <f>E70+E54</f>
        <v>0</v>
      </c>
      <c r="F92" s="522"/>
      <c r="G92" s="491">
        <f t="shared" si="8"/>
        <v>0</v>
      </c>
      <c r="H92" s="522"/>
      <c r="I92" s="492"/>
      <c r="J92" s="433"/>
    </row>
    <row r="93" spans="1:10" ht="15.75" thickBot="1">
      <c r="A93" s="483" t="s">
        <v>344</v>
      </c>
      <c r="B93" s="484"/>
      <c r="C93" s="485"/>
      <c r="D93" s="523"/>
      <c r="E93" s="484"/>
      <c r="F93" s="523"/>
      <c r="G93" s="486"/>
      <c r="H93" s="523"/>
      <c r="I93" s="487"/>
      <c r="J93" s="433"/>
    </row>
    <row r="94" spans="1:9" ht="15">
      <c r="A94" s="444"/>
      <c r="B94" s="445"/>
      <c r="C94" s="446"/>
      <c r="D94" s="447"/>
      <c r="E94" s="447"/>
      <c r="F94" s="447"/>
      <c r="G94" s="447"/>
      <c r="H94" s="447"/>
      <c r="I94" s="447"/>
    </row>
    <row r="95" spans="1:9" ht="15">
      <c r="A95" s="444"/>
      <c r="B95" s="445"/>
      <c r="C95" s="446"/>
      <c r="D95" s="447"/>
      <c r="E95" s="447"/>
      <c r="F95" s="447"/>
      <c r="G95" s="447"/>
      <c r="H95" s="447"/>
      <c r="I95" s="447"/>
    </row>
    <row r="96" spans="1:9" ht="15.75" thickBot="1">
      <c r="A96" s="448"/>
      <c r="B96" s="445"/>
      <c r="C96" s="446"/>
      <c r="D96" s="447"/>
      <c r="E96" s="447"/>
      <c r="F96" s="447"/>
      <c r="G96" s="447"/>
      <c r="H96" s="447"/>
      <c r="I96" s="447"/>
    </row>
    <row r="97" spans="1:10" ht="27" customHeight="1" thickBot="1">
      <c r="A97" s="449"/>
      <c r="B97" s="503" t="s">
        <v>13</v>
      </c>
      <c r="C97" s="451"/>
      <c r="D97" s="447"/>
      <c r="E97" s="694" t="s">
        <v>14</v>
      </c>
      <c r="F97" s="708"/>
      <c r="G97" s="709"/>
      <c r="H97" s="710"/>
      <c r="I97" s="711"/>
      <c r="J97" s="712"/>
    </row>
    <row r="98" spans="1:9" ht="15.75" thickBot="1">
      <c r="A98" s="448"/>
      <c r="B98" s="448"/>
      <c r="C98" s="446"/>
      <c r="D98" s="447"/>
      <c r="E98" s="448"/>
      <c r="F98" s="448"/>
      <c r="G98" s="448"/>
      <c r="H98" s="447"/>
      <c r="I98" s="447"/>
    </row>
    <row r="99" spans="2:10" ht="27" customHeight="1" thickBot="1">
      <c r="B99" s="450" t="s">
        <v>13</v>
      </c>
      <c r="C99" s="451"/>
      <c r="D99" s="447"/>
      <c r="E99" s="694" t="s">
        <v>165</v>
      </c>
      <c r="F99" s="695"/>
      <c r="G99" s="696"/>
      <c r="H99" s="697"/>
      <c r="I99" s="698"/>
      <c r="J99" s="699"/>
    </row>
    <row r="100" spans="1:9" ht="15">
      <c r="A100" s="453" t="s">
        <v>345</v>
      </c>
      <c r="B100" s="445"/>
      <c r="C100" s="446"/>
      <c r="D100" s="447"/>
      <c r="E100" s="447"/>
      <c r="F100" s="447"/>
      <c r="G100" s="447"/>
      <c r="H100" s="447"/>
      <c r="I100" s="447"/>
    </row>
    <row r="101" spans="1:9" ht="15">
      <c r="A101" s="453" t="s">
        <v>346</v>
      </c>
      <c r="B101" s="445"/>
      <c r="C101" s="446"/>
      <c r="D101" s="447"/>
      <c r="E101" s="447"/>
      <c r="F101" s="447"/>
      <c r="G101" s="447"/>
      <c r="H101" s="447"/>
      <c r="I101" s="447"/>
    </row>
    <row r="102" spans="1:9" ht="15">
      <c r="A102" s="700" t="s">
        <v>180</v>
      </c>
      <c r="B102" s="700"/>
      <c r="C102" s="700"/>
      <c r="D102" s="700"/>
      <c r="E102" s="700"/>
      <c r="F102" s="700"/>
      <c r="G102" s="447"/>
      <c r="H102" s="447"/>
      <c r="I102" s="447"/>
    </row>
    <row r="103" spans="1:9" ht="15">
      <c r="A103" s="25" t="s">
        <v>377</v>
      </c>
      <c r="B103" s="445"/>
      <c r="C103" s="454"/>
      <c r="D103" s="455"/>
      <c r="E103" s="455"/>
      <c r="F103" s="455"/>
      <c r="G103" s="447"/>
      <c r="H103" s="447"/>
      <c r="I103" s="447"/>
    </row>
    <row r="104" spans="1:9" ht="15">
      <c r="A104" s="448"/>
      <c r="B104" s="445"/>
      <c r="C104" s="446"/>
      <c r="D104" s="447"/>
      <c r="E104" s="447"/>
      <c r="F104" s="447"/>
      <c r="G104" s="447"/>
      <c r="H104" s="447"/>
      <c r="I104" s="447"/>
    </row>
  </sheetData>
  <sheetProtection/>
  <mergeCells count="26">
    <mergeCell ref="E13:E14"/>
    <mergeCell ref="A1:J1"/>
    <mergeCell ref="A3:J3"/>
    <mergeCell ref="A4:J4"/>
    <mergeCell ref="B5:J5"/>
    <mergeCell ref="B6:J6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3"/>
  <sheetViews>
    <sheetView showGridLines="0" view="pageBreakPreview" zoomScale="90" zoomScaleNormal="75" zoomScaleSheetLayoutView="90" zoomScalePageLayoutView="0" workbookViewId="0" topLeftCell="B1">
      <pane ySplit="13" topLeftCell="A14" activePane="bottomLeft" state="frozen"/>
      <selection pane="topLeft" activeCell="A1" sqref="A1"/>
      <selection pane="bottomLeft" activeCell="J12" sqref="J12:L12"/>
    </sheetView>
  </sheetViews>
  <sheetFormatPr defaultColWidth="9.140625" defaultRowHeight="15"/>
  <cols>
    <col min="1" max="1" width="48.57421875" style="480" customWidth="1"/>
    <col min="2" max="3" width="10.7109375" style="480" customWidth="1"/>
    <col min="4" max="4" width="20.00390625" style="480" customWidth="1"/>
    <col min="5" max="6" width="10.7109375" style="480" customWidth="1"/>
    <col min="7" max="7" width="20.00390625" style="481" customWidth="1"/>
    <col min="8" max="8" width="20.7109375" style="481" customWidth="1"/>
    <col min="9" max="9" width="12.00390625" style="481" customWidth="1"/>
    <col min="10" max="11" width="10.7109375" style="480" customWidth="1"/>
    <col min="12" max="12" width="18.8515625" style="480" customWidth="1"/>
    <col min="13" max="16384" width="9.140625" style="428" customWidth="1"/>
  </cols>
  <sheetData>
    <row r="1" spans="1:12" ht="27" customHeight="1">
      <c r="A1" s="728" t="s">
        <v>375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1:12" ht="104.25" customHeight="1">
      <c r="A2" s="754"/>
      <c r="B2" s="754"/>
      <c r="C2" s="754"/>
      <c r="D2" s="754"/>
      <c r="E2" s="754"/>
      <c r="F2" s="754"/>
      <c r="G2" s="754"/>
      <c r="H2" s="754"/>
      <c r="I2" s="754"/>
      <c r="J2" s="428"/>
      <c r="K2" s="428"/>
      <c r="L2" s="428"/>
    </row>
    <row r="3" spans="1:12" ht="23.25" customHeight="1">
      <c r="A3" s="753" t="s">
        <v>29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</row>
    <row r="4" spans="1:12" ht="19.5" thickBot="1">
      <c r="A4" s="730" t="s">
        <v>347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</row>
    <row r="5" spans="1:12" ht="15.75" customHeight="1" thickBot="1">
      <c r="A5" s="429" t="s">
        <v>2</v>
      </c>
      <c r="B5" s="737"/>
      <c r="C5" s="738"/>
      <c r="D5" s="738"/>
      <c r="E5" s="738"/>
      <c r="F5" s="738"/>
      <c r="G5" s="738"/>
      <c r="H5" s="738"/>
      <c r="I5" s="738"/>
      <c r="J5" s="738"/>
      <c r="K5" s="738"/>
      <c r="L5" s="739"/>
    </row>
    <row r="6" spans="1:12" ht="15.75" customHeight="1" thickBot="1">
      <c r="A6" s="429" t="s">
        <v>3</v>
      </c>
      <c r="B6" s="740"/>
      <c r="C6" s="741"/>
      <c r="D6" s="741"/>
      <c r="E6" s="741"/>
      <c r="F6" s="741"/>
      <c r="G6" s="741"/>
      <c r="H6" s="741"/>
      <c r="I6" s="741"/>
      <c r="J6" s="741"/>
      <c r="K6" s="741"/>
      <c r="L6" s="742"/>
    </row>
    <row r="7" spans="1:12" ht="15.75" customHeight="1" thickBot="1">
      <c r="A7" s="457" t="s">
        <v>51</v>
      </c>
      <c r="B7" s="743"/>
      <c r="C7" s="744"/>
      <c r="D7" s="744"/>
      <c r="E7" s="744"/>
      <c r="F7" s="744"/>
      <c r="G7" s="744"/>
      <c r="H7" s="744"/>
      <c r="I7" s="744"/>
      <c r="J7" s="744"/>
      <c r="K7" s="744"/>
      <c r="L7" s="745"/>
    </row>
    <row r="8" spans="1:12" ht="15.75" customHeight="1" thickBot="1">
      <c r="A8" s="457"/>
      <c r="B8" s="740"/>
      <c r="C8" s="741"/>
      <c r="D8" s="741"/>
      <c r="E8" s="741"/>
      <c r="F8" s="741"/>
      <c r="G8" s="741"/>
      <c r="H8" s="741"/>
      <c r="I8" s="741"/>
      <c r="J8" s="741"/>
      <c r="K8" s="741"/>
      <c r="L8" s="742"/>
    </row>
    <row r="9" spans="1:12" ht="15.75" customHeight="1" thickBot="1">
      <c r="A9" s="429" t="s">
        <v>18</v>
      </c>
      <c r="B9" s="740"/>
      <c r="C9" s="741"/>
      <c r="D9" s="741"/>
      <c r="E9" s="741"/>
      <c r="F9" s="741"/>
      <c r="G9" s="741"/>
      <c r="H9" s="741"/>
      <c r="I9" s="741"/>
      <c r="J9" s="741"/>
      <c r="K9" s="741"/>
      <c r="L9" s="742"/>
    </row>
    <row r="10" spans="1:12" ht="13.5" thickBot="1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</row>
    <row r="11" spans="1:12" ht="19.5" thickBot="1">
      <c r="A11" s="746" t="s">
        <v>254</v>
      </c>
      <c r="B11" s="747"/>
      <c r="C11" s="747"/>
      <c r="D11" s="747"/>
      <c r="E11" s="747"/>
      <c r="F11" s="747"/>
      <c r="G11" s="747"/>
      <c r="H11" s="747"/>
      <c r="I11" s="747"/>
      <c r="J11" s="747"/>
      <c r="K11" s="747"/>
      <c r="L11" s="748"/>
    </row>
    <row r="12" spans="1:12" ht="68.25" customHeight="1" thickBot="1">
      <c r="A12" s="749" t="s">
        <v>255</v>
      </c>
      <c r="B12" s="736" t="s">
        <v>348</v>
      </c>
      <c r="C12" s="747"/>
      <c r="D12" s="748"/>
      <c r="E12" s="735" t="s">
        <v>372</v>
      </c>
      <c r="F12" s="736"/>
      <c r="G12" s="736"/>
      <c r="H12" s="736"/>
      <c r="I12" s="751"/>
      <c r="J12" s="735" t="s">
        <v>380</v>
      </c>
      <c r="K12" s="736"/>
      <c r="L12" s="736"/>
    </row>
    <row r="13" spans="1:12" ht="57.75" thickBot="1">
      <c r="A13" s="750"/>
      <c r="B13" s="458" t="s">
        <v>349</v>
      </c>
      <c r="C13" s="508" t="s">
        <v>350</v>
      </c>
      <c r="D13" s="459" t="s">
        <v>351</v>
      </c>
      <c r="E13" s="458" t="s">
        <v>349</v>
      </c>
      <c r="F13" s="459" t="s">
        <v>350</v>
      </c>
      <c r="G13" s="458" t="s">
        <v>351</v>
      </c>
      <c r="H13" s="459" t="s">
        <v>352</v>
      </c>
      <c r="I13" s="507" t="s">
        <v>353</v>
      </c>
      <c r="J13" s="458" t="s">
        <v>349</v>
      </c>
      <c r="K13" s="508" t="s">
        <v>350</v>
      </c>
      <c r="L13" s="459" t="s">
        <v>351</v>
      </c>
    </row>
    <row r="14" spans="1:12" ht="15">
      <c r="A14" s="460" t="s">
        <v>265</v>
      </c>
      <c r="B14" s="461"/>
      <c r="C14" s="462"/>
      <c r="D14" s="463">
        <f>D15+D26+D27+D28+D29</f>
        <v>0</v>
      </c>
      <c r="E14" s="463"/>
      <c r="F14" s="464"/>
      <c r="G14" s="463">
        <f>G15+G26+G27+G28+G29</f>
        <v>0</v>
      </c>
      <c r="H14" s="504">
        <f aca="true" t="shared" si="0" ref="H14:H77">-D14+G14</f>
        <v>0</v>
      </c>
      <c r="I14" s="464">
        <f>IF(D14=0,"",H14/D14*100)</f>
      </c>
      <c r="J14" s="461"/>
      <c r="K14" s="462"/>
      <c r="L14" s="463">
        <f>L15+L26+L27+L28+L29</f>
        <v>0</v>
      </c>
    </row>
    <row r="15" spans="1:12" ht="15">
      <c r="A15" s="516" t="s">
        <v>374</v>
      </c>
      <c r="B15" s="465"/>
      <c r="C15" s="466"/>
      <c r="D15" s="436">
        <f>D16+D21</f>
        <v>0</v>
      </c>
      <c r="E15" s="436"/>
      <c r="F15" s="467"/>
      <c r="G15" s="436">
        <f>G16+G21</f>
        <v>0</v>
      </c>
      <c r="H15" s="505">
        <f t="shared" si="0"/>
        <v>0</v>
      </c>
      <c r="I15" s="473">
        <f aca="true" t="shared" si="1" ref="I15:I77">IF(D15=0,"",H15/D15*100)</f>
      </c>
      <c r="J15" s="465"/>
      <c r="K15" s="466"/>
      <c r="L15" s="436">
        <f>L16+L21</f>
        <v>0</v>
      </c>
    </row>
    <row r="16" spans="1:12" ht="15">
      <c r="A16" s="516" t="s">
        <v>373</v>
      </c>
      <c r="B16" s="465"/>
      <c r="C16" s="466"/>
      <c r="D16" s="468">
        <f>SUM(D17:D20)</f>
        <v>0</v>
      </c>
      <c r="E16" s="468"/>
      <c r="F16" s="469"/>
      <c r="G16" s="468">
        <f>G17+G18+G19+G20</f>
        <v>0</v>
      </c>
      <c r="H16" s="505">
        <f t="shared" si="0"/>
        <v>0</v>
      </c>
      <c r="I16" s="473">
        <f t="shared" si="1"/>
      </c>
      <c r="J16" s="465"/>
      <c r="K16" s="466"/>
      <c r="L16" s="468">
        <f>SUM(L17:L20)</f>
        <v>0</v>
      </c>
    </row>
    <row r="17" spans="1:12" ht="15">
      <c r="A17" s="470" t="s">
        <v>268</v>
      </c>
      <c r="B17" s="437"/>
      <c r="C17" s="511"/>
      <c r="D17" s="435">
        <f>B17*C17</f>
        <v>0</v>
      </c>
      <c r="E17" s="435"/>
      <c r="F17" s="471"/>
      <c r="G17" s="435">
        <f>E17*F17</f>
        <v>0</v>
      </c>
      <c r="H17" s="505">
        <f t="shared" si="0"/>
        <v>0</v>
      </c>
      <c r="I17" s="473">
        <f t="shared" si="1"/>
      </c>
      <c r="J17" s="437"/>
      <c r="K17" s="511"/>
      <c r="L17" s="435">
        <f>K17*J17</f>
        <v>0</v>
      </c>
    </row>
    <row r="18" spans="1:12" ht="15">
      <c r="A18" s="470" t="s">
        <v>269</v>
      </c>
      <c r="B18" s="437"/>
      <c r="C18" s="511"/>
      <c r="D18" s="435">
        <f>B18*C18</f>
        <v>0</v>
      </c>
      <c r="E18" s="435"/>
      <c r="F18" s="471"/>
      <c r="G18" s="435">
        <f>E18*F18</f>
        <v>0</v>
      </c>
      <c r="H18" s="505">
        <f t="shared" si="0"/>
        <v>0</v>
      </c>
      <c r="I18" s="473">
        <f t="shared" si="1"/>
      </c>
      <c r="J18" s="437"/>
      <c r="K18" s="511"/>
      <c r="L18" s="435">
        <f>K18*J18</f>
        <v>0</v>
      </c>
    </row>
    <row r="19" spans="1:12" ht="15">
      <c r="A19" s="470" t="s">
        <v>270</v>
      </c>
      <c r="B19" s="437"/>
      <c r="C19" s="511"/>
      <c r="D19" s="435">
        <f>B19*C19</f>
        <v>0</v>
      </c>
      <c r="E19" s="435"/>
      <c r="F19" s="471"/>
      <c r="G19" s="435">
        <f>E19*F19</f>
        <v>0</v>
      </c>
      <c r="H19" s="505">
        <f t="shared" si="0"/>
        <v>0</v>
      </c>
      <c r="I19" s="473">
        <f t="shared" si="1"/>
      </c>
      <c r="J19" s="437"/>
      <c r="K19" s="511"/>
      <c r="L19" s="435">
        <f>K19*J19</f>
        <v>0</v>
      </c>
    </row>
    <row r="20" spans="1:12" ht="15">
      <c r="A20" s="470" t="s">
        <v>271</v>
      </c>
      <c r="B20" s="437"/>
      <c r="C20" s="511"/>
      <c r="D20" s="435">
        <f>B20*C20</f>
        <v>0</v>
      </c>
      <c r="E20" s="435"/>
      <c r="F20" s="471"/>
      <c r="G20" s="435">
        <f>E20*F20</f>
        <v>0</v>
      </c>
      <c r="H20" s="505">
        <f t="shared" si="0"/>
        <v>0</v>
      </c>
      <c r="I20" s="473">
        <f t="shared" si="1"/>
      </c>
      <c r="J20" s="437"/>
      <c r="K20" s="511"/>
      <c r="L20" s="435">
        <f>K20*J20</f>
        <v>0</v>
      </c>
    </row>
    <row r="21" spans="1:12" ht="15">
      <c r="A21" s="465" t="s">
        <v>272</v>
      </c>
      <c r="B21" s="465"/>
      <c r="C21" s="466"/>
      <c r="D21" s="468">
        <f>SUM(D22:D25)</f>
        <v>0</v>
      </c>
      <c r="E21" s="468"/>
      <c r="F21" s="469"/>
      <c r="G21" s="468">
        <f>G22+G23+G24+G25</f>
        <v>0</v>
      </c>
      <c r="H21" s="505">
        <f t="shared" si="0"/>
        <v>0</v>
      </c>
      <c r="I21" s="473">
        <f t="shared" si="1"/>
      </c>
      <c r="J21" s="465"/>
      <c r="K21" s="466"/>
      <c r="L21" s="468">
        <f>SUM(L22:L25)</f>
        <v>0</v>
      </c>
    </row>
    <row r="22" spans="1:12" ht="15">
      <c r="A22" s="470" t="s">
        <v>273</v>
      </c>
      <c r="B22" s="437"/>
      <c r="C22" s="511"/>
      <c r="D22" s="435">
        <f>B22*C22</f>
        <v>0</v>
      </c>
      <c r="E22" s="435"/>
      <c r="F22" s="471"/>
      <c r="G22" s="435">
        <f>F22*E22</f>
        <v>0</v>
      </c>
      <c r="H22" s="505">
        <f t="shared" si="0"/>
        <v>0</v>
      </c>
      <c r="I22" s="473">
        <f t="shared" si="1"/>
      </c>
      <c r="J22" s="437"/>
      <c r="K22" s="511"/>
      <c r="L22" s="435">
        <f>K22*J22</f>
        <v>0</v>
      </c>
    </row>
    <row r="23" spans="1:12" ht="15">
      <c r="A23" s="470" t="s">
        <v>274</v>
      </c>
      <c r="B23" s="437"/>
      <c r="C23" s="511"/>
      <c r="D23" s="435">
        <f aca="true" t="shared" si="2" ref="D23:D29">B23*C23</f>
        <v>0</v>
      </c>
      <c r="E23" s="435"/>
      <c r="F23" s="471"/>
      <c r="G23" s="435">
        <f aca="true" t="shared" si="3" ref="G23:G29">F23*E23</f>
        <v>0</v>
      </c>
      <c r="H23" s="505">
        <f t="shared" si="0"/>
        <v>0</v>
      </c>
      <c r="I23" s="473">
        <f t="shared" si="1"/>
      </c>
      <c r="J23" s="437"/>
      <c r="K23" s="511"/>
      <c r="L23" s="435">
        <f aca="true" t="shared" si="4" ref="L23:L29">K23*J23</f>
        <v>0</v>
      </c>
    </row>
    <row r="24" spans="1:12" ht="15">
      <c r="A24" s="470" t="s">
        <v>275</v>
      </c>
      <c r="B24" s="437"/>
      <c r="C24" s="511"/>
      <c r="D24" s="435">
        <f t="shared" si="2"/>
        <v>0</v>
      </c>
      <c r="E24" s="435"/>
      <c r="F24" s="471"/>
      <c r="G24" s="435">
        <f t="shared" si="3"/>
        <v>0</v>
      </c>
      <c r="H24" s="505">
        <f t="shared" si="0"/>
        <v>0</v>
      </c>
      <c r="I24" s="473">
        <f t="shared" si="1"/>
      </c>
      <c r="J24" s="437"/>
      <c r="K24" s="511"/>
      <c r="L24" s="435">
        <f t="shared" si="4"/>
        <v>0</v>
      </c>
    </row>
    <row r="25" spans="1:12" ht="15">
      <c r="A25" s="470" t="s">
        <v>276</v>
      </c>
      <c r="B25" s="437"/>
      <c r="C25" s="511"/>
      <c r="D25" s="435">
        <f t="shared" si="2"/>
        <v>0</v>
      </c>
      <c r="E25" s="435"/>
      <c r="F25" s="471"/>
      <c r="G25" s="435">
        <f t="shared" si="3"/>
        <v>0</v>
      </c>
      <c r="H25" s="505">
        <f t="shared" si="0"/>
        <v>0</v>
      </c>
      <c r="I25" s="473">
        <f t="shared" si="1"/>
      </c>
      <c r="J25" s="437"/>
      <c r="K25" s="511"/>
      <c r="L25" s="435">
        <f t="shared" si="4"/>
        <v>0</v>
      </c>
    </row>
    <row r="26" spans="1:12" ht="15">
      <c r="A26" s="472" t="s">
        <v>277</v>
      </c>
      <c r="B26" s="437"/>
      <c r="C26" s="511"/>
      <c r="D26" s="435">
        <f t="shared" si="2"/>
        <v>0</v>
      </c>
      <c r="E26" s="435"/>
      <c r="F26" s="471"/>
      <c r="G26" s="435">
        <f t="shared" si="3"/>
        <v>0</v>
      </c>
      <c r="H26" s="505">
        <f t="shared" si="0"/>
        <v>0</v>
      </c>
      <c r="I26" s="473">
        <f t="shared" si="1"/>
      </c>
      <c r="J26" s="437"/>
      <c r="K26" s="511"/>
      <c r="L26" s="435">
        <f t="shared" si="4"/>
        <v>0</v>
      </c>
    </row>
    <row r="27" spans="1:12" ht="15">
      <c r="A27" s="472" t="s">
        <v>278</v>
      </c>
      <c r="B27" s="437"/>
      <c r="C27" s="511"/>
      <c r="D27" s="435">
        <f t="shared" si="2"/>
        <v>0</v>
      </c>
      <c r="E27" s="435"/>
      <c r="F27" s="471"/>
      <c r="G27" s="435">
        <f t="shared" si="3"/>
        <v>0</v>
      </c>
      <c r="H27" s="505">
        <f t="shared" si="0"/>
        <v>0</v>
      </c>
      <c r="I27" s="473">
        <f t="shared" si="1"/>
      </c>
      <c r="J27" s="437"/>
      <c r="K27" s="511"/>
      <c r="L27" s="435">
        <f t="shared" si="4"/>
        <v>0</v>
      </c>
    </row>
    <row r="28" spans="1:12" ht="15">
      <c r="A28" s="472" t="s">
        <v>279</v>
      </c>
      <c r="B28" s="437"/>
      <c r="C28" s="511"/>
      <c r="D28" s="435">
        <f t="shared" si="2"/>
        <v>0</v>
      </c>
      <c r="E28" s="435"/>
      <c r="F28" s="471"/>
      <c r="G28" s="435">
        <f t="shared" si="3"/>
        <v>0</v>
      </c>
      <c r="H28" s="505">
        <f t="shared" si="0"/>
        <v>0</v>
      </c>
      <c r="I28" s="473">
        <f t="shared" si="1"/>
      </c>
      <c r="J28" s="437"/>
      <c r="K28" s="511"/>
      <c r="L28" s="435">
        <f t="shared" si="4"/>
        <v>0</v>
      </c>
    </row>
    <row r="29" spans="1:12" ht="15">
      <c r="A29" s="472" t="s">
        <v>280</v>
      </c>
      <c r="B29" s="437"/>
      <c r="C29" s="511"/>
      <c r="D29" s="435">
        <f t="shared" si="2"/>
        <v>0</v>
      </c>
      <c r="E29" s="435"/>
      <c r="F29" s="471"/>
      <c r="G29" s="435">
        <f t="shared" si="3"/>
        <v>0</v>
      </c>
      <c r="H29" s="505">
        <f t="shared" si="0"/>
        <v>0</v>
      </c>
      <c r="I29" s="473">
        <f t="shared" si="1"/>
      </c>
      <c r="J29" s="437"/>
      <c r="K29" s="511"/>
      <c r="L29" s="435">
        <f t="shared" si="4"/>
        <v>0</v>
      </c>
    </row>
    <row r="30" spans="1:12" ht="15">
      <c r="A30" s="431" t="s">
        <v>281</v>
      </c>
      <c r="B30" s="432"/>
      <c r="C30" s="473"/>
      <c r="D30" s="432">
        <f>D31+D36</f>
        <v>0</v>
      </c>
      <c r="E30" s="432"/>
      <c r="F30" s="473"/>
      <c r="G30" s="432">
        <f>G31+G36</f>
        <v>0</v>
      </c>
      <c r="H30" s="506">
        <f t="shared" si="0"/>
        <v>0</v>
      </c>
      <c r="I30" s="473">
        <f t="shared" si="1"/>
      </c>
      <c r="J30" s="432"/>
      <c r="K30" s="473"/>
      <c r="L30" s="432">
        <f>L31+L36</f>
        <v>500</v>
      </c>
    </row>
    <row r="31" spans="1:12" ht="15">
      <c r="A31" s="474" t="s">
        <v>354</v>
      </c>
      <c r="B31" s="468"/>
      <c r="C31" s="469"/>
      <c r="D31" s="436">
        <f>SUM(D32:D35)</f>
        <v>0</v>
      </c>
      <c r="E31" s="436"/>
      <c r="F31" s="467"/>
      <c r="G31" s="436">
        <f>G32+G33+G34+G35</f>
        <v>0</v>
      </c>
      <c r="H31" s="505">
        <f t="shared" si="0"/>
        <v>0</v>
      </c>
      <c r="I31" s="473">
        <f t="shared" si="1"/>
      </c>
      <c r="J31" s="468"/>
      <c r="K31" s="469"/>
      <c r="L31" s="436">
        <f>SUM(L32:L35)</f>
        <v>0</v>
      </c>
    </row>
    <row r="32" spans="1:12" ht="15">
      <c r="A32" s="470" t="s">
        <v>283</v>
      </c>
      <c r="B32" s="437"/>
      <c r="C32" s="511"/>
      <c r="D32" s="435">
        <f>B32*C32</f>
        <v>0</v>
      </c>
      <c r="E32" s="435"/>
      <c r="F32" s="471"/>
      <c r="G32" s="435">
        <f>E32*F32</f>
        <v>0</v>
      </c>
      <c r="H32" s="505">
        <f t="shared" si="0"/>
        <v>0</v>
      </c>
      <c r="I32" s="473">
        <f t="shared" si="1"/>
      </c>
      <c r="J32" s="437"/>
      <c r="K32" s="511"/>
      <c r="L32" s="435">
        <f>K32*J32</f>
        <v>0</v>
      </c>
    </row>
    <row r="33" spans="1:12" ht="15">
      <c r="A33" s="470" t="s">
        <v>284</v>
      </c>
      <c r="B33" s="437"/>
      <c r="C33" s="511"/>
      <c r="D33" s="435">
        <f>B33*C33</f>
        <v>0</v>
      </c>
      <c r="E33" s="435"/>
      <c r="F33" s="471"/>
      <c r="G33" s="435">
        <f>E33*F33</f>
        <v>0</v>
      </c>
      <c r="H33" s="505">
        <f t="shared" si="0"/>
        <v>0</v>
      </c>
      <c r="I33" s="473">
        <f t="shared" si="1"/>
      </c>
      <c r="J33" s="437"/>
      <c r="K33" s="511"/>
      <c r="L33" s="435">
        <f>K33*J33</f>
        <v>0</v>
      </c>
    </row>
    <row r="34" spans="1:12" ht="15">
      <c r="A34" s="470" t="s">
        <v>285</v>
      </c>
      <c r="B34" s="437"/>
      <c r="C34" s="511"/>
      <c r="D34" s="435">
        <f>B34*C34</f>
        <v>0</v>
      </c>
      <c r="E34" s="435"/>
      <c r="F34" s="471"/>
      <c r="G34" s="435">
        <f>E34*F34</f>
        <v>0</v>
      </c>
      <c r="H34" s="505">
        <f t="shared" si="0"/>
        <v>0</v>
      </c>
      <c r="I34" s="473">
        <f t="shared" si="1"/>
      </c>
      <c r="J34" s="437"/>
      <c r="K34" s="511"/>
      <c r="L34" s="435">
        <f>K34*J34</f>
        <v>0</v>
      </c>
    </row>
    <row r="35" spans="1:12" ht="15">
      <c r="A35" s="470" t="s">
        <v>286</v>
      </c>
      <c r="B35" s="437"/>
      <c r="C35" s="511"/>
      <c r="D35" s="435">
        <f>B35*C35</f>
        <v>0</v>
      </c>
      <c r="E35" s="435"/>
      <c r="F35" s="471"/>
      <c r="G35" s="435">
        <f>E35*F35</f>
        <v>0</v>
      </c>
      <c r="H35" s="505">
        <f t="shared" si="0"/>
        <v>0</v>
      </c>
      <c r="I35" s="473">
        <f t="shared" si="1"/>
      </c>
      <c r="J35" s="437"/>
      <c r="K35" s="511"/>
      <c r="L35" s="435">
        <f>K35*J35</f>
        <v>0</v>
      </c>
    </row>
    <row r="36" spans="1:12" ht="15">
      <c r="A36" s="474" t="s">
        <v>355</v>
      </c>
      <c r="B36" s="468"/>
      <c r="C36" s="469"/>
      <c r="D36" s="468">
        <f>SUM(D37:D40)</f>
        <v>0</v>
      </c>
      <c r="E36" s="468"/>
      <c r="F36" s="469"/>
      <c r="G36" s="468">
        <f>G37+G38+G39+G40</f>
        <v>0</v>
      </c>
      <c r="H36" s="505">
        <f t="shared" si="0"/>
        <v>0</v>
      </c>
      <c r="I36" s="473">
        <f t="shared" si="1"/>
      </c>
      <c r="J36" s="468"/>
      <c r="K36" s="469"/>
      <c r="L36" s="468">
        <f>SUM(L37:L40)</f>
        <v>500</v>
      </c>
    </row>
    <row r="37" spans="1:12" ht="15">
      <c r="A37" s="470" t="s">
        <v>288</v>
      </c>
      <c r="B37" s="437"/>
      <c r="C37" s="511"/>
      <c r="D37" s="435">
        <f>B37*C37</f>
        <v>0</v>
      </c>
      <c r="E37" s="435"/>
      <c r="F37" s="471"/>
      <c r="G37" s="435">
        <f>E37*F37</f>
        <v>0</v>
      </c>
      <c r="H37" s="505">
        <f t="shared" si="0"/>
        <v>0</v>
      </c>
      <c r="I37" s="473">
        <f t="shared" si="1"/>
      </c>
      <c r="J37" s="437"/>
      <c r="K37" s="511"/>
      <c r="L37" s="435">
        <f>K37*J37</f>
        <v>0</v>
      </c>
    </row>
    <row r="38" spans="1:12" ht="15">
      <c r="A38" s="470" t="s">
        <v>289</v>
      </c>
      <c r="B38" s="437"/>
      <c r="C38" s="511"/>
      <c r="D38" s="435">
        <f>B38*C38</f>
        <v>0</v>
      </c>
      <c r="E38" s="435"/>
      <c r="F38" s="471"/>
      <c r="G38" s="435">
        <f>E38*F38</f>
        <v>0</v>
      </c>
      <c r="H38" s="505">
        <f t="shared" si="0"/>
        <v>0</v>
      </c>
      <c r="I38" s="473">
        <f t="shared" si="1"/>
      </c>
      <c r="J38" s="437"/>
      <c r="K38" s="511"/>
      <c r="L38" s="435">
        <f>K38*J38</f>
        <v>0</v>
      </c>
    </row>
    <row r="39" spans="1:12" ht="15">
      <c r="A39" s="470" t="s">
        <v>290</v>
      </c>
      <c r="B39" s="437"/>
      <c r="C39" s="511"/>
      <c r="D39" s="435">
        <f>B39*C39</f>
        <v>0</v>
      </c>
      <c r="E39" s="435"/>
      <c r="F39" s="471"/>
      <c r="G39" s="435">
        <f>E39*F39</f>
        <v>0</v>
      </c>
      <c r="H39" s="505">
        <f t="shared" si="0"/>
        <v>0</v>
      </c>
      <c r="I39" s="473">
        <f t="shared" si="1"/>
      </c>
      <c r="J39" s="437">
        <v>50</v>
      </c>
      <c r="K39" s="511">
        <v>10</v>
      </c>
      <c r="L39" s="435">
        <f>K39*J39</f>
        <v>500</v>
      </c>
    </row>
    <row r="40" spans="1:12" ht="15">
      <c r="A40" s="470" t="s">
        <v>291</v>
      </c>
      <c r="B40" s="437"/>
      <c r="C40" s="511"/>
      <c r="D40" s="435">
        <f>B40*C40</f>
        <v>0</v>
      </c>
      <c r="E40" s="435"/>
      <c r="F40" s="471"/>
      <c r="G40" s="435">
        <f>E40*F40</f>
        <v>0</v>
      </c>
      <c r="H40" s="505">
        <f t="shared" si="0"/>
        <v>0</v>
      </c>
      <c r="I40" s="473">
        <f t="shared" si="1"/>
      </c>
      <c r="J40" s="437"/>
      <c r="K40" s="511"/>
      <c r="L40" s="435">
        <f>K40*J40</f>
        <v>0</v>
      </c>
    </row>
    <row r="41" spans="1:12" ht="15">
      <c r="A41" s="431" t="s">
        <v>292</v>
      </c>
      <c r="B41" s="432"/>
      <c r="C41" s="473"/>
      <c r="D41" s="432">
        <f>D42+D45+D48+D49+D50+D51+D52+D53</f>
        <v>0</v>
      </c>
      <c r="E41" s="432"/>
      <c r="F41" s="473"/>
      <c r="G41" s="432">
        <f>G42+G45+G48+G49+G50+G51+G52+G53</f>
        <v>0</v>
      </c>
      <c r="H41" s="506">
        <f t="shared" si="0"/>
        <v>0</v>
      </c>
      <c r="I41" s="473">
        <f t="shared" si="1"/>
      </c>
      <c r="J41" s="432"/>
      <c r="K41" s="473"/>
      <c r="L41" s="432">
        <f>L42+L45+L48+L49+L50+L51+L52+L53</f>
        <v>0</v>
      </c>
    </row>
    <row r="42" spans="1:12" ht="15">
      <c r="A42" s="474" t="s">
        <v>356</v>
      </c>
      <c r="B42" s="468"/>
      <c r="C42" s="469"/>
      <c r="D42" s="468">
        <f>SUM(D43:D44)</f>
        <v>0</v>
      </c>
      <c r="E42" s="468"/>
      <c r="F42" s="469"/>
      <c r="G42" s="468">
        <f>G43+G44</f>
        <v>0</v>
      </c>
      <c r="H42" s="505">
        <f t="shared" si="0"/>
        <v>0</v>
      </c>
      <c r="I42" s="473">
        <f t="shared" si="1"/>
      </c>
      <c r="J42" s="468"/>
      <c r="K42" s="469"/>
      <c r="L42" s="468">
        <f>SUM(L43:L44)</f>
        <v>0</v>
      </c>
    </row>
    <row r="43" spans="1:12" ht="15">
      <c r="A43" s="470" t="s">
        <v>294</v>
      </c>
      <c r="B43" s="437"/>
      <c r="C43" s="511"/>
      <c r="D43" s="435">
        <f>C43*B43</f>
        <v>0</v>
      </c>
      <c r="E43" s="435"/>
      <c r="F43" s="471"/>
      <c r="G43" s="435">
        <f>E43*F43</f>
        <v>0</v>
      </c>
      <c r="H43" s="505">
        <f t="shared" si="0"/>
        <v>0</v>
      </c>
      <c r="I43" s="473">
        <f t="shared" si="1"/>
      </c>
      <c r="J43" s="437"/>
      <c r="K43" s="511"/>
      <c r="L43" s="435">
        <f>K43*J43</f>
        <v>0</v>
      </c>
    </row>
    <row r="44" spans="1:12" ht="15">
      <c r="A44" s="470" t="s">
        <v>295</v>
      </c>
      <c r="B44" s="437"/>
      <c r="C44" s="511"/>
      <c r="D44" s="435">
        <f>C44*B44</f>
        <v>0</v>
      </c>
      <c r="E44" s="435"/>
      <c r="F44" s="471"/>
      <c r="G44" s="435">
        <f>E44*F44</f>
        <v>0</v>
      </c>
      <c r="H44" s="505">
        <f t="shared" si="0"/>
        <v>0</v>
      </c>
      <c r="I44" s="473">
        <f t="shared" si="1"/>
      </c>
      <c r="J44" s="437"/>
      <c r="K44" s="511"/>
      <c r="L44" s="435">
        <f>K44*J44</f>
        <v>0</v>
      </c>
    </row>
    <row r="45" spans="1:12" ht="15">
      <c r="A45" s="474" t="s">
        <v>357</v>
      </c>
      <c r="B45" s="468"/>
      <c r="C45" s="469"/>
      <c r="D45" s="468">
        <f>SUM(D46:D47)</f>
        <v>0</v>
      </c>
      <c r="E45" s="468"/>
      <c r="F45" s="469"/>
      <c r="G45" s="468">
        <f>G46+G47</f>
        <v>0</v>
      </c>
      <c r="H45" s="505">
        <f t="shared" si="0"/>
        <v>0</v>
      </c>
      <c r="I45" s="473">
        <f t="shared" si="1"/>
      </c>
      <c r="J45" s="468"/>
      <c r="K45" s="469"/>
      <c r="L45" s="468">
        <f>SUM(L46:L47)</f>
        <v>0</v>
      </c>
    </row>
    <row r="46" spans="1:12" ht="15">
      <c r="A46" s="470" t="s">
        <v>297</v>
      </c>
      <c r="B46" s="437"/>
      <c r="C46" s="511"/>
      <c r="D46" s="435">
        <f>C46*B46</f>
        <v>0</v>
      </c>
      <c r="E46" s="435"/>
      <c r="F46" s="471"/>
      <c r="G46" s="435">
        <f>E46*F46</f>
        <v>0</v>
      </c>
      <c r="H46" s="505">
        <f t="shared" si="0"/>
        <v>0</v>
      </c>
      <c r="I46" s="473">
        <f t="shared" si="1"/>
      </c>
      <c r="J46" s="437"/>
      <c r="K46" s="511"/>
      <c r="L46" s="435">
        <f>K46*J46</f>
        <v>0</v>
      </c>
    </row>
    <row r="47" spans="1:12" ht="15">
      <c r="A47" s="470" t="s">
        <v>298</v>
      </c>
      <c r="B47" s="437"/>
      <c r="C47" s="511"/>
      <c r="D47" s="435">
        <f aca="true" t="shared" si="5" ref="D47:D52">C47*B47</f>
        <v>0</v>
      </c>
      <c r="E47" s="435"/>
      <c r="F47" s="471"/>
      <c r="G47" s="435">
        <f aca="true" t="shared" si="6" ref="G47:G52">E47*F47</f>
        <v>0</v>
      </c>
      <c r="H47" s="505">
        <f t="shared" si="0"/>
        <v>0</v>
      </c>
      <c r="I47" s="473">
        <f t="shared" si="1"/>
      </c>
      <c r="J47" s="437"/>
      <c r="K47" s="511"/>
      <c r="L47" s="435">
        <f aca="true" t="shared" si="7" ref="L47:L52">K47*J47</f>
        <v>0</v>
      </c>
    </row>
    <row r="48" spans="1:12" ht="15">
      <c r="A48" s="472" t="s">
        <v>299</v>
      </c>
      <c r="B48" s="437"/>
      <c r="C48" s="511"/>
      <c r="D48" s="435">
        <f t="shared" si="5"/>
        <v>0</v>
      </c>
      <c r="E48" s="435"/>
      <c r="F48" s="471"/>
      <c r="G48" s="435">
        <f t="shared" si="6"/>
        <v>0</v>
      </c>
      <c r="H48" s="505">
        <f t="shared" si="0"/>
        <v>0</v>
      </c>
      <c r="I48" s="473">
        <f t="shared" si="1"/>
      </c>
      <c r="J48" s="437"/>
      <c r="K48" s="511"/>
      <c r="L48" s="435">
        <f t="shared" si="7"/>
        <v>0</v>
      </c>
    </row>
    <row r="49" spans="1:12" ht="15">
      <c r="A49" s="472" t="s">
        <v>300</v>
      </c>
      <c r="B49" s="437"/>
      <c r="C49" s="511"/>
      <c r="D49" s="435">
        <f t="shared" si="5"/>
        <v>0</v>
      </c>
      <c r="E49" s="435"/>
      <c r="F49" s="471"/>
      <c r="G49" s="435">
        <f t="shared" si="6"/>
        <v>0</v>
      </c>
      <c r="H49" s="505">
        <f t="shared" si="0"/>
        <v>0</v>
      </c>
      <c r="I49" s="473">
        <f t="shared" si="1"/>
      </c>
      <c r="J49" s="437"/>
      <c r="K49" s="511"/>
      <c r="L49" s="435">
        <f t="shared" si="7"/>
        <v>0</v>
      </c>
    </row>
    <row r="50" spans="1:12" ht="15">
      <c r="A50" s="472" t="s">
        <v>301</v>
      </c>
      <c r="B50" s="437"/>
      <c r="C50" s="511"/>
      <c r="D50" s="435">
        <f t="shared" si="5"/>
        <v>0</v>
      </c>
      <c r="E50" s="435"/>
      <c r="F50" s="471"/>
      <c r="G50" s="435">
        <f t="shared" si="6"/>
        <v>0</v>
      </c>
      <c r="H50" s="505">
        <f t="shared" si="0"/>
        <v>0</v>
      </c>
      <c r="I50" s="473">
        <f t="shared" si="1"/>
      </c>
      <c r="J50" s="437"/>
      <c r="K50" s="511"/>
      <c r="L50" s="435">
        <f t="shared" si="7"/>
        <v>0</v>
      </c>
    </row>
    <row r="51" spans="1:12" ht="15">
      <c r="A51" s="472" t="s">
        <v>302</v>
      </c>
      <c r="B51" s="437"/>
      <c r="C51" s="511"/>
      <c r="D51" s="435">
        <f t="shared" si="5"/>
        <v>0</v>
      </c>
      <c r="E51" s="435"/>
      <c r="F51" s="471"/>
      <c r="G51" s="435">
        <f t="shared" si="6"/>
        <v>0</v>
      </c>
      <c r="H51" s="505">
        <f t="shared" si="0"/>
        <v>0</v>
      </c>
      <c r="I51" s="473">
        <f t="shared" si="1"/>
      </c>
      <c r="J51" s="437"/>
      <c r="K51" s="511"/>
      <c r="L51" s="435">
        <f t="shared" si="7"/>
        <v>0</v>
      </c>
    </row>
    <row r="52" spans="1:12" ht="15">
      <c r="A52" s="472" t="s">
        <v>303</v>
      </c>
      <c r="B52" s="437"/>
      <c r="C52" s="511"/>
      <c r="D52" s="435">
        <f t="shared" si="5"/>
        <v>0</v>
      </c>
      <c r="E52" s="435"/>
      <c r="F52" s="471"/>
      <c r="G52" s="435">
        <f t="shared" si="6"/>
        <v>0</v>
      </c>
      <c r="H52" s="505">
        <f t="shared" si="0"/>
        <v>0</v>
      </c>
      <c r="I52" s="473">
        <f t="shared" si="1"/>
      </c>
      <c r="J52" s="437"/>
      <c r="K52" s="511"/>
      <c r="L52" s="435">
        <f t="shared" si="7"/>
        <v>0</v>
      </c>
    </row>
    <row r="53" spans="1:12" ht="15">
      <c r="A53" s="474" t="s">
        <v>358</v>
      </c>
      <c r="B53" s="468"/>
      <c r="C53" s="469"/>
      <c r="D53" s="468">
        <f>D54+D55</f>
        <v>0</v>
      </c>
      <c r="E53" s="468"/>
      <c r="F53" s="469"/>
      <c r="G53" s="468">
        <f>G54+G55</f>
        <v>0</v>
      </c>
      <c r="H53" s="505">
        <f t="shared" si="0"/>
        <v>0</v>
      </c>
      <c r="I53" s="473">
        <f t="shared" si="1"/>
      </c>
      <c r="J53" s="468"/>
      <c r="K53" s="469"/>
      <c r="L53" s="468">
        <f>L54+L55</f>
        <v>0</v>
      </c>
    </row>
    <row r="54" spans="1:12" ht="15">
      <c r="A54" s="470" t="s">
        <v>305</v>
      </c>
      <c r="B54" s="437"/>
      <c r="C54" s="511"/>
      <c r="D54" s="435">
        <f>C54*B54</f>
        <v>0</v>
      </c>
      <c r="E54" s="435"/>
      <c r="F54" s="471"/>
      <c r="G54" s="435">
        <f>F54*E54</f>
        <v>0</v>
      </c>
      <c r="H54" s="505">
        <f t="shared" si="0"/>
        <v>0</v>
      </c>
      <c r="I54" s="473">
        <f t="shared" si="1"/>
      </c>
      <c r="J54" s="437"/>
      <c r="K54" s="511"/>
      <c r="L54" s="435">
        <f>K54*J54</f>
        <v>0</v>
      </c>
    </row>
    <row r="55" spans="1:12" ht="15">
      <c r="A55" s="470" t="s">
        <v>306</v>
      </c>
      <c r="B55" s="437"/>
      <c r="C55" s="511"/>
      <c r="D55" s="435">
        <f>C55*B55</f>
        <v>0</v>
      </c>
      <c r="E55" s="435"/>
      <c r="F55" s="471"/>
      <c r="G55" s="435">
        <f>F55*E55</f>
        <v>0</v>
      </c>
      <c r="H55" s="505">
        <f t="shared" si="0"/>
        <v>0</v>
      </c>
      <c r="I55" s="473">
        <f t="shared" si="1"/>
      </c>
      <c r="J55" s="437"/>
      <c r="K55" s="511"/>
      <c r="L55" s="435">
        <f>K55*J55</f>
        <v>0</v>
      </c>
    </row>
    <row r="56" spans="1:12" ht="15">
      <c r="A56" s="431" t="s">
        <v>307</v>
      </c>
      <c r="B56" s="432"/>
      <c r="C56" s="473"/>
      <c r="D56" s="432">
        <f>D57+D58+D59+D60</f>
        <v>0</v>
      </c>
      <c r="E56" s="432"/>
      <c r="F56" s="473"/>
      <c r="G56" s="432">
        <f>G57+G58+G59+G60</f>
        <v>0</v>
      </c>
      <c r="H56" s="506">
        <f t="shared" si="0"/>
        <v>0</v>
      </c>
      <c r="I56" s="473">
        <f t="shared" si="1"/>
      </c>
      <c r="J56" s="432"/>
      <c r="K56" s="473"/>
      <c r="L56" s="432">
        <f>L57+L58+L59+L60</f>
        <v>0</v>
      </c>
    </row>
    <row r="57" spans="1:12" ht="15">
      <c r="A57" s="472" t="s">
        <v>308</v>
      </c>
      <c r="B57" s="437"/>
      <c r="C57" s="511"/>
      <c r="D57" s="435">
        <f>C57*B57</f>
        <v>0</v>
      </c>
      <c r="E57" s="435"/>
      <c r="F57" s="471"/>
      <c r="G57" s="435">
        <f>F57*E57</f>
        <v>0</v>
      </c>
      <c r="H57" s="505">
        <f t="shared" si="0"/>
        <v>0</v>
      </c>
      <c r="I57" s="473">
        <f t="shared" si="1"/>
      </c>
      <c r="J57" s="437"/>
      <c r="K57" s="511"/>
      <c r="L57" s="435">
        <f>K57*J57</f>
        <v>0</v>
      </c>
    </row>
    <row r="58" spans="1:12" ht="15">
      <c r="A58" s="472" t="s">
        <v>309</v>
      </c>
      <c r="B58" s="437"/>
      <c r="C58" s="511"/>
      <c r="D58" s="435">
        <f>C58*B58</f>
        <v>0</v>
      </c>
      <c r="E58" s="435"/>
      <c r="F58" s="471"/>
      <c r="G58" s="435">
        <f>F58*E58</f>
        <v>0</v>
      </c>
      <c r="H58" s="505">
        <f t="shared" si="0"/>
        <v>0</v>
      </c>
      <c r="I58" s="473">
        <f t="shared" si="1"/>
      </c>
      <c r="J58" s="437"/>
      <c r="K58" s="511"/>
      <c r="L58" s="435">
        <f>K58*J58</f>
        <v>0</v>
      </c>
    </row>
    <row r="59" spans="1:12" ht="15">
      <c r="A59" s="472" t="s">
        <v>310</v>
      </c>
      <c r="B59" s="437"/>
      <c r="C59" s="511"/>
      <c r="D59" s="435">
        <f>C59*B59</f>
        <v>0</v>
      </c>
      <c r="E59" s="435"/>
      <c r="F59" s="471"/>
      <c r="G59" s="435">
        <f>F59*E59</f>
        <v>0</v>
      </c>
      <c r="H59" s="505">
        <f t="shared" si="0"/>
        <v>0</v>
      </c>
      <c r="I59" s="473">
        <f t="shared" si="1"/>
      </c>
      <c r="J59" s="437"/>
      <c r="K59" s="511"/>
      <c r="L59" s="435">
        <f>K59*J59</f>
        <v>0</v>
      </c>
    </row>
    <row r="60" spans="1:12" ht="15">
      <c r="A60" s="472" t="s">
        <v>359</v>
      </c>
      <c r="B60" s="437"/>
      <c r="C60" s="511"/>
      <c r="D60" s="435">
        <f>C60*B60</f>
        <v>0</v>
      </c>
      <c r="E60" s="435"/>
      <c r="F60" s="471"/>
      <c r="G60" s="435">
        <f>F60*E60</f>
        <v>0</v>
      </c>
      <c r="H60" s="505">
        <f t="shared" si="0"/>
        <v>0</v>
      </c>
      <c r="I60" s="473">
        <f t="shared" si="1"/>
      </c>
      <c r="J60" s="437"/>
      <c r="K60" s="511"/>
      <c r="L60" s="435">
        <f>K60*J60</f>
        <v>0</v>
      </c>
    </row>
    <row r="61" spans="1:12" ht="15">
      <c r="A61" s="431" t="s">
        <v>312</v>
      </c>
      <c r="B61" s="432"/>
      <c r="C61" s="473"/>
      <c r="D61" s="432">
        <f>D62+D63+D64+D65+D66</f>
        <v>0</v>
      </c>
      <c r="E61" s="432"/>
      <c r="F61" s="473"/>
      <c r="G61" s="432">
        <f>G62+G63+G64+G65+G66</f>
        <v>0</v>
      </c>
      <c r="H61" s="506">
        <f t="shared" si="0"/>
        <v>0</v>
      </c>
      <c r="I61" s="473">
        <f t="shared" si="1"/>
      </c>
      <c r="J61" s="432"/>
      <c r="K61" s="473"/>
      <c r="L61" s="432">
        <f>L62+L63+L64+L65+L66</f>
        <v>0</v>
      </c>
    </row>
    <row r="62" spans="1:12" ht="15">
      <c r="A62" s="472" t="s">
        <v>313</v>
      </c>
      <c r="B62" s="437"/>
      <c r="C62" s="511"/>
      <c r="D62" s="435">
        <f>C62*B62</f>
        <v>0</v>
      </c>
      <c r="E62" s="435"/>
      <c r="F62" s="471"/>
      <c r="G62" s="435">
        <f>F62*E62</f>
        <v>0</v>
      </c>
      <c r="H62" s="505">
        <f t="shared" si="0"/>
        <v>0</v>
      </c>
      <c r="I62" s="473">
        <f t="shared" si="1"/>
      </c>
      <c r="J62" s="437"/>
      <c r="K62" s="511"/>
      <c r="L62" s="435">
        <f>K62*J62</f>
        <v>0</v>
      </c>
    </row>
    <row r="63" spans="1:12" ht="15">
      <c r="A63" s="472" t="s">
        <v>314</v>
      </c>
      <c r="B63" s="437"/>
      <c r="C63" s="511"/>
      <c r="D63" s="435">
        <f>C63*B63</f>
        <v>0</v>
      </c>
      <c r="E63" s="435"/>
      <c r="F63" s="471"/>
      <c r="G63" s="435">
        <f>F63*E63</f>
        <v>0</v>
      </c>
      <c r="H63" s="505">
        <f t="shared" si="0"/>
        <v>0</v>
      </c>
      <c r="I63" s="473">
        <f t="shared" si="1"/>
      </c>
      <c r="J63" s="437"/>
      <c r="K63" s="511"/>
      <c r="L63" s="435">
        <f>K63*J63</f>
        <v>0</v>
      </c>
    </row>
    <row r="64" spans="1:12" ht="15">
      <c r="A64" s="472" t="s">
        <v>315</v>
      </c>
      <c r="B64" s="437"/>
      <c r="C64" s="511"/>
      <c r="D64" s="435">
        <f>C64*B64</f>
        <v>0</v>
      </c>
      <c r="E64" s="435"/>
      <c r="F64" s="471"/>
      <c r="G64" s="435">
        <f>F64*E64</f>
        <v>0</v>
      </c>
      <c r="H64" s="505">
        <f t="shared" si="0"/>
        <v>0</v>
      </c>
      <c r="I64" s="473">
        <f t="shared" si="1"/>
      </c>
      <c r="J64" s="437"/>
      <c r="K64" s="511"/>
      <c r="L64" s="435">
        <f>K64*J64</f>
        <v>0</v>
      </c>
    </row>
    <row r="65" spans="1:12" ht="15">
      <c r="A65" s="472" t="s">
        <v>316</v>
      </c>
      <c r="B65" s="437"/>
      <c r="C65" s="511"/>
      <c r="D65" s="435">
        <f>C65*B65</f>
        <v>0</v>
      </c>
      <c r="E65" s="435"/>
      <c r="F65" s="471"/>
      <c r="G65" s="435">
        <f>F65*E65</f>
        <v>0</v>
      </c>
      <c r="H65" s="505">
        <f t="shared" si="0"/>
        <v>0</v>
      </c>
      <c r="I65" s="473">
        <f t="shared" si="1"/>
      </c>
      <c r="J65" s="437"/>
      <c r="K65" s="511"/>
      <c r="L65" s="435">
        <f>K65*J65</f>
        <v>0</v>
      </c>
    </row>
    <row r="66" spans="1:12" ht="15">
      <c r="A66" s="472" t="s">
        <v>317</v>
      </c>
      <c r="B66" s="437"/>
      <c r="C66" s="511"/>
      <c r="D66" s="435">
        <f>C66*B66</f>
        <v>0</v>
      </c>
      <c r="E66" s="435"/>
      <c r="F66" s="471"/>
      <c r="G66" s="435">
        <f>F66*E66</f>
        <v>0</v>
      </c>
      <c r="H66" s="505">
        <f t="shared" si="0"/>
        <v>0</v>
      </c>
      <c r="I66" s="473">
        <f t="shared" si="1"/>
      </c>
      <c r="J66" s="437"/>
      <c r="K66" s="511"/>
      <c r="L66" s="435">
        <f>K66*J66</f>
        <v>0</v>
      </c>
    </row>
    <row r="67" spans="1:12" ht="15">
      <c r="A67" s="431" t="s">
        <v>318</v>
      </c>
      <c r="B67" s="432"/>
      <c r="C67" s="473"/>
      <c r="D67" s="432">
        <f>D68+D69</f>
        <v>0</v>
      </c>
      <c r="E67" s="432"/>
      <c r="F67" s="473"/>
      <c r="G67" s="432">
        <f>G68+G69</f>
        <v>0</v>
      </c>
      <c r="H67" s="506">
        <f t="shared" si="0"/>
        <v>0</v>
      </c>
      <c r="I67" s="473">
        <f t="shared" si="1"/>
      </c>
      <c r="J67" s="432"/>
      <c r="K67" s="473"/>
      <c r="L67" s="432">
        <f>L68+L69</f>
        <v>0</v>
      </c>
    </row>
    <row r="68" spans="1:12" ht="15">
      <c r="A68" s="472" t="s">
        <v>319</v>
      </c>
      <c r="B68" s="437"/>
      <c r="C68" s="511"/>
      <c r="D68" s="435">
        <f>C68*B68</f>
        <v>0</v>
      </c>
      <c r="E68" s="435"/>
      <c r="F68" s="471"/>
      <c r="G68" s="435">
        <f>F68*E68</f>
        <v>0</v>
      </c>
      <c r="H68" s="505">
        <f t="shared" si="0"/>
        <v>0</v>
      </c>
      <c r="I68" s="473">
        <f t="shared" si="1"/>
      </c>
      <c r="J68" s="437"/>
      <c r="K68" s="511"/>
      <c r="L68" s="435">
        <f>K68*J68</f>
        <v>0</v>
      </c>
    </row>
    <row r="69" spans="1:12" ht="15">
      <c r="A69" s="472" t="s">
        <v>320</v>
      </c>
      <c r="B69" s="437"/>
      <c r="C69" s="511"/>
      <c r="D69" s="435">
        <f>C69*B69</f>
        <v>0</v>
      </c>
      <c r="E69" s="435"/>
      <c r="F69" s="471"/>
      <c r="G69" s="435">
        <f>F69*E69</f>
        <v>0</v>
      </c>
      <c r="H69" s="505">
        <f t="shared" si="0"/>
        <v>0</v>
      </c>
      <c r="I69" s="473">
        <f t="shared" si="1"/>
      </c>
      <c r="J69" s="437"/>
      <c r="K69" s="511"/>
      <c r="L69" s="435">
        <f>K69*J69</f>
        <v>0</v>
      </c>
    </row>
    <row r="70" spans="1:12" ht="15">
      <c r="A70" s="431" t="s">
        <v>321</v>
      </c>
      <c r="B70" s="432"/>
      <c r="C70" s="473"/>
      <c r="D70" s="432">
        <f>D71+D72+D73</f>
        <v>0</v>
      </c>
      <c r="E70" s="432"/>
      <c r="F70" s="473"/>
      <c r="G70" s="432">
        <f>G71+G72+G73</f>
        <v>0</v>
      </c>
      <c r="H70" s="506">
        <f t="shared" si="0"/>
        <v>0</v>
      </c>
      <c r="I70" s="473">
        <f t="shared" si="1"/>
      </c>
      <c r="J70" s="432"/>
      <c r="K70" s="473"/>
      <c r="L70" s="432">
        <f>L71+L72+L73</f>
        <v>0</v>
      </c>
    </row>
    <row r="71" spans="1:12" ht="15">
      <c r="A71" s="472" t="s">
        <v>322</v>
      </c>
      <c r="B71" s="437"/>
      <c r="C71" s="511"/>
      <c r="D71" s="435">
        <f>C71*B71</f>
        <v>0</v>
      </c>
      <c r="E71" s="435"/>
      <c r="F71" s="471"/>
      <c r="G71" s="435">
        <f>F71*E71</f>
        <v>0</v>
      </c>
      <c r="H71" s="505">
        <f>-D71+G71</f>
        <v>0</v>
      </c>
      <c r="I71" s="473">
        <f t="shared" si="1"/>
      </c>
      <c r="J71" s="437"/>
      <c r="K71" s="511"/>
      <c r="L71" s="435">
        <f>K71*J71</f>
        <v>0</v>
      </c>
    </row>
    <row r="72" spans="1:12" ht="15">
      <c r="A72" s="472" t="s">
        <v>323</v>
      </c>
      <c r="B72" s="437"/>
      <c r="C72" s="511"/>
      <c r="D72" s="435">
        <f>C72*B72</f>
        <v>0</v>
      </c>
      <c r="E72" s="435"/>
      <c r="F72" s="471"/>
      <c r="G72" s="435">
        <f>F72*E72</f>
        <v>0</v>
      </c>
      <c r="H72" s="505">
        <f t="shared" si="0"/>
        <v>0</v>
      </c>
      <c r="I72" s="473">
        <f t="shared" si="1"/>
      </c>
      <c r="J72" s="437"/>
      <c r="K72" s="511"/>
      <c r="L72" s="435">
        <f>K72*J72</f>
        <v>0</v>
      </c>
    </row>
    <row r="73" spans="1:12" ht="15">
      <c r="A73" s="472" t="s">
        <v>324</v>
      </c>
      <c r="B73" s="437"/>
      <c r="C73" s="511"/>
      <c r="D73" s="435">
        <f>C73*B73</f>
        <v>0</v>
      </c>
      <c r="E73" s="435"/>
      <c r="F73" s="471"/>
      <c r="G73" s="435">
        <f>F73*E73</f>
        <v>0</v>
      </c>
      <c r="H73" s="505">
        <f>-D73+G73</f>
        <v>0</v>
      </c>
      <c r="I73" s="473">
        <f t="shared" si="1"/>
      </c>
      <c r="J73" s="437"/>
      <c r="K73" s="511"/>
      <c r="L73" s="435">
        <f>K73*J73</f>
        <v>0</v>
      </c>
    </row>
    <row r="74" spans="1:12" ht="15">
      <c r="A74" s="431" t="s">
        <v>325</v>
      </c>
      <c r="B74" s="432"/>
      <c r="C74" s="473"/>
      <c r="D74" s="432">
        <f>D75+D76+D77</f>
        <v>0</v>
      </c>
      <c r="E74" s="432"/>
      <c r="F74" s="473"/>
      <c r="G74" s="432">
        <f>G75+G76+G77</f>
        <v>0</v>
      </c>
      <c r="H74" s="506">
        <f t="shared" si="0"/>
        <v>0</v>
      </c>
      <c r="I74" s="473">
        <f t="shared" si="1"/>
      </c>
      <c r="J74" s="432"/>
      <c r="K74" s="473"/>
      <c r="L74" s="432">
        <f>L75+L76+L77</f>
        <v>0</v>
      </c>
    </row>
    <row r="75" spans="1:12" ht="15">
      <c r="A75" s="472" t="s">
        <v>326</v>
      </c>
      <c r="B75" s="437"/>
      <c r="C75" s="511"/>
      <c r="D75" s="435">
        <f>B75*C75</f>
        <v>0</v>
      </c>
      <c r="E75" s="435"/>
      <c r="F75" s="471"/>
      <c r="G75" s="435">
        <f>F75*E75</f>
        <v>0</v>
      </c>
      <c r="H75" s="505">
        <f t="shared" si="0"/>
        <v>0</v>
      </c>
      <c r="I75" s="473">
        <f t="shared" si="1"/>
      </c>
      <c r="J75" s="437"/>
      <c r="K75" s="511"/>
      <c r="L75" s="435">
        <f>K75*J75</f>
        <v>0</v>
      </c>
    </row>
    <row r="76" spans="1:12" ht="15">
      <c r="A76" s="472" t="s">
        <v>327</v>
      </c>
      <c r="B76" s="437"/>
      <c r="C76" s="511"/>
      <c r="D76" s="435">
        <f>B76*C76</f>
        <v>0</v>
      </c>
      <c r="E76" s="435"/>
      <c r="F76" s="471"/>
      <c r="G76" s="435">
        <f>F76*E76</f>
        <v>0</v>
      </c>
      <c r="H76" s="505">
        <f t="shared" si="0"/>
        <v>0</v>
      </c>
      <c r="I76" s="473">
        <f t="shared" si="1"/>
      </c>
      <c r="J76" s="437"/>
      <c r="K76" s="511"/>
      <c r="L76" s="435">
        <f>K76*J76</f>
        <v>0</v>
      </c>
    </row>
    <row r="77" spans="1:12" ht="15">
      <c r="A77" s="472" t="s">
        <v>328</v>
      </c>
      <c r="B77" s="437"/>
      <c r="C77" s="511"/>
      <c r="D77" s="435">
        <f>B77*C77</f>
        <v>0</v>
      </c>
      <c r="E77" s="435"/>
      <c r="F77" s="471"/>
      <c r="G77" s="435">
        <f>F77*E77</f>
        <v>0</v>
      </c>
      <c r="H77" s="505">
        <f t="shared" si="0"/>
        <v>0</v>
      </c>
      <c r="I77" s="473">
        <f t="shared" si="1"/>
      </c>
      <c r="J77" s="437"/>
      <c r="K77" s="511"/>
      <c r="L77" s="435">
        <f>K77*J77</f>
        <v>0</v>
      </c>
    </row>
    <row r="78" spans="1:12" ht="15">
      <c r="A78" s="431" t="s">
        <v>329</v>
      </c>
      <c r="B78" s="432"/>
      <c r="C78" s="473"/>
      <c r="D78" s="440">
        <f>SUM(D79:D80)</f>
        <v>0</v>
      </c>
      <c r="E78" s="440"/>
      <c r="F78" s="512"/>
      <c r="G78" s="440">
        <f>SUM(G79:G80)</f>
        <v>0</v>
      </c>
      <c r="H78" s="509"/>
      <c r="I78" s="475"/>
      <c r="J78" s="432"/>
      <c r="K78" s="473"/>
      <c r="L78" s="440">
        <f>SUM(L79:L80)</f>
        <v>500</v>
      </c>
    </row>
    <row r="79" spans="1:12" ht="15">
      <c r="A79" s="431" t="s">
        <v>360</v>
      </c>
      <c r="B79" s="432"/>
      <c r="C79" s="473"/>
      <c r="D79" s="440">
        <f>D69+D54+D45</f>
        <v>0</v>
      </c>
      <c r="E79" s="440"/>
      <c r="F79" s="512"/>
      <c r="G79" s="440">
        <f>G69+G54+G45</f>
        <v>0</v>
      </c>
      <c r="H79" s="509"/>
      <c r="I79" s="475"/>
      <c r="J79" s="432"/>
      <c r="K79" s="473"/>
      <c r="L79" s="440">
        <f>L69+L54+L45</f>
        <v>0</v>
      </c>
    </row>
    <row r="80" spans="1:12" ht="15">
      <c r="A80" s="431" t="s">
        <v>361</v>
      </c>
      <c r="B80" s="432"/>
      <c r="C80" s="473"/>
      <c r="D80" s="440">
        <f>D74+D70+D68+D61+D56+D55+D52+D51+D50+D49+D48+D42+D30+D14</f>
        <v>0</v>
      </c>
      <c r="E80" s="440"/>
      <c r="F80" s="440"/>
      <c r="G80" s="440">
        <f>G74+G70+G68+G61+G56+G55+G52+G51+G50+G49+G48+G42+G30+G14</f>
        <v>0</v>
      </c>
      <c r="H80" s="509"/>
      <c r="I80" s="475"/>
      <c r="J80" s="432"/>
      <c r="K80" s="473"/>
      <c r="L80" s="440">
        <f>L74+L70+L68+L61+L56+L55+L52+L51+L50+L49+L48+L42+L30+L14</f>
        <v>500</v>
      </c>
    </row>
    <row r="81" spans="1:12" ht="15">
      <c r="A81" s="431" t="s">
        <v>362</v>
      </c>
      <c r="B81" s="432"/>
      <c r="C81" s="473"/>
      <c r="D81" s="440">
        <f>SUM(D82:D83)</f>
        <v>0</v>
      </c>
      <c r="E81" s="440"/>
      <c r="F81" s="440"/>
      <c r="G81" s="440">
        <f>SUM(G82:G83)</f>
        <v>0</v>
      </c>
      <c r="H81" s="509"/>
      <c r="I81" s="475"/>
      <c r="J81" s="432"/>
      <c r="K81" s="473"/>
      <c r="L81" s="440">
        <f>SUM(L82:L83)</f>
        <v>0</v>
      </c>
    </row>
    <row r="82" spans="1:12" ht="15">
      <c r="A82" s="472" t="s">
        <v>334</v>
      </c>
      <c r="B82" s="432"/>
      <c r="C82" s="473"/>
      <c r="D82" s="476"/>
      <c r="E82" s="440"/>
      <c r="F82" s="440"/>
      <c r="G82" s="476"/>
      <c r="H82" s="509"/>
      <c r="I82" s="475"/>
      <c r="J82" s="432"/>
      <c r="K82" s="473"/>
      <c r="L82" s="476"/>
    </row>
    <row r="83" spans="1:12" ht="15">
      <c r="A83" s="472" t="s">
        <v>335</v>
      </c>
      <c r="B83" s="432"/>
      <c r="C83" s="473"/>
      <c r="D83" s="476"/>
      <c r="E83" s="440"/>
      <c r="F83" s="440"/>
      <c r="G83" s="476"/>
      <c r="H83" s="509"/>
      <c r="I83" s="475"/>
      <c r="J83" s="432"/>
      <c r="K83" s="473"/>
      <c r="L83" s="476"/>
    </row>
    <row r="84" spans="1:12" ht="15">
      <c r="A84" s="431" t="s">
        <v>363</v>
      </c>
      <c r="B84" s="432"/>
      <c r="C84" s="473"/>
      <c r="D84" s="440">
        <f>SUM(D85:D86)</f>
        <v>0</v>
      </c>
      <c r="E84" s="440"/>
      <c r="F84" s="440"/>
      <c r="G84" s="440">
        <f>SUM(G85:G86)</f>
        <v>0</v>
      </c>
      <c r="H84" s="509"/>
      <c r="I84" s="475"/>
      <c r="J84" s="432"/>
      <c r="K84" s="473"/>
      <c r="L84" s="440">
        <f>SUM(L85:L86)</f>
        <v>500</v>
      </c>
    </row>
    <row r="85" spans="1:12" ht="15">
      <c r="A85" s="431" t="s">
        <v>364</v>
      </c>
      <c r="B85" s="432"/>
      <c r="C85" s="473"/>
      <c r="D85" s="440">
        <f>D79+D82</f>
        <v>0</v>
      </c>
      <c r="E85" s="440"/>
      <c r="F85" s="440"/>
      <c r="G85" s="440">
        <f>G79+G82</f>
        <v>0</v>
      </c>
      <c r="H85" s="509"/>
      <c r="I85" s="475"/>
      <c r="J85" s="432"/>
      <c r="K85" s="473"/>
      <c r="L85" s="440">
        <f>L79+L82</f>
        <v>0</v>
      </c>
    </row>
    <row r="86" spans="1:12" ht="15">
      <c r="A86" s="431" t="s">
        <v>365</v>
      </c>
      <c r="B86" s="432"/>
      <c r="C86" s="473"/>
      <c r="D86" s="440">
        <f>D80+D83</f>
        <v>0</v>
      </c>
      <c r="E86" s="440"/>
      <c r="F86" s="440"/>
      <c r="G86" s="440">
        <f>G80+G83</f>
        <v>0</v>
      </c>
      <c r="H86" s="509"/>
      <c r="I86" s="475"/>
      <c r="J86" s="432"/>
      <c r="K86" s="473"/>
      <c r="L86" s="440">
        <f>L80+L83</f>
        <v>500</v>
      </c>
    </row>
    <row r="87" spans="1:12" ht="15">
      <c r="A87" s="431" t="s">
        <v>366</v>
      </c>
      <c r="B87" s="432"/>
      <c r="C87" s="473"/>
      <c r="D87" s="440">
        <f>SUM(D88:D89)</f>
        <v>0</v>
      </c>
      <c r="E87" s="440"/>
      <c r="F87" s="440"/>
      <c r="G87" s="440">
        <f>SUM(G88:G89)</f>
        <v>0</v>
      </c>
      <c r="H87" s="509"/>
      <c r="I87" s="475"/>
      <c r="J87" s="432"/>
      <c r="K87" s="473"/>
      <c r="L87" s="440">
        <f>SUM(L88:L89)</f>
        <v>0</v>
      </c>
    </row>
    <row r="88" spans="1:12" ht="15">
      <c r="A88" s="472" t="s">
        <v>340</v>
      </c>
      <c r="B88" s="432"/>
      <c r="C88" s="473"/>
      <c r="D88" s="476"/>
      <c r="E88" s="440"/>
      <c r="F88" s="512"/>
      <c r="G88" s="476"/>
      <c r="H88" s="509"/>
      <c r="I88" s="475"/>
      <c r="J88" s="432"/>
      <c r="K88" s="473"/>
      <c r="L88" s="476"/>
    </row>
    <row r="89" spans="1:12" ht="15">
      <c r="A89" s="472" t="s">
        <v>341</v>
      </c>
      <c r="B89" s="432"/>
      <c r="C89" s="473"/>
      <c r="D89" s="476"/>
      <c r="E89" s="440"/>
      <c r="F89" s="512"/>
      <c r="G89" s="476"/>
      <c r="H89" s="509"/>
      <c r="I89" s="475"/>
      <c r="J89" s="432"/>
      <c r="K89" s="473"/>
      <c r="L89" s="476"/>
    </row>
    <row r="90" spans="1:12" ht="15">
      <c r="A90" s="431" t="s">
        <v>367</v>
      </c>
      <c r="B90" s="432"/>
      <c r="C90" s="473"/>
      <c r="D90" s="473"/>
      <c r="E90" s="440"/>
      <c r="F90" s="512"/>
      <c r="G90" s="473"/>
      <c r="H90" s="509"/>
      <c r="I90" s="475"/>
      <c r="J90" s="432"/>
      <c r="K90" s="473"/>
      <c r="L90" s="473"/>
    </row>
    <row r="91" spans="1:12" ht="15.75" thickBot="1">
      <c r="A91" s="477" t="s">
        <v>368</v>
      </c>
      <c r="B91" s="513"/>
      <c r="C91" s="514"/>
      <c r="D91" s="443">
        <f>D53+D69</f>
        <v>0</v>
      </c>
      <c r="E91" s="443"/>
      <c r="F91" s="515"/>
      <c r="G91" s="443">
        <f>G53+G69</f>
        <v>0</v>
      </c>
      <c r="H91" s="510"/>
      <c r="I91" s="478"/>
      <c r="J91" s="513"/>
      <c r="K91" s="514"/>
      <c r="L91" s="443">
        <f>L53+L69</f>
        <v>0</v>
      </c>
    </row>
    <row r="92" ht="12.75"/>
    <row r="93" ht="14.25">
      <c r="A93" s="479" t="s">
        <v>369</v>
      </c>
    </row>
    <row r="94" ht="15" thickBot="1">
      <c r="A94" s="453" t="s">
        <v>370</v>
      </c>
    </row>
    <row r="95" spans="1:12" ht="15.75" thickBot="1">
      <c r="A95" s="482" t="s">
        <v>371</v>
      </c>
      <c r="D95" s="428"/>
      <c r="E95" s="731" t="s">
        <v>13</v>
      </c>
      <c r="F95" s="732"/>
      <c r="G95" s="752"/>
      <c r="H95" s="734"/>
      <c r="I95" s="428"/>
      <c r="L95" s="428"/>
    </row>
    <row r="96" ht="13.5" thickBot="1"/>
    <row r="97" spans="1:12" ht="15.75" thickBot="1">
      <c r="A97" s="428"/>
      <c r="D97" s="428"/>
      <c r="E97" s="731" t="s">
        <v>14</v>
      </c>
      <c r="F97" s="732"/>
      <c r="G97" s="733"/>
      <c r="H97" s="734"/>
      <c r="L97" s="428"/>
    </row>
    <row r="99" spans="1:12" ht="15">
      <c r="A99" s="25" t="s">
        <v>377</v>
      </c>
      <c r="D99" s="428"/>
      <c r="E99" s="428"/>
      <c r="F99" s="428"/>
      <c r="G99" s="428"/>
      <c r="H99" s="428"/>
      <c r="I99" s="428"/>
      <c r="L99" s="428"/>
    </row>
    <row r="100" ht="12.75">
      <c r="A100" s="428"/>
    </row>
    <row r="103" ht="12.75">
      <c r="A103" s="428"/>
    </row>
  </sheetData>
  <sheetProtection/>
  <mergeCells count="18">
    <mergeCell ref="B12:D12"/>
    <mergeCell ref="E12:I12"/>
    <mergeCell ref="E95:F95"/>
    <mergeCell ref="G95:H95"/>
    <mergeCell ref="A1:L1"/>
    <mergeCell ref="A3:L3"/>
    <mergeCell ref="A4:L4"/>
    <mergeCell ref="A2:I2"/>
    <mergeCell ref="E97:F97"/>
    <mergeCell ref="G97:H97"/>
    <mergeCell ref="J12:L12"/>
    <mergeCell ref="B5:L5"/>
    <mergeCell ref="B6:L6"/>
    <mergeCell ref="B7:L7"/>
    <mergeCell ref="B8:L8"/>
    <mergeCell ref="B9:L9"/>
    <mergeCell ref="A11:L11"/>
    <mergeCell ref="A12:A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9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30" t="s">
        <v>49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767" t="s">
        <v>50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</row>
    <row r="5" spans="1:13" ht="15.75" customHeight="1" thickBot="1">
      <c r="A5" s="67" t="s">
        <v>2</v>
      </c>
      <c r="B5" s="571"/>
      <c r="C5" s="572"/>
      <c r="D5" s="572"/>
      <c r="E5" s="572"/>
      <c r="F5" s="764"/>
      <c r="G5" s="764"/>
      <c r="H5" s="764"/>
      <c r="I5" s="764"/>
      <c r="J5" s="764"/>
      <c r="K5" s="764"/>
      <c r="L5" s="764"/>
      <c r="M5" s="765"/>
    </row>
    <row r="6" spans="1:13" ht="15.75" customHeight="1" thickBot="1">
      <c r="A6" s="67" t="s">
        <v>3</v>
      </c>
      <c r="B6" s="571"/>
      <c r="C6" s="572"/>
      <c r="D6" s="572"/>
      <c r="E6" s="572"/>
      <c r="F6" s="764"/>
      <c r="G6" s="764"/>
      <c r="H6" s="764"/>
      <c r="I6" s="764"/>
      <c r="J6" s="764"/>
      <c r="K6" s="764"/>
      <c r="L6" s="764"/>
      <c r="M6" s="765"/>
    </row>
    <row r="7" spans="1:13" ht="15.75" customHeight="1" thickBot="1">
      <c r="A7" s="67" t="s">
        <v>51</v>
      </c>
      <c r="B7" s="571"/>
      <c r="C7" s="572"/>
      <c r="D7" s="572"/>
      <c r="E7" s="572"/>
      <c r="F7" s="764"/>
      <c r="G7" s="764"/>
      <c r="H7" s="764"/>
      <c r="I7" s="764"/>
      <c r="J7" s="764"/>
      <c r="K7" s="764"/>
      <c r="L7" s="764"/>
      <c r="M7" s="765"/>
    </row>
    <row r="8" spans="1:13" ht="15.75" customHeight="1" thickBot="1">
      <c r="A8" s="68" t="s">
        <v>18</v>
      </c>
      <c r="B8" s="571"/>
      <c r="C8" s="572"/>
      <c r="D8" s="572"/>
      <c r="E8" s="572"/>
      <c r="F8" s="764"/>
      <c r="G8" s="764"/>
      <c r="H8" s="764"/>
      <c r="I8" s="764"/>
      <c r="J8" s="764"/>
      <c r="K8" s="764"/>
      <c r="L8" s="764"/>
      <c r="M8" s="765"/>
    </row>
    <row r="9" spans="1:13" ht="15.75" customHeight="1" thickBot="1">
      <c r="A9" s="755"/>
      <c r="B9" s="756"/>
      <c r="C9" s="756"/>
      <c r="D9" s="756"/>
      <c r="E9" s="756"/>
      <c r="F9" s="757"/>
      <c r="G9" s="757"/>
      <c r="H9" s="757"/>
      <c r="I9" s="757"/>
      <c r="J9" s="757"/>
      <c r="K9" s="757"/>
      <c r="L9" s="757"/>
      <c r="M9" s="757"/>
    </row>
    <row r="10" spans="1:13" ht="15.75" customHeight="1" thickBot="1">
      <c r="A10" s="69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53</v>
      </c>
      <c r="B11" s="72" t="s">
        <v>54</v>
      </c>
      <c r="C11" s="73" t="s">
        <v>55</v>
      </c>
      <c r="D11" s="73" t="s">
        <v>56</v>
      </c>
      <c r="E11" s="73" t="s">
        <v>57</v>
      </c>
      <c r="F11" s="73" t="s">
        <v>58</v>
      </c>
      <c r="G11" s="73" t="s">
        <v>59</v>
      </c>
      <c r="H11" s="73" t="s">
        <v>60</v>
      </c>
      <c r="I11" s="73" t="s">
        <v>61</v>
      </c>
      <c r="J11" s="73" t="s">
        <v>62</v>
      </c>
      <c r="K11" s="73" t="s">
        <v>63</v>
      </c>
      <c r="L11" s="73" t="s">
        <v>64</v>
      </c>
      <c r="M11" s="74" t="s">
        <v>65</v>
      </c>
      <c r="N11" s="22"/>
    </row>
    <row r="12" spans="1:14" ht="15.75" customHeight="1">
      <c r="A12" s="315" t="s">
        <v>66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315" t="s">
        <v>67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315" t="s">
        <v>68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315" t="s">
        <v>183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315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315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315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315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315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316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52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53</v>
      </c>
      <c r="B24" s="86" t="s">
        <v>54</v>
      </c>
      <c r="C24" s="87" t="s">
        <v>55</v>
      </c>
      <c r="D24" s="87" t="s">
        <v>56</v>
      </c>
      <c r="E24" s="87" t="s">
        <v>57</v>
      </c>
      <c r="F24" s="87" t="s">
        <v>58</v>
      </c>
      <c r="G24" s="87" t="s">
        <v>59</v>
      </c>
      <c r="H24" s="87" t="s">
        <v>60</v>
      </c>
      <c r="I24" s="87" t="s">
        <v>61</v>
      </c>
      <c r="J24" s="87" t="s">
        <v>62</v>
      </c>
      <c r="K24" s="87" t="s">
        <v>63</v>
      </c>
      <c r="L24" s="87" t="s">
        <v>64</v>
      </c>
      <c r="M24" s="88" t="s">
        <v>65</v>
      </c>
      <c r="N24" s="22"/>
    </row>
    <row r="25" spans="1:14" ht="15.75" customHeight="1">
      <c r="A25" s="317" t="s">
        <v>66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318" t="s">
        <v>67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318" t="s">
        <v>68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318" t="s">
        <v>183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318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318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318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318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318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319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69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758" t="s">
        <v>13</v>
      </c>
      <c r="G38" s="759"/>
      <c r="H38" s="759"/>
      <c r="I38" s="101"/>
      <c r="J38" s="760"/>
      <c r="K38" s="761"/>
      <c r="L38" s="761"/>
      <c r="M38" s="762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58" t="s">
        <v>14</v>
      </c>
      <c r="G40" s="759"/>
      <c r="H40" s="759"/>
      <c r="I40" s="763"/>
      <c r="J40" s="760"/>
      <c r="K40" s="761"/>
      <c r="L40" s="761"/>
      <c r="M40" s="762"/>
      <c r="N40" s="22"/>
    </row>
    <row r="41" spans="1:14" ht="15.75" customHeight="1">
      <c r="A41" s="25" t="s">
        <v>377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A1:M1"/>
    <mergeCell ref="A4:M4"/>
    <mergeCell ref="B5:M5"/>
    <mergeCell ref="B6:M6"/>
    <mergeCell ref="B7:M7"/>
    <mergeCell ref="A9:M9"/>
    <mergeCell ref="F38:H38"/>
    <mergeCell ref="J38:M38"/>
    <mergeCell ref="F40:I40"/>
    <mergeCell ref="J40:M40"/>
    <mergeCell ref="B8:M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30" t="s">
        <v>70</v>
      </c>
      <c r="B1" s="530"/>
      <c r="C1" s="530"/>
      <c r="D1" s="530"/>
      <c r="E1" s="530"/>
    </row>
    <row r="2" ht="105" customHeight="1">
      <c r="A2" s="104" t="s">
        <v>71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769" t="s">
        <v>72</v>
      </c>
      <c r="B4" s="770"/>
      <c r="C4" s="770"/>
      <c r="D4" s="770"/>
      <c r="E4" s="770"/>
    </row>
    <row r="5" spans="1:5" ht="15.75" customHeight="1" thickBot="1">
      <c r="A5" s="68" t="s">
        <v>2</v>
      </c>
      <c r="B5" s="587"/>
      <c r="C5" s="587"/>
      <c r="D5" s="587"/>
      <c r="E5" s="611"/>
    </row>
    <row r="6" spans="1:5" ht="15.75" customHeight="1" thickBot="1">
      <c r="A6" s="68" t="s">
        <v>3</v>
      </c>
      <c r="B6" s="587"/>
      <c r="C6" s="587"/>
      <c r="D6" s="587"/>
      <c r="E6" s="611"/>
    </row>
    <row r="7" spans="1:5" ht="15.75" customHeight="1" thickBot="1">
      <c r="A7" s="68" t="s">
        <v>51</v>
      </c>
      <c r="B7" s="586"/>
      <c r="C7" s="587"/>
      <c r="D7" s="587"/>
      <c r="E7" s="611"/>
    </row>
    <row r="8" spans="1:5" ht="15.75" customHeight="1" thickBot="1">
      <c r="A8" s="68" t="s">
        <v>18</v>
      </c>
      <c r="B8" s="586"/>
      <c r="C8" s="587"/>
      <c r="D8" s="587"/>
      <c r="E8" s="611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771" t="s">
        <v>73</v>
      </c>
      <c r="B10" s="771" t="s">
        <v>74</v>
      </c>
      <c r="C10" s="771" t="s">
        <v>75</v>
      </c>
      <c r="D10" s="771" t="s">
        <v>76</v>
      </c>
      <c r="E10" s="773" t="s">
        <v>77</v>
      </c>
    </row>
    <row r="11" spans="1:5" ht="15.75" customHeight="1" thickBot="1">
      <c r="A11" s="772"/>
      <c r="B11" s="772"/>
      <c r="C11" s="772"/>
      <c r="D11" s="772"/>
      <c r="E11" s="774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768"/>
      <c r="B22" s="768"/>
      <c r="C22" s="768"/>
      <c r="D22" s="120"/>
    </row>
    <row r="23" spans="1:5" ht="27" customHeight="1" thickBot="1">
      <c r="A23" s="121" t="s">
        <v>13</v>
      </c>
      <c r="B23" s="122"/>
      <c r="D23" s="121" t="s">
        <v>78</v>
      </c>
      <c r="E23" s="123"/>
    </row>
    <row r="24" ht="15.75" customHeight="1"/>
    <row r="25" ht="15.75" customHeight="1">
      <c r="A25" s="25" t="s">
        <v>377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2010-06-25T11:21:42Z</cp:lastPrinted>
  <dcterms:created xsi:type="dcterms:W3CDTF">2010-06-09T07:18:54Z</dcterms:created>
  <dcterms:modified xsi:type="dcterms:W3CDTF">2011-03-01T14:33:11Z</dcterms:modified>
  <cp:category/>
  <cp:version/>
  <cp:contentType/>
  <cp:contentStatus/>
</cp:coreProperties>
</file>