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2"/>
  </bookViews>
  <sheets>
    <sheet name="T1" sheetId="1" r:id="rId1"/>
    <sheet name="T2" sheetId="2" r:id="rId2"/>
    <sheet name="T3" sheetId="3" r:id="rId3"/>
    <sheet name="T4" sheetId="4" r:id="rId4"/>
  </sheets>
  <definedNames>
    <definedName name="_xlnm.Print_Titles" localSheetId="3">'T4'!$3:$3</definedName>
    <definedName name="_xlnm.Print_Area" localSheetId="0">'T1'!#REF!</definedName>
    <definedName name="_xlnm.Print_Area" localSheetId="1">'T2'!#REF!</definedName>
    <definedName name="_xlnm.Print_Area" localSheetId="2">'T3'!#REF!</definedName>
  </definedNames>
  <calcPr calcMode="manual" fullCalcOnLoad="1"/>
</workbook>
</file>

<file path=xl/comments2.xml><?xml version="1.0" encoding="utf-8"?>
<comments xmlns="http://schemas.openxmlformats.org/spreadsheetml/2006/main">
  <authors>
    <author>kalinovam</author>
  </authors>
  <commentList>
    <comment ref="B19" authorId="0">
      <text>
        <r>
          <rPr>
            <b/>
            <sz val="8"/>
            <rFont val="Tahoma"/>
            <family val="2"/>
          </rPr>
          <t>kalinovam:</t>
        </r>
        <r>
          <rPr>
            <sz val="8"/>
            <rFont val="Tahoma"/>
            <family val="2"/>
          </rPr>
          <t xml:space="preserve">
navrhují snížení o 234 z odvodů a fksp
</t>
        </r>
      </text>
    </comment>
  </commentList>
</comments>
</file>

<file path=xl/sharedStrings.xml><?xml version="1.0" encoding="utf-8"?>
<sst xmlns="http://schemas.openxmlformats.org/spreadsheetml/2006/main" count="427" uniqueCount="345">
  <si>
    <t>(údaje v tis. Kč mimo počtu zaměstnanců)</t>
  </si>
  <si>
    <t>vlivy</t>
  </si>
  <si>
    <t>S O U H R N N É    U K A Z A T E L E</t>
  </si>
  <si>
    <t xml:space="preserve">  Výdaje celkem</t>
  </si>
  <si>
    <t xml:space="preserve">  Běžné výdaje celkem</t>
  </si>
  <si>
    <t>SPECIFICKÉ UKAZATELE -  VÝDAJE CELKEM</t>
  </si>
  <si>
    <t>PRŮŘEZOVÉ UKAZATELE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</si>
  <si>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</si>
  <si>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</si>
  <si>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</si>
  <si>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</si>
  <si>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</si>
  <si>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Počet zaměstnanců PO (vč. RGŠ ÚSC)</t>
  </si>
  <si>
    <t>CELKEM</t>
  </si>
  <si>
    <t xml:space="preserve">pro </t>
  </si>
  <si>
    <t>návrh</t>
  </si>
  <si>
    <t>výhled</t>
  </si>
  <si>
    <t xml:space="preserve">    Ostatní běžné výdaje PO (vč. RGŠ ÚSC)</t>
  </si>
  <si>
    <t>tab. A</t>
  </si>
  <si>
    <t>Rozpočet regionálního školství na rok 2011 - přímé výdaje přímo řízených organizací</t>
  </si>
  <si>
    <t>Kapitola 333 - MŠMT</t>
  </si>
  <si>
    <t>přerozdělení  do nových programů</t>
  </si>
  <si>
    <t>snížení MP o 10%</t>
  </si>
  <si>
    <t>snížení EDS/SMVS o cca 197 mil. Kč</t>
  </si>
  <si>
    <t>snížení o 10 % OBV</t>
  </si>
  <si>
    <t>snížení FKSP na 1%</t>
  </si>
  <si>
    <t>vnitřní přesun v EDS/SMVS</t>
  </si>
  <si>
    <t xml:space="preserve"> </t>
  </si>
  <si>
    <t xml:space="preserve">Původní </t>
  </si>
  <si>
    <t>1. úprava</t>
  </si>
  <si>
    <t>2. úprava</t>
  </si>
  <si>
    <t>3. úprava</t>
  </si>
  <si>
    <t>4. úprava</t>
  </si>
  <si>
    <t>5. úprava</t>
  </si>
  <si>
    <t>6. úprava</t>
  </si>
  <si>
    <t>roku 2011</t>
  </si>
  <si>
    <t>výhledu 2011</t>
  </si>
  <si>
    <t>oproti r.2010</t>
  </si>
  <si>
    <t xml:space="preserve">  Přímé výdaje PŘO</t>
  </si>
  <si>
    <t xml:space="preserve">   Výdaje vedené v informačním systému programového financování EDS/SMVS celkem</t>
  </si>
  <si>
    <t>Schválený</t>
  </si>
  <si>
    <t>rozpočet</t>
  </si>
  <si>
    <t>Soubor normativních příplatků - speciální školy 2011</t>
  </si>
  <si>
    <t>číslo</t>
  </si>
  <si>
    <t xml:space="preserve">normativní příplatek </t>
  </si>
  <si>
    <t>V</t>
  </si>
  <si>
    <t>NIV</t>
  </si>
  <si>
    <t>MP</t>
  </si>
  <si>
    <t>odvody</t>
  </si>
  <si>
    <t>ONIV</t>
  </si>
  <si>
    <t>MP 2007</t>
  </si>
  <si>
    <t>1,5 %MP</t>
  </si>
  <si>
    <t>odvody 2007</t>
  </si>
  <si>
    <t>-1 % odvody</t>
  </si>
  <si>
    <t>ONIV 2007</t>
  </si>
  <si>
    <t>1,5% ONIV</t>
  </si>
  <si>
    <t>naplněnost tříd</t>
  </si>
  <si>
    <t>dopočet až do výše kapacity</t>
  </si>
  <si>
    <t>internát spec.školy pro sluch.postižené</t>
  </si>
  <si>
    <t>ubytovaní</t>
  </si>
  <si>
    <t>internát spec.školy pro zrak.postižené</t>
  </si>
  <si>
    <t>internát spec.školy pro těles.postižené</t>
  </si>
  <si>
    <t>internát spec.školy pro vady řeči</t>
  </si>
  <si>
    <t>příplatek na asistenci - zrak.postižení</t>
  </si>
  <si>
    <t>počet dětí, žáků, studentů</t>
  </si>
  <si>
    <t>příplatek na asistenci - sluch.postižení</t>
  </si>
  <si>
    <t>příplatek na asistenci - těles.postižení</t>
  </si>
  <si>
    <t>speciální terapie - zrak.postižení</t>
  </si>
  <si>
    <t>speciální terapie - sluch.postižení</t>
  </si>
  <si>
    <t>speciální terapie - těles.postižení</t>
  </si>
  <si>
    <t>speciální terapie - vady řeči</t>
  </si>
  <si>
    <t>speciální terapie - více vad</t>
  </si>
  <si>
    <t>těžké postižení zraku</t>
  </si>
  <si>
    <t>počet postižených dětí, žáků, studentů</t>
  </si>
  <si>
    <t>těžké postižení sluchu</t>
  </si>
  <si>
    <t>těžké postižení tělesné</t>
  </si>
  <si>
    <t>Soubor normativních příplatků - DÚM 2011</t>
  </si>
  <si>
    <t>tab. B</t>
  </si>
  <si>
    <t>zákon č. 109/2002 Sb.</t>
  </si>
  <si>
    <t>počet dětí ve skupinách ústavu a SVP</t>
  </si>
  <si>
    <t>děti s psych.postiž. a drog.závislostí</t>
  </si>
  <si>
    <t>počet post. dětí ústavu a SVP</t>
  </si>
  <si>
    <t>děti  s nařízenou ochr.výchovou</t>
  </si>
  <si>
    <t>počet dětí ústavu a SVP</t>
  </si>
  <si>
    <t>záchyty</t>
  </si>
  <si>
    <t>velká spádovost</t>
  </si>
  <si>
    <t>nezletilé matky s dětmi</t>
  </si>
  <si>
    <t>kapacita vých. skupiny matek</t>
  </si>
  <si>
    <t>Soubor normativních příplatků - DDÚ 2011</t>
  </si>
  <si>
    <t>tab. C</t>
  </si>
  <si>
    <t xml:space="preserve">děti s psych.postiž. a drog.závislostí </t>
  </si>
  <si>
    <t>počet post.dětí ústavu a SVP</t>
  </si>
  <si>
    <t>koedukace</t>
  </si>
  <si>
    <t>počet  dětí ústavu a SVP</t>
  </si>
  <si>
    <t>velikost ústavu</t>
  </si>
  <si>
    <t>kapacita ústavu</t>
  </si>
  <si>
    <t>nenaplněnost tříd ZŠ</t>
  </si>
  <si>
    <t>nenaplněnost tříd ZvŠ</t>
  </si>
  <si>
    <t>Soubor normativních příplatků - DDŠ a DD 2011</t>
  </si>
  <si>
    <t>tab. D</t>
  </si>
  <si>
    <t>děti s psych. postiž. a drog. závislostí</t>
  </si>
  <si>
    <t>Soubor normativních příplatků - VÚ 2011</t>
  </si>
  <si>
    <t>tab. E</t>
  </si>
  <si>
    <t>děti s psych. postižením</t>
  </si>
  <si>
    <t>děti s drog. závislostí</t>
  </si>
  <si>
    <t>počet matek</t>
  </si>
  <si>
    <t>odd.se zpřísněným režimem</t>
  </si>
  <si>
    <t>kapacita oddělení</t>
  </si>
  <si>
    <t>nenaplněnost tříd PrŠ</t>
  </si>
  <si>
    <t>Škola, zařízení</t>
  </si>
  <si>
    <t>SR 2011</t>
  </si>
  <si>
    <t xml:space="preserve">NIV celkem </t>
  </si>
  <si>
    <t xml:space="preserve">Limit </t>
  </si>
  <si>
    <t xml:space="preserve"> MP celk.</t>
  </si>
  <si>
    <t>platy</t>
  </si>
  <si>
    <t>OON</t>
  </si>
  <si>
    <t>FKSP</t>
  </si>
  <si>
    <t>ONIV rozdílem</t>
  </si>
  <si>
    <t>počtu zaměst.</t>
  </si>
  <si>
    <t>Škola J.Ježka,Praha 1</t>
  </si>
  <si>
    <t>Konzervatoř J.Deyla, Praha 1</t>
  </si>
  <si>
    <t>DÚM, Lublaňská 33, Praha 2</t>
  </si>
  <si>
    <t>DVÚ, J.Masaryka, Praha 2</t>
  </si>
  <si>
    <t>DDÚ, U Michelského lesa, Praha 4</t>
  </si>
  <si>
    <t>DÚM, Na Dlouhé mezi, Paha 4</t>
  </si>
  <si>
    <t>Spec.školy, Holečkova, Praha 5</t>
  </si>
  <si>
    <t>Středisko pro mládež Klíčov,Praha9</t>
  </si>
  <si>
    <t>DVÚ, Načeradec</t>
  </si>
  <si>
    <t>Sedlec - Prčice (dř. Jetřichovice)</t>
  </si>
  <si>
    <t>DVÚ, Býchory</t>
  </si>
  <si>
    <t>VÚM, Kutná Hora</t>
  </si>
  <si>
    <t>DVÚ, Liběchov</t>
  </si>
  <si>
    <t>DDÚ, Dobřichovice</t>
  </si>
  <si>
    <t>VÚM, Obořiště</t>
  </si>
  <si>
    <t>Spec. školy,Riegrova, Č.Budějovice</t>
  </si>
  <si>
    <t>DDÚ Homole, Č.Budějovice</t>
  </si>
  <si>
    <t>Ústav pro mládež,Jindřichův Hradec</t>
  </si>
  <si>
    <t>VÚDM, Hostouň</t>
  </si>
  <si>
    <t>DVÚ, Měcholupy, Klatovy</t>
  </si>
  <si>
    <t>DDÚ a SVP, Plzeň</t>
  </si>
  <si>
    <t>VÚM, Terešov</t>
  </si>
  <si>
    <t>VÚM, Nová Role</t>
  </si>
  <si>
    <t>VÚDM, Žlutice</t>
  </si>
  <si>
    <t>VÚDM a SVP, Boletice n.Labem</t>
  </si>
  <si>
    <t>VÚDM, Jiříkov</t>
  </si>
  <si>
    <t>VÚDM, Místo</t>
  </si>
  <si>
    <t>VÚM, SOU a OU Buškovice</t>
  </si>
  <si>
    <t>VÚM, Podbořany - Pšov</t>
  </si>
  <si>
    <t>VÚDM, Kostomlaty p.Milešovkou</t>
  </si>
  <si>
    <t>DVÚ, Hamr na Jezeře</t>
  </si>
  <si>
    <t>DDÚ, Liberec</t>
  </si>
  <si>
    <t>VÚDM, Chrastava</t>
  </si>
  <si>
    <t>DDÚ a SVP, Hradec Králové</t>
  </si>
  <si>
    <t>DVÚ, Kostelec n. Orlicí</t>
  </si>
  <si>
    <t>OA Janské Lázně</t>
  </si>
  <si>
    <t>VÚM, Hostinné</t>
  </si>
  <si>
    <t>DVÚ, Vrchlabí</t>
  </si>
  <si>
    <t>Husův domov, Dvůr Králové n.L.</t>
  </si>
  <si>
    <t>DVÚ, Horní Maršov</t>
  </si>
  <si>
    <t>DVÚ a SVP Chrudim (dř. Hrochův Týnec)</t>
  </si>
  <si>
    <t>VÚDM, Králíky</t>
  </si>
  <si>
    <t>DVÚ, Jihlava</t>
  </si>
  <si>
    <t>VÚM a SVP, Černovice</t>
  </si>
  <si>
    <t>VÚDM, Počátky</t>
  </si>
  <si>
    <t>VÚM, Velké Meziříčí</t>
  </si>
  <si>
    <t>Speciální školy Březejc,V.Meziříčí</t>
  </si>
  <si>
    <t>VÚM, Olešnice na Moravě</t>
  </si>
  <si>
    <t>Spec.školy a OU, Brno</t>
  </si>
  <si>
    <t>MŠ a ZŠ řeč., Brno</t>
  </si>
  <si>
    <t>DDÚ, Brno</t>
  </si>
  <si>
    <t>DÚM, Brno</t>
  </si>
  <si>
    <t>VÚDM, Moravský Krumlov</t>
  </si>
  <si>
    <t>VÚM, Višňové</t>
  </si>
  <si>
    <t>VÚM, Vidnava</t>
  </si>
  <si>
    <t>VÚ drog.z., Žulová</t>
  </si>
  <si>
    <t>DDÚ, Olomouc, Sv. Kopeček</t>
  </si>
  <si>
    <t>Spec. MŠ, Olomouc</t>
  </si>
  <si>
    <t>VÚM, Dřevohostice</t>
  </si>
  <si>
    <t>DVÚ, Veselíčko</t>
  </si>
  <si>
    <t xml:space="preserve">VÚDM, Šumperk (dř. Loučná n/D) </t>
  </si>
  <si>
    <t>DDÚ, Bohumín - Šunychl</t>
  </si>
  <si>
    <t>DVÚ, Horní Těrlicko</t>
  </si>
  <si>
    <t>VÚM, Nový Jičín</t>
  </si>
  <si>
    <t>Spec. školy, Opava</t>
  </si>
  <si>
    <t>DÚM a SVP Ostrava Kunčičky</t>
  </si>
  <si>
    <t>VÚM, Ostrava Hrabůvka</t>
  </si>
  <si>
    <t>DVÚ, Bystřice pod Hostýnem</t>
  </si>
  <si>
    <t>VÚM a SOU, Chvalčov</t>
  </si>
  <si>
    <t>VÚM, Střílky</t>
  </si>
  <si>
    <t>Spec. školy, Valašské Meziříčí</t>
  </si>
  <si>
    <t>DÚ,DD pro děti cizince,Pha 5</t>
  </si>
  <si>
    <t>DDŠ Ostrava Kunčice</t>
  </si>
  <si>
    <t>NIV 
celkem</t>
  </si>
  <si>
    <t>ONIV
celkem</t>
  </si>
  <si>
    <t>část I.</t>
  </si>
  <si>
    <t>Normativ neinvestičních výdajů ze státního rozpočtu v roce 2011</t>
  </si>
  <si>
    <t xml:space="preserve">jako roční objem neinvestičních výdajů na jednotku výkonu, </t>
  </si>
  <si>
    <t>tj. dítě, žáka, studenta apod. v (ve)</t>
  </si>
  <si>
    <t>Mateřské škole nebo třídě s celodenním provozem do 15 dětí (včetně)</t>
  </si>
  <si>
    <t>Mateřské škole nebo třídě s celodenním provozem od 16 do 50 dětí (včetně)</t>
  </si>
  <si>
    <t>Mateřské škole nebo třídě s celodenním provozem od 51 do 75 dětí (včetně)</t>
  </si>
  <si>
    <t>Mateřské škole nebo třídě s celodenním provozem nad 75 dětí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</si>
  <si>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</si>
  <si>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 xml:space="preserve">                     - do 15 dětí (včetně)</t>
  </si>
  <si>
    <t xml:space="preserve">                     - od 16 do 50 dětí (včetně)</t>
  </si>
  <si>
    <t xml:space="preserve">                     - od 51 do 75 dětí (včetně)</t>
  </si>
  <si>
    <t xml:space="preserve">                     - nad 75 dětí</t>
  </si>
  <si>
    <t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hodiny denně nebo 5 dnů v měsíci:</t>
  </si>
  <si>
    <t xml:space="preserve">                     - nad 15 dětí</t>
  </si>
  <si>
    <t>Mateřské škole samostatně zřízené pro děti se zdravotním postižením do 15 dětí (včetně)</t>
  </si>
  <si>
    <t xml:space="preserve">Mateřské škole samostatně zřízené pro děti se zdravotním postižením nad 15 dětí </t>
  </si>
  <si>
    <t>Základní škole tvořené pouze třídami prvního stupně včetně ZŠ samostatně zřízené pro žáky se zdravotním postižením, včetně ZŠ speciální: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</si>
  <si>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</si>
  <si>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</si>
  <si>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</si>
  <si>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</si>
  <si>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</si>
  <si>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</si>
  <si>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</si>
  <si>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</si>
  <si>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</si>
  <si>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</si>
  <si>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</si>
  <si>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</si>
  <si>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</si>
  <si>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</si>
  <si>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</si>
  <si>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</si>
  <si>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</si>
  <si>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</si>
  <si>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</si>
  <si>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</si>
  <si>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</si>
  <si>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</si>
  <si>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</si>
  <si>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</si>
  <si>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</si>
  <si>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</si>
  <si>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</si>
  <si>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</si>
  <si>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</si>
  <si>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</si>
  <si>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</si>
  <si>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</si>
  <si>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</si>
  <si>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</si>
  <si>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</si>
  <si>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</si>
  <si>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</si>
  <si>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</si>
  <si>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</si>
  <si>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</si>
  <si>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</si>
  <si>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</si>
  <si>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</si>
  <si>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</si>
  <si>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</si>
  <si>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</si>
  <si>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</si>
  <si>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</si>
  <si>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</si>
  <si>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</si>
  <si>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Školním klubu</t>
  </si>
  <si>
    <t>Školní družině do 15 žáků (včetně)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</si>
  <si>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</si>
  <si>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</si>
  <si>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</si>
  <si>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</si>
  <si>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</si>
  <si>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</si>
  <si>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Školském účelovém zařízení, které poskytuje přípravu na vzdělávání v ZŠ speciální, popř. třídě přípravného stupně ZŠ speciální</t>
  </si>
  <si>
    <t>Kursu pro získání zákl.vzdělání organizovaného v ZŠ nebo SŠ v denní formě</t>
  </si>
  <si>
    <t>Kursu pro získání zákl.vzdělání organizovaného v ZŠ nebo SŠ ve večerní formě vzdělávání</t>
  </si>
  <si>
    <t>Kursu pro získání zákl.vzdělání organizovaného v ZŠ nebo SŠ v dálkové formě vzdělávání</t>
  </si>
  <si>
    <t>Kurz pro získání základů vzdělání organizovaný denní formou docházky na základě § 8 odst. 9 vyhlášky č. 73/2005 Sb., v souladu s informací MŠMT 18965/2005-24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</si>
  <si>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</si>
  <si>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</si>
  <si>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</si>
  <si>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Ubytovaného v domově mládeže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</si>
  <si>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</si>
  <si>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</si>
  <si>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</si>
  <si>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- výdejně,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</si>
  <si>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</si>
  <si>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</si>
  <si>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</si>
  <si>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</si>
  <si>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</si>
  <si>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</si>
  <si>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</si>
  <si>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</si>
  <si>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</si>
  <si>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</si>
  <si>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</si>
  <si>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</si>
  <si>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</si>
  <si>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</si>
  <si>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</si>
  <si>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</si>
  <si>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</si>
  <si>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</si>
  <si>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Základní umělecké škole v oboru s individuální výukou (do 4 žáků v odd.) - hudební obor</t>
  </si>
  <si>
    <t>Základní umělecké škole v oboru se skupinovou a kolektivní výukou:</t>
  </si>
  <si>
    <t xml:space="preserve">           Hudební obor</t>
  </si>
  <si>
    <t xml:space="preserve">           Literárně-dramatický obor</t>
  </si>
  <si>
    <t xml:space="preserve">           Taneční obor</t>
  </si>
  <si>
    <t xml:space="preserve">           Výtvarný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</si>
  <si>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</si>
  <si>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</si>
  <si>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</si>
  <si>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</si>
  <si>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</si>
  <si>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Internátní části střediska výchovné péče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</si>
  <si>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</si>
  <si>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</si>
  <si>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Speciálně pedagogickém centru (SPC)</t>
  </si>
  <si>
    <t>Žák, jemuž středisko volného času zajišťuje naplnění volného času zájmovou činností se zaměřením na různé oblasti: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</si>
  <si>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</si>
  <si>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</si>
  <si>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PPP: 95% dětí a žáků v MŠ, ZŠ a denní formě vzdělávání v SŠ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</si>
  <si>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</si>
  <si>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</si>
  <si>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>Část I. pokračuje na samostatných listech normativy 
pro střední vzdělávání a vyšší odborné vzdělávání</t>
  </si>
  <si>
    <t>část II.</t>
  </si>
  <si>
    <t>Normativy uvedené v části I. se zvýší o příplatek na jednoho žáka, jde-li: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</si>
  <si>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</si>
  <si>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</si>
  <si>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</si>
  <si>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</si>
  <si>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</si>
  <si>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</si>
  <si>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Normativ neinvestičních výdajů ze státního rozpočtu v roce 2011 jako roční objem neinvestičních výdajů z rozpočtu MŠMT na jednotku výkonu, tj. žáka nebo studenta v (ve):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</si>
  <si>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</si>
  <si>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</si>
  <si>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</si>
  <si>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část V.</t>
  </si>
  <si>
    <t>Na žáka nebo studenta v libovolné formě vzdělávání, který na základě individuálního vzdělávacího plánu má individuálně upravenu docházku do školy, jsou normativy stanoveny ve výši 5 % z normativů srovnatelné denní formy vzdělávání uvedených v části I.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</si>
  <si>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</si>
  <si>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Normativní rozpis rozpočtu přímo řízených organizací</t>
  </si>
  <si>
    <t xml:space="preserve">Normativy neinvestičních výdajů pro rok 2011 přímo řízených organizací </t>
  </si>
  <si>
    <t>v Kč</t>
  </si>
  <si>
    <t>Celkem</t>
  </si>
  <si>
    <t>v tom:</t>
  </si>
  <si>
    <t xml:space="preserve">v Kč </t>
  </si>
  <si>
    <t>v tis. Kč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</si>
</sst>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%"/>
  </numFmts>
  <fonts count="57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0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medium"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54" fillId="0" borderId="0" xfId="0" applyFont="1" applyAlignment="1">
      <alignment/>
    </xf>
    <xf numFmtId="3" fontId="1" fillId="0" borderId="0" xfId="47" applyNumberFormat="1" applyFill="1" applyAlignment="1">
      <alignment horizontal="right" vertical="center"/>
      <protection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/>
    </xf>
    <xf numFmtId="3" fontId="39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13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33" borderId="16" xfId="0" applyFill="1" applyBorder="1" applyAlignment="1">
      <alignment horizontal="center" textRotation="90" wrapText="1"/>
    </xf>
    <xf numFmtId="0" fontId="0" fillId="34" borderId="16" xfId="0" applyFill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34" borderId="18" xfId="0" applyFill="1" applyBorder="1" applyAlignment="1">
      <alignment horizontal="center" textRotation="90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3" fontId="39" fillId="34" borderId="27" xfId="0" applyNumberFormat="1" applyFont="1" applyFill="1" applyBorder="1" applyAlignment="1">
      <alignment/>
    </xf>
    <xf numFmtId="3" fontId="39" fillId="34" borderId="28" xfId="0" applyNumberFormat="1" applyFont="1" applyFill="1" applyBorder="1" applyAlignment="1">
      <alignment/>
    </xf>
    <xf numFmtId="3" fontId="39" fillId="34" borderId="29" xfId="0" applyNumberFormat="1" applyFont="1" applyFill="1" applyBorder="1" applyAlignment="1">
      <alignment/>
    </xf>
    <xf numFmtId="3" fontId="39" fillId="33" borderId="30" xfId="0" applyNumberFormat="1" applyFont="1" applyFill="1" applyBorder="1" applyAlignment="1">
      <alignment/>
    </xf>
    <xf numFmtId="3" fontId="39" fillId="34" borderId="30" xfId="0" applyNumberFormat="1" applyFont="1" applyFill="1" applyBorder="1" applyAlignment="1">
      <alignment/>
    </xf>
    <xf numFmtId="3" fontId="39" fillId="34" borderId="31" xfId="0" applyNumberFormat="1" applyFont="1" applyFill="1" applyBorder="1" applyAlignment="1">
      <alignment/>
    </xf>
    <xf numFmtId="3" fontId="39" fillId="34" borderId="32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39" fillId="33" borderId="17" xfId="0" applyNumberFormat="1" applyFont="1" applyFill="1" applyBorder="1" applyAlignment="1">
      <alignment/>
    </xf>
    <xf numFmtId="3" fontId="39" fillId="34" borderId="14" xfId="0" applyNumberFormat="1" applyFont="1" applyFill="1" applyBorder="1" applyAlignment="1">
      <alignment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4" borderId="16" xfId="0" applyNumberFormat="1" applyFont="1" applyFill="1" applyBorder="1" applyAlignment="1">
      <alignment/>
    </xf>
    <xf numFmtId="3" fontId="39" fillId="34" borderId="18" xfId="0" applyNumberFormat="1" applyFont="1" applyFill="1" applyBorder="1" applyAlignment="1">
      <alignment/>
    </xf>
    <xf numFmtId="3" fontId="39" fillId="34" borderId="17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0" fillId="34" borderId="3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9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 wrapText="1"/>
    </xf>
    <xf numFmtId="3" fontId="10" fillId="0" borderId="41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44" xfId="0" applyNumberFormat="1" applyFont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10" fillId="0" borderId="44" xfId="0" applyFont="1" applyBorder="1" applyAlignment="1">
      <alignment wrapText="1"/>
    </xf>
    <xf numFmtId="3" fontId="10" fillId="0" borderId="47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/>
    </xf>
    <xf numFmtId="0" fontId="10" fillId="0" borderId="27" xfId="0" applyFont="1" applyBorder="1" applyAlignment="1">
      <alignment wrapText="1"/>
    </xf>
    <xf numFmtId="3" fontId="10" fillId="0" borderId="32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54" xfId="0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3" fontId="10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wrapText="1"/>
    </xf>
    <xf numFmtId="0" fontId="0" fillId="0" borderId="46" xfId="0" applyBorder="1" applyAlignment="1">
      <alignment/>
    </xf>
    <xf numFmtId="0" fontId="0" fillId="0" borderId="55" xfId="0" applyBorder="1" applyAlignment="1">
      <alignment wrapText="1"/>
    </xf>
    <xf numFmtId="3" fontId="10" fillId="0" borderId="56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0" xfId="0" applyFont="1" applyAlignment="1">
      <alignment/>
    </xf>
    <xf numFmtId="0" fontId="10" fillId="0" borderId="31" xfId="0" applyFont="1" applyBorder="1" applyAlignment="1">
      <alignment wrapText="1"/>
    </xf>
    <xf numFmtId="0" fontId="0" fillId="0" borderId="10" xfId="0" applyBorder="1" applyAlignment="1">
      <alignment wrapText="1"/>
    </xf>
    <xf numFmtId="3" fontId="6" fillId="0" borderId="0" xfId="0" applyNumberFormat="1" applyFont="1" applyAlignment="1">
      <alignment horizontal="right"/>
    </xf>
    <xf numFmtId="3" fontId="8" fillId="0" borderId="51" xfId="0" applyNumberFormat="1" applyFont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56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48" xfId="0" applyFont="1" applyFill="1" applyBorder="1" applyAlignment="1">
      <alignment/>
    </xf>
    <xf numFmtId="0" fontId="0" fillId="0" borderId="25" xfId="0" applyFill="1" applyBorder="1" applyAlignment="1">
      <alignment/>
    </xf>
    <xf numFmtId="3" fontId="8" fillId="0" borderId="5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Fill="1" applyBorder="1" applyAlignment="1">
      <alignment/>
    </xf>
    <xf numFmtId="4" fontId="0" fillId="0" borderId="59" xfId="0" applyNumberFormat="1" applyFill="1" applyBorder="1" applyAlignment="1">
      <alignment/>
    </xf>
    <xf numFmtId="3" fontId="6" fillId="0" borderId="25" xfId="0" applyNumberFormat="1" applyFont="1" applyBorder="1" applyAlignment="1">
      <alignment wrapText="1"/>
    </xf>
    <xf numFmtId="4" fontId="0" fillId="0" borderId="48" xfId="0" applyNumberFormat="1" applyFill="1" applyBorder="1" applyAlignment="1">
      <alignment/>
    </xf>
    <xf numFmtId="0" fontId="6" fillId="0" borderId="60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7" xfId="0" applyNumberFormat="1" applyFill="1" applyBorder="1" applyAlignment="1">
      <alignment wrapText="1"/>
    </xf>
    <xf numFmtId="4" fontId="0" fillId="0" borderId="60" xfId="0" applyNumberFormat="1" applyFill="1" applyBorder="1" applyAlignment="1">
      <alignment wrapText="1"/>
    </xf>
    <xf numFmtId="0" fontId="0" fillId="35" borderId="30" xfId="0" applyFill="1" applyBorder="1" applyAlignment="1">
      <alignment/>
    </xf>
    <xf numFmtId="3" fontId="0" fillId="35" borderId="30" xfId="0" applyNumberFormat="1" applyFill="1" applyBorder="1" applyAlignment="1">
      <alignment/>
    </xf>
    <xf numFmtId="3" fontId="0" fillId="35" borderId="62" xfId="0" applyNumberFormat="1" applyFont="1" applyFill="1" applyBorder="1" applyAlignment="1">
      <alignment wrapText="1" shrinkToFit="1"/>
    </xf>
    <xf numFmtId="3" fontId="0" fillId="35" borderId="41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3" fontId="0" fillId="35" borderId="63" xfId="0" applyNumberFormat="1" applyFill="1" applyBorder="1" applyAlignment="1">
      <alignment/>
    </xf>
    <xf numFmtId="4" fontId="0" fillId="35" borderId="39" xfId="0" applyNumberFormat="1" applyFill="1" applyBorder="1" applyAlignment="1">
      <alignment/>
    </xf>
    <xf numFmtId="0" fontId="0" fillId="35" borderId="16" xfId="0" applyFill="1" applyBorder="1" applyAlignment="1">
      <alignment/>
    </xf>
    <xf numFmtId="3" fontId="0" fillId="35" borderId="16" xfId="0" applyNumberFormat="1" applyFill="1" applyBorder="1" applyAlignment="1">
      <alignment/>
    </xf>
    <xf numFmtId="3" fontId="0" fillId="35" borderId="18" xfId="0" applyNumberFormat="1" applyFont="1" applyFill="1" applyBorder="1" applyAlignment="1">
      <alignment wrapText="1" shrinkToFit="1"/>
    </xf>
    <xf numFmtId="3" fontId="0" fillId="35" borderId="10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3" fontId="0" fillId="35" borderId="18" xfId="0" applyNumberFormat="1" applyFill="1" applyBorder="1" applyAlignment="1">
      <alignment wrapText="1" shrinkToFit="1"/>
    </xf>
    <xf numFmtId="0" fontId="0" fillId="35" borderId="45" xfId="0" applyFill="1" applyBorder="1" applyAlignment="1">
      <alignment/>
    </xf>
    <xf numFmtId="3" fontId="0" fillId="35" borderId="45" xfId="0" applyNumberFormat="1" applyFill="1" applyBorder="1" applyAlignment="1">
      <alignment/>
    </xf>
    <xf numFmtId="3" fontId="0" fillId="35" borderId="56" xfId="0" applyNumberFormat="1" applyFill="1" applyBorder="1" applyAlignment="1">
      <alignment wrapText="1" shrinkToFit="1"/>
    </xf>
    <xf numFmtId="3" fontId="0" fillId="35" borderId="44" xfId="0" applyNumberFormat="1" applyFill="1" applyBorder="1" applyAlignment="1">
      <alignment/>
    </xf>
    <xf numFmtId="3" fontId="0" fillId="35" borderId="55" xfId="0" applyNumberFormat="1" applyFill="1" applyBorder="1" applyAlignment="1">
      <alignment/>
    </xf>
    <xf numFmtId="4" fontId="0" fillId="35" borderId="45" xfId="0" applyNumberFormat="1" applyFill="1" applyBorder="1" applyAlignment="1">
      <alignment/>
    </xf>
    <xf numFmtId="3" fontId="0" fillId="35" borderId="60" xfId="0" applyNumberFormat="1" applyFill="1" applyBorder="1" applyAlignment="1">
      <alignment/>
    </xf>
    <xf numFmtId="4" fontId="0" fillId="35" borderId="6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5" fillId="0" borderId="6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 wrapText="1"/>
    </xf>
    <xf numFmtId="1" fontId="9" fillId="0" borderId="65" xfId="0" applyNumberFormat="1" applyFont="1" applyFill="1" applyBorder="1" applyAlignment="1">
      <alignment vertical="center" wrapText="1"/>
    </xf>
    <xf numFmtId="1" fontId="7" fillId="0" borderId="66" xfId="0" applyNumberFormat="1" applyFont="1" applyFill="1" applyBorder="1" applyAlignment="1">
      <alignment vertical="center" wrapText="1"/>
    </xf>
    <xf numFmtId="1" fontId="7" fillId="0" borderId="67" xfId="0" applyNumberFormat="1" applyFont="1" applyFill="1" applyBorder="1" applyAlignment="1">
      <alignment vertical="center" wrapText="1"/>
    </xf>
    <xf numFmtId="1" fontId="0" fillId="0" borderId="68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1" fontId="0" fillId="0" borderId="71" xfId="0" applyNumberFormat="1" applyFont="1" applyFill="1" applyBorder="1" applyAlignment="1">
      <alignment vertical="center" wrapText="1"/>
    </xf>
    <xf numFmtId="3" fontId="0" fillId="0" borderId="72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1" fontId="1" fillId="0" borderId="71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/>
    </xf>
    <xf numFmtId="1" fontId="16" fillId="0" borderId="71" xfId="0" applyNumberFormat="1" applyFont="1" applyFill="1" applyBorder="1" applyAlignment="1">
      <alignment vertical="center" wrapText="1"/>
    </xf>
    <xf numFmtId="1" fontId="16" fillId="0" borderId="77" xfId="0" applyNumberFormat="1" applyFont="1" applyFill="1" applyBorder="1" applyAlignment="1">
      <alignment vertical="center" wrapText="1"/>
    </xf>
    <xf numFmtId="3" fontId="0" fillId="0" borderId="77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1" fontId="17" fillId="36" borderId="57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1" fontId="0" fillId="0" borderId="84" xfId="0" applyNumberFormat="1" applyFont="1" applyFill="1" applyBorder="1" applyAlignment="1">
      <alignment vertical="center" wrapText="1"/>
    </xf>
    <xf numFmtId="3" fontId="0" fillId="0" borderId="85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 horizontal="right"/>
    </xf>
    <xf numFmtId="1" fontId="6" fillId="0" borderId="66" xfId="0" applyNumberFormat="1" applyFont="1" applyFill="1" applyBorder="1" applyAlignment="1">
      <alignment vertical="center" wrapText="1"/>
    </xf>
    <xf numFmtId="3" fontId="0" fillId="0" borderId="87" xfId="0" applyNumberFormat="1" applyFont="1" applyFill="1" applyBorder="1" applyAlignment="1">
      <alignment/>
    </xf>
    <xf numFmtId="1" fontId="9" fillId="0" borderId="65" xfId="0" applyNumberFormat="1" applyFont="1" applyFill="1" applyBorder="1" applyAlignment="1">
      <alignment vertical="center" wrapText="1"/>
    </xf>
    <xf numFmtId="1" fontId="7" fillId="0" borderId="68" xfId="0" applyNumberFormat="1" applyFont="1" applyFill="1" applyBorder="1" applyAlignment="1">
      <alignment vertical="center" wrapText="1"/>
    </xf>
    <xf numFmtId="1" fontId="1" fillId="0" borderId="68" xfId="0" applyNumberFormat="1" applyFont="1" applyFill="1" applyBorder="1" applyAlignment="1">
      <alignment vertical="center" wrapText="1"/>
    </xf>
    <xf numFmtId="1" fontId="1" fillId="0" borderId="84" xfId="0" applyNumberFormat="1" applyFont="1" applyFill="1" applyBorder="1" applyAlignment="1">
      <alignment vertical="center" wrapText="1"/>
    </xf>
    <xf numFmtId="3" fontId="0" fillId="0" borderId="84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horizontal="right"/>
    </xf>
    <xf numFmtId="0" fontId="0" fillId="35" borderId="35" xfId="0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9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67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horizontal="left" vertical="center" wrapText="1"/>
    </xf>
    <xf numFmtId="3" fontId="7" fillId="0" borderId="65" xfId="0" applyNumberFormat="1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8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81" xfId="0" applyNumberFormat="1" applyFont="1" applyFill="1" applyBorder="1" applyAlignment="1">
      <alignment horizontal="center" vertical="center" wrapText="1"/>
    </xf>
    <xf numFmtId="3" fontId="7" fillId="0" borderId="70" xfId="0" applyNumberFormat="1" applyFont="1" applyFill="1" applyBorder="1" applyAlignment="1">
      <alignment horizontal="center" vertical="center" wrapText="1"/>
    </xf>
    <xf numFmtId="3" fontId="7" fillId="0" borderId="9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zoomScale="80" zoomScaleNormal="80" zoomScalePageLayoutView="0" workbookViewId="0" topLeftCell="A1">
      <pane xSplit="1" ySplit="1" topLeftCell="B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N24" sqref="N24"/>
    </sheetView>
  </sheetViews>
  <sheetFormatPr defaultColWidth="9.140625" defaultRowHeight="12.75"/>
  <cols>
    <col min="1" max="1" width="73.421875" style="0" customWidth="1"/>
    <col min="2" max="2" width="14.57421875" style="0" bestFit="1" customWidth="1"/>
    <col min="3" max="3" width="9.421875" style="0" bestFit="1" customWidth="1"/>
    <col min="4" max="4" width="7.140625" style="0" bestFit="1" customWidth="1"/>
    <col min="5" max="5" width="12.8515625" style="0" bestFit="1" customWidth="1"/>
    <col min="6" max="10" width="9.421875" style="0" bestFit="1" customWidth="1"/>
    <col min="11" max="11" width="9.8515625" style="0" bestFit="1" customWidth="1"/>
    <col min="12" max="12" width="12.140625" style="0" bestFit="1" customWidth="1"/>
    <col min="13" max="13" width="9.8515625" style="0" bestFit="1" customWidth="1"/>
    <col min="14" max="14" width="7.8515625" style="0" bestFit="1" customWidth="1"/>
    <col min="15" max="15" width="7.8515625" style="0" customWidth="1"/>
    <col min="16" max="16" width="7.8515625" style="0" bestFit="1" customWidth="1"/>
    <col min="17" max="17" width="12.421875" style="0" bestFit="1" customWidth="1"/>
    <col min="18" max="18" width="9.8515625" style="0" bestFit="1" customWidth="1"/>
  </cols>
  <sheetData>
    <row r="1" spans="1:13" ht="18.75">
      <c r="A1" s="1" t="s">
        <v>19</v>
      </c>
      <c r="M1" s="2"/>
    </row>
    <row r="2" ht="15.75">
      <c r="A2" s="3" t="s">
        <v>0</v>
      </c>
    </row>
    <row r="4" spans="1:13" ht="108.75">
      <c r="A4" s="14" t="s">
        <v>20</v>
      </c>
      <c r="B4" s="15"/>
      <c r="C4" s="16" t="s">
        <v>21</v>
      </c>
      <c r="D4" s="17"/>
      <c r="E4" s="18"/>
      <c r="F4" s="16" t="s">
        <v>22</v>
      </c>
      <c r="G4" s="4" t="s">
        <v>23</v>
      </c>
      <c r="H4" s="4" t="s">
        <v>24</v>
      </c>
      <c r="I4" s="4" t="s">
        <v>25</v>
      </c>
      <c r="J4" s="19" t="s">
        <v>26</v>
      </c>
      <c r="K4" s="17"/>
      <c r="L4" s="17"/>
      <c r="M4" s="20"/>
    </row>
    <row r="5" spans="1:13" ht="12.75">
      <c r="A5" s="21"/>
      <c r="B5" s="58" t="s">
        <v>40</v>
      </c>
      <c r="C5" s="22" t="s">
        <v>27</v>
      </c>
      <c r="D5" s="23" t="s">
        <v>1</v>
      </c>
      <c r="E5" s="24" t="s">
        <v>28</v>
      </c>
      <c r="F5" s="22" t="s">
        <v>27</v>
      </c>
      <c r="G5" s="5"/>
      <c r="H5" s="5"/>
      <c r="I5" s="5"/>
      <c r="J5" s="25"/>
      <c r="K5" s="23" t="s">
        <v>1</v>
      </c>
      <c r="L5" s="23" t="s">
        <v>13</v>
      </c>
      <c r="M5" s="60" t="s">
        <v>40</v>
      </c>
    </row>
    <row r="6" spans="1:13" ht="12.75">
      <c r="A6" s="21"/>
      <c r="B6" s="59" t="s">
        <v>41</v>
      </c>
      <c r="C6" s="27" t="s">
        <v>29</v>
      </c>
      <c r="D6" s="28" t="s">
        <v>14</v>
      </c>
      <c r="E6" s="29" t="s">
        <v>15</v>
      </c>
      <c r="F6" s="27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28" t="s">
        <v>35</v>
      </c>
      <c r="L6" s="28" t="s">
        <v>1</v>
      </c>
      <c r="M6" s="61" t="s">
        <v>41</v>
      </c>
    </row>
    <row r="7" spans="1:13" ht="13.5" thickBot="1">
      <c r="A7" s="21"/>
      <c r="B7" s="26">
        <v>2010</v>
      </c>
      <c r="C7" s="27"/>
      <c r="D7" s="28" t="s">
        <v>16</v>
      </c>
      <c r="E7" s="29" t="s">
        <v>36</v>
      </c>
      <c r="F7" s="27"/>
      <c r="G7" s="6"/>
      <c r="H7" s="6"/>
      <c r="I7" s="6"/>
      <c r="J7" s="31"/>
      <c r="K7" s="28"/>
      <c r="L7" s="28" t="s">
        <v>37</v>
      </c>
      <c r="M7" s="30">
        <v>2011</v>
      </c>
    </row>
    <row r="8" spans="1:13" ht="15">
      <c r="A8" s="32" t="s">
        <v>2</v>
      </c>
      <c r="B8" s="33"/>
      <c r="C8" s="34"/>
      <c r="D8" s="35"/>
      <c r="E8" s="36"/>
      <c r="F8" s="34"/>
      <c r="G8" s="37"/>
      <c r="H8" s="37"/>
      <c r="I8" s="37"/>
      <c r="J8" s="32"/>
      <c r="K8" s="35"/>
      <c r="L8" s="35"/>
      <c r="M8" s="38"/>
    </row>
    <row r="9" spans="1:15" s="69" customFormat="1" ht="12.75">
      <c r="A9" s="62" t="s">
        <v>3</v>
      </c>
      <c r="B9" s="63">
        <v>2363881</v>
      </c>
      <c r="C9" s="64">
        <v>70000</v>
      </c>
      <c r="D9" s="65">
        <v>70000</v>
      </c>
      <c r="E9" s="66">
        <v>2433881</v>
      </c>
      <c r="F9" s="64">
        <v>-40104</v>
      </c>
      <c r="G9" s="67">
        <v>-16000</v>
      </c>
      <c r="H9" s="67">
        <v>-39039</v>
      </c>
      <c r="I9" s="67">
        <v>-12290</v>
      </c>
      <c r="J9" s="62"/>
      <c r="K9" s="65">
        <v>-107433</v>
      </c>
      <c r="L9" s="65">
        <f>+D9+K9</f>
        <v>-37433</v>
      </c>
      <c r="M9" s="68">
        <v>2326448</v>
      </c>
      <c r="O9" s="70"/>
    </row>
    <row r="10" spans="1:13" ht="12.75">
      <c r="A10" s="43" t="s">
        <v>4</v>
      </c>
      <c r="B10" s="39">
        <v>2130670</v>
      </c>
      <c r="C10" s="44">
        <v>-4352</v>
      </c>
      <c r="D10" s="40">
        <v>-4352</v>
      </c>
      <c r="E10" s="41">
        <v>2126318</v>
      </c>
      <c r="F10" s="44">
        <v>-40104</v>
      </c>
      <c r="G10" s="7"/>
      <c r="H10" s="7">
        <v>-39039</v>
      </c>
      <c r="I10" s="7">
        <v>-12290</v>
      </c>
      <c r="J10" s="43">
        <v>3300</v>
      </c>
      <c r="K10" s="40">
        <v>-88133</v>
      </c>
      <c r="L10" s="40">
        <f aca="true" t="shared" si="0" ref="L10:L20">+D10+K10</f>
        <v>-92485</v>
      </c>
      <c r="M10" s="42">
        <v>2038185</v>
      </c>
    </row>
    <row r="11" spans="1:13" ht="15">
      <c r="A11" s="45" t="s">
        <v>5</v>
      </c>
      <c r="B11" s="46"/>
      <c r="C11" s="47"/>
      <c r="D11" s="48"/>
      <c r="E11" s="49"/>
      <c r="F11" s="47"/>
      <c r="G11" s="8"/>
      <c r="H11" s="8"/>
      <c r="I11" s="8"/>
      <c r="J11" s="45"/>
      <c r="K11" s="48"/>
      <c r="L11" s="48"/>
      <c r="M11" s="50"/>
    </row>
    <row r="12" spans="1:13" ht="12.75">
      <c r="A12" s="43" t="s">
        <v>38</v>
      </c>
      <c r="B12" s="39">
        <v>2363881</v>
      </c>
      <c r="C12" s="44">
        <v>70000</v>
      </c>
      <c r="D12" s="40">
        <v>70000</v>
      </c>
      <c r="E12" s="41">
        <v>2433881</v>
      </c>
      <c r="F12" s="44">
        <v>-40104</v>
      </c>
      <c r="G12" s="7">
        <v>-16000</v>
      </c>
      <c r="H12" s="7">
        <v>-39039</v>
      </c>
      <c r="I12" s="7">
        <v>-12290</v>
      </c>
      <c r="J12" s="43"/>
      <c r="K12" s="40">
        <v>-107433</v>
      </c>
      <c r="L12" s="40">
        <f t="shared" si="0"/>
        <v>-37433</v>
      </c>
      <c r="M12" s="42">
        <v>2326448</v>
      </c>
    </row>
    <row r="13" spans="1:13" ht="15">
      <c r="A13" s="51" t="s">
        <v>6</v>
      </c>
      <c r="B13" s="46"/>
      <c r="C13" s="47"/>
      <c r="D13" s="48"/>
      <c r="E13" s="49"/>
      <c r="F13" s="47"/>
      <c r="G13" s="8"/>
      <c r="H13" s="8"/>
      <c r="I13" s="8"/>
      <c r="J13" s="45"/>
      <c r="K13" s="48"/>
      <c r="L13" s="48"/>
      <c r="M13" s="50"/>
    </row>
    <row r="14" spans="1:13" ht="12.75">
      <c r="A14" s="43" t="s">
        <v>7</v>
      </c>
      <c r="B14" s="39">
        <v>1267441</v>
      </c>
      <c r="C14" s="44"/>
      <c r="D14" s="40">
        <v>0</v>
      </c>
      <c r="E14" s="41">
        <v>1267441</v>
      </c>
      <c r="F14" s="44">
        <v>-29500</v>
      </c>
      <c r="G14" s="7"/>
      <c r="H14" s="7"/>
      <c r="I14" s="7"/>
      <c r="J14" s="43"/>
      <c r="K14" s="40">
        <v>-29500</v>
      </c>
      <c r="L14" s="40">
        <f t="shared" si="0"/>
        <v>-29500</v>
      </c>
      <c r="M14" s="42">
        <v>1237941</v>
      </c>
    </row>
    <row r="15" spans="1:13" ht="12.75">
      <c r="A15" s="43" t="s">
        <v>8</v>
      </c>
      <c r="B15" s="39">
        <v>1253834</v>
      </c>
      <c r="C15" s="44"/>
      <c r="D15" s="40">
        <v>0</v>
      </c>
      <c r="E15" s="41">
        <v>1253834</v>
      </c>
      <c r="F15" s="44">
        <v>-28700</v>
      </c>
      <c r="G15" s="7"/>
      <c r="H15" s="7"/>
      <c r="I15" s="7"/>
      <c r="J15" s="43"/>
      <c r="K15" s="40">
        <v>-28700</v>
      </c>
      <c r="L15" s="40">
        <f t="shared" si="0"/>
        <v>-28700</v>
      </c>
      <c r="M15" s="42">
        <v>1225134</v>
      </c>
    </row>
    <row r="16" spans="1:13" ht="12.75">
      <c r="A16" s="43" t="s">
        <v>9</v>
      </c>
      <c r="B16" s="39">
        <v>13607</v>
      </c>
      <c r="C16" s="44"/>
      <c r="D16" s="40">
        <v>0</v>
      </c>
      <c r="E16" s="41">
        <v>13607</v>
      </c>
      <c r="F16" s="44">
        <v>-800</v>
      </c>
      <c r="G16" s="7"/>
      <c r="H16" s="7"/>
      <c r="I16" s="7"/>
      <c r="J16" s="43"/>
      <c r="K16" s="40">
        <v>-800</v>
      </c>
      <c r="L16" s="40">
        <f t="shared" si="0"/>
        <v>-800</v>
      </c>
      <c r="M16" s="42">
        <v>12807</v>
      </c>
    </row>
    <row r="17" spans="1:13" ht="12.75">
      <c r="A17" s="43" t="s">
        <v>10</v>
      </c>
      <c r="B17" s="39">
        <v>430932</v>
      </c>
      <c r="C17" s="44"/>
      <c r="D17" s="40">
        <v>0</v>
      </c>
      <c r="E17" s="41">
        <v>430932</v>
      </c>
      <c r="F17" s="44">
        <v>-10030</v>
      </c>
      <c r="G17" s="7"/>
      <c r="H17" s="7"/>
      <c r="I17" s="7"/>
      <c r="J17" s="43"/>
      <c r="K17" s="40">
        <v>-10030</v>
      </c>
      <c r="L17" s="40">
        <f t="shared" si="0"/>
        <v>-10030</v>
      </c>
      <c r="M17" s="42">
        <v>420902</v>
      </c>
    </row>
    <row r="18" spans="1:13" ht="12.75">
      <c r="A18" s="43" t="s">
        <v>11</v>
      </c>
      <c r="B18" s="39">
        <v>25119</v>
      </c>
      <c r="C18" s="44"/>
      <c r="D18" s="40">
        <v>0</v>
      </c>
      <c r="E18" s="41">
        <v>25119</v>
      </c>
      <c r="F18" s="44">
        <v>-574</v>
      </c>
      <c r="G18" s="7"/>
      <c r="H18" s="7"/>
      <c r="I18" s="7">
        <v>-12290</v>
      </c>
      <c r="J18" s="43"/>
      <c r="K18" s="40">
        <v>-12864</v>
      </c>
      <c r="L18" s="40">
        <f t="shared" si="0"/>
        <v>-12864</v>
      </c>
      <c r="M18" s="42">
        <v>12255</v>
      </c>
    </row>
    <row r="19" spans="1:13" ht="12.75">
      <c r="A19" s="43" t="s">
        <v>17</v>
      </c>
      <c r="B19" s="39">
        <v>407178</v>
      </c>
      <c r="C19" s="44">
        <v>-4352</v>
      </c>
      <c r="D19" s="40">
        <v>-4352</v>
      </c>
      <c r="E19" s="41">
        <v>402826</v>
      </c>
      <c r="F19" s="44"/>
      <c r="G19" s="7"/>
      <c r="H19" s="7">
        <v>-39039</v>
      </c>
      <c r="I19" s="7"/>
      <c r="J19" s="43">
        <v>3300</v>
      </c>
      <c r="K19" s="40">
        <v>-35739</v>
      </c>
      <c r="L19" s="40">
        <f t="shared" si="0"/>
        <v>-40091</v>
      </c>
      <c r="M19" s="42">
        <v>367087</v>
      </c>
    </row>
    <row r="20" spans="1:13" ht="12.75">
      <c r="A20" s="52" t="s">
        <v>12</v>
      </c>
      <c r="B20" s="53">
        <v>4600</v>
      </c>
      <c r="C20" s="54"/>
      <c r="D20" s="55">
        <v>0</v>
      </c>
      <c r="E20" s="56">
        <v>4600</v>
      </c>
      <c r="F20" s="54"/>
      <c r="G20" s="9"/>
      <c r="H20" s="9"/>
      <c r="I20" s="9"/>
      <c r="J20" s="52"/>
      <c r="K20" s="55">
        <v>0</v>
      </c>
      <c r="L20" s="55">
        <f t="shared" si="0"/>
        <v>0</v>
      </c>
      <c r="M20" s="57">
        <v>4600</v>
      </c>
    </row>
    <row r="21" spans="1:13" ht="12.75">
      <c r="A21" s="43" t="s">
        <v>39</v>
      </c>
      <c r="B21" s="39">
        <v>250000</v>
      </c>
      <c r="C21" s="44">
        <v>70000</v>
      </c>
      <c r="D21" s="40">
        <v>70000</v>
      </c>
      <c r="E21" s="41">
        <v>320000</v>
      </c>
      <c r="F21" s="44"/>
      <c r="G21" s="7">
        <v>-16000</v>
      </c>
      <c r="H21" s="7"/>
      <c r="I21" s="7"/>
      <c r="J21" s="43"/>
      <c r="K21" s="40">
        <v>-16000</v>
      </c>
      <c r="L21" s="40">
        <f>+D21+K21</f>
        <v>54000</v>
      </c>
      <c r="M21" s="42">
        <v>304000</v>
      </c>
    </row>
  </sheetData>
  <sheetProtection/>
  <printOptions horizontalCentered="1"/>
  <pageMargins left="0.5905511811023623" right="0.4330708661417323" top="0.984251968503937" bottom="0.5905511811023623" header="0.7480314960629921" footer="0.5118110236220472"/>
  <pageSetup fitToHeight="1" fitToWidth="1" horizontalDpi="600" verticalDpi="600" orientation="landscape" paperSize="9" scale="70" r:id="rId1"/>
  <headerFooter alignWithMargins="0">
    <oddHeader>&amp;R&amp;"Arial,Kurzíva"Kapitola B.3.III&amp;"Arial,Obyčejné"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zoomScale="80" zoomScaleNormal="80" workbookViewId="0" topLeftCell="A1">
      <selection activeCell="N24" sqref="N24"/>
    </sheetView>
  </sheetViews>
  <sheetFormatPr defaultColWidth="9.140625" defaultRowHeight="12.75"/>
  <cols>
    <col min="1" max="1" width="50.7109375" style="0" customWidth="1"/>
    <col min="2" max="2" width="10.57421875" style="0" customWidth="1"/>
    <col min="3" max="3" width="10.28125" style="0" customWidth="1"/>
    <col min="4" max="4" width="10.140625" style="0" customWidth="1"/>
    <col min="5" max="5" width="7.57421875" style="0" customWidth="1"/>
    <col min="6" max="6" width="9.28125" style="0" customWidth="1"/>
    <col min="7" max="7" width="8.57421875" style="0" customWidth="1"/>
    <col min="8" max="8" width="9.28125" style="134" customWidth="1"/>
    <col min="9" max="9" width="9.28125" style="0" bestFit="1" customWidth="1"/>
  </cols>
  <sheetData>
    <row r="1" ht="18">
      <c r="A1" s="133" t="s">
        <v>338</v>
      </c>
    </row>
    <row r="2" spans="1:8" ht="18.75" thickBot="1">
      <c r="A2" s="133"/>
      <c r="H2" s="230"/>
    </row>
    <row r="3" spans="1:9" ht="18.75" thickBot="1">
      <c r="A3" s="135" t="s">
        <v>109</v>
      </c>
      <c r="B3" s="137" t="s">
        <v>110</v>
      </c>
      <c r="C3" s="138"/>
      <c r="D3" s="138"/>
      <c r="E3" s="138"/>
      <c r="F3" s="138"/>
      <c r="G3" s="138"/>
      <c r="H3" s="139"/>
      <c r="I3" s="140"/>
    </row>
    <row r="4" spans="1:9" ht="26.25" thickBot="1">
      <c r="A4" s="136"/>
      <c r="B4" s="141" t="s">
        <v>111</v>
      </c>
      <c r="C4" s="227" t="s">
        <v>342</v>
      </c>
      <c r="D4" s="138"/>
      <c r="E4" s="138"/>
      <c r="F4" s="138"/>
      <c r="G4" s="138"/>
      <c r="H4" s="228"/>
      <c r="I4" s="142" t="s">
        <v>112</v>
      </c>
    </row>
    <row r="5" spans="1:9" ht="41.25" customHeight="1" thickBot="1">
      <c r="A5" s="143"/>
      <c r="B5" s="231" t="s">
        <v>344</v>
      </c>
      <c r="C5" s="144" t="s">
        <v>113</v>
      </c>
      <c r="D5" s="145" t="s">
        <v>114</v>
      </c>
      <c r="E5" s="146" t="s">
        <v>115</v>
      </c>
      <c r="F5" s="144" t="s">
        <v>48</v>
      </c>
      <c r="G5" s="144" t="s">
        <v>116</v>
      </c>
      <c r="H5" s="147" t="s">
        <v>117</v>
      </c>
      <c r="I5" s="148" t="s">
        <v>118</v>
      </c>
    </row>
    <row r="6" spans="1:10" ht="12.75">
      <c r="A6" s="149" t="s">
        <v>119</v>
      </c>
      <c r="B6" s="150">
        <v>21759</v>
      </c>
      <c r="C6" s="151">
        <v>14127</v>
      </c>
      <c r="D6" s="152">
        <v>13947</v>
      </c>
      <c r="E6" s="152">
        <v>180</v>
      </c>
      <c r="F6" s="152">
        <v>4803</v>
      </c>
      <c r="G6" s="153">
        <v>139</v>
      </c>
      <c r="H6" s="154">
        <v>2690</v>
      </c>
      <c r="I6" s="155">
        <v>60.51</v>
      </c>
      <c r="J6" s="10"/>
    </row>
    <row r="7" spans="1:9" ht="12.75">
      <c r="A7" s="156" t="s">
        <v>120</v>
      </c>
      <c r="B7" s="157">
        <v>25696</v>
      </c>
      <c r="C7" s="158">
        <v>17910</v>
      </c>
      <c r="D7" s="159">
        <v>17808</v>
      </c>
      <c r="E7" s="159">
        <v>102</v>
      </c>
      <c r="F7" s="159">
        <v>6089</v>
      </c>
      <c r="G7" s="159">
        <v>178</v>
      </c>
      <c r="H7" s="160">
        <v>1519</v>
      </c>
      <c r="I7" s="161">
        <v>80.05</v>
      </c>
    </row>
    <row r="8" spans="1:9" ht="12.75">
      <c r="A8" s="156" t="s">
        <v>121</v>
      </c>
      <c r="B8" s="157">
        <v>23888</v>
      </c>
      <c r="C8" s="158">
        <v>15226</v>
      </c>
      <c r="D8" s="159">
        <v>15086</v>
      </c>
      <c r="E8" s="159">
        <v>140</v>
      </c>
      <c r="F8" s="159">
        <v>5177</v>
      </c>
      <c r="G8" s="159">
        <v>151</v>
      </c>
      <c r="H8" s="160">
        <v>3334</v>
      </c>
      <c r="I8" s="161">
        <v>42.32</v>
      </c>
    </row>
    <row r="9" spans="1:9" ht="12.75">
      <c r="A9" s="156" t="s">
        <v>122</v>
      </c>
      <c r="B9" s="157">
        <v>11040</v>
      </c>
      <c r="C9" s="158">
        <v>6576</v>
      </c>
      <c r="D9" s="159">
        <v>6541</v>
      </c>
      <c r="E9" s="159">
        <v>35</v>
      </c>
      <c r="F9" s="159">
        <v>2236</v>
      </c>
      <c r="G9" s="159">
        <v>65</v>
      </c>
      <c r="H9" s="160">
        <v>2163</v>
      </c>
      <c r="I9" s="161">
        <v>27.6</v>
      </c>
    </row>
    <row r="10" spans="1:9" ht="12.75">
      <c r="A10" s="156" t="s">
        <v>123</v>
      </c>
      <c r="B10" s="157">
        <v>20387</v>
      </c>
      <c r="C10" s="158">
        <v>13037</v>
      </c>
      <c r="D10" s="159">
        <v>12996</v>
      </c>
      <c r="E10" s="159">
        <v>41</v>
      </c>
      <c r="F10" s="159">
        <v>4433</v>
      </c>
      <c r="G10" s="159">
        <v>130</v>
      </c>
      <c r="H10" s="160">
        <v>2787</v>
      </c>
      <c r="I10" s="161">
        <v>37.6</v>
      </c>
    </row>
    <row r="11" spans="1:9" ht="12.75">
      <c r="A11" s="156" t="s">
        <v>124</v>
      </c>
      <c r="B11" s="157">
        <v>41368</v>
      </c>
      <c r="C11" s="158">
        <v>26229</v>
      </c>
      <c r="D11" s="159">
        <v>25967</v>
      </c>
      <c r="E11" s="159">
        <v>262</v>
      </c>
      <c r="F11" s="159">
        <v>8918</v>
      </c>
      <c r="G11" s="159">
        <v>260</v>
      </c>
      <c r="H11" s="160">
        <v>5961</v>
      </c>
      <c r="I11" s="161">
        <v>89.46</v>
      </c>
    </row>
    <row r="12" spans="1:9" ht="12.75">
      <c r="A12" s="156" t="s">
        <v>125</v>
      </c>
      <c r="B12" s="157">
        <v>34958</v>
      </c>
      <c r="C12" s="158">
        <v>22954</v>
      </c>
      <c r="D12" s="159">
        <v>22849</v>
      </c>
      <c r="E12" s="159">
        <v>105</v>
      </c>
      <c r="F12" s="159">
        <v>7804</v>
      </c>
      <c r="G12" s="159">
        <v>228</v>
      </c>
      <c r="H12" s="160">
        <v>3972</v>
      </c>
      <c r="I12" s="161">
        <v>93</v>
      </c>
    </row>
    <row r="13" spans="1:9" ht="12.75">
      <c r="A13" s="156" t="s">
        <v>126</v>
      </c>
      <c r="B13" s="157">
        <v>46271</v>
      </c>
      <c r="C13" s="158">
        <v>29224</v>
      </c>
      <c r="D13" s="159">
        <v>29074</v>
      </c>
      <c r="E13" s="159">
        <v>150</v>
      </c>
      <c r="F13" s="159">
        <v>9936</v>
      </c>
      <c r="G13" s="159">
        <v>291</v>
      </c>
      <c r="H13" s="160">
        <v>6820</v>
      </c>
      <c r="I13" s="161">
        <v>99.2</v>
      </c>
    </row>
    <row r="14" spans="1:9" ht="12.75">
      <c r="A14" s="162" t="s">
        <v>127</v>
      </c>
      <c r="B14" s="157">
        <v>11857</v>
      </c>
      <c r="C14" s="163">
        <v>7083</v>
      </c>
      <c r="D14" s="159">
        <v>7083</v>
      </c>
      <c r="E14" s="159">
        <v>0</v>
      </c>
      <c r="F14" s="159">
        <v>2408</v>
      </c>
      <c r="G14" s="159">
        <v>71</v>
      </c>
      <c r="H14" s="160">
        <v>2295</v>
      </c>
      <c r="I14" s="161">
        <v>29.07</v>
      </c>
    </row>
    <row r="15" spans="1:9" ht="12.75">
      <c r="A15" s="156" t="s">
        <v>128</v>
      </c>
      <c r="B15" s="157">
        <v>24393</v>
      </c>
      <c r="C15" s="163">
        <v>14614</v>
      </c>
      <c r="D15" s="159">
        <v>14550</v>
      </c>
      <c r="E15" s="159">
        <v>64</v>
      </c>
      <c r="F15" s="159">
        <v>4969</v>
      </c>
      <c r="G15" s="159">
        <v>146</v>
      </c>
      <c r="H15" s="160">
        <v>4664</v>
      </c>
      <c r="I15" s="161">
        <v>65.5</v>
      </c>
    </row>
    <row r="16" spans="1:9" ht="12.75">
      <c r="A16" s="156" t="s">
        <v>129</v>
      </c>
      <c r="B16" s="157">
        <v>17959</v>
      </c>
      <c r="C16" s="163">
        <v>10724</v>
      </c>
      <c r="D16" s="159">
        <v>10524</v>
      </c>
      <c r="E16" s="159">
        <v>200</v>
      </c>
      <c r="F16" s="159">
        <v>3646</v>
      </c>
      <c r="G16" s="159">
        <v>105</v>
      </c>
      <c r="H16" s="160">
        <v>3484</v>
      </c>
      <c r="I16" s="161">
        <v>49</v>
      </c>
    </row>
    <row r="17" spans="1:9" ht="12.75">
      <c r="A17" s="156" t="s">
        <v>130</v>
      </c>
      <c r="B17" s="157">
        <v>11603</v>
      </c>
      <c r="C17" s="163">
        <v>6888</v>
      </c>
      <c r="D17" s="159">
        <v>6743</v>
      </c>
      <c r="E17" s="159">
        <v>145</v>
      </c>
      <c r="F17" s="159">
        <v>2342</v>
      </c>
      <c r="G17" s="159">
        <v>67</v>
      </c>
      <c r="H17" s="160">
        <v>2306</v>
      </c>
      <c r="I17" s="161">
        <v>24.82</v>
      </c>
    </row>
    <row r="18" spans="1:9" ht="12.75">
      <c r="A18" s="156" t="s">
        <v>131</v>
      </c>
      <c r="B18" s="157">
        <v>15633</v>
      </c>
      <c r="C18" s="163">
        <v>9390</v>
      </c>
      <c r="D18" s="159">
        <v>9350</v>
      </c>
      <c r="E18" s="159">
        <v>40</v>
      </c>
      <c r="F18" s="159">
        <v>3193</v>
      </c>
      <c r="G18" s="159">
        <v>94</v>
      </c>
      <c r="H18" s="160">
        <v>2956</v>
      </c>
      <c r="I18" s="161">
        <v>40.41</v>
      </c>
    </row>
    <row r="19" spans="1:9" ht="12.75">
      <c r="A19" s="156" t="s">
        <v>132</v>
      </c>
      <c r="B19" s="157">
        <v>67491</v>
      </c>
      <c r="C19" s="163">
        <v>42340</v>
      </c>
      <c r="D19" s="159">
        <v>42292</v>
      </c>
      <c r="E19" s="159">
        <v>48</v>
      </c>
      <c r="F19" s="159">
        <v>14396</v>
      </c>
      <c r="G19" s="159">
        <v>423</v>
      </c>
      <c r="H19" s="160">
        <v>10332</v>
      </c>
      <c r="I19" s="161">
        <v>156.69</v>
      </c>
    </row>
    <row r="20" spans="1:9" ht="12.75">
      <c r="A20" s="156" t="s">
        <v>133</v>
      </c>
      <c r="B20" s="157">
        <v>20010</v>
      </c>
      <c r="C20" s="163">
        <v>11952</v>
      </c>
      <c r="D20" s="159">
        <v>11836</v>
      </c>
      <c r="E20" s="159">
        <v>116</v>
      </c>
      <c r="F20" s="159">
        <v>4064</v>
      </c>
      <c r="G20" s="159">
        <v>118</v>
      </c>
      <c r="H20" s="160">
        <v>3876</v>
      </c>
      <c r="I20" s="161">
        <v>53.42</v>
      </c>
    </row>
    <row r="21" spans="1:9" ht="12.75">
      <c r="A21" s="156" t="s">
        <v>134</v>
      </c>
      <c r="B21" s="157">
        <v>20288</v>
      </c>
      <c r="C21" s="163">
        <v>12870</v>
      </c>
      <c r="D21" s="159">
        <v>12835</v>
      </c>
      <c r="E21" s="159">
        <v>35</v>
      </c>
      <c r="F21" s="159">
        <v>4376</v>
      </c>
      <c r="G21" s="159">
        <v>128</v>
      </c>
      <c r="H21" s="160">
        <v>2914</v>
      </c>
      <c r="I21" s="161">
        <v>66.83</v>
      </c>
    </row>
    <row r="22" spans="1:9" ht="12.75">
      <c r="A22" s="156" t="s">
        <v>135</v>
      </c>
      <c r="B22" s="157">
        <v>32183</v>
      </c>
      <c r="C22" s="163">
        <v>20682</v>
      </c>
      <c r="D22" s="159">
        <v>20432</v>
      </c>
      <c r="E22" s="159">
        <v>250</v>
      </c>
      <c r="F22" s="159">
        <v>7032</v>
      </c>
      <c r="G22" s="159">
        <v>204</v>
      </c>
      <c r="H22" s="160">
        <v>4265</v>
      </c>
      <c r="I22" s="161">
        <v>99.64</v>
      </c>
    </row>
    <row r="23" spans="1:9" ht="12.75">
      <c r="A23" s="156" t="s">
        <v>136</v>
      </c>
      <c r="B23" s="157">
        <v>25476</v>
      </c>
      <c r="C23" s="163">
        <v>14329</v>
      </c>
      <c r="D23" s="159">
        <v>14236</v>
      </c>
      <c r="E23" s="159">
        <v>93</v>
      </c>
      <c r="F23" s="159">
        <v>4872</v>
      </c>
      <c r="G23" s="159">
        <v>142</v>
      </c>
      <c r="H23" s="160">
        <v>6133</v>
      </c>
      <c r="I23" s="161">
        <v>56.31</v>
      </c>
    </row>
    <row r="24" spans="1:9" ht="12.75">
      <c r="A24" s="156" t="s">
        <v>137</v>
      </c>
      <c r="B24" s="157">
        <v>64502</v>
      </c>
      <c r="C24" s="163">
        <v>38711</v>
      </c>
      <c r="D24" s="159">
        <v>38550</v>
      </c>
      <c r="E24" s="159">
        <v>161</v>
      </c>
      <c r="F24" s="159">
        <v>13162</v>
      </c>
      <c r="G24" s="159">
        <v>386</v>
      </c>
      <c r="H24" s="160">
        <v>12243</v>
      </c>
      <c r="I24" s="161">
        <v>152.35</v>
      </c>
    </row>
    <row r="25" spans="1:9" ht="12.75">
      <c r="A25" s="156" t="s">
        <v>138</v>
      </c>
      <c r="B25" s="157">
        <v>17976</v>
      </c>
      <c r="C25" s="163">
        <v>10786</v>
      </c>
      <c r="D25" s="159">
        <v>10731</v>
      </c>
      <c r="E25" s="159">
        <v>55</v>
      </c>
      <c r="F25" s="159">
        <v>3667</v>
      </c>
      <c r="G25" s="159">
        <v>107</v>
      </c>
      <c r="H25" s="160">
        <v>3416</v>
      </c>
      <c r="I25" s="161">
        <v>36.47</v>
      </c>
    </row>
    <row r="26" spans="1:9" ht="12.75">
      <c r="A26" s="156" t="s">
        <v>139</v>
      </c>
      <c r="B26" s="157">
        <v>33894</v>
      </c>
      <c r="C26" s="163">
        <v>22360</v>
      </c>
      <c r="D26" s="159">
        <v>22248</v>
      </c>
      <c r="E26" s="159">
        <v>112</v>
      </c>
      <c r="F26" s="159">
        <v>7602</v>
      </c>
      <c r="G26" s="159">
        <v>222</v>
      </c>
      <c r="H26" s="160">
        <v>3710</v>
      </c>
      <c r="I26" s="161">
        <v>80.4</v>
      </c>
    </row>
    <row r="27" spans="1:9" ht="12.75">
      <c r="A27" s="156" t="s">
        <v>140</v>
      </c>
      <c r="B27" s="157">
        <v>16965</v>
      </c>
      <c r="C27" s="163">
        <v>10122</v>
      </c>
      <c r="D27" s="159">
        <v>10122</v>
      </c>
      <c r="E27" s="159">
        <v>0</v>
      </c>
      <c r="F27" s="159">
        <v>3441</v>
      </c>
      <c r="G27" s="159">
        <v>101</v>
      </c>
      <c r="H27" s="160">
        <v>3301</v>
      </c>
      <c r="I27" s="161">
        <v>37.13</v>
      </c>
    </row>
    <row r="28" spans="1:9" ht="12.75">
      <c r="A28" s="162" t="s">
        <v>141</v>
      </c>
      <c r="B28" s="157">
        <v>14504</v>
      </c>
      <c r="C28" s="163">
        <v>8610</v>
      </c>
      <c r="D28" s="159">
        <v>8573</v>
      </c>
      <c r="E28" s="159">
        <v>37</v>
      </c>
      <c r="F28" s="159">
        <v>2927</v>
      </c>
      <c r="G28" s="159">
        <v>86</v>
      </c>
      <c r="H28" s="160">
        <v>2881</v>
      </c>
      <c r="I28" s="161">
        <v>29.56</v>
      </c>
    </row>
    <row r="29" spans="1:9" ht="12.75">
      <c r="A29" s="156" t="s">
        <v>142</v>
      </c>
      <c r="B29" s="157">
        <v>13786</v>
      </c>
      <c r="C29" s="163">
        <v>8212</v>
      </c>
      <c r="D29" s="159">
        <v>8159</v>
      </c>
      <c r="E29" s="159">
        <v>53</v>
      </c>
      <c r="F29" s="159">
        <v>2792</v>
      </c>
      <c r="G29" s="159">
        <v>82</v>
      </c>
      <c r="H29" s="160">
        <v>2700</v>
      </c>
      <c r="I29" s="161">
        <v>37.8</v>
      </c>
    </row>
    <row r="30" spans="1:9" ht="12.75">
      <c r="A30" s="156" t="s">
        <v>143</v>
      </c>
      <c r="B30" s="157">
        <v>55379</v>
      </c>
      <c r="C30" s="163">
        <v>33598</v>
      </c>
      <c r="D30" s="159">
        <v>33545</v>
      </c>
      <c r="E30" s="159">
        <v>53</v>
      </c>
      <c r="F30" s="159">
        <v>11423</v>
      </c>
      <c r="G30" s="159">
        <v>335</v>
      </c>
      <c r="H30" s="160">
        <v>10023</v>
      </c>
      <c r="I30" s="161">
        <v>172.3</v>
      </c>
    </row>
    <row r="31" spans="1:9" ht="12.75">
      <c r="A31" s="156" t="s">
        <v>144</v>
      </c>
      <c r="B31" s="157">
        <v>20379</v>
      </c>
      <c r="C31" s="163">
        <v>12445</v>
      </c>
      <c r="D31" s="159">
        <v>12411</v>
      </c>
      <c r="E31" s="159">
        <v>34</v>
      </c>
      <c r="F31" s="159">
        <v>4231</v>
      </c>
      <c r="G31" s="159">
        <v>124</v>
      </c>
      <c r="H31" s="160">
        <v>3579</v>
      </c>
      <c r="I31" s="161">
        <v>59</v>
      </c>
    </row>
    <row r="32" spans="1:9" ht="12.75">
      <c r="A32" s="156" t="s">
        <v>145</v>
      </c>
      <c r="B32" s="157">
        <v>22951</v>
      </c>
      <c r="C32" s="163">
        <v>13818</v>
      </c>
      <c r="D32" s="159">
        <v>13782</v>
      </c>
      <c r="E32" s="159">
        <v>36</v>
      </c>
      <c r="F32" s="159">
        <v>4698</v>
      </c>
      <c r="G32" s="159">
        <v>138</v>
      </c>
      <c r="H32" s="160">
        <v>4297</v>
      </c>
      <c r="I32" s="161">
        <v>55.72</v>
      </c>
    </row>
    <row r="33" spans="1:9" ht="12.75">
      <c r="A33" s="156" t="s">
        <v>146</v>
      </c>
      <c r="B33" s="157">
        <v>24837</v>
      </c>
      <c r="C33" s="163">
        <v>14773</v>
      </c>
      <c r="D33" s="159">
        <v>14749</v>
      </c>
      <c r="E33" s="159">
        <v>24</v>
      </c>
      <c r="F33" s="159">
        <v>5023</v>
      </c>
      <c r="G33" s="159">
        <v>147</v>
      </c>
      <c r="H33" s="160">
        <v>4894</v>
      </c>
      <c r="I33" s="161">
        <v>62</v>
      </c>
    </row>
    <row r="34" spans="1:9" ht="12.75">
      <c r="A34" s="156" t="s">
        <v>147</v>
      </c>
      <c r="B34" s="157">
        <v>14504</v>
      </c>
      <c r="C34" s="163">
        <v>8610</v>
      </c>
      <c r="D34" s="159">
        <v>8562</v>
      </c>
      <c r="E34" s="159">
        <v>48</v>
      </c>
      <c r="F34" s="159">
        <v>2927</v>
      </c>
      <c r="G34" s="159">
        <v>86</v>
      </c>
      <c r="H34" s="160">
        <v>2881</v>
      </c>
      <c r="I34" s="161">
        <v>43.17</v>
      </c>
    </row>
    <row r="35" spans="1:9" ht="12.75">
      <c r="A35" s="156" t="s">
        <v>148</v>
      </c>
      <c r="B35" s="157">
        <v>18860</v>
      </c>
      <c r="C35" s="163">
        <v>11176</v>
      </c>
      <c r="D35" s="159">
        <v>11173</v>
      </c>
      <c r="E35" s="159">
        <v>3</v>
      </c>
      <c r="F35" s="159">
        <v>3800</v>
      </c>
      <c r="G35" s="159">
        <v>112</v>
      </c>
      <c r="H35" s="160">
        <v>3772</v>
      </c>
      <c r="I35" s="161">
        <v>44</v>
      </c>
    </row>
    <row r="36" spans="1:9" ht="12.75">
      <c r="A36" s="156" t="s">
        <v>149</v>
      </c>
      <c r="B36" s="157">
        <v>18222</v>
      </c>
      <c r="C36" s="163">
        <v>10874</v>
      </c>
      <c r="D36" s="159">
        <v>10824</v>
      </c>
      <c r="E36" s="159">
        <v>50</v>
      </c>
      <c r="F36" s="159">
        <v>3697</v>
      </c>
      <c r="G36" s="159">
        <v>108</v>
      </c>
      <c r="H36" s="160">
        <v>3543</v>
      </c>
      <c r="I36" s="161">
        <v>45</v>
      </c>
    </row>
    <row r="37" spans="1:9" ht="12.75">
      <c r="A37" s="156" t="s">
        <v>150</v>
      </c>
      <c r="B37" s="157">
        <v>45202</v>
      </c>
      <c r="C37" s="163">
        <v>29334</v>
      </c>
      <c r="D37" s="159">
        <v>29177</v>
      </c>
      <c r="E37" s="159">
        <v>157</v>
      </c>
      <c r="F37" s="159">
        <v>9974</v>
      </c>
      <c r="G37" s="159">
        <v>292</v>
      </c>
      <c r="H37" s="160">
        <v>5602</v>
      </c>
      <c r="I37" s="161">
        <v>100.5</v>
      </c>
    </row>
    <row r="38" spans="1:9" ht="12.75">
      <c r="A38" s="156" t="s">
        <v>151</v>
      </c>
      <c r="B38" s="157">
        <v>18066</v>
      </c>
      <c r="C38" s="163">
        <v>10844</v>
      </c>
      <c r="D38" s="159">
        <v>10844</v>
      </c>
      <c r="E38" s="159">
        <v>0</v>
      </c>
      <c r="F38" s="159">
        <v>3687</v>
      </c>
      <c r="G38" s="159">
        <v>108</v>
      </c>
      <c r="H38" s="160">
        <v>3427</v>
      </c>
      <c r="I38" s="161">
        <v>50.9</v>
      </c>
    </row>
    <row r="39" spans="1:9" ht="12.75">
      <c r="A39" s="156" t="s">
        <v>152</v>
      </c>
      <c r="B39" s="157">
        <v>46560</v>
      </c>
      <c r="C39" s="163">
        <v>30108</v>
      </c>
      <c r="D39" s="159">
        <v>29960</v>
      </c>
      <c r="E39" s="159">
        <v>148</v>
      </c>
      <c r="F39" s="159">
        <v>10237</v>
      </c>
      <c r="G39" s="159">
        <v>300</v>
      </c>
      <c r="H39" s="160">
        <v>5915</v>
      </c>
      <c r="I39" s="161">
        <v>122</v>
      </c>
    </row>
    <row r="40" spans="1:9" ht="12.75">
      <c r="A40" s="156" t="s">
        <v>153</v>
      </c>
      <c r="B40" s="157">
        <v>15367</v>
      </c>
      <c r="C40" s="163">
        <v>8932</v>
      </c>
      <c r="D40" s="159">
        <v>8925</v>
      </c>
      <c r="E40" s="159">
        <v>7</v>
      </c>
      <c r="F40" s="159">
        <v>3037</v>
      </c>
      <c r="G40" s="159">
        <v>89</v>
      </c>
      <c r="H40" s="160">
        <v>3309</v>
      </c>
      <c r="I40" s="161">
        <v>47.49</v>
      </c>
    </row>
    <row r="41" spans="1:9" ht="12.75">
      <c r="A41" s="156" t="s">
        <v>154</v>
      </c>
      <c r="B41" s="157">
        <v>26876</v>
      </c>
      <c r="C41" s="163">
        <v>17539</v>
      </c>
      <c r="D41" s="159">
        <v>17439</v>
      </c>
      <c r="E41" s="159">
        <v>100</v>
      </c>
      <c r="F41" s="159">
        <v>5963</v>
      </c>
      <c r="G41" s="159">
        <v>174</v>
      </c>
      <c r="H41" s="160">
        <v>3200</v>
      </c>
      <c r="I41" s="161">
        <v>76</v>
      </c>
    </row>
    <row r="42" spans="1:9" ht="12.75">
      <c r="A42" s="156" t="s">
        <v>155</v>
      </c>
      <c r="B42" s="157">
        <v>16517</v>
      </c>
      <c r="C42" s="163">
        <v>9900</v>
      </c>
      <c r="D42" s="159">
        <v>9898</v>
      </c>
      <c r="E42" s="159">
        <v>2</v>
      </c>
      <c r="F42" s="159">
        <v>3366</v>
      </c>
      <c r="G42" s="159">
        <v>99</v>
      </c>
      <c r="H42" s="160">
        <v>3152</v>
      </c>
      <c r="I42" s="161">
        <v>30.96</v>
      </c>
    </row>
    <row r="43" spans="1:9" ht="12.75">
      <c r="A43" s="156" t="s">
        <v>156</v>
      </c>
      <c r="B43" s="157">
        <v>12206</v>
      </c>
      <c r="C43" s="163">
        <v>7309</v>
      </c>
      <c r="D43" s="159">
        <v>7299</v>
      </c>
      <c r="E43" s="159">
        <v>10</v>
      </c>
      <c r="F43" s="159">
        <v>2485</v>
      </c>
      <c r="G43" s="159">
        <v>73</v>
      </c>
      <c r="H43" s="160">
        <v>2339</v>
      </c>
      <c r="I43" s="161">
        <v>35.81</v>
      </c>
    </row>
    <row r="44" spans="1:9" ht="12.75">
      <c r="A44" s="156" t="s">
        <v>157</v>
      </c>
      <c r="B44" s="157">
        <v>19218</v>
      </c>
      <c r="C44" s="163">
        <v>11408</v>
      </c>
      <c r="D44" s="159">
        <v>11323</v>
      </c>
      <c r="E44" s="159">
        <v>85</v>
      </c>
      <c r="F44" s="159">
        <v>3879</v>
      </c>
      <c r="G44" s="159">
        <v>113</v>
      </c>
      <c r="H44" s="160">
        <v>3818</v>
      </c>
      <c r="I44" s="161">
        <v>53.02</v>
      </c>
    </row>
    <row r="45" spans="1:9" ht="12.75">
      <c r="A45" s="156" t="s">
        <v>158</v>
      </c>
      <c r="B45" s="157">
        <v>12315</v>
      </c>
      <c r="C45" s="163">
        <v>7356</v>
      </c>
      <c r="D45" s="159">
        <v>7356</v>
      </c>
      <c r="E45" s="159">
        <v>0</v>
      </c>
      <c r="F45" s="159">
        <v>2501</v>
      </c>
      <c r="G45" s="159">
        <v>74</v>
      </c>
      <c r="H45" s="160">
        <v>2384</v>
      </c>
      <c r="I45" s="161">
        <v>23.65</v>
      </c>
    </row>
    <row r="46" spans="1:9" ht="12.75">
      <c r="A46" s="162" t="s">
        <v>159</v>
      </c>
      <c r="B46" s="157">
        <v>29433</v>
      </c>
      <c r="C46" s="163">
        <v>17629</v>
      </c>
      <c r="D46" s="159">
        <v>17504</v>
      </c>
      <c r="E46" s="159">
        <v>125</v>
      </c>
      <c r="F46" s="159">
        <v>5994</v>
      </c>
      <c r="G46" s="159">
        <v>175</v>
      </c>
      <c r="H46" s="160">
        <v>5635</v>
      </c>
      <c r="I46" s="161">
        <v>100.27</v>
      </c>
    </row>
    <row r="47" spans="1:9" ht="12.75">
      <c r="A47" s="156" t="s">
        <v>160</v>
      </c>
      <c r="B47" s="157">
        <v>26607</v>
      </c>
      <c r="C47" s="163">
        <v>15838</v>
      </c>
      <c r="D47" s="159">
        <v>15818</v>
      </c>
      <c r="E47" s="159">
        <v>20</v>
      </c>
      <c r="F47" s="159">
        <v>5385</v>
      </c>
      <c r="G47" s="159">
        <v>158</v>
      </c>
      <c r="H47" s="160">
        <v>5226</v>
      </c>
      <c r="I47" s="161">
        <v>55.67</v>
      </c>
    </row>
    <row r="48" spans="1:9" ht="12.75">
      <c r="A48" s="156" t="s">
        <v>161</v>
      </c>
      <c r="B48" s="157">
        <v>12054</v>
      </c>
      <c r="C48" s="163">
        <v>7246</v>
      </c>
      <c r="D48" s="159">
        <v>7206</v>
      </c>
      <c r="E48" s="159">
        <v>40</v>
      </c>
      <c r="F48" s="159">
        <v>2464</v>
      </c>
      <c r="G48" s="159">
        <v>72</v>
      </c>
      <c r="H48" s="160">
        <v>2272</v>
      </c>
      <c r="I48" s="161">
        <v>36.8</v>
      </c>
    </row>
    <row r="49" spans="1:9" ht="12.75">
      <c r="A49" s="156" t="s">
        <v>162</v>
      </c>
      <c r="B49" s="157">
        <v>24819</v>
      </c>
      <c r="C49" s="163">
        <v>14335</v>
      </c>
      <c r="D49" s="159">
        <v>14210</v>
      </c>
      <c r="E49" s="159">
        <v>125</v>
      </c>
      <c r="F49" s="159">
        <v>4874</v>
      </c>
      <c r="G49" s="159">
        <v>142</v>
      </c>
      <c r="H49" s="160">
        <v>5468</v>
      </c>
      <c r="I49" s="161">
        <v>53.05</v>
      </c>
    </row>
    <row r="50" spans="1:9" ht="12.75">
      <c r="A50" s="156" t="s">
        <v>163</v>
      </c>
      <c r="B50" s="157">
        <v>19023</v>
      </c>
      <c r="C50" s="163">
        <v>11343</v>
      </c>
      <c r="D50" s="159">
        <v>11287</v>
      </c>
      <c r="E50" s="159">
        <v>56</v>
      </c>
      <c r="F50" s="159">
        <v>3857</v>
      </c>
      <c r="G50" s="159">
        <v>113</v>
      </c>
      <c r="H50" s="160">
        <v>3710</v>
      </c>
      <c r="I50" s="161">
        <v>40.06</v>
      </c>
    </row>
    <row r="51" spans="1:9" ht="12.75">
      <c r="A51" s="156" t="s">
        <v>164</v>
      </c>
      <c r="B51" s="157">
        <v>32476</v>
      </c>
      <c r="C51" s="163">
        <v>19326</v>
      </c>
      <c r="D51" s="159">
        <v>19206</v>
      </c>
      <c r="E51" s="159">
        <v>120</v>
      </c>
      <c r="F51" s="159">
        <v>6571</v>
      </c>
      <c r="G51" s="159">
        <v>192</v>
      </c>
      <c r="H51" s="160">
        <v>6387</v>
      </c>
      <c r="I51" s="161">
        <v>76</v>
      </c>
    </row>
    <row r="52" spans="1:9" ht="12.75">
      <c r="A52" s="156" t="s">
        <v>165</v>
      </c>
      <c r="B52" s="157">
        <v>4667</v>
      </c>
      <c r="C52" s="163">
        <v>3157</v>
      </c>
      <c r="D52" s="159">
        <v>3082</v>
      </c>
      <c r="E52" s="159">
        <v>75</v>
      </c>
      <c r="F52" s="159">
        <v>1073</v>
      </c>
      <c r="G52" s="159">
        <v>31</v>
      </c>
      <c r="H52" s="160">
        <v>406</v>
      </c>
      <c r="I52" s="161">
        <v>11.75</v>
      </c>
    </row>
    <row r="53" spans="1:9" ht="12.75">
      <c r="A53" s="156" t="s">
        <v>166</v>
      </c>
      <c r="B53" s="157">
        <v>27031</v>
      </c>
      <c r="C53" s="163">
        <v>16415</v>
      </c>
      <c r="D53" s="159">
        <v>16307</v>
      </c>
      <c r="E53" s="159">
        <v>108</v>
      </c>
      <c r="F53" s="159">
        <v>5581</v>
      </c>
      <c r="G53" s="159">
        <v>163</v>
      </c>
      <c r="H53" s="160">
        <v>4872</v>
      </c>
      <c r="I53" s="161">
        <v>72.99</v>
      </c>
    </row>
    <row r="54" spans="1:9" ht="12.75">
      <c r="A54" s="156" t="s">
        <v>167</v>
      </c>
      <c r="B54" s="157">
        <v>49483</v>
      </c>
      <c r="C54" s="163">
        <v>33255</v>
      </c>
      <c r="D54" s="159">
        <v>33131</v>
      </c>
      <c r="E54" s="159">
        <v>124</v>
      </c>
      <c r="F54" s="159">
        <v>11307</v>
      </c>
      <c r="G54" s="159">
        <v>331</v>
      </c>
      <c r="H54" s="160">
        <v>4590</v>
      </c>
      <c r="I54" s="161">
        <v>169.1</v>
      </c>
    </row>
    <row r="55" spans="1:9" ht="12.75">
      <c r="A55" s="156" t="s">
        <v>168</v>
      </c>
      <c r="B55" s="157">
        <v>32096</v>
      </c>
      <c r="C55" s="163">
        <v>21924</v>
      </c>
      <c r="D55" s="159">
        <v>21825</v>
      </c>
      <c r="E55" s="159">
        <v>99</v>
      </c>
      <c r="F55" s="159">
        <v>7454</v>
      </c>
      <c r="G55" s="159">
        <v>218</v>
      </c>
      <c r="H55" s="160">
        <v>2500</v>
      </c>
      <c r="I55" s="161">
        <v>69.17</v>
      </c>
    </row>
    <row r="56" spans="1:9" ht="12.75">
      <c r="A56" s="156" t="s">
        <v>169</v>
      </c>
      <c r="B56" s="157">
        <v>12709</v>
      </c>
      <c r="C56" s="163">
        <v>8125</v>
      </c>
      <c r="D56" s="159">
        <v>8122</v>
      </c>
      <c r="E56" s="159">
        <v>3</v>
      </c>
      <c r="F56" s="159">
        <v>2763</v>
      </c>
      <c r="G56" s="159">
        <v>81</v>
      </c>
      <c r="H56" s="160">
        <v>1740</v>
      </c>
      <c r="I56" s="161">
        <v>40.75</v>
      </c>
    </row>
    <row r="57" spans="1:9" ht="12.75">
      <c r="A57" s="156" t="s">
        <v>170</v>
      </c>
      <c r="B57" s="157">
        <v>31348</v>
      </c>
      <c r="C57" s="163">
        <v>20463</v>
      </c>
      <c r="D57" s="159">
        <v>20418</v>
      </c>
      <c r="E57" s="159">
        <v>45</v>
      </c>
      <c r="F57" s="159">
        <v>6957</v>
      </c>
      <c r="G57" s="159">
        <v>204</v>
      </c>
      <c r="H57" s="160">
        <v>3724</v>
      </c>
      <c r="I57" s="161">
        <v>72</v>
      </c>
    </row>
    <row r="58" spans="1:9" ht="12.75">
      <c r="A58" s="156" t="s">
        <v>171</v>
      </c>
      <c r="B58" s="157">
        <v>20813</v>
      </c>
      <c r="C58" s="163">
        <v>12410</v>
      </c>
      <c r="D58" s="159">
        <v>12381</v>
      </c>
      <c r="E58" s="159">
        <v>29</v>
      </c>
      <c r="F58" s="159">
        <v>4219</v>
      </c>
      <c r="G58" s="159">
        <v>124</v>
      </c>
      <c r="H58" s="160">
        <v>4060</v>
      </c>
      <c r="I58" s="161">
        <v>56.06</v>
      </c>
    </row>
    <row r="59" spans="1:9" ht="12.75">
      <c r="A59" s="156" t="s">
        <v>172</v>
      </c>
      <c r="B59" s="157">
        <v>20332</v>
      </c>
      <c r="C59" s="163">
        <v>12060</v>
      </c>
      <c r="D59" s="159">
        <v>12035</v>
      </c>
      <c r="E59" s="159">
        <v>25</v>
      </c>
      <c r="F59" s="159">
        <v>4100</v>
      </c>
      <c r="G59" s="159">
        <v>120</v>
      </c>
      <c r="H59" s="160">
        <v>4052</v>
      </c>
      <c r="I59" s="161">
        <v>45</v>
      </c>
    </row>
    <row r="60" spans="1:9" ht="12.75">
      <c r="A60" s="162" t="s">
        <v>173</v>
      </c>
      <c r="B60" s="157">
        <v>19736</v>
      </c>
      <c r="C60" s="163">
        <v>11830</v>
      </c>
      <c r="D60" s="159">
        <v>11775</v>
      </c>
      <c r="E60" s="159">
        <v>55</v>
      </c>
      <c r="F60" s="159">
        <v>4022</v>
      </c>
      <c r="G60" s="159">
        <v>118</v>
      </c>
      <c r="H60" s="160">
        <v>3766</v>
      </c>
      <c r="I60" s="161">
        <v>54.78</v>
      </c>
    </row>
    <row r="61" spans="1:9" ht="12.75">
      <c r="A61" s="156" t="s">
        <v>174</v>
      </c>
      <c r="B61" s="157">
        <v>12403</v>
      </c>
      <c r="C61" s="163">
        <v>7383</v>
      </c>
      <c r="D61" s="159">
        <v>7293</v>
      </c>
      <c r="E61" s="159">
        <v>90</v>
      </c>
      <c r="F61" s="159">
        <v>2510</v>
      </c>
      <c r="G61" s="159">
        <v>73</v>
      </c>
      <c r="H61" s="160">
        <v>2437</v>
      </c>
      <c r="I61" s="161">
        <v>45</v>
      </c>
    </row>
    <row r="62" spans="1:9" ht="12.75">
      <c r="A62" s="156" t="s">
        <v>175</v>
      </c>
      <c r="B62" s="157">
        <v>26002</v>
      </c>
      <c r="C62" s="163">
        <v>17283</v>
      </c>
      <c r="D62" s="159">
        <v>17135</v>
      </c>
      <c r="E62" s="159">
        <v>148</v>
      </c>
      <c r="F62" s="159">
        <v>5876</v>
      </c>
      <c r="G62" s="159">
        <v>171</v>
      </c>
      <c r="H62" s="160">
        <v>2672</v>
      </c>
      <c r="I62" s="161">
        <v>60.37</v>
      </c>
    </row>
    <row r="63" spans="1:9" ht="12.75">
      <c r="A63" s="156" t="s">
        <v>176</v>
      </c>
      <c r="B63" s="157">
        <v>17791</v>
      </c>
      <c r="C63" s="163">
        <v>11875</v>
      </c>
      <c r="D63" s="159">
        <v>11864</v>
      </c>
      <c r="E63" s="159">
        <v>11</v>
      </c>
      <c r="F63" s="159">
        <v>4038</v>
      </c>
      <c r="G63" s="159">
        <v>119</v>
      </c>
      <c r="H63" s="160">
        <v>1759</v>
      </c>
      <c r="I63" s="161">
        <v>67.35</v>
      </c>
    </row>
    <row r="64" spans="1:9" ht="12.75">
      <c r="A64" s="156" t="s">
        <v>177</v>
      </c>
      <c r="B64" s="157">
        <v>20326</v>
      </c>
      <c r="C64" s="163">
        <v>12208</v>
      </c>
      <c r="D64" s="159">
        <v>12093</v>
      </c>
      <c r="E64" s="159">
        <v>115</v>
      </c>
      <c r="F64" s="159">
        <v>4151</v>
      </c>
      <c r="G64" s="159">
        <v>121</v>
      </c>
      <c r="H64" s="160">
        <v>3846</v>
      </c>
      <c r="I64" s="161">
        <v>54.05</v>
      </c>
    </row>
    <row r="65" spans="1:9" ht="12.75">
      <c r="A65" s="156" t="s">
        <v>178</v>
      </c>
      <c r="B65" s="157">
        <v>12270</v>
      </c>
      <c r="C65" s="163">
        <v>7355</v>
      </c>
      <c r="D65" s="159">
        <v>7315</v>
      </c>
      <c r="E65" s="159">
        <v>40</v>
      </c>
      <c r="F65" s="159">
        <v>2501</v>
      </c>
      <c r="G65" s="159">
        <v>73</v>
      </c>
      <c r="H65" s="160">
        <v>2341</v>
      </c>
      <c r="I65" s="161">
        <v>36.64</v>
      </c>
    </row>
    <row r="66" spans="1:9" ht="12.75">
      <c r="A66" s="156" t="s">
        <v>179</v>
      </c>
      <c r="B66" s="157">
        <v>18198</v>
      </c>
      <c r="C66" s="163">
        <v>10849</v>
      </c>
      <c r="D66" s="159">
        <v>10844</v>
      </c>
      <c r="E66" s="159">
        <v>5</v>
      </c>
      <c r="F66" s="159">
        <v>3689</v>
      </c>
      <c r="G66" s="159">
        <v>108</v>
      </c>
      <c r="H66" s="160">
        <v>3552</v>
      </c>
      <c r="I66" s="161">
        <v>50.02</v>
      </c>
    </row>
    <row r="67" spans="1:9" ht="12.75">
      <c r="A67" s="156" t="s">
        <v>180</v>
      </c>
      <c r="B67" s="157">
        <v>20285</v>
      </c>
      <c r="C67" s="163">
        <v>12995</v>
      </c>
      <c r="D67" s="159">
        <v>12970</v>
      </c>
      <c r="E67" s="159">
        <v>25</v>
      </c>
      <c r="F67" s="159">
        <v>4418</v>
      </c>
      <c r="G67" s="159">
        <v>130</v>
      </c>
      <c r="H67" s="160">
        <v>2742</v>
      </c>
      <c r="I67" s="161">
        <v>60.2</v>
      </c>
    </row>
    <row r="68" spans="1:9" ht="12.75">
      <c r="A68" s="156" t="s">
        <v>181</v>
      </c>
      <c r="B68" s="157">
        <v>12269</v>
      </c>
      <c r="C68" s="163">
        <v>7327</v>
      </c>
      <c r="D68" s="159">
        <v>7279</v>
      </c>
      <c r="E68" s="159">
        <v>48</v>
      </c>
      <c r="F68" s="159">
        <v>2491</v>
      </c>
      <c r="G68" s="159">
        <v>73</v>
      </c>
      <c r="H68" s="160">
        <v>2378</v>
      </c>
      <c r="I68" s="161">
        <v>36.61</v>
      </c>
    </row>
    <row r="69" spans="1:9" ht="12.75">
      <c r="A69" s="156" t="s">
        <v>182</v>
      </c>
      <c r="B69" s="157">
        <v>22926</v>
      </c>
      <c r="C69" s="163">
        <v>13676</v>
      </c>
      <c r="D69" s="159">
        <v>13526</v>
      </c>
      <c r="E69" s="159">
        <v>150</v>
      </c>
      <c r="F69" s="159">
        <v>4650</v>
      </c>
      <c r="G69" s="159">
        <v>135</v>
      </c>
      <c r="H69" s="160">
        <v>4465</v>
      </c>
      <c r="I69" s="161">
        <v>63.5</v>
      </c>
    </row>
    <row r="70" spans="1:9" ht="12.75">
      <c r="A70" s="156" t="s">
        <v>183</v>
      </c>
      <c r="B70" s="157">
        <v>7180</v>
      </c>
      <c r="C70" s="163">
        <v>4896</v>
      </c>
      <c r="D70" s="159">
        <v>4863</v>
      </c>
      <c r="E70" s="159">
        <v>33</v>
      </c>
      <c r="F70" s="159">
        <v>1665</v>
      </c>
      <c r="G70" s="159">
        <v>49</v>
      </c>
      <c r="H70" s="160">
        <v>570</v>
      </c>
      <c r="I70" s="161">
        <v>26.62</v>
      </c>
    </row>
    <row r="71" spans="1:9" ht="12.75">
      <c r="A71" s="156" t="s">
        <v>184</v>
      </c>
      <c r="B71" s="157">
        <v>47008</v>
      </c>
      <c r="C71" s="163">
        <v>30373</v>
      </c>
      <c r="D71" s="159">
        <v>30173</v>
      </c>
      <c r="E71" s="159">
        <v>200</v>
      </c>
      <c r="F71" s="159">
        <v>10327</v>
      </c>
      <c r="G71" s="159">
        <v>302</v>
      </c>
      <c r="H71" s="160">
        <v>6006</v>
      </c>
      <c r="I71" s="161">
        <v>113.7</v>
      </c>
    </row>
    <row r="72" spans="1:9" ht="12.75">
      <c r="A72" s="156" t="s">
        <v>185</v>
      </c>
      <c r="B72" s="157">
        <v>21757</v>
      </c>
      <c r="C72" s="163">
        <v>12915</v>
      </c>
      <c r="D72" s="159">
        <v>12790</v>
      </c>
      <c r="E72" s="159">
        <v>125</v>
      </c>
      <c r="F72" s="159">
        <v>4391</v>
      </c>
      <c r="G72" s="159">
        <v>128</v>
      </c>
      <c r="H72" s="160">
        <v>4323</v>
      </c>
      <c r="I72" s="161">
        <v>61</v>
      </c>
    </row>
    <row r="73" spans="1:9" ht="12.75">
      <c r="A73" s="156" t="s">
        <v>186</v>
      </c>
      <c r="B73" s="157">
        <v>19197</v>
      </c>
      <c r="C73" s="163">
        <v>11574</v>
      </c>
      <c r="D73" s="159">
        <v>11549</v>
      </c>
      <c r="E73" s="159">
        <v>25</v>
      </c>
      <c r="F73" s="159">
        <v>3935</v>
      </c>
      <c r="G73" s="159">
        <v>115</v>
      </c>
      <c r="H73" s="160">
        <v>3573</v>
      </c>
      <c r="I73" s="161">
        <v>49.6</v>
      </c>
    </row>
    <row r="74" spans="1:9" ht="12.75">
      <c r="A74" s="156" t="s">
        <v>187</v>
      </c>
      <c r="B74" s="157">
        <v>12863</v>
      </c>
      <c r="C74" s="163">
        <v>7637</v>
      </c>
      <c r="D74" s="159">
        <v>7567</v>
      </c>
      <c r="E74" s="159">
        <v>70</v>
      </c>
      <c r="F74" s="159">
        <v>2597</v>
      </c>
      <c r="G74" s="159">
        <v>76</v>
      </c>
      <c r="H74" s="160">
        <v>2553</v>
      </c>
      <c r="I74" s="161">
        <v>30.87</v>
      </c>
    </row>
    <row r="75" spans="1:9" ht="12.75">
      <c r="A75" s="156" t="s">
        <v>188</v>
      </c>
      <c r="B75" s="157">
        <v>22311</v>
      </c>
      <c r="C75" s="163">
        <v>13404</v>
      </c>
      <c r="D75" s="159">
        <v>13194</v>
      </c>
      <c r="E75" s="159">
        <v>210</v>
      </c>
      <c r="F75" s="159">
        <v>4557</v>
      </c>
      <c r="G75" s="159">
        <v>132</v>
      </c>
      <c r="H75" s="160">
        <v>4218</v>
      </c>
      <c r="I75" s="161">
        <v>54.59</v>
      </c>
    </row>
    <row r="76" spans="1:9" ht="12.75">
      <c r="A76" s="156" t="s">
        <v>189</v>
      </c>
      <c r="B76" s="157">
        <v>47516</v>
      </c>
      <c r="C76" s="163">
        <v>31763</v>
      </c>
      <c r="D76" s="159">
        <v>31593</v>
      </c>
      <c r="E76" s="159">
        <v>170</v>
      </c>
      <c r="F76" s="159">
        <v>10799</v>
      </c>
      <c r="G76" s="159">
        <v>316</v>
      </c>
      <c r="H76" s="160">
        <v>4638</v>
      </c>
      <c r="I76" s="161">
        <v>108.5</v>
      </c>
    </row>
    <row r="77" spans="1:9" ht="12.75">
      <c r="A77" s="156" t="s">
        <v>190</v>
      </c>
      <c r="B77" s="157">
        <v>39791</v>
      </c>
      <c r="C77" s="163">
        <v>24943</v>
      </c>
      <c r="D77" s="159">
        <v>24772</v>
      </c>
      <c r="E77" s="159">
        <v>171</v>
      </c>
      <c r="F77" s="159">
        <v>8481</v>
      </c>
      <c r="G77" s="159">
        <v>248</v>
      </c>
      <c r="H77" s="160">
        <v>6119</v>
      </c>
      <c r="I77" s="161">
        <v>99.2</v>
      </c>
    </row>
    <row r="78" spans="1:9" ht="13.5" thickBot="1">
      <c r="A78" s="164" t="s">
        <v>191</v>
      </c>
      <c r="B78" s="165">
        <v>6652</v>
      </c>
      <c r="C78" s="166">
        <v>3962</v>
      </c>
      <c r="D78" s="167">
        <v>3896</v>
      </c>
      <c r="E78" s="167">
        <v>66</v>
      </c>
      <c r="F78" s="167">
        <v>1347</v>
      </c>
      <c r="G78" s="167">
        <v>39</v>
      </c>
      <c r="H78" s="168">
        <v>1304</v>
      </c>
      <c r="I78" s="169">
        <v>18.63</v>
      </c>
    </row>
    <row r="79" spans="1:9" ht="23.25" customHeight="1" thickBot="1">
      <c r="A79" s="226" t="s">
        <v>341</v>
      </c>
      <c r="B79" s="170">
        <v>1770718</v>
      </c>
      <c r="C79" s="170">
        <v>1100754</v>
      </c>
      <c r="D79" s="170">
        <v>1094822</v>
      </c>
      <c r="E79" s="170">
        <v>5932</v>
      </c>
      <c r="F79" s="170">
        <v>374257</v>
      </c>
      <c r="G79" s="170">
        <v>10946</v>
      </c>
      <c r="H79" s="170">
        <v>284761</v>
      </c>
      <c r="I79" s="171">
        <v>4556.56</v>
      </c>
    </row>
  </sheetData>
  <sheetProtection/>
  <printOptions horizontalCentered="1"/>
  <pageMargins left="0.7874015748031497" right="0.6299212598425197" top="0.984251968503937" bottom="0.5905511811023623" header="0.7480314960629921" footer="0.5118110236220472"/>
  <pageSetup fitToHeight="1" fitToWidth="1" horizontalDpi="600" verticalDpi="600" orientation="portrait" paperSize="9" scale="69" r:id="rId3"/>
  <headerFooter alignWithMargins="0">
    <oddHeader>&amp;R&amp;"Arial,Kurzíva"Kapitola B.3.III&amp;"Arial,Obyčejné"
&amp;"Arial,Tučné"Tabulka č.2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zoomScale="80" zoomScaleNormal="80" workbookViewId="0" topLeftCell="A34">
      <selection activeCell="N24" sqref="N24"/>
    </sheetView>
  </sheetViews>
  <sheetFormatPr defaultColWidth="9.140625" defaultRowHeight="12.75"/>
  <cols>
    <col min="2" max="2" width="38.00390625" style="0" customWidth="1"/>
    <col min="3" max="3" width="20.7109375" style="0" customWidth="1"/>
    <col min="4" max="5" width="12.57421875" style="0" customWidth="1"/>
    <col min="6" max="6" width="12.7109375" style="0" customWidth="1"/>
    <col min="7" max="7" width="11.7109375" style="0" customWidth="1"/>
    <col min="8" max="8" width="10.57421875" style="0" hidden="1" customWidth="1"/>
    <col min="9" max="9" width="10.7109375" style="0" hidden="1" customWidth="1"/>
    <col min="10" max="10" width="15.57421875" style="0" hidden="1" customWidth="1"/>
    <col min="11" max="11" width="15.28125" style="0" hidden="1" customWidth="1"/>
    <col min="12" max="12" width="12.7109375" style="0" hidden="1" customWidth="1"/>
    <col min="13" max="13" width="13.00390625" style="0" hidden="1" customWidth="1"/>
  </cols>
  <sheetData>
    <row r="1" spans="2:7" ht="18">
      <c r="B1" s="11" t="s">
        <v>42</v>
      </c>
      <c r="G1" s="12" t="s">
        <v>18</v>
      </c>
    </row>
    <row r="2" ht="13.5" thickBot="1">
      <c r="G2" s="229" t="s">
        <v>343</v>
      </c>
    </row>
    <row r="3" spans="1:13" ht="16.5" thickBot="1">
      <c r="A3" s="71" t="s">
        <v>43</v>
      </c>
      <c r="B3" s="72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4" t="s">
        <v>49</v>
      </c>
      <c r="H3" s="75" t="s">
        <v>50</v>
      </c>
      <c r="I3" s="76" t="s">
        <v>51</v>
      </c>
      <c r="J3" s="76" t="s">
        <v>52</v>
      </c>
      <c r="K3" s="77" t="s">
        <v>53</v>
      </c>
      <c r="L3" s="76" t="s">
        <v>54</v>
      </c>
      <c r="M3" s="76" t="s">
        <v>55</v>
      </c>
    </row>
    <row r="4" spans="1:8" ht="27.75" customHeight="1">
      <c r="A4" s="78">
        <v>1</v>
      </c>
      <c r="B4" s="79" t="s">
        <v>56</v>
      </c>
      <c r="C4" s="80" t="s">
        <v>57</v>
      </c>
      <c r="D4" s="81"/>
      <c r="E4" s="81"/>
      <c r="F4" s="81"/>
      <c r="G4" s="82"/>
      <c r="H4" s="83"/>
    </row>
    <row r="5" spans="1:13" ht="27" customHeight="1">
      <c r="A5" s="84">
        <v>2</v>
      </c>
      <c r="B5" s="85" t="s">
        <v>58</v>
      </c>
      <c r="C5" s="86" t="s">
        <v>59</v>
      </c>
      <c r="D5" s="87">
        <v>74128</v>
      </c>
      <c r="E5" s="87">
        <f>H5+I5</f>
        <v>38763.865</v>
      </c>
      <c r="F5" s="87">
        <v>13567</v>
      </c>
      <c r="G5" s="88">
        <f>L5+M5</f>
        <v>21978.81</v>
      </c>
      <c r="H5" s="87">
        <v>38191</v>
      </c>
      <c r="I5" s="87">
        <f aca="true" t="shared" si="0" ref="I5:I19">H5/100*1.5</f>
        <v>572.865</v>
      </c>
      <c r="J5" s="87">
        <v>14131</v>
      </c>
      <c r="K5" s="87">
        <f>J5/100</f>
        <v>141.31</v>
      </c>
      <c r="L5" s="87">
        <v>21654</v>
      </c>
      <c r="M5" s="87">
        <f>L5/100*1.5</f>
        <v>324.81</v>
      </c>
    </row>
    <row r="6" spans="1:13" ht="20.25" customHeight="1">
      <c r="A6" s="84">
        <v>3</v>
      </c>
      <c r="B6" s="85" t="s">
        <v>60</v>
      </c>
      <c r="C6" s="86" t="s">
        <v>59</v>
      </c>
      <c r="D6" s="87">
        <v>62764</v>
      </c>
      <c r="E6" s="87">
        <f aca="true" t="shared" si="1" ref="E6:E19">H6+I6</f>
        <v>31664.955</v>
      </c>
      <c r="F6" s="87">
        <v>11083</v>
      </c>
      <c r="G6" s="88">
        <f aca="true" t="shared" si="2" ref="G6:G19">L6+M6</f>
        <v>20015.8</v>
      </c>
      <c r="H6" s="87">
        <v>31197</v>
      </c>
      <c r="I6" s="87">
        <f t="shared" si="0"/>
        <v>467.95500000000004</v>
      </c>
      <c r="J6" s="87">
        <v>11543</v>
      </c>
      <c r="K6" s="87">
        <f>J6/100</f>
        <v>115.43</v>
      </c>
      <c r="L6" s="87">
        <v>19720</v>
      </c>
      <c r="M6" s="87">
        <f>L6/100*1.5</f>
        <v>295.79999999999995</v>
      </c>
    </row>
    <row r="7" spans="1:13" ht="20.25" customHeight="1">
      <c r="A7" s="84">
        <v>4</v>
      </c>
      <c r="B7" s="85" t="s">
        <v>61</v>
      </c>
      <c r="C7" s="86" t="s">
        <v>59</v>
      </c>
      <c r="D7" s="87">
        <v>77591</v>
      </c>
      <c r="E7" s="87">
        <f t="shared" si="1"/>
        <v>31664.955</v>
      </c>
      <c r="F7" s="87">
        <v>11083</v>
      </c>
      <c r="G7" s="88">
        <f t="shared" si="2"/>
        <v>34842.92</v>
      </c>
      <c r="H7" s="87">
        <v>31197</v>
      </c>
      <c r="I7" s="87">
        <f t="shared" si="0"/>
        <v>467.95500000000004</v>
      </c>
      <c r="J7" s="87">
        <v>11543</v>
      </c>
      <c r="K7" s="87">
        <f>J7/100</f>
        <v>115.43</v>
      </c>
      <c r="L7" s="87">
        <v>34328</v>
      </c>
      <c r="M7" s="87">
        <f>L7/100*1.5</f>
        <v>514.92</v>
      </c>
    </row>
    <row r="8" spans="1:13" ht="21" customHeight="1">
      <c r="A8" s="84">
        <v>5</v>
      </c>
      <c r="B8" s="85" t="s">
        <v>62</v>
      </c>
      <c r="C8" s="86" t="s">
        <v>59</v>
      </c>
      <c r="D8" s="87">
        <v>31008</v>
      </c>
      <c r="E8" s="87">
        <f t="shared" si="1"/>
        <v>8142.33</v>
      </c>
      <c r="F8" s="87">
        <v>2850</v>
      </c>
      <c r="G8" s="88">
        <f t="shared" si="2"/>
        <v>20015.8</v>
      </c>
      <c r="H8" s="87">
        <v>8022</v>
      </c>
      <c r="I8" s="87">
        <f t="shared" si="0"/>
        <v>120.33</v>
      </c>
      <c r="J8" s="87">
        <v>2962</v>
      </c>
      <c r="K8" s="87">
        <f>J8/100</f>
        <v>29.62</v>
      </c>
      <c r="L8" s="87">
        <v>19720</v>
      </c>
      <c r="M8" s="87">
        <f>L8/100*1.5</f>
        <v>295.79999999999995</v>
      </c>
    </row>
    <row r="9" spans="1:13" ht="28.5" customHeight="1" thickBot="1">
      <c r="A9" s="84">
        <v>6</v>
      </c>
      <c r="B9" s="85" t="s">
        <v>63</v>
      </c>
      <c r="C9" s="89" t="s">
        <v>64</v>
      </c>
      <c r="D9" s="87">
        <v>64291</v>
      </c>
      <c r="E9" s="87">
        <f t="shared" si="1"/>
        <v>47622.785</v>
      </c>
      <c r="F9" s="87">
        <v>16668</v>
      </c>
      <c r="G9" s="88">
        <f t="shared" si="2"/>
        <v>0</v>
      </c>
      <c r="H9" s="90">
        <v>46919</v>
      </c>
      <c r="I9" s="90">
        <f t="shared" si="0"/>
        <v>703.785</v>
      </c>
      <c r="J9" s="90">
        <v>17360</v>
      </c>
      <c r="K9" s="90">
        <f>J9/100</f>
        <v>173.6</v>
      </c>
      <c r="L9" s="90"/>
      <c r="M9" s="90">
        <f>L9/100*1.5</f>
        <v>0</v>
      </c>
    </row>
    <row r="10" spans="1:13" ht="29.25" thickBot="1">
      <c r="A10" s="84">
        <v>7</v>
      </c>
      <c r="B10" s="85" t="s">
        <v>65</v>
      </c>
      <c r="C10" s="89" t="s">
        <v>64</v>
      </c>
      <c r="D10" s="87">
        <v>29614</v>
      </c>
      <c r="E10" s="87">
        <f t="shared" si="1"/>
        <v>21936.18</v>
      </c>
      <c r="F10" s="87">
        <v>7678</v>
      </c>
      <c r="G10" s="88">
        <f t="shared" si="2"/>
        <v>0</v>
      </c>
      <c r="H10" s="90">
        <v>21612</v>
      </c>
      <c r="I10" s="90">
        <f t="shared" si="0"/>
        <v>324.18</v>
      </c>
      <c r="J10" s="90">
        <v>7996</v>
      </c>
      <c r="K10" s="90">
        <f aca="true" t="shared" si="3" ref="K10:K19">J10/100</f>
        <v>79.96</v>
      </c>
      <c r="L10" s="90"/>
      <c r="M10" s="90">
        <f aca="true" t="shared" si="4" ref="M10:M19">L10/100*1.5</f>
        <v>0</v>
      </c>
    </row>
    <row r="11" spans="1:13" ht="30" customHeight="1" thickBot="1">
      <c r="A11" s="84">
        <v>8</v>
      </c>
      <c r="B11" s="85" t="s">
        <v>66</v>
      </c>
      <c r="C11" s="89" t="s">
        <v>64</v>
      </c>
      <c r="D11" s="87">
        <v>8136</v>
      </c>
      <c r="E11" s="87">
        <f t="shared" si="1"/>
        <v>6027.07</v>
      </c>
      <c r="F11" s="87">
        <v>2109</v>
      </c>
      <c r="G11" s="88">
        <f t="shared" si="2"/>
        <v>0</v>
      </c>
      <c r="H11" s="90">
        <v>5938</v>
      </c>
      <c r="I11" s="90">
        <f t="shared" si="0"/>
        <v>89.07000000000001</v>
      </c>
      <c r="J11" s="90">
        <v>2197</v>
      </c>
      <c r="K11" s="90">
        <f t="shared" si="3"/>
        <v>21.97</v>
      </c>
      <c r="L11" s="90"/>
      <c r="M11" s="90">
        <f t="shared" si="4"/>
        <v>0</v>
      </c>
    </row>
    <row r="12" spans="1:13" ht="29.25" thickBot="1">
      <c r="A12" s="84">
        <v>9</v>
      </c>
      <c r="B12" s="85" t="s">
        <v>67</v>
      </c>
      <c r="C12" s="89" t="s">
        <v>64</v>
      </c>
      <c r="D12" s="87">
        <f>E12+F12+G12</f>
        <v>26981.745</v>
      </c>
      <c r="E12" s="87">
        <f t="shared" si="1"/>
        <v>0</v>
      </c>
      <c r="F12" s="87">
        <f>J12-K12</f>
        <v>0</v>
      </c>
      <c r="G12" s="88">
        <f t="shared" si="2"/>
        <v>26981.745</v>
      </c>
      <c r="H12" s="90"/>
      <c r="I12" s="90">
        <f t="shared" si="0"/>
        <v>0</v>
      </c>
      <c r="J12" s="90"/>
      <c r="K12" s="90">
        <f t="shared" si="3"/>
        <v>0</v>
      </c>
      <c r="L12" s="90">
        <v>26583</v>
      </c>
      <c r="M12" s="90">
        <f t="shared" si="4"/>
        <v>398.745</v>
      </c>
    </row>
    <row r="13" spans="1:13" ht="29.25" thickBot="1">
      <c r="A13" s="84">
        <v>10</v>
      </c>
      <c r="B13" s="85" t="s">
        <v>68</v>
      </c>
      <c r="C13" s="89" t="s">
        <v>64</v>
      </c>
      <c r="D13" s="87">
        <f>E13+F13+G13</f>
        <v>6259.505</v>
      </c>
      <c r="E13" s="87">
        <f t="shared" si="1"/>
        <v>0</v>
      </c>
      <c r="F13" s="87">
        <f>J13-K13</f>
        <v>0</v>
      </c>
      <c r="G13" s="88">
        <f t="shared" si="2"/>
        <v>6259.505</v>
      </c>
      <c r="H13" s="90"/>
      <c r="I13" s="90">
        <f t="shared" si="0"/>
        <v>0</v>
      </c>
      <c r="J13" s="90"/>
      <c r="K13" s="90">
        <f t="shared" si="3"/>
        <v>0</v>
      </c>
      <c r="L13" s="90">
        <v>6167</v>
      </c>
      <c r="M13" s="90">
        <f t="shared" si="4"/>
        <v>92.505</v>
      </c>
    </row>
    <row r="14" spans="1:13" ht="29.25" thickBot="1">
      <c r="A14" s="84">
        <v>11</v>
      </c>
      <c r="B14" s="85" t="s">
        <v>69</v>
      </c>
      <c r="C14" s="89" t="s">
        <v>64</v>
      </c>
      <c r="D14" s="87">
        <f>E14+F14+G14</f>
        <v>4619.265</v>
      </c>
      <c r="E14" s="87">
        <f t="shared" si="1"/>
        <v>0</v>
      </c>
      <c r="F14" s="87">
        <f>J14-K14</f>
        <v>0</v>
      </c>
      <c r="G14" s="88">
        <f t="shared" si="2"/>
        <v>4619.265</v>
      </c>
      <c r="H14" s="90"/>
      <c r="I14" s="90">
        <f t="shared" si="0"/>
        <v>0</v>
      </c>
      <c r="J14" s="90"/>
      <c r="K14" s="90">
        <f t="shared" si="3"/>
        <v>0</v>
      </c>
      <c r="L14" s="90">
        <v>4551</v>
      </c>
      <c r="M14" s="90">
        <f t="shared" si="4"/>
        <v>68.265</v>
      </c>
    </row>
    <row r="15" spans="1:13" ht="29.25" thickBot="1">
      <c r="A15" s="84">
        <v>12</v>
      </c>
      <c r="B15" s="85" t="s">
        <v>70</v>
      </c>
      <c r="C15" s="89" t="s">
        <v>64</v>
      </c>
      <c r="D15" s="87">
        <f>E15+F15+G15</f>
        <v>15364.055</v>
      </c>
      <c r="E15" s="87">
        <f t="shared" si="1"/>
        <v>0</v>
      </c>
      <c r="F15" s="87">
        <f>J15-K15</f>
        <v>0</v>
      </c>
      <c r="G15" s="88">
        <f t="shared" si="2"/>
        <v>15364.055</v>
      </c>
      <c r="H15" s="90"/>
      <c r="I15" s="90">
        <f t="shared" si="0"/>
        <v>0</v>
      </c>
      <c r="J15" s="90"/>
      <c r="K15" s="90">
        <f t="shared" si="3"/>
        <v>0</v>
      </c>
      <c r="L15" s="90">
        <v>15137</v>
      </c>
      <c r="M15" s="90">
        <f t="shared" si="4"/>
        <v>227.055</v>
      </c>
    </row>
    <row r="16" spans="1:13" ht="29.25" thickBot="1">
      <c r="A16" s="84">
        <v>13</v>
      </c>
      <c r="B16" s="85" t="s">
        <v>71</v>
      </c>
      <c r="C16" s="89" t="s">
        <v>64</v>
      </c>
      <c r="D16" s="87">
        <f>E16+F16+G16</f>
        <v>9338</v>
      </c>
      <c r="E16" s="87">
        <f t="shared" si="1"/>
        <v>0</v>
      </c>
      <c r="F16" s="87">
        <f>J16-K16</f>
        <v>0</v>
      </c>
      <c r="G16" s="88">
        <f t="shared" si="2"/>
        <v>9338</v>
      </c>
      <c r="H16" s="90"/>
      <c r="I16" s="90">
        <f t="shared" si="0"/>
        <v>0</v>
      </c>
      <c r="J16" s="90"/>
      <c r="K16" s="90">
        <f t="shared" si="3"/>
        <v>0</v>
      </c>
      <c r="L16" s="90">
        <v>9200</v>
      </c>
      <c r="M16" s="90">
        <f t="shared" si="4"/>
        <v>138</v>
      </c>
    </row>
    <row r="17" spans="1:13" ht="32.25" customHeight="1" thickBot="1">
      <c r="A17" s="84">
        <v>14</v>
      </c>
      <c r="B17" s="85" t="s">
        <v>72</v>
      </c>
      <c r="C17" s="89" t="s">
        <v>73</v>
      </c>
      <c r="D17" s="87">
        <v>13188</v>
      </c>
      <c r="E17" s="87">
        <f t="shared" si="1"/>
        <v>9769.375</v>
      </c>
      <c r="F17" s="87">
        <v>3419</v>
      </c>
      <c r="G17" s="88">
        <f t="shared" si="2"/>
        <v>0</v>
      </c>
      <c r="H17" s="90">
        <v>9625</v>
      </c>
      <c r="I17" s="90">
        <f t="shared" si="0"/>
        <v>144.375</v>
      </c>
      <c r="J17" s="90">
        <v>3561</v>
      </c>
      <c r="K17" s="90">
        <f t="shared" si="3"/>
        <v>35.61</v>
      </c>
      <c r="L17" s="90"/>
      <c r="M17" s="90">
        <f t="shared" si="4"/>
        <v>0</v>
      </c>
    </row>
    <row r="18" spans="1:13" ht="31.5" customHeight="1" thickBot="1">
      <c r="A18" s="84">
        <v>15</v>
      </c>
      <c r="B18" s="85" t="s">
        <v>74</v>
      </c>
      <c r="C18" s="89" t="s">
        <v>73</v>
      </c>
      <c r="D18" s="87">
        <v>21128</v>
      </c>
      <c r="E18" s="87">
        <f t="shared" si="1"/>
        <v>15650.285</v>
      </c>
      <c r="F18" s="87">
        <v>5478</v>
      </c>
      <c r="G18" s="88">
        <f t="shared" si="2"/>
        <v>0</v>
      </c>
      <c r="H18" s="90">
        <v>15419</v>
      </c>
      <c r="I18" s="90">
        <f t="shared" si="0"/>
        <v>231.285</v>
      </c>
      <c r="J18" s="90">
        <v>5705</v>
      </c>
      <c r="K18" s="90">
        <f t="shared" si="3"/>
        <v>57.05</v>
      </c>
      <c r="L18" s="90"/>
      <c r="M18" s="90">
        <f t="shared" si="4"/>
        <v>0</v>
      </c>
    </row>
    <row r="19" spans="1:13" ht="31.5" customHeight="1" thickBot="1">
      <c r="A19" s="91">
        <v>16</v>
      </c>
      <c r="B19" s="92" t="s">
        <v>75</v>
      </c>
      <c r="C19" s="93" t="s">
        <v>73</v>
      </c>
      <c r="D19" s="90">
        <v>22789</v>
      </c>
      <c r="E19" s="90">
        <f t="shared" si="1"/>
        <v>16881.48</v>
      </c>
      <c r="F19" s="90">
        <v>5908</v>
      </c>
      <c r="G19" s="94">
        <f t="shared" si="2"/>
        <v>0</v>
      </c>
      <c r="H19" s="90">
        <v>16632</v>
      </c>
      <c r="I19" s="90">
        <f t="shared" si="0"/>
        <v>249.48</v>
      </c>
      <c r="J19" s="90">
        <v>6154</v>
      </c>
      <c r="K19" s="90">
        <f t="shared" si="3"/>
        <v>61.54</v>
      </c>
      <c r="L19" s="90"/>
      <c r="M19" s="90">
        <f t="shared" si="4"/>
        <v>0</v>
      </c>
    </row>
    <row r="21" spans="2:7" ht="18">
      <c r="B21" s="11" t="s">
        <v>76</v>
      </c>
      <c r="G21" s="12" t="s">
        <v>77</v>
      </c>
    </row>
    <row r="22" ht="13.5" thickBot="1">
      <c r="G22" s="229" t="s">
        <v>343</v>
      </c>
    </row>
    <row r="23" spans="1:7" ht="16.5" thickBot="1">
      <c r="A23" s="71" t="s">
        <v>43</v>
      </c>
      <c r="B23" s="72" t="s">
        <v>44</v>
      </c>
      <c r="C23" s="73" t="s">
        <v>45</v>
      </c>
      <c r="D23" s="73" t="s">
        <v>46</v>
      </c>
      <c r="E23" s="73" t="s">
        <v>47</v>
      </c>
      <c r="F23" s="73" t="s">
        <v>48</v>
      </c>
      <c r="G23" s="74" t="s">
        <v>49</v>
      </c>
    </row>
    <row r="24" spans="1:7" ht="42.75">
      <c r="A24" s="78">
        <v>1</v>
      </c>
      <c r="B24" s="79" t="s">
        <v>78</v>
      </c>
      <c r="C24" s="80" t="s">
        <v>79</v>
      </c>
      <c r="D24" s="87"/>
      <c r="E24" s="81"/>
      <c r="F24" s="81"/>
      <c r="G24" s="82"/>
    </row>
    <row r="25" spans="1:7" ht="28.5">
      <c r="A25" s="84">
        <v>2</v>
      </c>
      <c r="B25" s="85" t="s">
        <v>80</v>
      </c>
      <c r="C25" s="80" t="s">
        <v>81</v>
      </c>
      <c r="D25" s="87">
        <v>18322</v>
      </c>
      <c r="E25" s="87">
        <f>H25+I25</f>
        <v>0</v>
      </c>
      <c r="F25" s="87">
        <v>4750</v>
      </c>
      <c r="G25" s="88">
        <f>L25+M25</f>
        <v>0</v>
      </c>
    </row>
    <row r="26" spans="1:7" ht="28.5">
      <c r="A26" s="84">
        <v>3</v>
      </c>
      <c r="B26" s="85" t="s">
        <v>82</v>
      </c>
      <c r="C26" s="80" t="s">
        <v>83</v>
      </c>
      <c r="D26" s="87">
        <v>38602</v>
      </c>
      <c r="E26" s="87">
        <f>H26+I26</f>
        <v>0</v>
      </c>
      <c r="F26" s="87">
        <v>8104</v>
      </c>
      <c r="G26" s="88">
        <f>L26+M26</f>
        <v>0</v>
      </c>
    </row>
    <row r="27" spans="1:7" ht="28.5">
      <c r="A27" s="84">
        <v>4</v>
      </c>
      <c r="B27" s="85" t="s">
        <v>84</v>
      </c>
      <c r="C27" s="80" t="s">
        <v>83</v>
      </c>
      <c r="D27" s="87">
        <v>24161</v>
      </c>
      <c r="E27" s="87">
        <f>H27+I27</f>
        <v>0</v>
      </c>
      <c r="F27" s="87">
        <v>2435</v>
      </c>
      <c r="G27" s="88">
        <f>L27+M27</f>
        <v>0</v>
      </c>
    </row>
    <row r="28" spans="1:7" ht="28.5">
      <c r="A28" s="84">
        <v>5</v>
      </c>
      <c r="B28" s="85" t="s">
        <v>85</v>
      </c>
      <c r="C28" s="80" t="s">
        <v>83</v>
      </c>
      <c r="D28" s="87">
        <v>77761</v>
      </c>
      <c r="E28" s="87">
        <f>H28+I28</f>
        <v>0</v>
      </c>
      <c r="F28" s="87">
        <v>20160</v>
      </c>
      <c r="G28" s="88">
        <f>L28+M28</f>
        <v>0</v>
      </c>
    </row>
    <row r="29" spans="1:7" ht="29.25" thickBot="1">
      <c r="A29" s="91">
        <v>6</v>
      </c>
      <c r="B29" s="92" t="s">
        <v>86</v>
      </c>
      <c r="C29" s="93" t="s">
        <v>87</v>
      </c>
      <c r="D29" s="90">
        <v>104867</v>
      </c>
      <c r="E29" s="90">
        <f>H29+I29</f>
        <v>0</v>
      </c>
      <c r="F29" s="90">
        <v>4499</v>
      </c>
      <c r="G29" s="94">
        <f>L29+M29</f>
        <v>0</v>
      </c>
    </row>
    <row r="31" spans="2:7" ht="18">
      <c r="B31" s="11" t="s">
        <v>88</v>
      </c>
      <c r="G31" s="12" t="s">
        <v>89</v>
      </c>
    </row>
    <row r="32" ht="13.5" thickBot="1">
      <c r="G32" s="229" t="s">
        <v>343</v>
      </c>
    </row>
    <row r="33" spans="1:7" ht="16.5" thickBot="1">
      <c r="A33" s="95" t="s">
        <v>43</v>
      </c>
      <c r="B33" s="96" t="s">
        <v>44</v>
      </c>
      <c r="C33" s="97" t="s">
        <v>45</v>
      </c>
      <c r="D33" s="98" t="s">
        <v>46</v>
      </c>
      <c r="E33" s="99" t="s">
        <v>47</v>
      </c>
      <c r="F33" s="99" t="s">
        <v>48</v>
      </c>
      <c r="G33" s="100" t="s">
        <v>49</v>
      </c>
    </row>
    <row r="34" spans="1:7" ht="42.75">
      <c r="A34" s="101">
        <v>1</v>
      </c>
      <c r="B34" s="102" t="s">
        <v>78</v>
      </c>
      <c r="C34" s="103" t="s">
        <v>79</v>
      </c>
      <c r="D34" s="104"/>
      <c r="E34" s="105"/>
      <c r="F34" s="105"/>
      <c r="G34" s="106"/>
    </row>
    <row r="35" spans="1:7" ht="28.5">
      <c r="A35" s="84">
        <v>2</v>
      </c>
      <c r="B35" s="85" t="s">
        <v>90</v>
      </c>
      <c r="C35" s="107" t="s">
        <v>91</v>
      </c>
      <c r="D35" s="108">
        <v>56472</v>
      </c>
      <c r="E35" s="87">
        <v>41831.195</v>
      </c>
      <c r="F35" s="87">
        <v>14641</v>
      </c>
      <c r="G35" s="88">
        <v>0</v>
      </c>
    </row>
    <row r="36" spans="1:7" ht="28.5">
      <c r="A36" s="84">
        <v>3</v>
      </c>
      <c r="B36" s="85" t="s">
        <v>92</v>
      </c>
      <c r="C36" s="107" t="s">
        <v>83</v>
      </c>
      <c r="D36" s="108">
        <v>46258</v>
      </c>
      <c r="E36" s="87">
        <v>19312.405</v>
      </c>
      <c r="F36" s="87">
        <v>6759</v>
      </c>
      <c r="G36" s="88">
        <v>20187.335</v>
      </c>
    </row>
    <row r="37" spans="1:7" ht="28.5">
      <c r="A37" s="84">
        <v>4</v>
      </c>
      <c r="B37" s="85" t="s">
        <v>84</v>
      </c>
      <c r="C37" s="107" t="s">
        <v>93</v>
      </c>
      <c r="D37" s="108">
        <v>17305.75</v>
      </c>
      <c r="E37" s="87">
        <v>0</v>
      </c>
      <c r="F37" s="87">
        <v>0</v>
      </c>
      <c r="G37" s="88">
        <v>17305.75</v>
      </c>
    </row>
    <row r="38" spans="1:7" ht="28.5">
      <c r="A38" s="84">
        <v>5</v>
      </c>
      <c r="B38" s="85" t="s">
        <v>85</v>
      </c>
      <c r="C38" s="107" t="s">
        <v>83</v>
      </c>
      <c r="D38" s="108">
        <v>30414</v>
      </c>
      <c r="E38" s="87">
        <v>22528.94</v>
      </c>
      <c r="F38" s="87">
        <v>7885</v>
      </c>
      <c r="G38" s="88">
        <v>0</v>
      </c>
    </row>
    <row r="39" spans="1:7" ht="15">
      <c r="A39" s="84">
        <v>6</v>
      </c>
      <c r="B39" s="85" t="s">
        <v>94</v>
      </c>
      <c r="C39" s="107" t="s">
        <v>95</v>
      </c>
      <c r="D39" s="108">
        <v>290629</v>
      </c>
      <c r="E39" s="87">
        <v>209064.625</v>
      </c>
      <c r="F39" s="87">
        <v>73174</v>
      </c>
      <c r="G39" s="88">
        <v>8389.99</v>
      </c>
    </row>
    <row r="40" spans="1:7" ht="25.5">
      <c r="A40" s="84">
        <v>7</v>
      </c>
      <c r="B40" s="109" t="s">
        <v>96</v>
      </c>
      <c r="C40" s="110" t="s">
        <v>57</v>
      </c>
      <c r="D40" s="108">
        <v>58303</v>
      </c>
      <c r="E40" s="87">
        <v>37868.635</v>
      </c>
      <c r="F40" s="87">
        <v>13254</v>
      </c>
      <c r="G40" s="88">
        <v>7180.11</v>
      </c>
    </row>
    <row r="41" spans="1:7" ht="26.25" thickBot="1">
      <c r="A41" s="91">
        <v>8</v>
      </c>
      <c r="B41" s="111" t="s">
        <v>97</v>
      </c>
      <c r="C41" s="112" t="s">
        <v>57</v>
      </c>
      <c r="D41" s="113"/>
      <c r="E41" s="114"/>
      <c r="F41" s="114"/>
      <c r="G41" s="115"/>
    </row>
    <row r="43" spans="2:7" ht="20.25">
      <c r="B43" s="11" t="s">
        <v>98</v>
      </c>
      <c r="C43" s="116"/>
      <c r="G43" s="12" t="s">
        <v>99</v>
      </c>
    </row>
    <row r="44" ht="13.5" thickBot="1">
      <c r="G44" s="13" t="s">
        <v>343</v>
      </c>
    </row>
    <row r="45" spans="1:7" ht="16.5" thickBot="1">
      <c r="A45" s="95" t="s">
        <v>43</v>
      </c>
      <c r="B45" s="96" t="s">
        <v>44</v>
      </c>
      <c r="C45" s="97" t="s">
        <v>45</v>
      </c>
      <c r="D45" s="98" t="s">
        <v>46</v>
      </c>
      <c r="E45" s="99" t="s">
        <v>47</v>
      </c>
      <c r="F45" s="99" t="s">
        <v>48</v>
      </c>
      <c r="G45" s="100" t="s">
        <v>49</v>
      </c>
    </row>
    <row r="46" spans="1:7" ht="42.75">
      <c r="A46" s="101">
        <v>1</v>
      </c>
      <c r="B46" s="102" t="s">
        <v>78</v>
      </c>
      <c r="C46" s="117" t="s">
        <v>79</v>
      </c>
      <c r="D46" s="105"/>
      <c r="E46" s="105"/>
      <c r="F46" s="105"/>
      <c r="G46" s="106"/>
    </row>
    <row r="47" spans="1:7" ht="28.5">
      <c r="A47" s="84">
        <v>2</v>
      </c>
      <c r="B47" s="85" t="s">
        <v>100</v>
      </c>
      <c r="C47" s="89" t="s">
        <v>91</v>
      </c>
      <c r="D47" s="87">
        <v>56472</v>
      </c>
      <c r="E47" s="87">
        <f>H47+I47</f>
        <v>0</v>
      </c>
      <c r="F47" s="87">
        <v>14641</v>
      </c>
      <c r="G47" s="88">
        <f>L47+M47</f>
        <v>0</v>
      </c>
    </row>
    <row r="48" spans="1:7" ht="28.5">
      <c r="A48" s="84">
        <v>3</v>
      </c>
      <c r="B48" s="85" t="s">
        <v>92</v>
      </c>
      <c r="C48" s="89" t="s">
        <v>83</v>
      </c>
      <c r="D48" s="87">
        <v>46258</v>
      </c>
      <c r="E48" s="87">
        <f>H48+I48</f>
        <v>0</v>
      </c>
      <c r="F48" s="87">
        <v>6759</v>
      </c>
      <c r="G48" s="88">
        <f>L48+M48</f>
        <v>0</v>
      </c>
    </row>
    <row r="49" spans="1:7" ht="25.5">
      <c r="A49" s="84">
        <v>4</v>
      </c>
      <c r="B49" s="109" t="s">
        <v>96</v>
      </c>
      <c r="C49" s="118" t="s">
        <v>57</v>
      </c>
      <c r="D49" s="87">
        <v>58303</v>
      </c>
      <c r="E49" s="87">
        <f>H49+I49</f>
        <v>0</v>
      </c>
      <c r="F49" s="87">
        <v>13254</v>
      </c>
      <c r="G49" s="88">
        <f>L49+M49</f>
        <v>0</v>
      </c>
    </row>
    <row r="50" spans="1:7" ht="25.5">
      <c r="A50" s="84">
        <v>5</v>
      </c>
      <c r="B50" s="109" t="s">
        <v>97</v>
      </c>
      <c r="C50" s="118" t="s">
        <v>57</v>
      </c>
      <c r="D50" s="87">
        <f>E50+F50+G50</f>
        <v>0</v>
      </c>
      <c r="E50" s="87">
        <f>H50+I50</f>
        <v>0</v>
      </c>
      <c r="F50" s="87">
        <f>J50-K50</f>
        <v>0</v>
      </c>
      <c r="G50" s="88">
        <f>L50+M50</f>
        <v>0</v>
      </c>
    </row>
    <row r="51" spans="1:7" ht="15.75" thickBot="1">
      <c r="A51" s="91">
        <v>6</v>
      </c>
      <c r="B51" s="92" t="s">
        <v>94</v>
      </c>
      <c r="C51" s="93" t="s">
        <v>95</v>
      </c>
      <c r="D51" s="90">
        <v>151490</v>
      </c>
      <c r="E51" s="90">
        <f>H51+I51</f>
        <v>0</v>
      </c>
      <c r="F51" s="90">
        <v>39275</v>
      </c>
      <c r="G51" s="94">
        <f>L51+M51</f>
        <v>0</v>
      </c>
    </row>
    <row r="52" spans="1:7" ht="15">
      <c r="A52" s="130"/>
      <c r="B52" s="131"/>
      <c r="C52" s="132"/>
      <c r="D52" s="83"/>
      <c r="E52" s="83"/>
      <c r="F52" s="83"/>
      <c r="G52" s="83"/>
    </row>
    <row r="53" spans="2:7" ht="18">
      <c r="B53" s="11" t="s">
        <v>101</v>
      </c>
      <c r="D53" s="10"/>
      <c r="E53" s="10"/>
      <c r="F53" s="10"/>
      <c r="G53" s="119" t="s">
        <v>102</v>
      </c>
    </row>
    <row r="54" spans="4:7" ht="13.5" thickBot="1">
      <c r="D54" s="10"/>
      <c r="E54" s="10"/>
      <c r="F54" s="10"/>
      <c r="G54" s="229" t="s">
        <v>343</v>
      </c>
    </row>
    <row r="55" spans="1:7" ht="16.5" thickBot="1">
      <c r="A55" s="95" t="s">
        <v>43</v>
      </c>
      <c r="B55" s="96" t="s">
        <v>44</v>
      </c>
      <c r="C55" s="97" t="s">
        <v>45</v>
      </c>
      <c r="D55" s="120" t="s">
        <v>46</v>
      </c>
      <c r="E55" s="121" t="s">
        <v>47</v>
      </c>
      <c r="F55" s="121" t="s">
        <v>48</v>
      </c>
      <c r="G55" s="122" t="s">
        <v>49</v>
      </c>
    </row>
    <row r="56" spans="1:7" ht="42.75">
      <c r="A56" s="123">
        <v>1</v>
      </c>
      <c r="B56" s="124" t="s">
        <v>78</v>
      </c>
      <c r="C56" s="117" t="s">
        <v>79</v>
      </c>
      <c r="D56" s="105"/>
      <c r="E56" s="105"/>
      <c r="F56" s="105"/>
      <c r="G56" s="106"/>
    </row>
    <row r="57" spans="1:7" ht="28.5">
      <c r="A57" s="125">
        <v>2</v>
      </c>
      <c r="B57" s="86" t="s">
        <v>103</v>
      </c>
      <c r="C57" s="89" t="s">
        <v>91</v>
      </c>
      <c r="D57" s="87">
        <f>E57+F57+G57</f>
        <v>0</v>
      </c>
      <c r="E57" s="87">
        <f aca="true" t="shared" si="5" ref="E57:E62">H57+I57</f>
        <v>0</v>
      </c>
      <c r="F57" s="87">
        <f>J57-K57</f>
        <v>0</v>
      </c>
      <c r="G57" s="88">
        <f aca="true" t="shared" si="6" ref="G57:G62">L57+M57</f>
        <v>0</v>
      </c>
    </row>
    <row r="58" spans="1:7" ht="28.5">
      <c r="A58" s="125">
        <v>3</v>
      </c>
      <c r="B58" s="86" t="s">
        <v>104</v>
      </c>
      <c r="C58" s="89" t="s">
        <v>91</v>
      </c>
      <c r="D58" s="87">
        <v>70608</v>
      </c>
      <c r="E58" s="87">
        <f t="shared" si="5"/>
        <v>0</v>
      </c>
      <c r="F58" s="87">
        <v>18306</v>
      </c>
      <c r="G58" s="88">
        <f t="shared" si="6"/>
        <v>0</v>
      </c>
    </row>
    <row r="59" spans="1:7" ht="15">
      <c r="A59" s="125">
        <v>4</v>
      </c>
      <c r="B59" s="126" t="s">
        <v>86</v>
      </c>
      <c r="C59" s="118" t="s">
        <v>105</v>
      </c>
      <c r="D59" s="87">
        <v>216762</v>
      </c>
      <c r="E59" s="87">
        <f t="shared" si="5"/>
        <v>0</v>
      </c>
      <c r="F59" s="87">
        <v>39469</v>
      </c>
      <c r="G59" s="88">
        <f t="shared" si="6"/>
        <v>0</v>
      </c>
    </row>
    <row r="60" spans="1:7" ht="15">
      <c r="A60" s="125">
        <v>5</v>
      </c>
      <c r="B60" s="126" t="s">
        <v>106</v>
      </c>
      <c r="C60" s="118" t="s">
        <v>107</v>
      </c>
      <c r="D60" s="87">
        <v>297775</v>
      </c>
      <c r="E60" s="87">
        <f t="shared" si="5"/>
        <v>0</v>
      </c>
      <c r="F60" s="87">
        <v>58899</v>
      </c>
      <c r="G60" s="88">
        <f t="shared" si="6"/>
        <v>0</v>
      </c>
    </row>
    <row r="61" spans="1:7" ht="15">
      <c r="A61" s="125">
        <v>6</v>
      </c>
      <c r="B61" s="86" t="s">
        <v>94</v>
      </c>
      <c r="C61" s="89" t="s">
        <v>95</v>
      </c>
      <c r="D61" s="87">
        <v>136370</v>
      </c>
      <c r="E61" s="87">
        <f t="shared" si="5"/>
        <v>0</v>
      </c>
      <c r="F61" s="87">
        <v>35355</v>
      </c>
      <c r="G61" s="88">
        <f t="shared" si="6"/>
        <v>0</v>
      </c>
    </row>
    <row r="62" spans="1:7" ht="26.25" thickBot="1">
      <c r="A62" s="127">
        <v>7</v>
      </c>
      <c r="B62" s="128" t="s">
        <v>108</v>
      </c>
      <c r="C62" s="129" t="s">
        <v>57</v>
      </c>
      <c r="D62" s="90">
        <v>79109</v>
      </c>
      <c r="E62" s="90">
        <f t="shared" si="5"/>
        <v>0</v>
      </c>
      <c r="F62" s="90">
        <v>18112</v>
      </c>
      <c r="G62" s="94">
        <f t="shared" si="6"/>
        <v>0</v>
      </c>
    </row>
    <row r="63" spans="4:7" ht="12.75">
      <c r="D63" s="10"/>
      <c r="E63" s="10"/>
      <c r="F63" s="10"/>
      <c r="G63" s="10"/>
    </row>
    <row r="64" spans="4:7" ht="12.75">
      <c r="D64" s="10"/>
      <c r="E64" s="10"/>
      <c r="F64" s="10"/>
      <c r="G64" s="10"/>
    </row>
  </sheetData>
  <sheetProtection/>
  <printOptions/>
  <pageMargins left="0.984251968503937" right="0.6299212598425197" top="0.68" bottom="0.5905511811023623" header="0.44" footer="0.5118110236220472"/>
  <pageSetup fitToHeight="1" fitToWidth="1" horizontalDpi="600" verticalDpi="600" orientation="portrait" paperSize="9" scale="51" r:id="rId1"/>
  <headerFooter scaleWithDoc="0" alignWithMargins="0">
    <oddHeader>&amp;R&amp;"Arial,Kurzíva"Kapitola B.3.III&amp;"Arial,Obyčejné"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8"/>
  <sheetViews>
    <sheetView showGridLines="0" zoomScale="80" zoomScaleNormal="80" workbookViewId="0" topLeftCell="A1">
      <selection activeCell="A31" sqref="A31"/>
    </sheetView>
  </sheetViews>
  <sheetFormatPr defaultColWidth="9.140625" defaultRowHeight="12.75"/>
  <cols>
    <col min="1" max="1" width="80.28125" style="224" customWidth="1"/>
    <col min="2" max="5" width="11.7109375" style="172" customWidth="1"/>
    <col min="6" max="16384" width="9.140625" style="173" customWidth="1"/>
  </cols>
  <sheetData>
    <row r="1" spans="1:5" ht="36" customHeight="1">
      <c r="A1" s="232" t="s">
        <v>339</v>
      </c>
      <c r="B1" s="232"/>
      <c r="C1" s="232"/>
      <c r="D1" s="232"/>
      <c r="E1" s="232"/>
    </row>
    <row r="2" spans="1:5" ht="15.75" customHeight="1" thickBot="1">
      <c r="A2" s="174"/>
      <c r="B2" s="225"/>
      <c r="C2" s="225"/>
      <c r="D2" s="225"/>
      <c r="E2" s="225" t="s">
        <v>340</v>
      </c>
    </row>
    <row r="3" spans="1:5" ht="26.25" thickBot="1">
      <c r="A3" s="175"/>
      <c r="B3" s="176" t="s">
        <v>192</v>
      </c>
      <c r="C3" s="177" t="s">
        <v>47</v>
      </c>
      <c r="D3" s="177" t="s">
        <v>48</v>
      </c>
      <c r="E3" s="178" t="s">
        <v>193</v>
      </c>
    </row>
    <row r="4" spans="1:5" ht="15">
      <c r="A4" s="179" t="s">
        <v>194</v>
      </c>
      <c r="B4" s="233"/>
      <c r="C4" s="236"/>
      <c r="D4" s="236"/>
      <c r="E4" s="239"/>
    </row>
    <row r="5" spans="1:5" ht="12.75">
      <c r="A5" s="180" t="s">
        <v>195</v>
      </c>
      <c r="B5" s="234"/>
      <c r="C5" s="237"/>
      <c r="D5" s="237"/>
      <c r="E5" s="240"/>
    </row>
    <row r="6" spans="1:5" ht="12.75">
      <c r="A6" s="180" t="s">
        <v>196</v>
      </c>
      <c r="B6" s="234"/>
      <c r="C6" s="237"/>
      <c r="D6" s="237"/>
      <c r="E6" s="240"/>
    </row>
    <row r="7" spans="1:5" ht="13.5" thickBot="1">
      <c r="A7" s="181" t="s">
        <v>197</v>
      </c>
      <c r="B7" s="235"/>
      <c r="C7" s="238"/>
      <c r="D7" s="238"/>
      <c r="E7" s="241"/>
    </row>
    <row r="8" spans="1:5" ht="12.75">
      <c r="A8" s="182" t="s">
        <v>198</v>
      </c>
      <c r="B8" s="183">
        <v>43041</v>
      </c>
      <c r="C8" s="184">
        <v>29389</v>
      </c>
      <c r="D8" s="184">
        <v>10286</v>
      </c>
      <c r="E8" s="185">
        <v>3366</v>
      </c>
    </row>
    <row r="9" spans="1:5" ht="12.75">
      <c r="A9" s="186" t="s">
        <v>199</v>
      </c>
      <c r="B9" s="183">
        <v>35527</v>
      </c>
      <c r="C9" s="187">
        <v>23838</v>
      </c>
      <c r="D9" s="187">
        <v>8343</v>
      </c>
      <c r="E9" s="185">
        <v>3346</v>
      </c>
    </row>
    <row r="10" spans="1:5" ht="12.75">
      <c r="A10" s="186" t="s">
        <v>200</v>
      </c>
      <c r="B10" s="183">
        <v>34807</v>
      </c>
      <c r="C10" s="187">
        <v>23306</v>
      </c>
      <c r="D10" s="187">
        <v>8157</v>
      </c>
      <c r="E10" s="185">
        <v>3344</v>
      </c>
    </row>
    <row r="11" spans="1:5" ht="12.75">
      <c r="A11" s="186" t="s">
        <v>201</v>
      </c>
      <c r="B11" s="183">
        <v>34386</v>
      </c>
      <c r="C11" s="187">
        <v>22995</v>
      </c>
      <c r="D11" s="187">
        <v>8048</v>
      </c>
      <c r="E11" s="185">
        <v>3343</v>
      </c>
    </row>
    <row r="12" spans="1:5" ht="38.25">
      <c r="A12" s="186" t="s">
        <v>202</v>
      </c>
      <c r="B12" s="188"/>
      <c r="C12" s="189"/>
      <c r="D12" s="189"/>
      <c r="E12" s="190"/>
    </row>
    <row r="13" spans="1:5" ht="12.75">
      <c r="A13" s="186" t="s">
        <v>203</v>
      </c>
      <c r="B13" s="183">
        <v>21521</v>
      </c>
      <c r="C13" s="187">
        <v>14695</v>
      </c>
      <c r="D13" s="187">
        <v>5143</v>
      </c>
      <c r="E13" s="191">
        <v>1683</v>
      </c>
    </row>
    <row r="14" spans="1:5" ht="12.75">
      <c r="A14" s="186" t="s">
        <v>204</v>
      </c>
      <c r="B14" s="183">
        <v>17765</v>
      </c>
      <c r="C14" s="187">
        <v>11919</v>
      </c>
      <c r="D14" s="187">
        <v>4172</v>
      </c>
      <c r="E14" s="191">
        <v>1674</v>
      </c>
    </row>
    <row r="15" spans="1:5" ht="12.75">
      <c r="A15" s="186" t="s">
        <v>205</v>
      </c>
      <c r="B15" s="183">
        <v>17403</v>
      </c>
      <c r="C15" s="187">
        <v>11652</v>
      </c>
      <c r="D15" s="187">
        <v>4078</v>
      </c>
      <c r="E15" s="191">
        <v>1673</v>
      </c>
    </row>
    <row r="16" spans="1:5" ht="12.75">
      <c r="A16" s="186" t="s">
        <v>206</v>
      </c>
      <c r="B16" s="183">
        <v>17193</v>
      </c>
      <c r="C16" s="187">
        <v>11497</v>
      </c>
      <c r="D16" s="187">
        <v>4024</v>
      </c>
      <c r="E16" s="191">
        <v>1672</v>
      </c>
    </row>
    <row r="17" spans="1:5" ht="51">
      <c r="A17" s="186" t="s">
        <v>207</v>
      </c>
      <c r="B17" s="188"/>
      <c r="C17" s="189"/>
      <c r="D17" s="189"/>
      <c r="E17" s="190"/>
    </row>
    <row r="18" spans="1:5" ht="12.75">
      <c r="A18" s="186" t="s">
        <v>203</v>
      </c>
      <c r="B18" s="192">
        <v>20676</v>
      </c>
      <c r="C18" s="187">
        <v>14070</v>
      </c>
      <c r="D18" s="187">
        <v>4925</v>
      </c>
      <c r="E18" s="193">
        <v>1681</v>
      </c>
    </row>
    <row r="19" spans="1:5" ht="12.75">
      <c r="A19" s="186" t="s">
        <v>208</v>
      </c>
      <c r="B19" s="192">
        <v>17293</v>
      </c>
      <c r="C19" s="187">
        <v>11571</v>
      </c>
      <c r="D19" s="187">
        <v>4050</v>
      </c>
      <c r="E19" s="193">
        <v>1672</v>
      </c>
    </row>
    <row r="20" spans="1:5" ht="12.75">
      <c r="A20" s="186" t="s">
        <v>209</v>
      </c>
      <c r="B20" s="192">
        <v>41350</v>
      </c>
      <c r="C20" s="187">
        <v>28139</v>
      </c>
      <c r="D20" s="187">
        <v>9849</v>
      </c>
      <c r="E20" s="193">
        <v>3362</v>
      </c>
    </row>
    <row r="21" spans="1:5" ht="12.75">
      <c r="A21" s="186" t="s">
        <v>210</v>
      </c>
      <c r="B21" s="192">
        <v>34584</v>
      </c>
      <c r="C21" s="187">
        <v>23141</v>
      </c>
      <c r="D21" s="187">
        <v>8099</v>
      </c>
      <c r="E21" s="193">
        <v>3344</v>
      </c>
    </row>
    <row r="22" spans="1:5" ht="25.5">
      <c r="A22" s="186" t="s">
        <v>211</v>
      </c>
      <c r="B22" s="188"/>
      <c r="C22" s="189"/>
      <c r="D22" s="189"/>
      <c r="E22" s="190"/>
    </row>
    <row r="23" spans="1:5" ht="12.75">
      <c r="A23" s="186" t="s">
        <v>212</v>
      </c>
      <c r="B23" s="192">
        <v>72218</v>
      </c>
      <c r="C23" s="187">
        <v>48403</v>
      </c>
      <c r="D23" s="187">
        <v>16941</v>
      </c>
      <c r="E23" s="193">
        <v>6874</v>
      </c>
    </row>
    <row r="24" spans="1:5" ht="12.75">
      <c r="A24" s="186" t="s">
        <v>213</v>
      </c>
      <c r="B24" s="192">
        <v>56597</v>
      </c>
      <c r="C24" s="187">
        <v>36864</v>
      </c>
      <c r="D24" s="187">
        <v>12902</v>
      </c>
      <c r="E24" s="193">
        <v>6831</v>
      </c>
    </row>
    <row r="25" spans="1:5" ht="12.75">
      <c r="A25" s="186" t="s">
        <v>214</v>
      </c>
      <c r="B25" s="192">
        <v>48170</v>
      </c>
      <c r="C25" s="187">
        <v>30638</v>
      </c>
      <c r="D25" s="187">
        <v>10723</v>
      </c>
      <c r="E25" s="193">
        <v>6809</v>
      </c>
    </row>
    <row r="26" spans="1:5" ht="12.75">
      <c r="A26" s="186" t="s">
        <v>215</v>
      </c>
      <c r="B26" s="192">
        <v>44526</v>
      </c>
      <c r="C26" s="187">
        <v>27946</v>
      </c>
      <c r="D26" s="187">
        <v>9781</v>
      </c>
      <c r="E26" s="193">
        <v>6799</v>
      </c>
    </row>
    <row r="27" spans="1:5" ht="12.75">
      <c r="A27" s="186" t="s">
        <v>216</v>
      </c>
      <c r="B27" s="192">
        <v>38909</v>
      </c>
      <c r="C27" s="187">
        <v>24427</v>
      </c>
      <c r="D27" s="187">
        <v>8549</v>
      </c>
      <c r="E27" s="193">
        <v>5933</v>
      </c>
    </row>
    <row r="28" spans="1:5" ht="25.5">
      <c r="A28" s="186" t="s">
        <v>217</v>
      </c>
      <c r="B28" s="188"/>
      <c r="C28" s="189"/>
      <c r="D28" s="189"/>
      <c r="E28" s="190"/>
    </row>
    <row r="29" spans="1:5" ht="12.75">
      <c r="A29" s="186" t="s">
        <v>218</v>
      </c>
      <c r="B29" s="192">
        <v>45412</v>
      </c>
      <c r="C29" s="187">
        <v>28941</v>
      </c>
      <c r="D29" s="187">
        <v>10129</v>
      </c>
      <c r="E29" s="190">
        <v>6342</v>
      </c>
    </row>
    <row r="30" spans="1:5" ht="12.75">
      <c r="A30" s="186" t="s">
        <v>219</v>
      </c>
      <c r="B30" s="192">
        <v>44562</v>
      </c>
      <c r="C30" s="187">
        <v>28754</v>
      </c>
      <c r="D30" s="187">
        <v>10064</v>
      </c>
      <c r="E30" s="190">
        <v>5744</v>
      </c>
    </row>
    <row r="31" spans="1:5" ht="12.75">
      <c r="A31" s="186" t="s">
        <v>220</v>
      </c>
      <c r="B31" s="192">
        <v>44313</v>
      </c>
      <c r="C31" s="187">
        <v>28570</v>
      </c>
      <c r="D31" s="187">
        <v>10000</v>
      </c>
      <c r="E31" s="190">
        <v>5743</v>
      </c>
    </row>
    <row r="32" spans="1:5" ht="12.75">
      <c r="A32" s="186" t="s">
        <v>221</v>
      </c>
      <c r="B32" s="192">
        <v>44071</v>
      </c>
      <c r="C32" s="187">
        <v>28392</v>
      </c>
      <c r="D32" s="187">
        <v>9937</v>
      </c>
      <c r="E32" s="190">
        <v>5742</v>
      </c>
    </row>
    <row r="33" spans="1:5" ht="12.75">
      <c r="A33" s="186" t="s">
        <v>222</v>
      </c>
      <c r="B33" s="192">
        <v>43834</v>
      </c>
      <c r="C33" s="187">
        <v>28216</v>
      </c>
      <c r="D33" s="187">
        <v>9876</v>
      </c>
      <c r="E33" s="190">
        <v>5742</v>
      </c>
    </row>
    <row r="34" spans="1:5" ht="12.75">
      <c r="A34" s="186" t="s">
        <v>223</v>
      </c>
      <c r="B34" s="192">
        <v>43600</v>
      </c>
      <c r="C34" s="187">
        <v>28044</v>
      </c>
      <c r="D34" s="187">
        <v>9815</v>
      </c>
      <c r="E34" s="190">
        <v>5741</v>
      </c>
    </row>
    <row r="35" spans="1:5" ht="12.75">
      <c r="A35" s="186" t="s">
        <v>224</v>
      </c>
      <c r="B35" s="192">
        <v>43371</v>
      </c>
      <c r="C35" s="187">
        <v>27875</v>
      </c>
      <c r="D35" s="187">
        <v>9756</v>
      </c>
      <c r="E35" s="190">
        <v>5740</v>
      </c>
    </row>
    <row r="36" spans="1:5" ht="12.75">
      <c r="A36" s="186" t="s">
        <v>225</v>
      </c>
      <c r="B36" s="192">
        <v>43147</v>
      </c>
      <c r="C36" s="187">
        <v>27709</v>
      </c>
      <c r="D36" s="187">
        <v>9698</v>
      </c>
      <c r="E36" s="190">
        <v>5740</v>
      </c>
    </row>
    <row r="37" spans="1:5" ht="12.75">
      <c r="A37" s="186" t="s">
        <v>226</v>
      </c>
      <c r="B37" s="192">
        <v>42926</v>
      </c>
      <c r="C37" s="187">
        <v>27546</v>
      </c>
      <c r="D37" s="187">
        <v>9641</v>
      </c>
      <c r="E37" s="190">
        <v>5739</v>
      </c>
    </row>
    <row r="38" spans="1:5" ht="12.75">
      <c r="A38" s="186" t="s">
        <v>227</v>
      </c>
      <c r="B38" s="192">
        <v>42709</v>
      </c>
      <c r="C38" s="187">
        <v>27386</v>
      </c>
      <c r="D38" s="187">
        <v>9585</v>
      </c>
      <c r="E38" s="190">
        <v>5738</v>
      </c>
    </row>
    <row r="39" spans="1:5" ht="12.75">
      <c r="A39" s="186" t="s">
        <v>228</v>
      </c>
      <c r="B39" s="192">
        <v>42499</v>
      </c>
      <c r="C39" s="187">
        <v>27230</v>
      </c>
      <c r="D39" s="187">
        <v>9531</v>
      </c>
      <c r="E39" s="190">
        <v>5738</v>
      </c>
    </row>
    <row r="40" spans="1:5" ht="12.75">
      <c r="A40" s="186" t="s">
        <v>229</v>
      </c>
      <c r="B40" s="192">
        <v>42291</v>
      </c>
      <c r="C40" s="187">
        <v>27076</v>
      </c>
      <c r="D40" s="187">
        <v>9477</v>
      </c>
      <c r="E40" s="190">
        <v>5738</v>
      </c>
    </row>
    <row r="41" spans="1:5" ht="12.75">
      <c r="A41" s="186" t="s">
        <v>230</v>
      </c>
      <c r="B41" s="192">
        <v>42086</v>
      </c>
      <c r="C41" s="187">
        <v>26925</v>
      </c>
      <c r="D41" s="187">
        <v>9424</v>
      </c>
      <c r="E41" s="190">
        <v>5737</v>
      </c>
    </row>
    <row r="42" spans="1:5" ht="12.75">
      <c r="A42" s="186" t="s">
        <v>231</v>
      </c>
      <c r="B42" s="192">
        <v>41885</v>
      </c>
      <c r="C42" s="187">
        <v>26776</v>
      </c>
      <c r="D42" s="187">
        <v>9372</v>
      </c>
      <c r="E42" s="190">
        <v>5737</v>
      </c>
    </row>
    <row r="43" spans="1:5" ht="12.75">
      <c r="A43" s="186" t="s">
        <v>232</v>
      </c>
      <c r="B43" s="192">
        <v>41688</v>
      </c>
      <c r="C43" s="187">
        <v>26631</v>
      </c>
      <c r="D43" s="187">
        <v>9321</v>
      </c>
      <c r="E43" s="190">
        <v>5736</v>
      </c>
    </row>
    <row r="44" spans="1:5" ht="12.75">
      <c r="A44" s="186" t="s">
        <v>233</v>
      </c>
      <c r="B44" s="192">
        <v>41496</v>
      </c>
      <c r="C44" s="187">
        <v>26489</v>
      </c>
      <c r="D44" s="187">
        <v>9271</v>
      </c>
      <c r="E44" s="190">
        <v>5736</v>
      </c>
    </row>
    <row r="45" spans="1:5" ht="12.75">
      <c r="A45" s="186" t="s">
        <v>234</v>
      </c>
      <c r="B45" s="192">
        <v>41303</v>
      </c>
      <c r="C45" s="187">
        <v>26347</v>
      </c>
      <c r="D45" s="187">
        <v>9221</v>
      </c>
      <c r="E45" s="190">
        <v>5735</v>
      </c>
    </row>
    <row r="46" spans="1:5" ht="12.75">
      <c r="A46" s="186" t="s">
        <v>235</v>
      </c>
      <c r="B46" s="192">
        <v>41115</v>
      </c>
      <c r="C46" s="187">
        <v>26208</v>
      </c>
      <c r="D46" s="187">
        <v>9173</v>
      </c>
      <c r="E46" s="190">
        <v>5734</v>
      </c>
    </row>
    <row r="47" spans="1:5" ht="12.75">
      <c r="A47" s="186" t="s">
        <v>236</v>
      </c>
      <c r="B47" s="192">
        <v>40933</v>
      </c>
      <c r="C47" s="187">
        <v>26073</v>
      </c>
      <c r="D47" s="187">
        <v>9126</v>
      </c>
      <c r="E47" s="190">
        <v>5734</v>
      </c>
    </row>
    <row r="48" spans="1:5" ht="12.75">
      <c r="A48" s="186" t="s">
        <v>237</v>
      </c>
      <c r="B48" s="192">
        <v>40752</v>
      </c>
      <c r="C48" s="187">
        <v>25940</v>
      </c>
      <c r="D48" s="187">
        <v>9079</v>
      </c>
      <c r="E48" s="190">
        <v>5733</v>
      </c>
    </row>
    <row r="49" spans="1:5" ht="12.75">
      <c r="A49" s="186" t="s">
        <v>238</v>
      </c>
      <c r="B49" s="192">
        <v>40574</v>
      </c>
      <c r="C49" s="187">
        <v>25808</v>
      </c>
      <c r="D49" s="187">
        <v>9033</v>
      </c>
      <c r="E49" s="190">
        <v>5733</v>
      </c>
    </row>
    <row r="50" spans="1:5" ht="12.75">
      <c r="A50" s="186" t="s">
        <v>239</v>
      </c>
      <c r="B50" s="192">
        <v>40400</v>
      </c>
      <c r="C50" s="187">
        <v>25680</v>
      </c>
      <c r="D50" s="187">
        <v>8988</v>
      </c>
      <c r="E50" s="190">
        <v>5732</v>
      </c>
    </row>
    <row r="51" spans="1:5" ht="12.75">
      <c r="A51" s="186" t="s">
        <v>240</v>
      </c>
      <c r="B51" s="192">
        <v>40230</v>
      </c>
      <c r="C51" s="187">
        <v>25554</v>
      </c>
      <c r="D51" s="187">
        <v>8944</v>
      </c>
      <c r="E51" s="190">
        <v>5732</v>
      </c>
    </row>
    <row r="52" spans="1:5" ht="12.75">
      <c r="A52" s="186" t="s">
        <v>241</v>
      </c>
      <c r="B52" s="192">
        <v>40060</v>
      </c>
      <c r="C52" s="187">
        <v>25429</v>
      </c>
      <c r="D52" s="187">
        <v>8900</v>
      </c>
      <c r="E52" s="190">
        <v>5731</v>
      </c>
    </row>
    <row r="53" spans="1:5" ht="12.75">
      <c r="A53" s="186" t="s">
        <v>242</v>
      </c>
      <c r="B53" s="192">
        <v>39895</v>
      </c>
      <c r="C53" s="187">
        <v>25307</v>
      </c>
      <c r="D53" s="187">
        <v>8857</v>
      </c>
      <c r="E53" s="190">
        <v>5731</v>
      </c>
    </row>
    <row r="54" spans="1:5" ht="12.75">
      <c r="A54" s="186" t="s">
        <v>243</v>
      </c>
      <c r="B54" s="192">
        <v>39732</v>
      </c>
      <c r="C54" s="187">
        <v>25187</v>
      </c>
      <c r="D54" s="187">
        <v>8815</v>
      </c>
      <c r="E54" s="190">
        <v>5730</v>
      </c>
    </row>
    <row r="55" spans="1:5" ht="12.75">
      <c r="A55" s="186" t="s">
        <v>244</v>
      </c>
      <c r="B55" s="192">
        <v>39573</v>
      </c>
      <c r="C55" s="187">
        <v>25069</v>
      </c>
      <c r="D55" s="187">
        <v>8774</v>
      </c>
      <c r="E55" s="190">
        <v>5730</v>
      </c>
    </row>
    <row r="56" spans="1:5" ht="12.75">
      <c r="A56" s="186" t="s">
        <v>245</v>
      </c>
      <c r="B56" s="192">
        <v>39416</v>
      </c>
      <c r="C56" s="187">
        <v>24953</v>
      </c>
      <c r="D56" s="187">
        <v>8734</v>
      </c>
      <c r="E56" s="190">
        <v>5729</v>
      </c>
    </row>
    <row r="57" spans="1:5" ht="12.75">
      <c r="A57" s="186" t="s">
        <v>246</v>
      </c>
      <c r="B57" s="192">
        <v>39262</v>
      </c>
      <c r="C57" s="187">
        <v>24839</v>
      </c>
      <c r="D57" s="187">
        <v>8694</v>
      </c>
      <c r="E57" s="190">
        <v>5729</v>
      </c>
    </row>
    <row r="58" spans="1:5" ht="12.75">
      <c r="A58" s="186" t="s">
        <v>247</v>
      </c>
      <c r="B58" s="192">
        <v>39110</v>
      </c>
      <c r="C58" s="187">
        <v>24727</v>
      </c>
      <c r="D58" s="187">
        <v>8654</v>
      </c>
      <c r="E58" s="190">
        <v>5729</v>
      </c>
    </row>
    <row r="59" spans="1:5" ht="12.75">
      <c r="A59" s="186" t="s">
        <v>248</v>
      </c>
      <c r="B59" s="192">
        <v>38965</v>
      </c>
      <c r="C59" s="187">
        <v>24619</v>
      </c>
      <c r="D59" s="187">
        <v>8617</v>
      </c>
      <c r="E59" s="190">
        <v>5729</v>
      </c>
    </row>
    <row r="60" spans="1:5" ht="12.75">
      <c r="A60" s="186" t="s">
        <v>249</v>
      </c>
      <c r="B60" s="192">
        <v>38819</v>
      </c>
      <c r="C60" s="187">
        <v>24511</v>
      </c>
      <c r="D60" s="187">
        <v>8579</v>
      </c>
      <c r="E60" s="190">
        <v>5729</v>
      </c>
    </row>
    <row r="61" spans="1:5" ht="12.75">
      <c r="A61" s="186" t="s">
        <v>250</v>
      </c>
      <c r="B61" s="192">
        <v>38675</v>
      </c>
      <c r="C61" s="187">
        <v>24405</v>
      </c>
      <c r="D61" s="187">
        <v>8542</v>
      </c>
      <c r="E61" s="190">
        <v>5728</v>
      </c>
    </row>
    <row r="62" spans="1:5" ht="12.75">
      <c r="A62" s="186" t="s">
        <v>251</v>
      </c>
      <c r="B62" s="192">
        <v>38537</v>
      </c>
      <c r="C62" s="187">
        <v>24303</v>
      </c>
      <c r="D62" s="187">
        <v>8506</v>
      </c>
      <c r="E62" s="190">
        <v>5728</v>
      </c>
    </row>
    <row r="63" spans="1:5" ht="12.75">
      <c r="A63" s="186" t="s">
        <v>252</v>
      </c>
      <c r="B63" s="192">
        <v>38401</v>
      </c>
      <c r="C63" s="187">
        <v>24203</v>
      </c>
      <c r="D63" s="187">
        <v>8471</v>
      </c>
      <c r="E63" s="190">
        <v>5727</v>
      </c>
    </row>
    <row r="64" spans="1:5" ht="12.75">
      <c r="A64" s="186" t="s">
        <v>253</v>
      </c>
      <c r="B64" s="192">
        <v>38269</v>
      </c>
      <c r="C64" s="187">
        <v>24105</v>
      </c>
      <c r="D64" s="187">
        <v>8437</v>
      </c>
      <c r="E64" s="190">
        <v>5727</v>
      </c>
    </row>
    <row r="65" spans="1:5" ht="12.75">
      <c r="A65" s="186" t="s">
        <v>254</v>
      </c>
      <c r="B65" s="192">
        <v>38141</v>
      </c>
      <c r="C65" s="187">
        <v>24010</v>
      </c>
      <c r="D65" s="187">
        <v>8404</v>
      </c>
      <c r="E65" s="190">
        <v>5727</v>
      </c>
    </row>
    <row r="66" spans="1:5" ht="12.75">
      <c r="A66" s="186" t="s">
        <v>255</v>
      </c>
      <c r="B66" s="192">
        <v>38014</v>
      </c>
      <c r="C66" s="187">
        <v>23917</v>
      </c>
      <c r="D66" s="187">
        <v>8371</v>
      </c>
      <c r="E66" s="190">
        <v>5726</v>
      </c>
    </row>
    <row r="67" spans="1:5" ht="12.75">
      <c r="A67" s="186" t="s">
        <v>256</v>
      </c>
      <c r="B67" s="192">
        <v>37892</v>
      </c>
      <c r="C67" s="187">
        <v>23827</v>
      </c>
      <c r="D67" s="187">
        <v>8339</v>
      </c>
      <c r="E67" s="190">
        <v>5726</v>
      </c>
    </row>
    <row r="68" spans="1:5" ht="12.75">
      <c r="A68" s="186" t="s">
        <v>257</v>
      </c>
      <c r="B68" s="192">
        <v>37309</v>
      </c>
      <c r="C68" s="187">
        <v>23396</v>
      </c>
      <c r="D68" s="187">
        <v>8189</v>
      </c>
      <c r="E68" s="190">
        <v>5724</v>
      </c>
    </row>
    <row r="69" spans="1:5" ht="12.75">
      <c r="A69" s="186" t="s">
        <v>258</v>
      </c>
      <c r="B69" s="192">
        <v>36560</v>
      </c>
      <c r="C69" s="187">
        <v>22843</v>
      </c>
      <c r="D69" s="187">
        <v>7995</v>
      </c>
      <c r="E69" s="190">
        <v>5722</v>
      </c>
    </row>
    <row r="70" spans="1:5" ht="12.75">
      <c r="A70" s="186" t="s">
        <v>259</v>
      </c>
      <c r="B70" s="192">
        <v>35380</v>
      </c>
      <c r="C70" s="187">
        <v>21971</v>
      </c>
      <c r="D70" s="187">
        <v>7690</v>
      </c>
      <c r="E70" s="190">
        <v>5719</v>
      </c>
    </row>
    <row r="71" spans="1:5" ht="12.75">
      <c r="A71" s="186" t="s">
        <v>260</v>
      </c>
      <c r="B71" s="192">
        <v>34515</v>
      </c>
      <c r="C71" s="187">
        <v>21332</v>
      </c>
      <c r="D71" s="187">
        <v>7466</v>
      </c>
      <c r="E71" s="190">
        <v>5717</v>
      </c>
    </row>
    <row r="72" spans="1:5" ht="12.75">
      <c r="A72" s="186" t="s">
        <v>261</v>
      </c>
      <c r="B72" s="192">
        <v>33894</v>
      </c>
      <c r="C72" s="187">
        <v>20873</v>
      </c>
      <c r="D72" s="187">
        <v>7306</v>
      </c>
      <c r="E72" s="190">
        <v>5715</v>
      </c>
    </row>
    <row r="73" spans="1:5" ht="12.75">
      <c r="A73" s="186" t="s">
        <v>262</v>
      </c>
      <c r="B73" s="192">
        <v>10879</v>
      </c>
      <c r="C73" s="187">
        <v>6883</v>
      </c>
      <c r="D73" s="187">
        <v>2409</v>
      </c>
      <c r="E73" s="190">
        <v>1587</v>
      </c>
    </row>
    <row r="74" spans="1:5" ht="12.75">
      <c r="A74" s="186" t="s">
        <v>263</v>
      </c>
      <c r="B74" s="192">
        <v>12464</v>
      </c>
      <c r="C74" s="187">
        <v>8053</v>
      </c>
      <c r="D74" s="187">
        <v>2819</v>
      </c>
      <c r="E74" s="190">
        <v>1592</v>
      </c>
    </row>
    <row r="75" spans="1:5" ht="12.75">
      <c r="A75" s="186" t="s">
        <v>264</v>
      </c>
      <c r="B75" s="192">
        <v>11784</v>
      </c>
      <c r="C75" s="187">
        <v>7551</v>
      </c>
      <c r="D75" s="187">
        <v>2643</v>
      </c>
      <c r="E75" s="190">
        <v>1590</v>
      </c>
    </row>
    <row r="76" spans="1:5" ht="12.75">
      <c r="A76" s="186" t="s">
        <v>265</v>
      </c>
      <c r="B76" s="192">
        <v>11597</v>
      </c>
      <c r="C76" s="187">
        <v>7413</v>
      </c>
      <c r="D76" s="187">
        <v>2595</v>
      </c>
      <c r="E76" s="190">
        <v>1589</v>
      </c>
    </row>
    <row r="77" spans="1:5" ht="12.75">
      <c r="A77" s="186" t="s">
        <v>266</v>
      </c>
      <c r="B77" s="192">
        <v>13312</v>
      </c>
      <c r="C77" s="187">
        <v>8681</v>
      </c>
      <c r="D77" s="187">
        <v>3038</v>
      </c>
      <c r="E77" s="190">
        <v>1593</v>
      </c>
    </row>
    <row r="78" spans="1:5" ht="25.5">
      <c r="A78" s="186" t="s">
        <v>267</v>
      </c>
      <c r="B78" s="192">
        <v>18348</v>
      </c>
      <c r="C78" s="187">
        <v>12401</v>
      </c>
      <c r="D78" s="187">
        <v>4340</v>
      </c>
      <c r="E78" s="190">
        <v>1607</v>
      </c>
    </row>
    <row r="79" spans="1:5" ht="25.5">
      <c r="A79" s="186" t="s">
        <v>268</v>
      </c>
      <c r="B79" s="192">
        <v>17283</v>
      </c>
      <c r="C79" s="187">
        <v>11614</v>
      </c>
      <c r="D79" s="187">
        <v>4065</v>
      </c>
      <c r="E79" s="190">
        <v>1604</v>
      </c>
    </row>
    <row r="80" spans="1:5" ht="25.5">
      <c r="A80" s="186" t="s">
        <v>269</v>
      </c>
      <c r="B80" s="192">
        <v>16618</v>
      </c>
      <c r="C80" s="187">
        <v>11123</v>
      </c>
      <c r="D80" s="187">
        <v>3893</v>
      </c>
      <c r="E80" s="190">
        <v>1602</v>
      </c>
    </row>
    <row r="81" spans="1:5" ht="25.5">
      <c r="A81" s="186" t="s">
        <v>270</v>
      </c>
      <c r="B81" s="192">
        <v>186641</v>
      </c>
      <c r="C81" s="187">
        <v>126115</v>
      </c>
      <c r="D81" s="187">
        <v>44140</v>
      </c>
      <c r="E81" s="190">
        <v>16386</v>
      </c>
    </row>
    <row r="82" spans="1:5" ht="12.75">
      <c r="A82" s="186" t="s">
        <v>271</v>
      </c>
      <c r="B82" s="192">
        <v>22575</v>
      </c>
      <c r="C82" s="187">
        <v>16567</v>
      </c>
      <c r="D82" s="187">
        <v>5798</v>
      </c>
      <c r="E82" s="190">
        <v>210</v>
      </c>
    </row>
    <row r="83" spans="1:5" ht="12.75">
      <c r="A83" s="186" t="s">
        <v>272</v>
      </c>
      <c r="B83" s="192">
        <v>9029</v>
      </c>
      <c r="C83" s="187">
        <v>6627</v>
      </c>
      <c r="D83" s="187">
        <v>2319</v>
      </c>
      <c r="E83" s="190">
        <v>83</v>
      </c>
    </row>
    <row r="84" spans="1:5" ht="12.75">
      <c r="A84" s="194" t="s">
        <v>273</v>
      </c>
      <c r="B84" s="192">
        <v>3385</v>
      </c>
      <c r="C84" s="187">
        <v>2484</v>
      </c>
      <c r="D84" s="187">
        <v>869</v>
      </c>
      <c r="E84" s="190">
        <v>32</v>
      </c>
    </row>
    <row r="85" spans="1:5" ht="25.5">
      <c r="A85" s="194" t="s">
        <v>274</v>
      </c>
      <c r="B85" s="192">
        <v>143026</v>
      </c>
      <c r="C85" s="187">
        <v>96166</v>
      </c>
      <c r="D85" s="187">
        <v>33658</v>
      </c>
      <c r="E85" s="190">
        <v>13202</v>
      </c>
    </row>
    <row r="86" spans="1:5" ht="25.5">
      <c r="A86" s="186" t="s">
        <v>275</v>
      </c>
      <c r="B86" s="192">
        <v>110550</v>
      </c>
      <c r="C86" s="187">
        <v>64308</v>
      </c>
      <c r="D86" s="187">
        <v>22508</v>
      </c>
      <c r="E86" s="190">
        <v>23734</v>
      </c>
    </row>
    <row r="87" spans="1:5" ht="25.5">
      <c r="A87" s="186" t="s">
        <v>276</v>
      </c>
      <c r="B87" s="192">
        <v>74216</v>
      </c>
      <c r="C87" s="187">
        <v>46676</v>
      </c>
      <c r="D87" s="187">
        <v>16337</v>
      </c>
      <c r="E87" s="190">
        <v>11203</v>
      </c>
    </row>
    <row r="88" spans="1:5" ht="12.75">
      <c r="A88" s="186" t="s">
        <v>277</v>
      </c>
      <c r="B88" s="192">
        <v>52333</v>
      </c>
      <c r="C88" s="187">
        <v>35812</v>
      </c>
      <c r="D88" s="187">
        <v>12534</v>
      </c>
      <c r="E88" s="190">
        <v>3987</v>
      </c>
    </row>
    <row r="89" spans="1:5" ht="12.75">
      <c r="A89" s="186" t="s">
        <v>278</v>
      </c>
      <c r="B89" s="192">
        <v>29519</v>
      </c>
      <c r="C89" s="187">
        <v>18782</v>
      </c>
      <c r="D89" s="187">
        <v>6574</v>
      </c>
      <c r="E89" s="193">
        <v>4163</v>
      </c>
    </row>
    <row r="90" spans="1:5" ht="25.5">
      <c r="A90" s="186" t="s">
        <v>279</v>
      </c>
      <c r="B90" s="192">
        <v>9029</v>
      </c>
      <c r="C90" s="187">
        <v>4833</v>
      </c>
      <c r="D90" s="187">
        <v>1692</v>
      </c>
      <c r="E90" s="193">
        <v>2504</v>
      </c>
    </row>
    <row r="91" spans="1:6" ht="12.75">
      <c r="A91" s="186" t="s">
        <v>280</v>
      </c>
      <c r="B91" s="192">
        <v>6504</v>
      </c>
      <c r="C91" s="187">
        <v>3658</v>
      </c>
      <c r="D91" s="187">
        <v>1280</v>
      </c>
      <c r="E91" s="193">
        <v>1566</v>
      </c>
      <c r="F91" s="195"/>
    </row>
    <row r="92" spans="1:5" ht="12.75">
      <c r="A92" s="186" t="s">
        <v>281</v>
      </c>
      <c r="B92" s="192">
        <v>4870</v>
      </c>
      <c r="C92" s="187">
        <v>2451</v>
      </c>
      <c r="D92" s="187">
        <v>858</v>
      </c>
      <c r="E92" s="193">
        <v>1561</v>
      </c>
    </row>
    <row r="93" spans="1:5" ht="12.75">
      <c r="A93" s="186" t="s">
        <v>282</v>
      </c>
      <c r="B93" s="192">
        <v>2700</v>
      </c>
      <c r="C93" s="187">
        <v>1207</v>
      </c>
      <c r="D93" s="187">
        <v>422</v>
      </c>
      <c r="E93" s="193">
        <v>1071</v>
      </c>
    </row>
    <row r="94" spans="1:6" ht="12.75">
      <c r="A94" s="186" t="s">
        <v>283</v>
      </c>
      <c r="B94" s="192">
        <v>4404</v>
      </c>
      <c r="C94" s="187">
        <v>2107</v>
      </c>
      <c r="D94" s="187">
        <v>737</v>
      </c>
      <c r="E94" s="193">
        <v>1560</v>
      </c>
      <c r="F94" s="195"/>
    </row>
    <row r="95" spans="1:5" ht="12.75">
      <c r="A95" s="186" t="s">
        <v>284</v>
      </c>
      <c r="B95" s="192">
        <v>3690</v>
      </c>
      <c r="C95" s="187">
        <v>1580</v>
      </c>
      <c r="D95" s="187">
        <v>553</v>
      </c>
      <c r="E95" s="193">
        <v>1557</v>
      </c>
    </row>
    <row r="96" spans="1:5" ht="12.75">
      <c r="A96" s="186" t="s">
        <v>285</v>
      </c>
      <c r="B96" s="192">
        <v>1779</v>
      </c>
      <c r="C96" s="187">
        <v>527</v>
      </c>
      <c r="D96" s="187">
        <v>184</v>
      </c>
      <c r="E96" s="193">
        <v>1068</v>
      </c>
    </row>
    <row r="97" spans="1:6" ht="12.75">
      <c r="A97" s="186" t="s">
        <v>286</v>
      </c>
      <c r="B97" s="192">
        <v>4185</v>
      </c>
      <c r="C97" s="187">
        <v>1945</v>
      </c>
      <c r="D97" s="187">
        <v>681</v>
      </c>
      <c r="E97" s="193">
        <v>1559</v>
      </c>
      <c r="F97" s="195"/>
    </row>
    <row r="98" spans="1:5" ht="12.75">
      <c r="A98" s="186" t="s">
        <v>287</v>
      </c>
      <c r="B98" s="192">
        <v>3527</v>
      </c>
      <c r="C98" s="187">
        <v>1459</v>
      </c>
      <c r="D98" s="187">
        <v>511</v>
      </c>
      <c r="E98" s="193">
        <v>1557</v>
      </c>
    </row>
    <row r="99" spans="1:5" ht="12.75">
      <c r="A99" s="186" t="s">
        <v>288</v>
      </c>
      <c r="B99" s="192">
        <v>1724</v>
      </c>
      <c r="C99" s="187">
        <v>486</v>
      </c>
      <c r="D99" s="187">
        <v>170</v>
      </c>
      <c r="E99" s="193">
        <v>1068</v>
      </c>
    </row>
    <row r="100" spans="1:6" ht="12.75">
      <c r="A100" s="186" t="s">
        <v>289</v>
      </c>
      <c r="B100" s="192">
        <v>4109</v>
      </c>
      <c r="C100" s="187">
        <v>1889</v>
      </c>
      <c r="D100" s="187">
        <v>661</v>
      </c>
      <c r="E100" s="193">
        <v>1559</v>
      </c>
      <c r="F100" s="195"/>
    </row>
    <row r="101" spans="1:5" ht="12.75">
      <c r="A101" s="186" t="s">
        <v>290</v>
      </c>
      <c r="B101" s="192">
        <v>3470</v>
      </c>
      <c r="C101" s="187">
        <v>1417</v>
      </c>
      <c r="D101" s="187">
        <v>496</v>
      </c>
      <c r="E101" s="193">
        <v>1557</v>
      </c>
    </row>
    <row r="102" spans="1:5" ht="12.75">
      <c r="A102" s="186" t="s">
        <v>291</v>
      </c>
      <c r="B102" s="192">
        <v>1705</v>
      </c>
      <c r="C102" s="187">
        <v>472</v>
      </c>
      <c r="D102" s="187">
        <v>165</v>
      </c>
      <c r="E102" s="193">
        <v>1068</v>
      </c>
    </row>
    <row r="103" spans="1:5" ht="25.5">
      <c r="A103" s="186" t="s">
        <v>292</v>
      </c>
      <c r="B103" s="192">
        <v>6505</v>
      </c>
      <c r="C103" s="187">
        <v>3658</v>
      </c>
      <c r="D103" s="187">
        <v>1280</v>
      </c>
      <c r="E103" s="193">
        <v>1567</v>
      </c>
    </row>
    <row r="104" spans="1:5" ht="25.5">
      <c r="A104" s="186" t="s">
        <v>293</v>
      </c>
      <c r="B104" s="192">
        <v>4359</v>
      </c>
      <c r="C104" s="187">
        <v>2451</v>
      </c>
      <c r="D104" s="187">
        <v>858</v>
      </c>
      <c r="E104" s="193">
        <v>1050</v>
      </c>
    </row>
    <row r="105" spans="1:5" ht="25.5">
      <c r="A105" s="186" t="s">
        <v>294</v>
      </c>
      <c r="B105" s="192">
        <v>2700</v>
      </c>
      <c r="C105" s="187">
        <v>1207</v>
      </c>
      <c r="D105" s="187">
        <v>422</v>
      </c>
      <c r="E105" s="193">
        <v>1071</v>
      </c>
    </row>
    <row r="106" spans="1:5" ht="25.5">
      <c r="A106" s="186" t="s">
        <v>295</v>
      </c>
      <c r="B106" s="192">
        <v>4404</v>
      </c>
      <c r="C106" s="187">
        <v>2107</v>
      </c>
      <c r="D106" s="187">
        <v>737</v>
      </c>
      <c r="E106" s="193">
        <v>1560</v>
      </c>
    </row>
    <row r="107" spans="1:5" ht="25.5">
      <c r="A107" s="186" t="s">
        <v>296</v>
      </c>
      <c r="B107" s="192">
        <v>3690</v>
      </c>
      <c r="C107" s="187">
        <v>1580</v>
      </c>
      <c r="D107" s="187">
        <v>553</v>
      </c>
      <c r="E107" s="193">
        <v>1557</v>
      </c>
    </row>
    <row r="108" spans="1:5" ht="25.5">
      <c r="A108" s="186" t="s">
        <v>297</v>
      </c>
      <c r="B108" s="192">
        <v>1779</v>
      </c>
      <c r="C108" s="187">
        <v>527</v>
      </c>
      <c r="D108" s="187">
        <v>184</v>
      </c>
      <c r="E108" s="193">
        <v>1068</v>
      </c>
    </row>
    <row r="109" spans="1:5" ht="25.5">
      <c r="A109" s="186" t="s">
        <v>298</v>
      </c>
      <c r="B109" s="192">
        <v>5415</v>
      </c>
      <c r="C109" s="187">
        <v>2455</v>
      </c>
      <c r="D109" s="187">
        <v>859</v>
      </c>
      <c r="E109" s="193">
        <v>2101</v>
      </c>
    </row>
    <row r="110" spans="1:5" ht="25.5">
      <c r="A110" s="186" t="s">
        <v>299</v>
      </c>
      <c r="B110" s="192">
        <v>4583</v>
      </c>
      <c r="C110" s="187">
        <v>1841</v>
      </c>
      <c r="D110" s="187">
        <v>644</v>
      </c>
      <c r="E110" s="193">
        <v>2098</v>
      </c>
    </row>
    <row r="111" spans="1:5" ht="25.5">
      <c r="A111" s="186" t="s">
        <v>300</v>
      </c>
      <c r="B111" s="192">
        <v>1898</v>
      </c>
      <c r="C111" s="187">
        <v>614</v>
      </c>
      <c r="D111" s="187">
        <v>215</v>
      </c>
      <c r="E111" s="193">
        <v>1069</v>
      </c>
    </row>
    <row r="112" spans="1:5" ht="12.75">
      <c r="A112" s="186" t="s">
        <v>301</v>
      </c>
      <c r="B112" s="192">
        <v>20802</v>
      </c>
      <c r="C112" s="187">
        <v>15367</v>
      </c>
      <c r="D112" s="187">
        <v>5378</v>
      </c>
      <c r="E112" s="193">
        <v>57</v>
      </c>
    </row>
    <row r="113" spans="1:5" ht="12.75">
      <c r="A113" s="186" t="s">
        <v>302</v>
      </c>
      <c r="B113" s="188">
        <v>0</v>
      </c>
      <c r="C113" s="189">
        <v>0</v>
      </c>
      <c r="D113" s="189">
        <v>0</v>
      </c>
      <c r="E113" s="190">
        <v>0</v>
      </c>
    </row>
    <row r="114" spans="1:5" ht="12.75">
      <c r="A114" s="186" t="s">
        <v>303</v>
      </c>
      <c r="B114" s="192">
        <v>5217</v>
      </c>
      <c r="C114" s="187">
        <v>3854</v>
      </c>
      <c r="D114" s="187">
        <v>1349</v>
      </c>
      <c r="E114" s="193">
        <v>14</v>
      </c>
    </row>
    <row r="115" spans="1:5" ht="12.75">
      <c r="A115" s="186" t="s">
        <v>304</v>
      </c>
      <c r="B115" s="192">
        <v>9104</v>
      </c>
      <c r="C115" s="187">
        <v>6725</v>
      </c>
      <c r="D115" s="187">
        <v>2354</v>
      </c>
      <c r="E115" s="193">
        <v>25</v>
      </c>
    </row>
    <row r="116" spans="1:5" ht="12.75">
      <c r="A116" s="186" t="s">
        <v>305</v>
      </c>
      <c r="B116" s="192">
        <v>7630</v>
      </c>
      <c r="C116" s="187">
        <v>5636</v>
      </c>
      <c r="D116" s="187">
        <v>1973</v>
      </c>
      <c r="E116" s="193">
        <v>21</v>
      </c>
    </row>
    <row r="117" spans="1:5" ht="12.75">
      <c r="A117" s="186" t="s">
        <v>306</v>
      </c>
      <c r="B117" s="192">
        <v>6115</v>
      </c>
      <c r="C117" s="187">
        <v>4517</v>
      </c>
      <c r="D117" s="187">
        <v>1581</v>
      </c>
      <c r="E117" s="193">
        <v>17</v>
      </c>
    </row>
    <row r="118" spans="1:5" ht="12.75">
      <c r="A118" s="186" t="s">
        <v>307</v>
      </c>
      <c r="B118" s="192">
        <v>293238</v>
      </c>
      <c r="C118" s="187">
        <v>166030</v>
      </c>
      <c r="D118" s="187">
        <v>58111</v>
      </c>
      <c r="E118" s="193">
        <v>69097</v>
      </c>
    </row>
    <row r="119" spans="1:5" ht="12.75">
      <c r="A119" s="186" t="s">
        <v>308</v>
      </c>
      <c r="B119" s="192">
        <v>512611</v>
      </c>
      <c r="C119" s="187">
        <v>327845</v>
      </c>
      <c r="D119" s="187">
        <v>114746</v>
      </c>
      <c r="E119" s="193">
        <v>70020</v>
      </c>
    </row>
    <row r="120" spans="1:5" ht="12.75">
      <c r="A120" s="186" t="s">
        <v>309</v>
      </c>
      <c r="B120" s="192">
        <v>349351</v>
      </c>
      <c r="C120" s="187">
        <v>207250</v>
      </c>
      <c r="D120" s="187">
        <v>72538</v>
      </c>
      <c r="E120" s="193">
        <v>69563</v>
      </c>
    </row>
    <row r="121" spans="1:5" ht="12.75">
      <c r="A121" s="186" t="s">
        <v>310</v>
      </c>
      <c r="B121" s="192">
        <v>519308</v>
      </c>
      <c r="C121" s="187">
        <v>330997</v>
      </c>
      <c r="D121" s="187">
        <v>115849</v>
      </c>
      <c r="E121" s="193">
        <v>72462</v>
      </c>
    </row>
    <row r="122" spans="1:5" ht="12.75">
      <c r="A122" s="186" t="s">
        <v>311</v>
      </c>
      <c r="B122" s="192">
        <v>362609</v>
      </c>
      <c r="C122" s="187">
        <v>215249</v>
      </c>
      <c r="D122" s="187">
        <v>75337</v>
      </c>
      <c r="E122" s="193">
        <v>72023</v>
      </c>
    </row>
    <row r="123" spans="1:5" ht="12.75">
      <c r="A123" s="186" t="s">
        <v>312</v>
      </c>
      <c r="B123" s="192">
        <v>472737</v>
      </c>
      <c r="C123" s="187">
        <v>330997</v>
      </c>
      <c r="D123" s="187">
        <v>115849</v>
      </c>
      <c r="E123" s="193">
        <v>25891</v>
      </c>
    </row>
    <row r="124" spans="1:5" ht="38.25">
      <c r="A124" s="186" t="s">
        <v>313</v>
      </c>
      <c r="B124" s="188"/>
      <c r="C124" s="189"/>
      <c r="D124" s="189"/>
      <c r="E124" s="190"/>
    </row>
    <row r="125" spans="1:5" ht="12.75">
      <c r="A125" s="186" t="s">
        <v>314</v>
      </c>
      <c r="B125" s="192">
        <v>911</v>
      </c>
      <c r="C125" s="187">
        <v>661</v>
      </c>
      <c r="D125" s="187">
        <v>231</v>
      </c>
      <c r="E125" s="193">
        <v>19</v>
      </c>
    </row>
    <row r="126" spans="1:5" ht="12.75">
      <c r="A126" s="186" t="s">
        <v>315</v>
      </c>
      <c r="B126" s="192">
        <v>2840</v>
      </c>
      <c r="C126" s="187">
        <v>2086</v>
      </c>
      <c r="D126" s="187">
        <v>730</v>
      </c>
      <c r="E126" s="193">
        <v>24</v>
      </c>
    </row>
    <row r="127" spans="1:5" ht="25.5">
      <c r="A127" s="186" t="s">
        <v>316</v>
      </c>
      <c r="B127" s="188"/>
      <c r="C127" s="189"/>
      <c r="D127" s="189"/>
      <c r="E127" s="190"/>
    </row>
    <row r="128" spans="1:5" ht="12.75">
      <c r="A128" s="194" t="s">
        <v>317</v>
      </c>
      <c r="B128" s="192">
        <v>1067</v>
      </c>
      <c r="C128" s="187">
        <v>786</v>
      </c>
      <c r="D128" s="187">
        <v>275</v>
      </c>
      <c r="E128" s="193">
        <v>6</v>
      </c>
    </row>
    <row r="129" spans="1:5" ht="25.5">
      <c r="A129" s="196" t="s">
        <v>318</v>
      </c>
      <c r="B129" s="188"/>
      <c r="C129" s="189"/>
      <c r="D129" s="189"/>
      <c r="E129" s="190"/>
    </row>
    <row r="130" spans="1:5" ht="12.75">
      <c r="A130" s="196" t="s">
        <v>319</v>
      </c>
      <c r="B130" s="188"/>
      <c r="C130" s="189"/>
      <c r="D130" s="189"/>
      <c r="E130" s="190"/>
    </row>
    <row r="131" spans="1:5" ht="12.75">
      <c r="A131" s="196" t="s">
        <v>320</v>
      </c>
      <c r="B131" s="188"/>
      <c r="C131" s="189"/>
      <c r="D131" s="189"/>
      <c r="E131" s="190"/>
    </row>
    <row r="132" spans="1:5" ht="13.5" thickBot="1">
      <c r="A132" s="197" t="s">
        <v>321</v>
      </c>
      <c r="B132" s="198"/>
      <c r="C132" s="199"/>
      <c r="D132" s="199"/>
      <c r="E132" s="200"/>
    </row>
    <row r="133" spans="1:5" ht="29.25" thickBot="1">
      <c r="A133" s="201" t="s">
        <v>322</v>
      </c>
      <c r="B133" s="202"/>
      <c r="C133" s="203"/>
      <c r="D133" s="203"/>
      <c r="E133" s="204"/>
    </row>
    <row r="134" spans="1:5" ht="15">
      <c r="A134" s="179" t="s">
        <v>323</v>
      </c>
      <c r="B134" s="205"/>
      <c r="C134" s="206"/>
      <c r="D134" s="206"/>
      <c r="E134" s="207"/>
    </row>
    <row r="135" spans="1:5" ht="12.75">
      <c r="A135" s="180" t="s">
        <v>324</v>
      </c>
      <c r="B135" s="208"/>
      <c r="C135" s="209"/>
      <c r="D135" s="209"/>
      <c r="E135" s="210"/>
    </row>
    <row r="136" spans="1:5" ht="39" thickBot="1">
      <c r="A136" s="211" t="s">
        <v>325</v>
      </c>
      <c r="B136" s="212">
        <v>1350</v>
      </c>
      <c r="C136" s="213">
        <v>997</v>
      </c>
      <c r="D136" s="213">
        <v>349</v>
      </c>
      <c r="E136" s="214">
        <v>4</v>
      </c>
    </row>
    <row r="137" spans="1:5" ht="15">
      <c r="A137" s="179" t="s">
        <v>326</v>
      </c>
      <c r="B137" s="205"/>
      <c r="C137" s="206"/>
      <c r="D137" s="206"/>
      <c r="E137" s="207"/>
    </row>
    <row r="138" spans="1:5" ht="25.5">
      <c r="A138" s="215" t="s">
        <v>327</v>
      </c>
      <c r="B138" s="208"/>
      <c r="C138" s="209"/>
      <c r="D138" s="209"/>
      <c r="E138" s="210"/>
    </row>
    <row r="139" spans="1:5" ht="12.75">
      <c r="A139" s="186" t="s">
        <v>328</v>
      </c>
      <c r="B139" s="192">
        <v>117085</v>
      </c>
      <c r="C139" s="187">
        <v>54159</v>
      </c>
      <c r="D139" s="187">
        <v>18956</v>
      </c>
      <c r="E139" s="193">
        <v>43970</v>
      </c>
    </row>
    <row r="140" spans="1:5" ht="26.25" thickBot="1">
      <c r="A140" s="211" t="s">
        <v>329</v>
      </c>
      <c r="B140" s="212">
        <v>164743</v>
      </c>
      <c r="C140" s="213">
        <v>78104</v>
      </c>
      <c r="D140" s="213">
        <v>27336</v>
      </c>
      <c r="E140" s="216">
        <v>59303</v>
      </c>
    </row>
    <row r="141" spans="1:5" ht="15">
      <c r="A141" s="217" t="s">
        <v>330</v>
      </c>
      <c r="B141" s="205"/>
      <c r="C141" s="206"/>
      <c r="D141" s="206"/>
      <c r="E141" s="207"/>
    </row>
    <row r="142" spans="1:5" ht="38.25">
      <c r="A142" s="218" t="s">
        <v>331</v>
      </c>
      <c r="B142" s="208"/>
      <c r="C142" s="209"/>
      <c r="D142" s="209"/>
      <c r="E142" s="210"/>
    </row>
    <row r="143" spans="1:5" ht="38.25">
      <c r="A143" s="219" t="s">
        <v>332</v>
      </c>
      <c r="B143" s="188"/>
      <c r="C143" s="189"/>
      <c r="D143" s="189"/>
      <c r="E143" s="190"/>
    </row>
    <row r="144" spans="1:5" ht="25.5">
      <c r="A144" s="194" t="s">
        <v>333</v>
      </c>
      <c r="B144" s="188"/>
      <c r="C144" s="189"/>
      <c r="D144" s="189"/>
      <c r="E144" s="190"/>
    </row>
    <row r="145" spans="1:5" ht="26.25" thickBot="1">
      <c r="A145" s="220" t="s">
        <v>334</v>
      </c>
      <c r="B145" s="221"/>
      <c r="C145" s="222"/>
      <c r="D145" s="222"/>
      <c r="E145" s="223"/>
    </row>
    <row r="146" spans="1:5" ht="15">
      <c r="A146" s="179" t="s">
        <v>335</v>
      </c>
      <c r="B146" s="205"/>
      <c r="C146" s="206"/>
      <c r="D146" s="206"/>
      <c r="E146" s="207"/>
    </row>
    <row r="147" spans="1:5" ht="38.25">
      <c r="A147" s="182" t="s">
        <v>336</v>
      </c>
      <c r="B147" s="208"/>
      <c r="C147" s="209"/>
      <c r="D147" s="209"/>
      <c r="E147" s="210"/>
    </row>
    <row r="148" spans="1:5" ht="39" thickBot="1">
      <c r="A148" s="211" t="s">
        <v>337</v>
      </c>
      <c r="B148" s="221"/>
      <c r="C148" s="222"/>
      <c r="D148" s="222"/>
      <c r="E148" s="223"/>
    </row>
  </sheetData>
  <sheetProtection/>
  <mergeCells count="5">
    <mergeCell ref="A1:E1"/>
    <mergeCell ref="B4:B7"/>
    <mergeCell ref="C4:C7"/>
    <mergeCell ref="D4:D7"/>
    <mergeCell ref="E4:E7"/>
  </mergeCells>
  <printOptions/>
  <pageMargins left="0.984251968503937" right="0.6299212598425197" top="0.984251968503937" bottom="0.5905511811023623" header="0.5511811023622047" footer="0.5118110236220472"/>
  <pageSetup horizontalDpi="600" verticalDpi="600" orientation="portrait" paperSize="9" scale="55" r:id="rId1"/>
  <headerFooter scaleWithDoc="0" alignWithMargins="0">
    <oddHeader>&amp;R&amp;"Arial,Kurzíva"Kapitola B.3.III&amp;"Arial,Obyčejné"
&amp;"Arial,Tučné"Tabulka č.4/str.&amp;P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jurkovat</cp:lastModifiedBy>
  <cp:lastPrinted>2011-03-09T13:41:32Z</cp:lastPrinted>
  <dcterms:created xsi:type="dcterms:W3CDTF">2005-03-23T13:09:30Z</dcterms:created>
  <dcterms:modified xsi:type="dcterms:W3CDTF">2011-03-09T13:41:35Z</dcterms:modified>
  <cp:category/>
  <cp:version/>
  <cp:contentType/>
  <cp:contentStatus/>
</cp:coreProperties>
</file>