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8325" activeTab="0"/>
  </bookViews>
  <sheets>
    <sheet name="final církevní" sheetId="1" r:id="rId1"/>
  </sheets>
  <definedNames>
    <definedName name="_ftn1" localSheetId="0">'final církevní'!$A$78</definedName>
    <definedName name="_ftn2" localSheetId="0">'final církevní'!$A$79</definedName>
    <definedName name="_ftnref1" localSheetId="0">'final církevní'!$I$15</definedName>
    <definedName name="_ftnref2" localSheetId="0">'final církevní'!$I$31</definedName>
  </definedNames>
  <calcPr fullCalcOnLoad="1"/>
</workbook>
</file>

<file path=xl/sharedStrings.xml><?xml version="1.0" encoding="utf-8"?>
<sst xmlns="http://schemas.openxmlformats.org/spreadsheetml/2006/main" count="196" uniqueCount="186">
  <si>
    <t>Č.</t>
  </si>
  <si>
    <t>Č.j.</t>
  </si>
  <si>
    <t>Název právnické osoby</t>
  </si>
  <si>
    <t>Adresa právnické osoby</t>
  </si>
  <si>
    <t>Požadováno AP (fyzické osoby celkem)</t>
  </si>
  <si>
    <t>Z toho</t>
  </si>
  <si>
    <t>Přepočteno na plné úvazky ze sloupce 4</t>
  </si>
  <si>
    <t>Poskytnutá částka</t>
  </si>
  <si>
    <t>na rok 2010</t>
  </si>
  <si>
    <t xml:space="preserve"> v Kč</t>
  </si>
  <si>
    <t>MŠ</t>
  </si>
  <si>
    <t>ZŠ</t>
  </si>
  <si>
    <t>SŠ</t>
  </si>
  <si>
    <r>
      <t>1.</t>
    </r>
    <r>
      <rPr>
        <i/>
        <sz val="7"/>
        <color indexed="8"/>
        <rFont val="Times New Roman"/>
        <family val="1"/>
      </rPr>
      <t xml:space="preserve">               </t>
    </r>
    <r>
      <rPr>
        <i/>
        <sz val="10"/>
        <color indexed="8"/>
        <rFont val="Times New Roman"/>
        <family val="1"/>
      </rPr>
      <t> </t>
    </r>
  </si>
  <si>
    <t>2005/2010-61</t>
  </si>
  <si>
    <t>Dívčí katolická SŠ</t>
  </si>
  <si>
    <t>Praha 1</t>
  </si>
  <si>
    <t>Platnéřská 4</t>
  </si>
  <si>
    <r>
      <t>2.</t>
    </r>
    <r>
      <rPr>
        <i/>
        <sz val="7"/>
        <color indexed="8"/>
        <rFont val="Times New Roman"/>
        <family val="1"/>
      </rPr>
      <t xml:space="preserve">               </t>
    </r>
    <r>
      <rPr>
        <i/>
        <sz val="10"/>
        <color indexed="8"/>
        <rFont val="Times New Roman"/>
        <family val="1"/>
      </rPr>
      <t> </t>
    </r>
  </si>
  <si>
    <t>2011/2010-61</t>
  </si>
  <si>
    <t>Veselá škola-církevní ZŠ a ZUŠ</t>
  </si>
  <si>
    <t>Soukenická 10</t>
  </si>
  <si>
    <r>
      <t>3.</t>
    </r>
    <r>
      <rPr>
        <i/>
        <sz val="7"/>
        <color indexed="8"/>
        <rFont val="Times New Roman"/>
        <family val="1"/>
      </rPr>
      <t xml:space="preserve">               </t>
    </r>
    <r>
      <rPr>
        <i/>
        <sz val="10"/>
        <color indexed="8"/>
        <rFont val="Times New Roman"/>
        <family val="1"/>
      </rPr>
      <t> </t>
    </r>
  </si>
  <si>
    <t>2014/2010-61</t>
  </si>
  <si>
    <t>MŠ a ZŠ Diakonie ČCE</t>
  </si>
  <si>
    <t>Praha4-Michle</t>
  </si>
  <si>
    <t>V Zápolí 1250/21</t>
  </si>
  <si>
    <r>
      <t>4.</t>
    </r>
    <r>
      <rPr>
        <i/>
        <sz val="7"/>
        <color indexed="8"/>
        <rFont val="Times New Roman"/>
        <family val="1"/>
      </rPr>
      <t xml:space="preserve">               </t>
    </r>
    <r>
      <rPr>
        <i/>
        <sz val="10"/>
        <color indexed="8"/>
        <rFont val="Times New Roman"/>
        <family val="1"/>
      </rPr>
      <t> </t>
    </r>
  </si>
  <si>
    <t>2015/2010-61</t>
  </si>
  <si>
    <t>Církevní MŠ Studánka</t>
  </si>
  <si>
    <t>Praha 4</t>
  </si>
  <si>
    <t>Ke Kamýku 686</t>
  </si>
  <si>
    <r>
      <t>5.</t>
    </r>
    <r>
      <rPr>
        <i/>
        <sz val="7"/>
        <color indexed="8"/>
        <rFont val="Times New Roman"/>
        <family val="1"/>
      </rPr>
      <t xml:space="preserve">               </t>
    </r>
    <r>
      <rPr>
        <i/>
        <sz val="10"/>
        <color indexed="8"/>
        <rFont val="Times New Roman"/>
        <family val="1"/>
      </rPr>
      <t> </t>
    </r>
  </si>
  <si>
    <t>2016/2010-61</t>
  </si>
  <si>
    <t>MŠ a ZŠ speciální Diakonie ČCE</t>
  </si>
  <si>
    <t>Praha 5</t>
  </si>
  <si>
    <t>Vlachova 1502</t>
  </si>
  <si>
    <r>
      <t>6.</t>
    </r>
    <r>
      <rPr>
        <i/>
        <sz val="7"/>
        <color indexed="8"/>
        <rFont val="Times New Roman"/>
        <family val="1"/>
      </rPr>
      <t xml:space="preserve">               </t>
    </r>
    <r>
      <rPr>
        <i/>
        <sz val="10"/>
        <color indexed="8"/>
        <rFont val="Times New Roman"/>
        <family val="1"/>
      </rPr>
      <t> </t>
    </r>
  </si>
  <si>
    <t>2017/2010-61</t>
  </si>
  <si>
    <t>Bratrská škola</t>
  </si>
  <si>
    <t>Praha  7</t>
  </si>
  <si>
    <t>Rajská 300/3</t>
  </si>
  <si>
    <r>
      <t>7.</t>
    </r>
    <r>
      <rPr>
        <i/>
        <sz val="7"/>
        <color indexed="8"/>
        <rFont val="Times New Roman"/>
        <family val="1"/>
      </rPr>
      <t xml:space="preserve">               </t>
    </r>
    <r>
      <rPr>
        <i/>
        <sz val="10"/>
        <color indexed="8"/>
        <rFont val="Times New Roman"/>
        <family val="1"/>
      </rPr>
      <t> </t>
    </r>
  </si>
  <si>
    <t>2019/2010-61</t>
  </si>
  <si>
    <t>ZŠ a MŠ logopedická</t>
  </si>
  <si>
    <t xml:space="preserve"> Don Bosco</t>
  </si>
  <si>
    <t>Praha 8</t>
  </si>
  <si>
    <t>Dolákova 555</t>
  </si>
  <si>
    <r>
      <t>8.</t>
    </r>
    <r>
      <rPr>
        <i/>
        <sz val="7"/>
        <color indexed="8"/>
        <rFont val="Times New Roman"/>
        <family val="1"/>
      </rPr>
      <t xml:space="preserve">               </t>
    </r>
    <r>
      <rPr>
        <i/>
        <sz val="10"/>
        <color indexed="8"/>
        <rFont val="Times New Roman"/>
        <family val="1"/>
      </rPr>
      <t> </t>
    </r>
  </si>
  <si>
    <t>2020/2010-61</t>
  </si>
  <si>
    <t>Praha 10</t>
  </si>
  <si>
    <t>Saratovská 159</t>
  </si>
  <si>
    <r>
      <t>9.</t>
    </r>
    <r>
      <rPr>
        <i/>
        <sz val="7"/>
        <color indexed="8"/>
        <rFont val="Times New Roman"/>
        <family val="1"/>
      </rPr>
      <t xml:space="preserve">               </t>
    </r>
    <r>
      <rPr>
        <i/>
        <sz val="10"/>
        <color indexed="8"/>
        <rFont val="Times New Roman"/>
        <family val="1"/>
      </rPr>
      <t> </t>
    </r>
  </si>
  <si>
    <t>2021/2010-61</t>
  </si>
  <si>
    <t>Církevní ZŠ a MŠ Archa</t>
  </si>
  <si>
    <t>Benešov</t>
  </si>
  <si>
    <t>Petroupim 49</t>
  </si>
  <si>
    <r>
      <t>10.</t>
    </r>
    <r>
      <rPr>
        <i/>
        <sz val="7"/>
        <color indexed="8"/>
        <rFont val="Times New Roman"/>
        <family val="1"/>
      </rPr>
      <t xml:space="preserve">           </t>
    </r>
    <r>
      <rPr>
        <i/>
        <sz val="10"/>
        <color indexed="8"/>
        <rFont val="Times New Roman"/>
        <family val="1"/>
      </rPr>
      <t> </t>
    </r>
  </si>
  <si>
    <t>2022/2010-61</t>
  </si>
  <si>
    <t>ZŠ speciální Diakonie ČCE</t>
  </si>
  <si>
    <t>Čáslav</t>
  </si>
  <si>
    <t>Komenského nám. 140</t>
  </si>
  <si>
    <r>
      <t>11.</t>
    </r>
    <r>
      <rPr>
        <i/>
        <sz val="7"/>
        <color indexed="8"/>
        <rFont val="Times New Roman"/>
        <family val="1"/>
      </rPr>
      <t xml:space="preserve">           </t>
    </r>
    <r>
      <rPr>
        <i/>
        <sz val="10"/>
        <color indexed="8"/>
        <rFont val="Times New Roman"/>
        <family val="1"/>
      </rPr>
      <t> </t>
    </r>
  </si>
  <si>
    <t>2023/2010-61</t>
  </si>
  <si>
    <t>ZŠ Orbis Pictus,s.r.o.</t>
  </si>
  <si>
    <t>Tábor</t>
  </si>
  <si>
    <t>Budějovická 825</t>
  </si>
  <si>
    <r>
      <t>12.</t>
    </r>
    <r>
      <rPr>
        <i/>
        <sz val="7"/>
        <color indexed="8"/>
        <rFont val="Times New Roman"/>
        <family val="1"/>
      </rPr>
      <t xml:space="preserve">           </t>
    </r>
    <r>
      <rPr>
        <i/>
        <sz val="10"/>
        <color indexed="8"/>
        <rFont val="Times New Roman"/>
        <family val="1"/>
      </rPr>
      <t> </t>
    </r>
  </si>
  <si>
    <t>2024/2010-61</t>
  </si>
  <si>
    <t>Církevní MŠ</t>
  </si>
  <si>
    <t>Příběnická 1435</t>
  </si>
  <si>
    <r>
      <t>13.</t>
    </r>
    <r>
      <rPr>
        <i/>
        <sz val="7"/>
        <color indexed="8"/>
        <rFont val="Times New Roman"/>
        <family val="1"/>
      </rPr>
      <t xml:space="preserve">           </t>
    </r>
    <r>
      <rPr>
        <i/>
        <sz val="10"/>
        <color indexed="8"/>
        <rFont val="Times New Roman"/>
        <family val="1"/>
      </rPr>
      <t> </t>
    </r>
  </si>
  <si>
    <t>2025/2010-61</t>
  </si>
  <si>
    <t>České Budějovice</t>
  </si>
  <si>
    <t>Lipenská 3/1978</t>
  </si>
  <si>
    <r>
      <t>14.</t>
    </r>
    <r>
      <rPr>
        <i/>
        <sz val="7"/>
        <color indexed="8"/>
        <rFont val="Times New Roman"/>
        <family val="1"/>
      </rPr>
      <t xml:space="preserve">           </t>
    </r>
    <r>
      <rPr>
        <i/>
        <sz val="10"/>
        <color indexed="8"/>
        <rFont val="Times New Roman"/>
        <family val="1"/>
      </rPr>
      <t> </t>
    </r>
  </si>
  <si>
    <t>2026/2010-61</t>
  </si>
  <si>
    <t>Biskupské G J.N.Neumanna</t>
  </si>
  <si>
    <t>Jirsíkova 5</t>
  </si>
  <si>
    <r>
      <t>15.</t>
    </r>
    <r>
      <rPr>
        <i/>
        <sz val="7"/>
        <color indexed="8"/>
        <rFont val="Times New Roman"/>
        <family val="1"/>
      </rPr>
      <t xml:space="preserve">           </t>
    </r>
    <r>
      <rPr>
        <i/>
        <sz val="10"/>
        <color indexed="8"/>
        <rFont val="Times New Roman"/>
        <family val="1"/>
      </rPr>
      <t> </t>
    </r>
  </si>
  <si>
    <t>2028/2010-61</t>
  </si>
  <si>
    <t>Merklín</t>
  </si>
  <si>
    <t>Husova 346</t>
  </si>
  <si>
    <r>
      <t>16.</t>
    </r>
    <r>
      <rPr>
        <i/>
        <sz val="7"/>
        <color indexed="8"/>
        <rFont val="Times New Roman"/>
        <family val="1"/>
      </rPr>
      <t xml:space="preserve">           </t>
    </r>
    <r>
      <rPr>
        <i/>
        <sz val="10"/>
        <color indexed="8"/>
        <rFont val="Times New Roman"/>
        <family val="1"/>
      </rPr>
      <t> </t>
    </r>
  </si>
  <si>
    <t>2029/2010-61</t>
  </si>
  <si>
    <t>MŠ, ZŠ speciální a PrŠ Rolnička Diakonie ČCE</t>
  </si>
  <si>
    <t>Soběslav</t>
  </si>
  <si>
    <t>Mrázkova 700/III</t>
  </si>
  <si>
    <r>
      <t>17.</t>
    </r>
    <r>
      <rPr>
        <i/>
        <sz val="7"/>
        <color indexed="8"/>
        <rFont val="Times New Roman"/>
        <family val="1"/>
      </rPr>
      <t xml:space="preserve">           </t>
    </r>
    <r>
      <rPr>
        <i/>
        <sz val="10"/>
        <color indexed="8"/>
        <rFont val="Times New Roman"/>
        <family val="1"/>
      </rPr>
      <t> </t>
    </r>
  </si>
  <si>
    <t>2030/2010-61</t>
  </si>
  <si>
    <t>Křesťanská ZŠ</t>
  </si>
  <si>
    <t>Jihlava</t>
  </si>
  <si>
    <t>nám. Svobody 1369/3</t>
  </si>
  <si>
    <r>
      <t>18.</t>
    </r>
    <r>
      <rPr>
        <i/>
        <sz val="7"/>
        <color indexed="8"/>
        <rFont val="Times New Roman"/>
        <family val="1"/>
      </rPr>
      <t xml:space="preserve">           </t>
    </r>
    <r>
      <rPr>
        <i/>
        <sz val="10"/>
        <color indexed="8"/>
        <rFont val="Times New Roman"/>
        <family val="1"/>
      </rPr>
      <t> </t>
    </r>
  </si>
  <si>
    <t>2033/2010-61</t>
  </si>
  <si>
    <t>Biskupské G</t>
  </si>
  <si>
    <t>Źďár nad Sázavou</t>
  </si>
  <si>
    <t>U Klafárku 3</t>
  </si>
  <si>
    <r>
      <t>19.</t>
    </r>
    <r>
      <rPr>
        <i/>
        <sz val="7"/>
        <color indexed="8"/>
        <rFont val="Times New Roman"/>
        <family val="1"/>
      </rPr>
      <t xml:space="preserve">           </t>
    </r>
    <r>
      <rPr>
        <i/>
        <sz val="10"/>
        <color indexed="8"/>
        <rFont val="Times New Roman"/>
        <family val="1"/>
      </rPr>
      <t> </t>
    </r>
  </si>
  <si>
    <t>2034/2010-61</t>
  </si>
  <si>
    <t>Skuteč</t>
  </si>
  <si>
    <t>V. Nováka 584</t>
  </si>
  <si>
    <r>
      <t>20.</t>
    </r>
    <r>
      <rPr>
        <i/>
        <sz val="7"/>
        <color indexed="8"/>
        <rFont val="Times New Roman"/>
        <family val="1"/>
      </rPr>
      <t xml:space="preserve">           </t>
    </r>
    <r>
      <rPr>
        <i/>
        <sz val="10"/>
        <color indexed="8"/>
        <rFont val="Times New Roman"/>
        <family val="1"/>
      </rPr>
      <t> </t>
    </r>
  </si>
  <si>
    <t>2035/2010-61</t>
  </si>
  <si>
    <t>ZŠ speciální Diakonie ČCE.</t>
  </si>
  <si>
    <t>Vrchlabí</t>
  </si>
  <si>
    <t>Pražská 858</t>
  </si>
  <si>
    <r>
      <t>21.</t>
    </r>
    <r>
      <rPr>
        <i/>
        <sz val="7"/>
        <color indexed="8"/>
        <rFont val="Times New Roman"/>
        <family val="1"/>
      </rPr>
      <t xml:space="preserve">           </t>
    </r>
    <r>
      <rPr>
        <i/>
        <sz val="10"/>
        <color indexed="8"/>
        <rFont val="Times New Roman"/>
        <family val="1"/>
      </rPr>
      <t> </t>
    </r>
  </si>
  <si>
    <t>2036/2010-61</t>
  </si>
  <si>
    <t>ZŠ SION, J.A.Komenského</t>
  </si>
  <si>
    <t>Hradec Králové</t>
  </si>
  <si>
    <t>Na Kotli 1201</t>
  </si>
  <si>
    <r>
      <t>22.</t>
    </r>
    <r>
      <rPr>
        <i/>
        <sz val="7"/>
        <color indexed="8"/>
        <rFont val="Times New Roman"/>
        <family val="1"/>
      </rPr>
      <t xml:space="preserve">           </t>
    </r>
    <r>
      <rPr>
        <i/>
        <sz val="10"/>
        <color indexed="8"/>
        <rFont val="Times New Roman"/>
        <family val="1"/>
      </rPr>
      <t> </t>
    </r>
  </si>
  <si>
    <t>2037/2010-61</t>
  </si>
  <si>
    <t>ZŠ při Biskupském G</t>
  </si>
  <si>
    <t>Krupka I – Bohosudov</t>
  </si>
  <si>
    <t>Koněvova 34</t>
  </si>
  <si>
    <r>
      <t>23.</t>
    </r>
    <r>
      <rPr>
        <i/>
        <sz val="7"/>
        <color indexed="8"/>
        <rFont val="Times New Roman"/>
        <family val="1"/>
      </rPr>
      <t xml:space="preserve">           </t>
    </r>
    <r>
      <rPr>
        <i/>
        <sz val="10"/>
        <color indexed="8"/>
        <rFont val="Times New Roman"/>
        <family val="1"/>
      </rPr>
      <t> </t>
    </r>
  </si>
  <si>
    <t>2038/2010-61</t>
  </si>
  <si>
    <t>Křesťanská ZŠ a MŠ</t>
  </si>
  <si>
    <t>Liberec</t>
  </si>
  <si>
    <t>Růžodolská 118/26</t>
  </si>
  <si>
    <r>
      <t>24.</t>
    </r>
    <r>
      <rPr>
        <i/>
        <sz val="7"/>
        <color indexed="8"/>
        <rFont val="Times New Roman"/>
        <family val="1"/>
      </rPr>
      <t xml:space="preserve">           </t>
    </r>
    <r>
      <rPr>
        <i/>
        <sz val="10"/>
        <color indexed="8"/>
        <rFont val="Times New Roman"/>
        <family val="1"/>
      </rPr>
      <t> </t>
    </r>
  </si>
  <si>
    <t>2039/2010-61</t>
  </si>
  <si>
    <t>Ostrava-Vítkovice</t>
  </si>
  <si>
    <t>U Cementárny 23</t>
  </si>
  <si>
    <r>
      <t>25.</t>
    </r>
    <r>
      <rPr>
        <i/>
        <sz val="7"/>
        <color indexed="8"/>
        <rFont val="Times New Roman"/>
        <family val="1"/>
      </rPr>
      <t xml:space="preserve">           </t>
    </r>
    <r>
      <rPr>
        <i/>
        <sz val="10"/>
        <color indexed="8"/>
        <rFont val="Times New Roman"/>
        <family val="1"/>
      </rPr>
      <t> </t>
    </r>
  </si>
  <si>
    <t>2040/2010-61</t>
  </si>
  <si>
    <t>Církevní MŠ, ZŠ a SŠ</t>
  </si>
  <si>
    <t>Český Těšín</t>
  </si>
  <si>
    <t>Frýdecká 34</t>
  </si>
  <si>
    <r>
      <t>26.</t>
    </r>
    <r>
      <rPr>
        <i/>
        <sz val="7"/>
        <color indexed="8"/>
        <rFont val="Times New Roman"/>
        <family val="1"/>
      </rPr>
      <t xml:space="preserve">           </t>
    </r>
    <r>
      <rPr>
        <i/>
        <sz val="10"/>
        <color indexed="8"/>
        <rFont val="Times New Roman"/>
        <family val="1"/>
      </rPr>
      <t> </t>
    </r>
  </si>
  <si>
    <t>2041/2010-61</t>
  </si>
  <si>
    <t>ZŠ  sv. Zdislavy</t>
  </si>
  <si>
    <t>Kopřivnice</t>
  </si>
  <si>
    <t>Štefánkova 117</t>
  </si>
  <si>
    <r>
      <t>27.</t>
    </r>
    <r>
      <rPr>
        <i/>
        <sz val="7"/>
        <color indexed="8"/>
        <rFont val="Times New Roman"/>
        <family val="1"/>
      </rPr>
      <t xml:space="preserve">           </t>
    </r>
    <r>
      <rPr>
        <i/>
        <sz val="10"/>
        <color indexed="8"/>
        <rFont val="Times New Roman"/>
        <family val="1"/>
      </rPr>
      <t> </t>
    </r>
  </si>
  <si>
    <t>2044/2010-61</t>
  </si>
  <si>
    <t>ZŠ sv. Voršily</t>
  </si>
  <si>
    <t>Olomouc</t>
  </si>
  <si>
    <t>Aksamitova 6</t>
  </si>
  <si>
    <r>
      <t>28.</t>
    </r>
    <r>
      <rPr>
        <i/>
        <sz val="7"/>
        <color indexed="8"/>
        <rFont val="Times New Roman"/>
        <family val="1"/>
      </rPr>
      <t xml:space="preserve">           </t>
    </r>
    <r>
      <rPr>
        <i/>
        <sz val="10"/>
        <color indexed="8"/>
        <rFont val="Times New Roman"/>
        <family val="1"/>
      </rPr>
      <t> </t>
    </r>
  </si>
  <si>
    <t>2045/2010-61</t>
  </si>
  <si>
    <t>Církevní ZŠ</t>
  </si>
  <si>
    <t>Zlín</t>
  </si>
  <si>
    <t>Česká 4787</t>
  </si>
  <si>
    <r>
      <t>29.</t>
    </r>
    <r>
      <rPr>
        <i/>
        <sz val="7"/>
        <color indexed="8"/>
        <rFont val="Times New Roman"/>
        <family val="1"/>
      </rPr>
      <t xml:space="preserve">           </t>
    </r>
    <r>
      <rPr>
        <i/>
        <sz val="10"/>
        <color indexed="8"/>
        <rFont val="Times New Roman"/>
        <family val="1"/>
      </rPr>
      <t> </t>
    </r>
  </si>
  <si>
    <t>2048/2010-61</t>
  </si>
  <si>
    <t>Arcibiskupské G</t>
  </si>
  <si>
    <t>Kroměříž</t>
  </si>
  <si>
    <t>Pilařova 3</t>
  </si>
  <si>
    <r>
      <t>30.</t>
    </r>
    <r>
      <rPr>
        <i/>
        <sz val="7"/>
        <color indexed="8"/>
        <rFont val="Times New Roman"/>
        <family val="1"/>
      </rPr>
      <t xml:space="preserve">           </t>
    </r>
    <r>
      <rPr>
        <i/>
        <sz val="10"/>
        <color indexed="8"/>
        <rFont val="Times New Roman"/>
        <family val="1"/>
      </rPr>
      <t> </t>
    </r>
  </si>
  <si>
    <t>2049/2010-61</t>
  </si>
  <si>
    <t>ZŠ Salvátor</t>
  </si>
  <si>
    <t>Valašské Meziříčí</t>
  </si>
  <si>
    <t>Králova 380</t>
  </si>
  <si>
    <r>
      <t>31.</t>
    </r>
    <r>
      <rPr>
        <i/>
        <sz val="7"/>
        <color indexed="8"/>
        <rFont val="Times New Roman"/>
        <family val="1"/>
      </rPr>
      <t xml:space="preserve">           </t>
    </r>
    <r>
      <rPr>
        <i/>
        <sz val="10"/>
        <color indexed="8"/>
        <rFont val="Times New Roman"/>
        <family val="1"/>
      </rPr>
      <t> </t>
    </r>
  </si>
  <si>
    <t>2050/2010-61</t>
  </si>
  <si>
    <t xml:space="preserve"> ZŠ sv. Ludmily</t>
  </si>
  <si>
    <t>Hradec nad Moravicí</t>
  </si>
  <si>
    <t>Zámecká 57</t>
  </si>
  <si>
    <r>
      <t>32.</t>
    </r>
    <r>
      <rPr>
        <i/>
        <sz val="7"/>
        <color indexed="8"/>
        <rFont val="Times New Roman"/>
        <family val="1"/>
      </rPr>
      <t xml:space="preserve">           </t>
    </r>
    <r>
      <rPr>
        <i/>
        <sz val="10"/>
        <color indexed="8"/>
        <rFont val="Times New Roman"/>
        <family val="1"/>
      </rPr>
      <t> </t>
    </r>
  </si>
  <si>
    <t>2051/2010-61</t>
  </si>
  <si>
    <t>SPŠ a SZŠ sv. Anežky České</t>
  </si>
  <si>
    <t>Odry</t>
  </si>
  <si>
    <t>1.máje 249/37</t>
  </si>
  <si>
    <r>
      <t>33.</t>
    </r>
    <r>
      <rPr>
        <i/>
        <sz val="7"/>
        <color indexed="8"/>
        <rFont val="Times New Roman"/>
        <family val="1"/>
      </rPr>
      <t xml:space="preserve">           </t>
    </r>
    <r>
      <rPr>
        <i/>
        <sz val="10"/>
        <color indexed="8"/>
        <rFont val="Times New Roman"/>
        <family val="1"/>
      </rPr>
      <t> </t>
    </r>
  </si>
  <si>
    <t>2052/2010-61</t>
  </si>
  <si>
    <t>Církevní ZŠ a MŠ</t>
  </si>
  <si>
    <t>Krnov</t>
  </si>
  <si>
    <t>SPC 54</t>
  </si>
  <si>
    <r>
      <t>34.</t>
    </r>
    <r>
      <rPr>
        <i/>
        <sz val="7"/>
        <color indexed="8"/>
        <rFont val="Times New Roman"/>
        <family val="1"/>
      </rPr>
      <t xml:space="preserve">           </t>
    </r>
    <r>
      <rPr>
        <i/>
        <sz val="10"/>
        <color indexed="8"/>
        <rFont val="Times New Roman"/>
        <family val="1"/>
      </rPr>
      <t> </t>
    </r>
  </si>
  <si>
    <t>2055/2010-61</t>
  </si>
  <si>
    <t>Církevní G sv. Voršily</t>
  </si>
  <si>
    <t>Kutná Hora</t>
  </si>
  <si>
    <t>Poděbradova 288</t>
  </si>
  <si>
    <r>
      <t>35.</t>
    </r>
    <r>
      <rPr>
        <i/>
        <sz val="7"/>
        <color indexed="8"/>
        <rFont val="Times New Roman"/>
        <family val="1"/>
      </rPr>
      <t xml:space="preserve">           </t>
    </r>
    <r>
      <rPr>
        <i/>
        <sz val="10"/>
        <color indexed="8"/>
        <rFont val="Times New Roman"/>
        <family val="1"/>
      </rPr>
      <t> </t>
    </r>
  </si>
  <si>
    <t>2087/2010-61</t>
  </si>
  <si>
    <t>Velké náměstí 49</t>
  </si>
  <si>
    <t>Celkem:</t>
  </si>
  <si>
    <t>[1] 1. AP - 12 měsíců, 129 000.- Kč;  2. AP - 11 měsíců,118 250.- Kč; 3. AP - 4 měsíce, 43 000.- Kč; celkem 290 250.- Kč</t>
  </si>
  <si>
    <t>[2] 1. AP – 12 měsíců, 0,65 úvazek, 83 850.- Kč; 2. AP – 4 měsíce, 0,62 úvazek, 26 660.- Kč; 3. AP – 4 měsíce, 0,62 úvazek, 26 660.- Kč; celkem 137 170.- Kč</t>
  </si>
  <si>
    <r>
      <t>3</t>
    </r>
    <r>
      <rPr>
        <b/>
        <vertAlign val="superscript"/>
        <sz val="10"/>
        <color indexed="8"/>
        <rFont val="Times New Roman"/>
        <family val="1"/>
      </rPr>
      <t>(1)</t>
    </r>
  </si>
  <si>
    <r>
      <t>1,89</t>
    </r>
    <r>
      <rPr>
        <b/>
        <vertAlign val="superscript"/>
        <sz val="10"/>
        <color indexed="8"/>
        <rFont val="Times New Roman"/>
        <family val="1"/>
      </rPr>
      <t>(2)</t>
    </r>
  </si>
  <si>
    <t>Legenda: Výše dotace na místo na jednoho AP přepočtené na plný úvazek = 129 000 Kč</t>
  </si>
  <si>
    <t>Soupis projektů církevních škol k rozvojovému programu "Asistent pedagoga (AP)" - rok 2010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</si>
</sst>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wrapText="1"/>
    </xf>
    <xf numFmtId="0" fontId="3" fillId="34" borderId="14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3" fillId="34" borderId="15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5" fillId="34" borderId="16" xfId="0" applyFont="1" applyFill="1" applyBorder="1" applyAlignment="1">
      <alignment wrapText="1"/>
    </xf>
    <xf numFmtId="0" fontId="5" fillId="34" borderId="12" xfId="0" applyFont="1" applyFill="1" applyBorder="1" applyAlignment="1">
      <alignment horizontal="center" wrapText="1"/>
    </xf>
    <xf numFmtId="0" fontId="28" fillId="0" borderId="0" xfId="36" applyAlignment="1" applyProtection="1">
      <alignment/>
      <protection/>
    </xf>
    <xf numFmtId="3" fontId="5" fillId="34" borderId="12" xfId="0" applyNumberFormat="1" applyFont="1" applyFill="1" applyBorder="1" applyAlignment="1">
      <alignment horizontal="center" wrapText="1"/>
    </xf>
    <xf numFmtId="4" fontId="5" fillId="34" borderId="12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 wrapText="1"/>
    </xf>
    <xf numFmtId="168" fontId="5" fillId="34" borderId="12" xfId="0" applyNumberFormat="1" applyFont="1" applyFill="1" applyBorder="1" applyAlignment="1">
      <alignment horizontal="center" wrapText="1"/>
    </xf>
    <xf numFmtId="4" fontId="5" fillId="34" borderId="17" xfId="0" applyNumberFormat="1" applyFont="1" applyFill="1" applyBorder="1" applyAlignment="1">
      <alignment horizontal="center" wrapText="1"/>
    </xf>
    <xf numFmtId="4" fontId="5" fillId="34" borderId="18" xfId="0" applyNumberFormat="1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4" fontId="5" fillId="34" borderId="25" xfId="0" applyNumberFormat="1" applyFont="1" applyFill="1" applyBorder="1" applyAlignment="1">
      <alignment horizontal="center" wrapText="1"/>
    </xf>
    <xf numFmtId="3" fontId="5" fillId="34" borderId="17" xfId="0" applyNumberFormat="1" applyFont="1" applyFill="1" applyBorder="1" applyAlignment="1">
      <alignment horizontal="center" wrapText="1"/>
    </xf>
    <xf numFmtId="3" fontId="5" fillId="34" borderId="18" xfId="0" applyNumberFormat="1" applyFont="1" applyFill="1" applyBorder="1" applyAlignment="1">
      <alignment horizontal="center" wrapText="1"/>
    </xf>
    <xf numFmtId="0" fontId="3" fillId="34" borderId="26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wrapText="1"/>
    </xf>
    <xf numFmtId="0" fontId="3" fillId="34" borderId="29" xfId="0" applyFont="1" applyFill="1" applyBorder="1" applyAlignment="1">
      <alignment wrapText="1"/>
    </xf>
    <xf numFmtId="3" fontId="2" fillId="34" borderId="30" xfId="0" applyNumberFormat="1" applyFont="1" applyFill="1" applyBorder="1" applyAlignment="1">
      <alignment horizontal="center" wrapText="1"/>
    </xf>
    <xf numFmtId="3" fontId="2" fillId="34" borderId="31" xfId="0" applyNumberFormat="1" applyFont="1" applyFill="1" applyBorder="1" applyAlignment="1">
      <alignment horizontal="center" wrapText="1"/>
    </xf>
    <xf numFmtId="4" fontId="2" fillId="34" borderId="17" xfId="0" applyNumberFormat="1" applyFont="1" applyFill="1" applyBorder="1" applyAlignment="1">
      <alignment horizontal="center" wrapText="1"/>
    </xf>
    <xf numFmtId="4" fontId="2" fillId="34" borderId="18" xfId="0" applyNumberFormat="1" applyFont="1" applyFill="1" applyBorder="1" applyAlignment="1">
      <alignment horizontal="center" wrapText="1"/>
    </xf>
    <xf numFmtId="4" fontId="2" fillId="34" borderId="25" xfId="0" applyNumberFormat="1" applyFont="1" applyFill="1" applyBorder="1" applyAlignment="1">
      <alignment horizontal="center" wrapText="1"/>
    </xf>
    <xf numFmtId="0" fontId="3" fillId="34" borderId="32" xfId="0" applyFont="1" applyFill="1" applyBorder="1" applyAlignment="1">
      <alignment horizontal="center" wrapText="1"/>
    </xf>
    <xf numFmtId="0" fontId="3" fillId="34" borderId="33" xfId="0" applyFont="1" applyFill="1" applyBorder="1" applyAlignment="1">
      <alignment wrapText="1"/>
    </xf>
    <xf numFmtId="3" fontId="2" fillId="34" borderId="34" xfId="0" applyNumberFormat="1" applyFont="1" applyFill="1" applyBorder="1" applyAlignment="1">
      <alignment horizontal="center" wrapText="1"/>
    </xf>
    <xf numFmtId="4" fontId="5" fillId="0" borderId="25" xfId="0" applyNumberFormat="1" applyFont="1" applyFill="1" applyBorder="1" applyAlignment="1">
      <alignment horizontal="center" wrapText="1"/>
    </xf>
    <xf numFmtId="4" fontId="5" fillId="0" borderId="18" xfId="0" applyNumberFormat="1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3" fontId="2" fillId="0" borderId="34" xfId="0" applyNumberFormat="1" applyFont="1" applyFill="1" applyBorder="1" applyAlignment="1">
      <alignment horizontal="center" wrapText="1"/>
    </xf>
    <xf numFmtId="3" fontId="2" fillId="0" borderId="31" xfId="0" applyNumberFormat="1" applyFont="1" applyFill="1" applyBorder="1" applyAlignment="1">
      <alignment horizontal="center" wrapText="1"/>
    </xf>
    <xf numFmtId="4" fontId="2" fillId="0" borderId="25" xfId="0" applyNumberFormat="1" applyFont="1" applyFill="1" applyBorder="1" applyAlignment="1">
      <alignment horizontal="center" wrapText="1"/>
    </xf>
    <xf numFmtId="4" fontId="2" fillId="0" borderId="18" xfId="0" applyNumberFormat="1" applyFont="1" applyFill="1" applyBorder="1" applyAlignment="1">
      <alignment horizontal="center" wrapText="1"/>
    </xf>
    <xf numFmtId="3" fontId="5" fillId="34" borderId="20" xfId="0" applyNumberFormat="1" applyFont="1" applyFill="1" applyBorder="1" applyAlignment="1">
      <alignment horizontal="center" wrapText="1"/>
    </xf>
    <xf numFmtId="3" fontId="2" fillId="34" borderId="25" xfId="0" applyNumberFormat="1" applyFont="1" applyFill="1" applyBorder="1" applyAlignment="1">
      <alignment horizontal="center" wrapText="1"/>
    </xf>
    <xf numFmtId="3" fontId="2" fillId="34" borderId="18" xfId="0" applyNumberFormat="1" applyFont="1" applyFill="1" applyBorder="1" applyAlignment="1">
      <alignment horizontal="center" wrapText="1"/>
    </xf>
    <xf numFmtId="3" fontId="2" fillId="34" borderId="20" xfId="0" applyNumberFormat="1" applyFont="1" applyFill="1" applyBorder="1" applyAlignment="1">
      <alignment horizontal="center" wrapText="1"/>
    </xf>
    <xf numFmtId="4" fontId="2" fillId="34" borderId="20" xfId="0" applyNumberFormat="1" applyFont="1" applyFill="1" applyBorder="1" applyAlignment="1">
      <alignment horizontal="center" wrapText="1"/>
    </xf>
    <xf numFmtId="4" fontId="5" fillId="34" borderId="20" xfId="0" applyNumberFormat="1" applyFont="1" applyFill="1" applyBorder="1" applyAlignment="1">
      <alignment horizontal="center" wrapText="1"/>
    </xf>
    <xf numFmtId="0" fontId="3" fillId="34" borderId="22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7" fillId="0" borderId="24" xfId="0" applyFont="1" applyBorder="1" applyAlignment="1">
      <alignment horizontal="center"/>
    </xf>
    <xf numFmtId="0" fontId="3" fillId="34" borderId="35" xfId="0" applyFont="1" applyFill="1" applyBorder="1" applyAlignment="1">
      <alignment horizontal="center" wrapText="1"/>
    </xf>
    <xf numFmtId="0" fontId="3" fillId="34" borderId="36" xfId="0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zoomScale="60" zoomScaleNormal="60" zoomScalePageLayoutView="0" workbookViewId="0" topLeftCell="A1">
      <selection activeCell="L1" sqref="L1:L16384"/>
    </sheetView>
  </sheetViews>
  <sheetFormatPr defaultColWidth="9.140625" defaultRowHeight="15"/>
  <cols>
    <col min="1" max="1" width="18.00390625" style="0" customWidth="1"/>
    <col min="2" max="2" width="12.7109375" style="0" bestFit="1" customWidth="1"/>
    <col min="3" max="10" width="18.00390625" style="0" customWidth="1"/>
  </cols>
  <sheetData>
    <row r="1" spans="3:8" ht="19.5" customHeight="1" thickBot="1">
      <c r="C1" s="62" t="s">
        <v>185</v>
      </c>
      <c r="D1" s="62"/>
      <c r="E1" s="62"/>
      <c r="F1" s="62"/>
      <c r="G1" s="62"/>
      <c r="H1" s="62"/>
    </row>
    <row r="2" spans="1:10" ht="15.75" thickTop="1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3" t="s">
        <v>5</v>
      </c>
      <c r="G2" s="24"/>
      <c r="H2" s="25"/>
      <c r="I2" s="20" t="s">
        <v>6</v>
      </c>
      <c r="J2" s="1" t="s">
        <v>7</v>
      </c>
    </row>
    <row r="3" spans="1:10" ht="15.75" thickBot="1">
      <c r="A3" s="21"/>
      <c r="B3" s="21"/>
      <c r="C3" s="21"/>
      <c r="D3" s="21"/>
      <c r="E3" s="21"/>
      <c r="F3" s="26"/>
      <c r="G3" s="27"/>
      <c r="H3" s="28"/>
      <c r="I3" s="21"/>
      <c r="J3" s="2" t="s">
        <v>8</v>
      </c>
    </row>
    <row r="4" spans="1:10" ht="16.5" thickBot="1" thickTop="1">
      <c r="A4" s="22"/>
      <c r="B4" s="22"/>
      <c r="C4" s="22"/>
      <c r="D4" s="22"/>
      <c r="E4" s="22"/>
      <c r="F4" s="3" t="s">
        <v>10</v>
      </c>
      <c r="G4" s="3" t="s">
        <v>11</v>
      </c>
      <c r="H4" s="3" t="s">
        <v>12</v>
      </c>
      <c r="I4" s="22"/>
      <c r="J4" s="3" t="s">
        <v>9</v>
      </c>
    </row>
    <row r="5" spans="1:10" ht="15.75" thickTop="1">
      <c r="A5" s="32" t="s">
        <v>13</v>
      </c>
      <c r="B5" s="34" t="s">
        <v>14</v>
      </c>
      <c r="C5" s="34" t="s">
        <v>15</v>
      </c>
      <c r="D5" s="4" t="s">
        <v>16</v>
      </c>
      <c r="E5" s="36">
        <v>3</v>
      </c>
      <c r="F5" s="38">
        <v>0</v>
      </c>
      <c r="G5" s="38">
        <v>0</v>
      </c>
      <c r="H5" s="38">
        <v>3</v>
      </c>
      <c r="I5" s="18">
        <v>3</v>
      </c>
      <c r="J5" s="30">
        <f>SUM(I5*129000)</f>
        <v>387000</v>
      </c>
    </row>
    <row r="6" spans="1:10" ht="15.75" thickBot="1">
      <c r="A6" s="33"/>
      <c r="B6" s="35"/>
      <c r="C6" s="35"/>
      <c r="D6" s="5" t="s">
        <v>17</v>
      </c>
      <c r="E6" s="37"/>
      <c r="F6" s="39"/>
      <c r="G6" s="39"/>
      <c r="H6" s="39"/>
      <c r="I6" s="19"/>
      <c r="J6" s="31"/>
    </row>
    <row r="7" spans="1:10" ht="15.75" thickTop="1">
      <c r="A7" s="41" t="s">
        <v>18</v>
      </c>
      <c r="B7" s="42" t="s">
        <v>19</v>
      </c>
      <c r="C7" s="42" t="s">
        <v>20</v>
      </c>
      <c r="D7" s="4" t="s">
        <v>16</v>
      </c>
      <c r="E7" s="43">
        <v>2</v>
      </c>
      <c r="F7" s="40">
        <v>0</v>
      </c>
      <c r="G7" s="40">
        <v>2</v>
      </c>
      <c r="H7" s="40">
        <v>0</v>
      </c>
      <c r="I7" s="29">
        <v>2</v>
      </c>
      <c r="J7" s="30">
        <f>SUM(I7*129000)</f>
        <v>258000</v>
      </c>
    </row>
    <row r="8" spans="1:10" ht="15.75" thickBot="1">
      <c r="A8" s="33"/>
      <c r="B8" s="35"/>
      <c r="C8" s="35"/>
      <c r="D8" s="5" t="s">
        <v>21</v>
      </c>
      <c r="E8" s="37"/>
      <c r="F8" s="39"/>
      <c r="G8" s="39"/>
      <c r="H8" s="39"/>
      <c r="I8" s="19"/>
      <c r="J8" s="31"/>
    </row>
    <row r="9" spans="1:10" ht="15.75" thickTop="1">
      <c r="A9" s="41" t="s">
        <v>22</v>
      </c>
      <c r="B9" s="42" t="s">
        <v>23</v>
      </c>
      <c r="C9" s="42" t="s">
        <v>24</v>
      </c>
      <c r="D9" s="4" t="s">
        <v>25</v>
      </c>
      <c r="E9" s="43">
        <v>6</v>
      </c>
      <c r="F9" s="40">
        <v>2</v>
      </c>
      <c r="G9" s="40">
        <v>4</v>
      </c>
      <c r="H9" s="40">
        <v>0</v>
      </c>
      <c r="I9" s="29">
        <v>5</v>
      </c>
      <c r="J9" s="30">
        <f>SUM(I9*129000)</f>
        <v>645000</v>
      </c>
    </row>
    <row r="10" spans="1:10" ht="15.75" thickBot="1">
      <c r="A10" s="33"/>
      <c r="B10" s="35"/>
      <c r="C10" s="35"/>
      <c r="D10" s="5" t="s">
        <v>26</v>
      </c>
      <c r="E10" s="37"/>
      <c r="F10" s="39"/>
      <c r="G10" s="39"/>
      <c r="H10" s="39"/>
      <c r="I10" s="19"/>
      <c r="J10" s="31"/>
    </row>
    <row r="11" spans="1:10" ht="15.75" thickTop="1">
      <c r="A11" s="41" t="s">
        <v>27</v>
      </c>
      <c r="B11" s="42" t="s">
        <v>28</v>
      </c>
      <c r="C11" s="42" t="s">
        <v>29</v>
      </c>
      <c r="D11" s="4" t="s">
        <v>30</v>
      </c>
      <c r="E11" s="43">
        <v>1</v>
      </c>
      <c r="F11" s="40">
        <v>1</v>
      </c>
      <c r="G11" s="40">
        <v>0</v>
      </c>
      <c r="H11" s="40">
        <v>0</v>
      </c>
      <c r="I11" s="29">
        <v>0.5</v>
      </c>
      <c r="J11" s="30">
        <f>SUM(I11*129000)</f>
        <v>64500</v>
      </c>
    </row>
    <row r="12" spans="1:10" ht="15.75" thickBot="1">
      <c r="A12" s="33"/>
      <c r="B12" s="35"/>
      <c r="C12" s="35"/>
      <c r="D12" s="5" t="s">
        <v>31</v>
      </c>
      <c r="E12" s="37"/>
      <c r="F12" s="39"/>
      <c r="G12" s="39"/>
      <c r="H12" s="39"/>
      <c r="I12" s="19"/>
      <c r="J12" s="31"/>
    </row>
    <row r="13" spans="1:10" ht="15.75" thickTop="1">
      <c r="A13" s="41" t="s">
        <v>32</v>
      </c>
      <c r="B13" s="42" t="s">
        <v>33</v>
      </c>
      <c r="C13" s="42" t="s">
        <v>34</v>
      </c>
      <c r="D13" s="4" t="s">
        <v>35</v>
      </c>
      <c r="E13" s="43">
        <v>3</v>
      </c>
      <c r="F13" s="40">
        <v>0</v>
      </c>
      <c r="G13" s="40">
        <v>3</v>
      </c>
      <c r="H13" s="40">
        <v>0</v>
      </c>
      <c r="I13" s="29">
        <v>3</v>
      </c>
      <c r="J13" s="30">
        <f>SUM(I13*129000)</f>
        <v>387000</v>
      </c>
    </row>
    <row r="14" spans="1:10" ht="15.75" thickBot="1">
      <c r="A14" s="33"/>
      <c r="B14" s="35"/>
      <c r="C14" s="35"/>
      <c r="D14" s="5" t="s">
        <v>36</v>
      </c>
      <c r="E14" s="37"/>
      <c r="F14" s="39"/>
      <c r="G14" s="39"/>
      <c r="H14" s="39"/>
      <c r="I14" s="19"/>
      <c r="J14" s="31"/>
    </row>
    <row r="15" spans="1:10" s="15" customFormat="1" ht="15.75" thickTop="1">
      <c r="A15" s="46" t="s">
        <v>37</v>
      </c>
      <c r="B15" s="48" t="s">
        <v>38</v>
      </c>
      <c r="C15" s="48" t="s">
        <v>39</v>
      </c>
      <c r="D15" s="14" t="s">
        <v>40</v>
      </c>
      <c r="E15" s="50">
        <v>3</v>
      </c>
      <c r="F15" s="52">
        <v>0</v>
      </c>
      <c r="G15" s="52">
        <v>3</v>
      </c>
      <c r="H15" s="52">
        <v>0</v>
      </c>
      <c r="I15" s="44" t="s">
        <v>182</v>
      </c>
      <c r="J15" s="30">
        <v>290250</v>
      </c>
    </row>
    <row r="16" spans="1:10" s="15" customFormat="1" ht="15.75" thickBot="1">
      <c r="A16" s="47"/>
      <c r="B16" s="49"/>
      <c r="C16" s="49"/>
      <c r="D16" s="16" t="s">
        <v>41</v>
      </c>
      <c r="E16" s="51"/>
      <c r="F16" s="53"/>
      <c r="G16" s="53"/>
      <c r="H16" s="53"/>
      <c r="I16" s="45"/>
      <c r="J16" s="31"/>
    </row>
    <row r="17" spans="1:10" ht="21" customHeight="1" thickTop="1">
      <c r="A17" s="41" t="s">
        <v>42</v>
      </c>
      <c r="B17" s="42" t="s">
        <v>43</v>
      </c>
      <c r="C17" s="4" t="s">
        <v>44</v>
      </c>
      <c r="D17" s="4" t="s">
        <v>46</v>
      </c>
      <c r="E17" s="43">
        <v>7</v>
      </c>
      <c r="F17" s="40">
        <v>1</v>
      </c>
      <c r="G17" s="40">
        <v>6</v>
      </c>
      <c r="H17" s="40">
        <v>0</v>
      </c>
      <c r="I17" s="29">
        <v>6.42</v>
      </c>
      <c r="J17" s="30">
        <f>SUM(I17*129000)</f>
        <v>828180</v>
      </c>
    </row>
    <row r="18" spans="1:10" ht="15.75" thickBot="1">
      <c r="A18" s="33"/>
      <c r="B18" s="35"/>
      <c r="C18" s="5" t="s">
        <v>45</v>
      </c>
      <c r="D18" s="5" t="s">
        <v>47</v>
      </c>
      <c r="E18" s="37"/>
      <c r="F18" s="39"/>
      <c r="G18" s="39"/>
      <c r="H18" s="39"/>
      <c r="I18" s="19"/>
      <c r="J18" s="31"/>
    </row>
    <row r="19" spans="1:10" ht="15.75" thickTop="1">
      <c r="A19" s="41" t="s">
        <v>48</v>
      </c>
      <c r="B19" s="42" t="s">
        <v>49</v>
      </c>
      <c r="C19" s="42" t="s">
        <v>34</v>
      </c>
      <c r="D19" s="4" t="s">
        <v>50</v>
      </c>
      <c r="E19" s="43">
        <v>1</v>
      </c>
      <c r="F19" s="40">
        <v>0</v>
      </c>
      <c r="G19" s="40">
        <v>1</v>
      </c>
      <c r="H19" s="40">
        <v>0</v>
      </c>
      <c r="I19" s="29">
        <v>1</v>
      </c>
      <c r="J19" s="30">
        <f>SUM(I19*129000)</f>
        <v>129000</v>
      </c>
    </row>
    <row r="20" spans="1:10" ht="15.75" thickBot="1">
      <c r="A20" s="33"/>
      <c r="B20" s="35"/>
      <c r="C20" s="35"/>
      <c r="D20" s="5" t="s">
        <v>51</v>
      </c>
      <c r="E20" s="37"/>
      <c r="F20" s="39"/>
      <c r="G20" s="39"/>
      <c r="H20" s="39"/>
      <c r="I20" s="19"/>
      <c r="J20" s="31"/>
    </row>
    <row r="21" spans="1:10" ht="15.75" thickTop="1">
      <c r="A21" s="41" t="s">
        <v>52</v>
      </c>
      <c r="B21" s="42" t="s">
        <v>53</v>
      </c>
      <c r="C21" s="42" t="s">
        <v>54</v>
      </c>
      <c r="D21" s="4" t="s">
        <v>55</v>
      </c>
      <c r="E21" s="43">
        <v>2</v>
      </c>
      <c r="F21" s="40">
        <v>0</v>
      </c>
      <c r="G21" s="40">
        <v>2</v>
      </c>
      <c r="H21" s="40">
        <v>0</v>
      </c>
      <c r="I21" s="29">
        <v>1</v>
      </c>
      <c r="J21" s="30">
        <f>SUM(I21*129000)</f>
        <v>129000</v>
      </c>
    </row>
    <row r="22" spans="1:10" ht="15.75" thickBot="1">
      <c r="A22" s="33"/>
      <c r="B22" s="35"/>
      <c r="C22" s="35"/>
      <c r="D22" s="5" t="s">
        <v>56</v>
      </c>
      <c r="E22" s="37"/>
      <c r="F22" s="39"/>
      <c r="G22" s="39"/>
      <c r="H22" s="39"/>
      <c r="I22" s="19"/>
      <c r="J22" s="31"/>
    </row>
    <row r="23" spans="1:10" ht="15.75" thickTop="1">
      <c r="A23" s="41" t="s">
        <v>57</v>
      </c>
      <c r="B23" s="42" t="s">
        <v>58</v>
      </c>
      <c r="C23" s="42" t="s">
        <v>59</v>
      </c>
      <c r="D23" s="4" t="s">
        <v>60</v>
      </c>
      <c r="E23" s="43">
        <v>2</v>
      </c>
      <c r="F23" s="40">
        <v>0</v>
      </c>
      <c r="G23" s="40">
        <v>2</v>
      </c>
      <c r="H23" s="40">
        <v>0</v>
      </c>
      <c r="I23" s="29">
        <v>2</v>
      </c>
      <c r="J23" s="30">
        <f>SUM(I23*129000)</f>
        <v>258000</v>
      </c>
    </row>
    <row r="24" spans="1:10" ht="27" thickBot="1">
      <c r="A24" s="33"/>
      <c r="B24" s="35"/>
      <c r="C24" s="35"/>
      <c r="D24" s="5" t="s">
        <v>61</v>
      </c>
      <c r="E24" s="37"/>
      <c r="F24" s="39"/>
      <c r="G24" s="39"/>
      <c r="H24" s="39"/>
      <c r="I24" s="19"/>
      <c r="J24" s="31"/>
    </row>
    <row r="25" spans="1:10" ht="15.75" thickTop="1">
      <c r="A25" s="41" t="s">
        <v>62</v>
      </c>
      <c r="B25" s="42" t="s">
        <v>63</v>
      </c>
      <c r="C25" s="42" t="s">
        <v>64</v>
      </c>
      <c r="D25" s="4" t="s">
        <v>65</v>
      </c>
      <c r="E25" s="43">
        <v>1</v>
      </c>
      <c r="F25" s="40">
        <v>0</v>
      </c>
      <c r="G25" s="40">
        <v>1</v>
      </c>
      <c r="H25" s="40">
        <v>0</v>
      </c>
      <c r="I25" s="29">
        <v>1</v>
      </c>
      <c r="J25" s="30">
        <f>SUM(I25*129000)</f>
        <v>129000</v>
      </c>
    </row>
    <row r="26" spans="1:10" ht="15.75" thickBot="1">
      <c r="A26" s="33"/>
      <c r="B26" s="35"/>
      <c r="C26" s="35"/>
      <c r="D26" s="5" t="s">
        <v>66</v>
      </c>
      <c r="E26" s="37"/>
      <c r="F26" s="39"/>
      <c r="G26" s="39"/>
      <c r="H26" s="39"/>
      <c r="I26" s="19"/>
      <c r="J26" s="31"/>
    </row>
    <row r="27" spans="1:10" ht="15.75" thickTop="1">
      <c r="A27" s="41" t="s">
        <v>67</v>
      </c>
      <c r="B27" s="42" t="s">
        <v>68</v>
      </c>
      <c r="C27" s="42" t="s">
        <v>69</v>
      </c>
      <c r="D27" s="4" t="s">
        <v>65</v>
      </c>
      <c r="E27" s="43">
        <v>1</v>
      </c>
      <c r="F27" s="40">
        <v>1</v>
      </c>
      <c r="G27" s="40">
        <v>0</v>
      </c>
      <c r="H27" s="40">
        <v>0</v>
      </c>
      <c r="I27" s="29">
        <v>0.7</v>
      </c>
      <c r="J27" s="30">
        <f>SUM(I27*129000)</f>
        <v>90300</v>
      </c>
    </row>
    <row r="28" spans="1:10" ht="15.75" thickBot="1">
      <c r="A28" s="33"/>
      <c r="B28" s="35"/>
      <c r="C28" s="35"/>
      <c r="D28" s="5" t="s">
        <v>70</v>
      </c>
      <c r="E28" s="37"/>
      <c r="F28" s="39"/>
      <c r="G28" s="39"/>
      <c r="H28" s="39"/>
      <c r="I28" s="19"/>
      <c r="J28" s="31"/>
    </row>
    <row r="29" spans="1:10" ht="15.75" thickTop="1">
      <c r="A29" s="41" t="s">
        <v>71</v>
      </c>
      <c r="B29" s="42" t="s">
        <v>72</v>
      </c>
      <c r="C29" s="42" t="s">
        <v>69</v>
      </c>
      <c r="D29" s="4" t="s">
        <v>73</v>
      </c>
      <c r="E29" s="43">
        <v>5</v>
      </c>
      <c r="F29" s="40">
        <v>5</v>
      </c>
      <c r="G29" s="40">
        <v>0</v>
      </c>
      <c r="H29" s="40">
        <v>0</v>
      </c>
      <c r="I29" s="29">
        <v>3.25</v>
      </c>
      <c r="J29" s="30">
        <f>SUM(I29*129000)</f>
        <v>419250</v>
      </c>
    </row>
    <row r="30" spans="1:10" ht="15.75" thickBot="1">
      <c r="A30" s="33"/>
      <c r="B30" s="35"/>
      <c r="C30" s="35"/>
      <c r="D30" s="5" t="s">
        <v>74</v>
      </c>
      <c r="E30" s="37"/>
      <c r="F30" s="39"/>
      <c r="G30" s="39"/>
      <c r="H30" s="39"/>
      <c r="I30" s="19"/>
      <c r="J30" s="54"/>
    </row>
    <row r="31" spans="1:10" s="15" customFormat="1" ht="15.75" thickTop="1">
      <c r="A31" s="46" t="s">
        <v>75</v>
      </c>
      <c r="B31" s="48" t="s">
        <v>76</v>
      </c>
      <c r="C31" s="48" t="s">
        <v>77</v>
      </c>
      <c r="D31" s="14" t="s">
        <v>73</v>
      </c>
      <c r="E31" s="50">
        <v>3</v>
      </c>
      <c r="F31" s="52">
        <v>0</v>
      </c>
      <c r="G31" s="52">
        <v>2</v>
      </c>
      <c r="H31" s="52">
        <v>1</v>
      </c>
      <c r="I31" s="44" t="s">
        <v>183</v>
      </c>
      <c r="J31" s="30">
        <v>137170</v>
      </c>
    </row>
    <row r="32" spans="1:10" s="15" customFormat="1" ht="15.75" thickBot="1">
      <c r="A32" s="47"/>
      <c r="B32" s="49"/>
      <c r="C32" s="49"/>
      <c r="D32" s="16" t="s">
        <v>78</v>
      </c>
      <c r="E32" s="51"/>
      <c r="F32" s="53"/>
      <c r="G32" s="53"/>
      <c r="H32" s="53"/>
      <c r="I32" s="45"/>
      <c r="J32" s="31"/>
    </row>
    <row r="33" spans="1:10" ht="15.75" thickTop="1">
      <c r="A33" s="41" t="s">
        <v>79</v>
      </c>
      <c r="B33" s="42" t="s">
        <v>80</v>
      </c>
      <c r="C33" s="42" t="s">
        <v>59</v>
      </c>
      <c r="D33" s="4" t="s">
        <v>81</v>
      </c>
      <c r="E33" s="43">
        <v>7</v>
      </c>
      <c r="F33" s="40">
        <v>0</v>
      </c>
      <c r="G33" s="40">
        <v>7</v>
      </c>
      <c r="H33" s="40">
        <v>0</v>
      </c>
      <c r="I33" s="29">
        <v>6.3</v>
      </c>
      <c r="J33" s="30">
        <f>SUM(I33*129000)</f>
        <v>812700</v>
      </c>
    </row>
    <row r="34" spans="1:10" ht="15.75" thickBot="1">
      <c r="A34" s="33"/>
      <c r="B34" s="35"/>
      <c r="C34" s="35"/>
      <c r="D34" s="5" t="s">
        <v>82</v>
      </c>
      <c r="E34" s="37"/>
      <c r="F34" s="39"/>
      <c r="G34" s="39"/>
      <c r="H34" s="39"/>
      <c r="I34" s="19"/>
      <c r="J34" s="31"/>
    </row>
    <row r="35" spans="1:10" ht="24" customHeight="1" thickTop="1">
      <c r="A35" s="41" t="s">
        <v>83</v>
      </c>
      <c r="B35" s="42" t="s">
        <v>84</v>
      </c>
      <c r="C35" s="42" t="s">
        <v>85</v>
      </c>
      <c r="D35" s="4" t="s">
        <v>86</v>
      </c>
      <c r="E35" s="43">
        <v>5</v>
      </c>
      <c r="F35" s="40">
        <v>0</v>
      </c>
      <c r="G35" s="40">
        <v>5</v>
      </c>
      <c r="H35" s="40">
        <v>0</v>
      </c>
      <c r="I35" s="29">
        <v>5</v>
      </c>
      <c r="J35" s="30">
        <f>SUM(I35*129000)</f>
        <v>645000</v>
      </c>
    </row>
    <row r="36" spans="1:10" ht="15.75" thickBot="1">
      <c r="A36" s="33"/>
      <c r="B36" s="35"/>
      <c r="C36" s="35"/>
      <c r="D36" s="5" t="s">
        <v>87</v>
      </c>
      <c r="E36" s="37"/>
      <c r="F36" s="39"/>
      <c r="G36" s="39"/>
      <c r="H36" s="39"/>
      <c r="I36" s="19"/>
      <c r="J36" s="31"/>
    </row>
    <row r="37" spans="1:10" ht="15.75" thickTop="1">
      <c r="A37" s="41" t="s">
        <v>88</v>
      </c>
      <c r="B37" s="42" t="s">
        <v>89</v>
      </c>
      <c r="C37" s="42" t="s">
        <v>90</v>
      </c>
      <c r="D37" s="4" t="s">
        <v>91</v>
      </c>
      <c r="E37" s="43">
        <v>3</v>
      </c>
      <c r="F37" s="40">
        <v>0</v>
      </c>
      <c r="G37" s="40">
        <v>3</v>
      </c>
      <c r="H37" s="40">
        <v>0</v>
      </c>
      <c r="I37" s="29">
        <v>3</v>
      </c>
      <c r="J37" s="30">
        <f>SUM(I37*129000)</f>
        <v>387000</v>
      </c>
    </row>
    <row r="38" spans="1:10" ht="21" customHeight="1" thickBot="1">
      <c r="A38" s="33"/>
      <c r="B38" s="35"/>
      <c r="C38" s="35"/>
      <c r="D38" s="5" t="s">
        <v>92</v>
      </c>
      <c r="E38" s="37"/>
      <c r="F38" s="39"/>
      <c r="G38" s="39"/>
      <c r="H38" s="39"/>
      <c r="I38" s="19"/>
      <c r="J38" s="31"/>
    </row>
    <row r="39" spans="1:10" ht="15.75" thickTop="1">
      <c r="A39" s="41" t="s">
        <v>93</v>
      </c>
      <c r="B39" s="42" t="s">
        <v>94</v>
      </c>
      <c r="C39" s="42" t="s">
        <v>95</v>
      </c>
      <c r="D39" s="4" t="s">
        <v>96</v>
      </c>
      <c r="E39" s="43">
        <v>4</v>
      </c>
      <c r="F39" s="40">
        <v>0</v>
      </c>
      <c r="G39" s="40">
        <v>0</v>
      </c>
      <c r="H39" s="40">
        <v>4</v>
      </c>
      <c r="I39" s="40">
        <v>4</v>
      </c>
      <c r="J39" s="30">
        <f>SUM(I39*129000)</f>
        <v>516000</v>
      </c>
    </row>
    <row r="40" spans="1:10" ht="15.75" thickBot="1">
      <c r="A40" s="33"/>
      <c r="B40" s="35"/>
      <c r="C40" s="35"/>
      <c r="D40" s="5" t="s">
        <v>97</v>
      </c>
      <c r="E40" s="37"/>
      <c r="F40" s="39"/>
      <c r="G40" s="39"/>
      <c r="H40" s="39"/>
      <c r="I40" s="39"/>
      <c r="J40" s="31"/>
    </row>
    <row r="41" spans="1:10" ht="15.75" thickTop="1">
      <c r="A41" s="41" t="s">
        <v>98</v>
      </c>
      <c r="B41" s="42" t="s">
        <v>99</v>
      </c>
      <c r="C41" s="42" t="s">
        <v>95</v>
      </c>
      <c r="D41" s="4" t="s">
        <v>100</v>
      </c>
      <c r="E41" s="43">
        <v>1</v>
      </c>
      <c r="F41" s="40">
        <v>0</v>
      </c>
      <c r="G41" s="40">
        <v>0</v>
      </c>
      <c r="H41" s="40">
        <v>1</v>
      </c>
      <c r="I41" s="29">
        <v>1</v>
      </c>
      <c r="J41" s="30">
        <f>SUM(I41*129000)</f>
        <v>129000</v>
      </c>
    </row>
    <row r="42" spans="1:10" ht="15.75" thickBot="1">
      <c r="A42" s="33"/>
      <c r="B42" s="35"/>
      <c r="C42" s="35"/>
      <c r="D42" s="5" t="s">
        <v>101</v>
      </c>
      <c r="E42" s="37"/>
      <c r="F42" s="39"/>
      <c r="G42" s="39"/>
      <c r="H42" s="39"/>
      <c r="I42" s="19"/>
      <c r="J42" s="31"/>
    </row>
    <row r="43" spans="1:10" ht="15.75" thickTop="1">
      <c r="A43" s="41" t="s">
        <v>102</v>
      </c>
      <c r="B43" s="42" t="s">
        <v>103</v>
      </c>
      <c r="C43" s="42" t="s">
        <v>104</v>
      </c>
      <c r="D43" s="4" t="s">
        <v>105</v>
      </c>
      <c r="E43" s="43">
        <v>1</v>
      </c>
      <c r="F43" s="40">
        <v>0</v>
      </c>
      <c r="G43" s="40">
        <v>1</v>
      </c>
      <c r="H43" s="40">
        <v>0</v>
      </c>
      <c r="I43" s="29">
        <v>1</v>
      </c>
      <c r="J43" s="30">
        <f>SUM(I43*129000)</f>
        <v>129000</v>
      </c>
    </row>
    <row r="44" spans="1:10" ht="15.75" thickBot="1">
      <c r="A44" s="33"/>
      <c r="B44" s="35"/>
      <c r="C44" s="35"/>
      <c r="D44" s="5" t="s">
        <v>106</v>
      </c>
      <c r="E44" s="37"/>
      <c r="F44" s="39"/>
      <c r="G44" s="39"/>
      <c r="H44" s="39"/>
      <c r="I44" s="19"/>
      <c r="J44" s="31"/>
    </row>
    <row r="45" spans="1:10" ht="15.75" thickTop="1">
      <c r="A45" s="41" t="s">
        <v>107</v>
      </c>
      <c r="B45" s="42" t="s">
        <v>108</v>
      </c>
      <c r="C45" s="42" t="s">
        <v>109</v>
      </c>
      <c r="D45" s="4" t="s">
        <v>110</v>
      </c>
      <c r="E45" s="43">
        <v>1</v>
      </c>
      <c r="F45" s="40">
        <v>0</v>
      </c>
      <c r="G45" s="40">
        <v>1</v>
      </c>
      <c r="H45" s="40">
        <v>0</v>
      </c>
      <c r="I45" s="29">
        <v>1</v>
      </c>
      <c r="J45" s="30">
        <f>SUM(I45*129000)</f>
        <v>129000</v>
      </c>
    </row>
    <row r="46" spans="1:10" ht="15.75" thickBot="1">
      <c r="A46" s="33"/>
      <c r="B46" s="35"/>
      <c r="C46" s="35"/>
      <c r="D46" s="5" t="s">
        <v>111</v>
      </c>
      <c r="E46" s="37"/>
      <c r="F46" s="39"/>
      <c r="G46" s="39"/>
      <c r="H46" s="39"/>
      <c r="I46" s="19"/>
      <c r="J46" s="31"/>
    </row>
    <row r="47" spans="1:10" ht="27" thickTop="1">
      <c r="A47" s="41" t="s">
        <v>112</v>
      </c>
      <c r="B47" s="42" t="s">
        <v>113</v>
      </c>
      <c r="C47" s="42" t="s">
        <v>114</v>
      </c>
      <c r="D47" s="4" t="s">
        <v>115</v>
      </c>
      <c r="E47" s="43">
        <v>2</v>
      </c>
      <c r="F47" s="40">
        <v>0</v>
      </c>
      <c r="G47" s="40">
        <v>2</v>
      </c>
      <c r="H47" s="40">
        <v>0</v>
      </c>
      <c r="I47" s="29">
        <v>2</v>
      </c>
      <c r="J47" s="30">
        <f>SUM(I47*129000)</f>
        <v>258000</v>
      </c>
    </row>
    <row r="48" spans="1:10" ht="15.75" thickBot="1">
      <c r="A48" s="33"/>
      <c r="B48" s="35"/>
      <c r="C48" s="35"/>
      <c r="D48" s="5" t="s">
        <v>116</v>
      </c>
      <c r="E48" s="37"/>
      <c r="F48" s="39"/>
      <c r="G48" s="39"/>
      <c r="H48" s="39"/>
      <c r="I48" s="19"/>
      <c r="J48" s="31"/>
    </row>
    <row r="49" spans="1:10" ht="15.75" thickTop="1">
      <c r="A49" s="41" t="s">
        <v>117</v>
      </c>
      <c r="B49" s="42" t="s">
        <v>118</v>
      </c>
      <c r="C49" s="42" t="s">
        <v>119</v>
      </c>
      <c r="D49" s="4" t="s">
        <v>120</v>
      </c>
      <c r="E49" s="43">
        <v>1</v>
      </c>
      <c r="F49" s="40">
        <v>0</v>
      </c>
      <c r="G49" s="40">
        <v>1</v>
      </c>
      <c r="H49" s="40">
        <v>0</v>
      </c>
      <c r="I49" s="29">
        <v>1</v>
      </c>
      <c r="J49" s="30">
        <f>SUM(I49*129000)</f>
        <v>129000</v>
      </c>
    </row>
    <row r="50" spans="1:10" ht="15.75" thickBot="1">
      <c r="A50" s="33"/>
      <c r="B50" s="35"/>
      <c r="C50" s="35"/>
      <c r="D50" s="5" t="s">
        <v>121</v>
      </c>
      <c r="E50" s="37"/>
      <c r="F50" s="39"/>
      <c r="G50" s="39"/>
      <c r="H50" s="39"/>
      <c r="I50" s="19"/>
      <c r="J50" s="31"/>
    </row>
    <row r="51" spans="1:10" ht="15.75" thickTop="1">
      <c r="A51" s="41" t="s">
        <v>122</v>
      </c>
      <c r="B51" s="42" t="s">
        <v>123</v>
      </c>
      <c r="C51" s="42" t="s">
        <v>59</v>
      </c>
      <c r="D51" s="4" t="s">
        <v>124</v>
      </c>
      <c r="E51" s="43">
        <v>4</v>
      </c>
      <c r="F51" s="40">
        <v>0</v>
      </c>
      <c r="G51" s="40">
        <v>4</v>
      </c>
      <c r="H51" s="40">
        <v>0</v>
      </c>
      <c r="I51" s="29">
        <v>4</v>
      </c>
      <c r="J51" s="30">
        <f>SUM(I51*129000)</f>
        <v>516000</v>
      </c>
    </row>
    <row r="52" spans="1:10" ht="15.75" thickBot="1">
      <c r="A52" s="33"/>
      <c r="B52" s="35"/>
      <c r="C52" s="35"/>
      <c r="D52" s="5" t="s">
        <v>125</v>
      </c>
      <c r="E52" s="37"/>
      <c r="F52" s="39"/>
      <c r="G52" s="39"/>
      <c r="H52" s="39"/>
      <c r="I52" s="19"/>
      <c r="J52" s="31"/>
    </row>
    <row r="53" spans="1:10" ht="15.75" thickTop="1">
      <c r="A53" s="41" t="s">
        <v>126</v>
      </c>
      <c r="B53" s="42" t="s">
        <v>127</v>
      </c>
      <c r="C53" s="42" t="s">
        <v>128</v>
      </c>
      <c r="D53" s="4" t="s">
        <v>129</v>
      </c>
      <c r="E53" s="43">
        <v>15</v>
      </c>
      <c r="F53" s="40">
        <v>1</v>
      </c>
      <c r="G53" s="40">
        <v>10</v>
      </c>
      <c r="H53" s="40">
        <v>4</v>
      </c>
      <c r="I53" s="29">
        <v>14.193</v>
      </c>
      <c r="J53" s="30">
        <f>SUM(I53*129000)</f>
        <v>1830897</v>
      </c>
    </row>
    <row r="54" spans="1:10" ht="15.75" thickBot="1">
      <c r="A54" s="33"/>
      <c r="B54" s="35"/>
      <c r="C54" s="35"/>
      <c r="D54" s="5" t="s">
        <v>130</v>
      </c>
      <c r="E54" s="37"/>
      <c r="F54" s="39"/>
      <c r="G54" s="39"/>
      <c r="H54" s="39"/>
      <c r="I54" s="19"/>
      <c r="J54" s="31"/>
    </row>
    <row r="55" spans="1:10" ht="15.75" thickTop="1">
      <c r="A55" s="41" t="s">
        <v>131</v>
      </c>
      <c r="B55" s="42" t="s">
        <v>132</v>
      </c>
      <c r="C55" s="42" t="s">
        <v>133</v>
      </c>
      <c r="D55" s="4" t="s">
        <v>134</v>
      </c>
      <c r="E55" s="43">
        <v>3</v>
      </c>
      <c r="F55" s="40">
        <v>0</v>
      </c>
      <c r="G55" s="40">
        <v>3</v>
      </c>
      <c r="H55" s="40">
        <v>0</v>
      </c>
      <c r="I55" s="29">
        <v>3</v>
      </c>
      <c r="J55" s="30">
        <f>SUM(I55*129000)</f>
        <v>387000</v>
      </c>
    </row>
    <row r="56" spans="1:10" ht="15.75" thickBot="1">
      <c r="A56" s="33"/>
      <c r="B56" s="35"/>
      <c r="C56" s="35"/>
      <c r="D56" s="5" t="s">
        <v>135</v>
      </c>
      <c r="E56" s="37"/>
      <c r="F56" s="39"/>
      <c r="G56" s="39"/>
      <c r="H56" s="39"/>
      <c r="I56" s="19"/>
      <c r="J56" s="31"/>
    </row>
    <row r="57" spans="1:10" ht="15.75" thickTop="1">
      <c r="A57" s="41" t="s">
        <v>136</v>
      </c>
      <c r="B57" s="42" t="s">
        <v>137</v>
      </c>
      <c r="C57" s="42" t="s">
        <v>138</v>
      </c>
      <c r="D57" s="4" t="s">
        <v>139</v>
      </c>
      <c r="E57" s="43">
        <v>2</v>
      </c>
      <c r="F57" s="40">
        <v>0</v>
      </c>
      <c r="G57" s="40">
        <v>2</v>
      </c>
      <c r="H57" s="40">
        <v>0</v>
      </c>
      <c r="I57" s="29">
        <v>1.5</v>
      </c>
      <c r="J57" s="30">
        <f>SUM(I57*129000)</f>
        <v>193500</v>
      </c>
    </row>
    <row r="58" spans="1:10" ht="15.75" thickBot="1">
      <c r="A58" s="33"/>
      <c r="B58" s="35"/>
      <c r="C58" s="35"/>
      <c r="D58" s="5" t="s">
        <v>140</v>
      </c>
      <c r="E58" s="37"/>
      <c r="F58" s="39"/>
      <c r="G58" s="39"/>
      <c r="H58" s="39"/>
      <c r="I58" s="19"/>
      <c r="J58" s="31"/>
    </row>
    <row r="59" spans="1:10" ht="15.75" thickTop="1">
      <c r="A59" s="41" t="s">
        <v>141</v>
      </c>
      <c r="B59" s="42" t="s">
        <v>142</v>
      </c>
      <c r="C59" s="42" t="s">
        <v>143</v>
      </c>
      <c r="D59" s="4" t="s">
        <v>144</v>
      </c>
      <c r="E59" s="43">
        <v>2</v>
      </c>
      <c r="F59" s="40">
        <v>0</v>
      </c>
      <c r="G59" s="40">
        <v>2</v>
      </c>
      <c r="H59" s="40">
        <v>0</v>
      </c>
      <c r="I59" s="29">
        <v>1.33</v>
      </c>
      <c r="J59" s="30">
        <f>SUM(I59*129000)</f>
        <v>171570</v>
      </c>
    </row>
    <row r="60" spans="1:10" ht="15.75" thickBot="1">
      <c r="A60" s="33"/>
      <c r="B60" s="35"/>
      <c r="C60" s="35"/>
      <c r="D60" s="5" t="s">
        <v>145</v>
      </c>
      <c r="E60" s="37"/>
      <c r="F60" s="39"/>
      <c r="G60" s="39"/>
      <c r="H60" s="39"/>
      <c r="I60" s="19"/>
      <c r="J60" s="31"/>
    </row>
    <row r="61" spans="1:10" ht="15.75" thickTop="1">
      <c r="A61" s="41" t="s">
        <v>146</v>
      </c>
      <c r="B61" s="42" t="s">
        <v>147</v>
      </c>
      <c r="C61" s="42" t="s">
        <v>148</v>
      </c>
      <c r="D61" s="6" t="s">
        <v>149</v>
      </c>
      <c r="E61" s="55">
        <v>1</v>
      </c>
      <c r="F61" s="40">
        <v>0</v>
      </c>
      <c r="G61" s="40">
        <v>0</v>
      </c>
      <c r="H61" s="40">
        <v>1</v>
      </c>
      <c r="I61" s="29">
        <v>1</v>
      </c>
      <c r="J61" s="30">
        <f>SUM(I61*129000)</f>
        <v>129000</v>
      </c>
    </row>
    <row r="62" spans="1:10" ht="15.75" thickBot="1">
      <c r="A62" s="33"/>
      <c r="B62" s="35"/>
      <c r="C62" s="35"/>
      <c r="D62" s="7" t="s">
        <v>150</v>
      </c>
      <c r="E62" s="56"/>
      <c r="F62" s="39"/>
      <c r="G62" s="39"/>
      <c r="H62" s="39"/>
      <c r="I62" s="19"/>
      <c r="J62" s="31"/>
    </row>
    <row r="63" spans="1:10" ht="15.75" thickTop="1">
      <c r="A63" s="41" t="s">
        <v>151</v>
      </c>
      <c r="B63" s="42" t="s">
        <v>152</v>
      </c>
      <c r="C63" s="42" t="s">
        <v>153</v>
      </c>
      <c r="D63" s="6" t="s">
        <v>154</v>
      </c>
      <c r="E63" s="55">
        <v>2</v>
      </c>
      <c r="F63" s="40">
        <v>0</v>
      </c>
      <c r="G63" s="40">
        <v>2</v>
      </c>
      <c r="H63" s="40">
        <v>0</v>
      </c>
      <c r="I63" s="29">
        <v>2</v>
      </c>
      <c r="J63" s="30">
        <f>SUM(I63*129000)</f>
        <v>258000</v>
      </c>
    </row>
    <row r="64" spans="1:10" ht="15.75" thickBot="1">
      <c r="A64" s="33"/>
      <c r="B64" s="35"/>
      <c r="C64" s="35"/>
      <c r="D64" s="7" t="s">
        <v>155</v>
      </c>
      <c r="E64" s="56"/>
      <c r="F64" s="39"/>
      <c r="G64" s="39"/>
      <c r="H64" s="39"/>
      <c r="I64" s="19"/>
      <c r="J64" s="31"/>
    </row>
    <row r="65" spans="1:10" ht="21" customHeight="1" thickTop="1">
      <c r="A65" s="41" t="s">
        <v>156</v>
      </c>
      <c r="B65" s="42" t="s">
        <v>157</v>
      </c>
      <c r="C65" s="42" t="s">
        <v>158</v>
      </c>
      <c r="D65" s="6" t="s">
        <v>159</v>
      </c>
      <c r="E65" s="55">
        <v>1</v>
      </c>
      <c r="F65" s="40">
        <v>0</v>
      </c>
      <c r="G65" s="40">
        <v>1</v>
      </c>
      <c r="H65" s="40">
        <v>0</v>
      </c>
      <c r="I65" s="29">
        <v>0.91</v>
      </c>
      <c r="J65" s="30">
        <f>SUM(I65*129000)</f>
        <v>117390</v>
      </c>
    </row>
    <row r="66" spans="1:10" ht="15.75" thickBot="1">
      <c r="A66" s="33"/>
      <c r="B66" s="35"/>
      <c r="C66" s="35"/>
      <c r="D66" s="7" t="s">
        <v>160</v>
      </c>
      <c r="E66" s="56"/>
      <c r="F66" s="39"/>
      <c r="G66" s="39"/>
      <c r="H66" s="39"/>
      <c r="I66" s="19"/>
      <c r="J66" s="31"/>
    </row>
    <row r="67" spans="1:10" ht="15.75" thickTop="1">
      <c r="A67" s="41" t="s">
        <v>161</v>
      </c>
      <c r="B67" s="42" t="s">
        <v>162</v>
      </c>
      <c r="C67" s="42" t="s">
        <v>163</v>
      </c>
      <c r="D67" s="6" t="s">
        <v>164</v>
      </c>
      <c r="E67" s="55">
        <v>2</v>
      </c>
      <c r="F67" s="40">
        <v>0</v>
      </c>
      <c r="G67" s="40">
        <v>0</v>
      </c>
      <c r="H67" s="40">
        <v>2</v>
      </c>
      <c r="I67" s="29">
        <v>2</v>
      </c>
      <c r="J67" s="30">
        <f>SUM(I67*129000)</f>
        <v>258000</v>
      </c>
    </row>
    <row r="68" spans="1:10" ht="15.75" thickBot="1">
      <c r="A68" s="33"/>
      <c r="B68" s="35"/>
      <c r="C68" s="35"/>
      <c r="D68" s="7" t="s">
        <v>165</v>
      </c>
      <c r="E68" s="56"/>
      <c r="F68" s="39"/>
      <c r="G68" s="39"/>
      <c r="H68" s="39"/>
      <c r="I68" s="19"/>
      <c r="J68" s="31"/>
    </row>
    <row r="69" spans="1:10" ht="15.75" thickTop="1">
      <c r="A69" s="41" t="s">
        <v>166</v>
      </c>
      <c r="B69" s="42" t="s">
        <v>167</v>
      </c>
      <c r="C69" s="42" t="s">
        <v>168</v>
      </c>
      <c r="D69" s="6" t="s">
        <v>169</v>
      </c>
      <c r="E69" s="55">
        <v>3</v>
      </c>
      <c r="F69" s="40">
        <v>1</v>
      </c>
      <c r="G69" s="40">
        <v>2</v>
      </c>
      <c r="H69" s="40">
        <v>0</v>
      </c>
      <c r="I69" s="29">
        <v>3</v>
      </c>
      <c r="J69" s="30">
        <f>SUM(I69*129000)</f>
        <v>387000</v>
      </c>
    </row>
    <row r="70" spans="1:10" ht="15.75" thickBot="1">
      <c r="A70" s="33"/>
      <c r="B70" s="35"/>
      <c r="C70" s="35"/>
      <c r="D70" s="7" t="s">
        <v>170</v>
      </c>
      <c r="E70" s="56"/>
      <c r="F70" s="39"/>
      <c r="G70" s="39"/>
      <c r="H70" s="39"/>
      <c r="I70" s="19"/>
      <c r="J70" s="31"/>
    </row>
    <row r="71" spans="1:10" ht="15.75" thickTop="1">
      <c r="A71" s="41" t="s">
        <v>171</v>
      </c>
      <c r="B71" s="42" t="s">
        <v>172</v>
      </c>
      <c r="C71" s="42" t="s">
        <v>173</v>
      </c>
      <c r="D71" s="6" t="s">
        <v>174</v>
      </c>
      <c r="E71" s="55">
        <v>1</v>
      </c>
      <c r="F71" s="40">
        <v>0</v>
      </c>
      <c r="G71" s="40">
        <v>0</v>
      </c>
      <c r="H71" s="40">
        <v>1</v>
      </c>
      <c r="I71" s="29">
        <v>1</v>
      </c>
      <c r="J71" s="30">
        <f>SUM(I71*129000)</f>
        <v>129000</v>
      </c>
    </row>
    <row r="72" spans="1:10" ht="15.75" thickBot="1">
      <c r="A72" s="33"/>
      <c r="B72" s="35"/>
      <c r="C72" s="35"/>
      <c r="D72" s="7" t="s">
        <v>175</v>
      </c>
      <c r="E72" s="56"/>
      <c r="F72" s="39"/>
      <c r="G72" s="39"/>
      <c r="H72" s="39"/>
      <c r="I72" s="19"/>
      <c r="J72" s="31"/>
    </row>
    <row r="73" spans="1:10" ht="15.75" thickTop="1">
      <c r="A73" s="41" t="s">
        <v>176</v>
      </c>
      <c r="B73" s="42" t="s">
        <v>177</v>
      </c>
      <c r="C73" s="42" t="s">
        <v>143</v>
      </c>
      <c r="D73" s="6" t="s">
        <v>149</v>
      </c>
      <c r="E73" s="55">
        <v>1</v>
      </c>
      <c r="F73" s="40">
        <v>0</v>
      </c>
      <c r="G73" s="40">
        <v>1</v>
      </c>
      <c r="H73" s="40">
        <v>0</v>
      </c>
      <c r="I73" s="29">
        <v>1</v>
      </c>
      <c r="J73" s="30">
        <f>SUM(I73*129000)</f>
        <v>129000</v>
      </c>
    </row>
    <row r="74" spans="1:10" ht="15.75" thickBot="1">
      <c r="A74" s="63"/>
      <c r="B74" s="64"/>
      <c r="C74" s="64"/>
      <c r="D74" s="8" t="s">
        <v>178</v>
      </c>
      <c r="E74" s="57"/>
      <c r="F74" s="58"/>
      <c r="G74" s="58"/>
      <c r="H74" s="58"/>
      <c r="I74" s="59"/>
      <c r="J74" s="31"/>
    </row>
    <row r="75" spans="1:10" ht="16.5" thickBot="1" thickTop="1">
      <c r="A75" s="60"/>
      <c r="B75" s="60"/>
      <c r="C75" s="61"/>
      <c r="D75" s="9" t="s">
        <v>179</v>
      </c>
      <c r="E75" s="10">
        <f>SUM(E5:E74)</f>
        <v>102</v>
      </c>
      <c r="F75" s="13">
        <f>SUM(F5:F74)</f>
        <v>12</v>
      </c>
      <c r="G75" s="13">
        <f>SUM(G5:G74)</f>
        <v>73</v>
      </c>
      <c r="H75" s="13">
        <f>SUM(H5:H74)</f>
        <v>17</v>
      </c>
      <c r="I75" s="17">
        <f>SUM(I5+I7+I9+I11+I13+I17+I19+I21+I23+I25+I27+I29+I33+I35+I37+I39+I41+I43+I45+I47+I49+I51+I53+I55+I57+I59+I61+I63+I65+I67+I69+I71+I73+1.89+3)</f>
        <v>92.993</v>
      </c>
      <c r="J75" s="12">
        <f>SUM(J5:J74)</f>
        <v>11792707</v>
      </c>
    </row>
    <row r="76" ht="15.75" thickTop="1">
      <c r="A76" t="s">
        <v>184</v>
      </c>
    </row>
    <row r="78" ht="15">
      <c r="A78" s="11" t="s">
        <v>180</v>
      </c>
    </row>
    <row r="79" ht="15">
      <c r="A79" s="11" t="s">
        <v>181</v>
      </c>
    </row>
  </sheetData>
  <sheetProtection/>
  <mergeCells count="323">
    <mergeCell ref="G73:G74"/>
    <mergeCell ref="H73:H74"/>
    <mergeCell ref="I73:I74"/>
    <mergeCell ref="J73:J74"/>
    <mergeCell ref="A75:C75"/>
    <mergeCell ref="C1:H1"/>
    <mergeCell ref="H71:H72"/>
    <mergeCell ref="I71:I72"/>
    <mergeCell ref="J71:J72"/>
    <mergeCell ref="A73:A74"/>
    <mergeCell ref="A71:A72"/>
    <mergeCell ref="B71:B72"/>
    <mergeCell ref="C71:C72"/>
    <mergeCell ref="E71:E72"/>
    <mergeCell ref="E73:E74"/>
    <mergeCell ref="F73:F74"/>
    <mergeCell ref="B73:B74"/>
    <mergeCell ref="C73:C74"/>
    <mergeCell ref="A69:A70"/>
    <mergeCell ref="B69:B70"/>
    <mergeCell ref="C69:C70"/>
    <mergeCell ref="E69:E70"/>
    <mergeCell ref="F69:F70"/>
    <mergeCell ref="G69:G70"/>
    <mergeCell ref="I69:I70"/>
    <mergeCell ref="J69:J70"/>
    <mergeCell ref="I65:I66"/>
    <mergeCell ref="J65:J66"/>
    <mergeCell ref="F71:F72"/>
    <mergeCell ref="G71:G72"/>
    <mergeCell ref="J67:J68"/>
    <mergeCell ref="H69:H70"/>
    <mergeCell ref="H65:H66"/>
    <mergeCell ref="F67:F68"/>
    <mergeCell ref="G67:G68"/>
    <mergeCell ref="H67:H68"/>
    <mergeCell ref="I67:I68"/>
    <mergeCell ref="A67:A68"/>
    <mergeCell ref="B67:B68"/>
    <mergeCell ref="C67:C68"/>
    <mergeCell ref="E67:E68"/>
    <mergeCell ref="A65:A66"/>
    <mergeCell ref="B65:B66"/>
    <mergeCell ref="C65:C66"/>
    <mergeCell ref="E65:E66"/>
    <mergeCell ref="F65:F66"/>
    <mergeCell ref="G65:G66"/>
    <mergeCell ref="A63:A64"/>
    <mergeCell ref="B63:B64"/>
    <mergeCell ref="C63:C64"/>
    <mergeCell ref="E63:E64"/>
    <mergeCell ref="H63:H64"/>
    <mergeCell ref="I63:I64"/>
    <mergeCell ref="A61:A62"/>
    <mergeCell ref="B61:B62"/>
    <mergeCell ref="C61:C62"/>
    <mergeCell ref="E61:E62"/>
    <mergeCell ref="F61:F62"/>
    <mergeCell ref="G61:G62"/>
    <mergeCell ref="I61:I62"/>
    <mergeCell ref="J61:J62"/>
    <mergeCell ref="I57:I58"/>
    <mergeCell ref="J57:J58"/>
    <mergeCell ref="F63:F64"/>
    <mergeCell ref="G63:G64"/>
    <mergeCell ref="J59:J60"/>
    <mergeCell ref="H61:H62"/>
    <mergeCell ref="J63:J64"/>
    <mergeCell ref="H57:H58"/>
    <mergeCell ref="F59:F60"/>
    <mergeCell ref="G59:G60"/>
    <mergeCell ref="H59:H60"/>
    <mergeCell ref="I59:I60"/>
    <mergeCell ref="A59:A60"/>
    <mergeCell ref="B59:B60"/>
    <mergeCell ref="C59:C60"/>
    <mergeCell ref="E59:E60"/>
    <mergeCell ref="A57:A58"/>
    <mergeCell ref="B57:B58"/>
    <mergeCell ref="C57:C58"/>
    <mergeCell ref="E57:E58"/>
    <mergeCell ref="F57:F58"/>
    <mergeCell ref="G57:G58"/>
    <mergeCell ref="A55:A56"/>
    <mergeCell ref="B55:B56"/>
    <mergeCell ref="C55:C56"/>
    <mergeCell ref="E55:E56"/>
    <mergeCell ref="H55:H56"/>
    <mergeCell ref="I55:I56"/>
    <mergeCell ref="A53:A54"/>
    <mergeCell ref="B53:B54"/>
    <mergeCell ref="C53:C54"/>
    <mergeCell ref="E53:E54"/>
    <mergeCell ref="F53:F54"/>
    <mergeCell ref="G53:G54"/>
    <mergeCell ref="I53:I54"/>
    <mergeCell ref="J53:J54"/>
    <mergeCell ref="I49:I50"/>
    <mergeCell ref="J49:J50"/>
    <mergeCell ref="F55:F56"/>
    <mergeCell ref="G55:G56"/>
    <mergeCell ref="J51:J52"/>
    <mergeCell ref="H53:H54"/>
    <mergeCell ref="J55:J56"/>
    <mergeCell ref="H49:H50"/>
    <mergeCell ref="F51:F52"/>
    <mergeCell ref="G51:G52"/>
    <mergeCell ref="H51:H52"/>
    <mergeCell ref="I51:I52"/>
    <mergeCell ref="A51:A52"/>
    <mergeCell ref="B51:B52"/>
    <mergeCell ref="C51:C52"/>
    <mergeCell ref="E51:E52"/>
    <mergeCell ref="A49:A50"/>
    <mergeCell ref="B49:B50"/>
    <mergeCell ref="C49:C50"/>
    <mergeCell ref="E49:E50"/>
    <mergeCell ref="F49:F50"/>
    <mergeCell ref="G49:G50"/>
    <mergeCell ref="A47:A48"/>
    <mergeCell ref="B47:B48"/>
    <mergeCell ref="C47:C48"/>
    <mergeCell ref="E47:E48"/>
    <mergeCell ref="H47:H48"/>
    <mergeCell ref="I47:I48"/>
    <mergeCell ref="A45:A46"/>
    <mergeCell ref="B45:B46"/>
    <mergeCell ref="C45:C46"/>
    <mergeCell ref="E45:E46"/>
    <mergeCell ref="F45:F46"/>
    <mergeCell ref="G45:G46"/>
    <mergeCell ref="I45:I46"/>
    <mergeCell ref="J45:J46"/>
    <mergeCell ref="I41:I42"/>
    <mergeCell ref="J41:J42"/>
    <mergeCell ref="F47:F48"/>
    <mergeCell ref="G47:G48"/>
    <mergeCell ref="J43:J44"/>
    <mergeCell ref="H45:H46"/>
    <mergeCell ref="J47:J48"/>
    <mergeCell ref="H41:H42"/>
    <mergeCell ref="F43:F44"/>
    <mergeCell ref="G43:G44"/>
    <mergeCell ref="H43:H44"/>
    <mergeCell ref="I43:I44"/>
    <mergeCell ref="A43:A44"/>
    <mergeCell ref="B43:B44"/>
    <mergeCell ref="C43:C44"/>
    <mergeCell ref="E43:E44"/>
    <mergeCell ref="A41:A42"/>
    <mergeCell ref="B41:B42"/>
    <mergeCell ref="C41:C42"/>
    <mergeCell ref="E41:E42"/>
    <mergeCell ref="F41:F42"/>
    <mergeCell ref="G41:G42"/>
    <mergeCell ref="A39:A40"/>
    <mergeCell ref="B39:B40"/>
    <mergeCell ref="C39:C40"/>
    <mergeCell ref="E39:E40"/>
    <mergeCell ref="H39:H40"/>
    <mergeCell ref="I39:I40"/>
    <mergeCell ref="A37:A38"/>
    <mergeCell ref="B37:B38"/>
    <mergeCell ref="C37:C38"/>
    <mergeCell ref="E37:E38"/>
    <mergeCell ref="F37:F38"/>
    <mergeCell ref="G37:G38"/>
    <mergeCell ref="I37:I38"/>
    <mergeCell ref="J37:J38"/>
    <mergeCell ref="I33:I34"/>
    <mergeCell ref="J33:J34"/>
    <mergeCell ref="F39:F40"/>
    <mergeCell ref="G39:G40"/>
    <mergeCell ref="J35:J36"/>
    <mergeCell ref="H37:H38"/>
    <mergeCell ref="J39:J40"/>
    <mergeCell ref="H33:H34"/>
    <mergeCell ref="F35:F36"/>
    <mergeCell ref="G35:G36"/>
    <mergeCell ref="H35:H36"/>
    <mergeCell ref="I35:I36"/>
    <mergeCell ref="A35:A36"/>
    <mergeCell ref="B35:B36"/>
    <mergeCell ref="C35:C36"/>
    <mergeCell ref="E35:E36"/>
    <mergeCell ref="A33:A34"/>
    <mergeCell ref="B33:B34"/>
    <mergeCell ref="C33:C34"/>
    <mergeCell ref="E33:E34"/>
    <mergeCell ref="F33:F34"/>
    <mergeCell ref="G33:G34"/>
    <mergeCell ref="A31:A32"/>
    <mergeCell ref="B31:B32"/>
    <mergeCell ref="C31:C32"/>
    <mergeCell ref="E31:E32"/>
    <mergeCell ref="H31:H32"/>
    <mergeCell ref="I31:I32"/>
    <mergeCell ref="A29:A30"/>
    <mergeCell ref="B29:B30"/>
    <mergeCell ref="C29:C30"/>
    <mergeCell ref="E29:E30"/>
    <mergeCell ref="F29:F30"/>
    <mergeCell ref="G29:G30"/>
    <mergeCell ref="I29:I30"/>
    <mergeCell ref="J29:J30"/>
    <mergeCell ref="I25:I26"/>
    <mergeCell ref="J25:J26"/>
    <mergeCell ref="F31:F32"/>
    <mergeCell ref="G31:G32"/>
    <mergeCell ref="J27:J28"/>
    <mergeCell ref="H29:H30"/>
    <mergeCell ref="J31:J32"/>
    <mergeCell ref="H25:H26"/>
    <mergeCell ref="F27:F28"/>
    <mergeCell ref="G27:G28"/>
    <mergeCell ref="H27:H28"/>
    <mergeCell ref="I27:I28"/>
    <mergeCell ref="A27:A28"/>
    <mergeCell ref="B27:B28"/>
    <mergeCell ref="C27:C28"/>
    <mergeCell ref="E27:E28"/>
    <mergeCell ref="A25:A26"/>
    <mergeCell ref="B25:B26"/>
    <mergeCell ref="C25:C26"/>
    <mergeCell ref="E25:E26"/>
    <mergeCell ref="F25:F26"/>
    <mergeCell ref="G25:G26"/>
    <mergeCell ref="A23:A24"/>
    <mergeCell ref="B23:B24"/>
    <mergeCell ref="C23:C24"/>
    <mergeCell ref="E23:E24"/>
    <mergeCell ref="H23:H24"/>
    <mergeCell ref="I23:I24"/>
    <mergeCell ref="A21:A22"/>
    <mergeCell ref="B21:B22"/>
    <mergeCell ref="C21:C22"/>
    <mergeCell ref="E21:E22"/>
    <mergeCell ref="F21:F22"/>
    <mergeCell ref="G21:G22"/>
    <mergeCell ref="I21:I22"/>
    <mergeCell ref="J21:J22"/>
    <mergeCell ref="I17:I18"/>
    <mergeCell ref="J17:J18"/>
    <mergeCell ref="F23:F24"/>
    <mergeCell ref="G23:G24"/>
    <mergeCell ref="J19:J20"/>
    <mergeCell ref="H21:H22"/>
    <mergeCell ref="J23:J24"/>
    <mergeCell ref="H19:H20"/>
    <mergeCell ref="I19:I20"/>
    <mergeCell ref="A19:A20"/>
    <mergeCell ref="B19:B20"/>
    <mergeCell ref="C19:C20"/>
    <mergeCell ref="E19:E20"/>
    <mergeCell ref="A17:A18"/>
    <mergeCell ref="B17:B18"/>
    <mergeCell ref="E17:E18"/>
    <mergeCell ref="F17:F18"/>
    <mergeCell ref="F19:F20"/>
    <mergeCell ref="G19:G20"/>
    <mergeCell ref="A15:A16"/>
    <mergeCell ref="B15:B16"/>
    <mergeCell ref="C15:C16"/>
    <mergeCell ref="E15:E16"/>
    <mergeCell ref="F15:F16"/>
    <mergeCell ref="G15:G16"/>
    <mergeCell ref="I15:I16"/>
    <mergeCell ref="J15:J16"/>
    <mergeCell ref="I11:I12"/>
    <mergeCell ref="J11:J12"/>
    <mergeCell ref="G17:G18"/>
    <mergeCell ref="H17:H18"/>
    <mergeCell ref="J13:J14"/>
    <mergeCell ref="H15:H16"/>
    <mergeCell ref="F13:F14"/>
    <mergeCell ref="G13:G14"/>
    <mergeCell ref="H13:H14"/>
    <mergeCell ref="I13:I14"/>
    <mergeCell ref="A13:A14"/>
    <mergeCell ref="B13:B14"/>
    <mergeCell ref="C13:C14"/>
    <mergeCell ref="E13:E14"/>
    <mergeCell ref="J9:J10"/>
    <mergeCell ref="A11:A12"/>
    <mergeCell ref="B11:B12"/>
    <mergeCell ref="C11:C12"/>
    <mergeCell ref="E11:E12"/>
    <mergeCell ref="F11:F12"/>
    <mergeCell ref="G11:G12"/>
    <mergeCell ref="H11:H12"/>
    <mergeCell ref="A9:A10"/>
    <mergeCell ref="B9:B10"/>
    <mergeCell ref="C9:C10"/>
    <mergeCell ref="E9:E10"/>
    <mergeCell ref="H9:H10"/>
    <mergeCell ref="I9:I10"/>
    <mergeCell ref="F9:F10"/>
    <mergeCell ref="G9:G10"/>
    <mergeCell ref="J5:J6"/>
    <mergeCell ref="A7:A8"/>
    <mergeCell ref="B7:B8"/>
    <mergeCell ref="C7:C8"/>
    <mergeCell ref="E7:E8"/>
    <mergeCell ref="F7:F8"/>
    <mergeCell ref="G7:G8"/>
    <mergeCell ref="H7:H8"/>
    <mergeCell ref="I7:I8"/>
    <mergeCell ref="J7:J8"/>
    <mergeCell ref="I2:I4"/>
    <mergeCell ref="A5:A6"/>
    <mergeCell ref="B5:B6"/>
    <mergeCell ref="C5:C6"/>
    <mergeCell ref="E5:E6"/>
    <mergeCell ref="F5:F6"/>
    <mergeCell ref="G5:G6"/>
    <mergeCell ref="H5:H6"/>
    <mergeCell ref="I5:I6"/>
    <mergeCell ref="A2:A4"/>
    <mergeCell ref="B2:B4"/>
    <mergeCell ref="C2:C4"/>
    <mergeCell ref="D2:D4"/>
    <mergeCell ref="E2:E4"/>
    <mergeCell ref="F2:H3"/>
  </mergeCells>
  <hyperlinks>
    <hyperlink ref="A78" location="_ftnref1" display="_ftnref1"/>
    <hyperlink ref="A79" location="_ftnref2" display="_ftnref2"/>
  </hyperlink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teplam</cp:lastModifiedBy>
  <cp:lastPrinted>2010-02-08T13:38:25Z</cp:lastPrinted>
  <dcterms:created xsi:type="dcterms:W3CDTF">2010-02-08T08:52:06Z</dcterms:created>
  <dcterms:modified xsi:type="dcterms:W3CDTF">2010-02-08T13:39:08Z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