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65206" windowWidth="11340" windowHeight="6030" tabRatio="931" activeTab="0"/>
  </bookViews>
  <sheets>
    <sheet name="Obsah" sheetId="1" r:id="rId1"/>
    <sheet name="Úvod" sheetId="2" r:id="rId2"/>
    <sheet name="B2.1" sheetId="3" r:id="rId3"/>
    <sheet name="B2.2" sheetId="4" r:id="rId4"/>
    <sheet name="B2.3" sheetId="5" r:id="rId5"/>
    <sheet name="B2.4" sheetId="6" r:id="rId6"/>
    <sheet name="B2.5" sheetId="7" r:id="rId7"/>
    <sheet name="B2.6" sheetId="8" r:id="rId8"/>
    <sheet name="B2.7" sheetId="9" r:id="rId9"/>
  </sheets>
  <definedNames>
    <definedName name="data_1">'B2.1'!$L$14:$P$18</definedName>
    <definedName name="data_10">#REF!</definedName>
    <definedName name="data_11">'B2.6'!$L$13:$P$18</definedName>
    <definedName name="data_12">'B2.7'!$L$14:$P$19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'B2.2'!$L$13:$P$53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'B2.3'!$L$13:$P$57</definedName>
    <definedName name="data_4">'B2.4'!$L$14:$P$22</definedName>
    <definedName name="data_5">'B2.5'!$P$13:$T$21</definedName>
    <definedName name="data_6">#REF!</definedName>
    <definedName name="data_7">#REF!</definedName>
    <definedName name="data_8">#REF!</definedName>
    <definedName name="data_9">#REF!</definedName>
    <definedName name="Datova_oblast" localSheetId="2">'B2.1'!$J$12:$O$17</definedName>
    <definedName name="Datova_oblast" localSheetId="3">'B2.2'!$J$12:$O$17</definedName>
    <definedName name="Datova_oblast" localSheetId="4">'B2.3'!$J$12:$O$15</definedName>
    <definedName name="Datova_oblast" localSheetId="5">'B2.4'!$J$12:$O$40</definedName>
    <definedName name="Datova_oblast" localSheetId="6">'B2.5'!$J$12:$K$15</definedName>
    <definedName name="Datova_oblast" localSheetId="7">'B2.6'!$J$12:$O$17</definedName>
    <definedName name="Datova_oblast" localSheetId="8">'B2.7'!$J$12:$O$28</definedName>
    <definedName name="_xlnm.Print_Titles" localSheetId="0">'Obsah'!$3:$5</definedName>
    <definedName name="Novy_rok" localSheetId="2">'B2.1'!$P$14:$P$18</definedName>
    <definedName name="Novy_rok" localSheetId="3">'B2.2'!$P$13:$P$53</definedName>
    <definedName name="Novy_rok" localSheetId="4">'B2.3'!$P$13:$P$57</definedName>
    <definedName name="Novy_rok" localSheetId="5">'B2.4'!$P$14:$P$22</definedName>
    <definedName name="Novy_rok" localSheetId="6">'B2.5'!$T$13:$T$21</definedName>
    <definedName name="Novy_rok" localSheetId="7">'B2.6'!$P$13:$P$18</definedName>
    <definedName name="Novy_rok" localSheetId="8">'B2.7'!$P$14:$P$19</definedName>
    <definedName name="_xlnm.Print_Area" localSheetId="2">'B2.1'!$D$4:$O$21</definedName>
    <definedName name="_xlnm.Print_Area" localSheetId="3">'B2.2'!$D$4:$O$19</definedName>
    <definedName name="_xlnm.Print_Area" localSheetId="4">'B2.3'!$D$4:$O$17</definedName>
    <definedName name="_xlnm.Print_Area" localSheetId="5">'B2.4'!$D$4:$O$44</definedName>
    <definedName name="_xlnm.Print_Area" localSheetId="6">'B2.5'!$D$4:$K$16</definedName>
    <definedName name="_xlnm.Print_Area" localSheetId="7">'B2.6'!$D$4:$O$19</definedName>
    <definedName name="_xlnm.Print_Area" localSheetId="8">'B2.7'!$D$4:$O$30</definedName>
    <definedName name="_xlnm.Print_Area" localSheetId="0">'Obsah'!$D$3:$H$27</definedName>
    <definedName name="_xlnm.Print_Area" localSheetId="1">'Úvod'!$E$4:$E$51</definedName>
  </definedNames>
  <calcPr fullCalcOnLoad="1"/>
</workbook>
</file>

<file path=xl/sharedStrings.xml><?xml version="1.0" encoding="utf-8"?>
<sst xmlns="http://schemas.openxmlformats.org/spreadsheetml/2006/main" count="230" uniqueCount="140">
  <si>
    <r>
      <t xml:space="preserve">V roce 2008 dosahovala </t>
    </r>
    <r>
      <rPr>
        <b/>
        <sz val="10"/>
        <color indexed="18"/>
        <rFont val="Arial Narrow"/>
        <family val="2"/>
      </rPr>
      <t>průměrná nominální měsíční mzda</t>
    </r>
    <r>
      <rPr>
        <b/>
        <sz val="10"/>
        <color indexed="18"/>
        <rFont val="Arial Narrow"/>
        <family val="2"/>
      </rPr>
      <t xml:space="preserve"> zaměstnanců</t>
    </r>
    <r>
      <rPr>
        <sz val="10"/>
        <color indexed="18"/>
        <rFont val="Arial Narrow"/>
        <family val="2"/>
      </rPr>
      <t xml:space="preserve"> v regionálním školství  84,5 % celorepublikové mzdy, </t>
    </r>
    <r>
      <rPr>
        <b/>
        <sz val="10"/>
        <color indexed="18"/>
        <rFont val="Arial Narrow"/>
        <family val="2"/>
      </rPr>
      <t xml:space="preserve">průměrná nominální mzda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 převyšovala celorepublikovou mzdu v roce 2008 asi o 1,6 %. Sledujeme-li průměrnou měsíční mzdu za školy zřizované MŠMT, obcemi a kraji , je rozdíl od mzdy pracovníků škol a školských zařízení všech zřizovatelů prakticky nulový. </t>
    </r>
  </si>
  <si>
    <r>
      <t>Reálná průměrná měsíční mzda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zaměstnanců</t>
    </r>
    <r>
      <rPr>
        <sz val="10"/>
        <color indexed="18"/>
        <rFont val="Arial Narrow"/>
        <family val="2"/>
      </rPr>
      <t xml:space="preserve"> v regionálním školství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v letech 2003–2008 vzrostla celkově o 11,3 %. Rok 2007 znamenal meziroční nárůst reálné mzdy zaměstnanců o 2,7 %  a rok 2008 naopak pokles reálné mzdy zaměstnanců oproti předchozímu roku o 2,7 %.</t>
    </r>
  </si>
  <si>
    <t xml:space="preserve">v letech 2003 až 2008 </t>
  </si>
  <si>
    <t>v letech 2003 až 2008 – podle zřizovatele</t>
  </si>
  <si>
    <t>(míra vyučovací povinnosti) učitelů v letech 2003 až 2008</t>
  </si>
  <si>
    <t>ve školním roce 2003/04 až 2008/09 – podle zřizovatele</t>
  </si>
  <si>
    <t>ve školním roce 2003/04 až 2008/09 – podle druhu školy</t>
  </si>
  <si>
    <t>Druh školy</t>
  </si>
  <si>
    <t>2)</t>
  </si>
  <si>
    <r>
      <t xml:space="preserve">Před rokem 2001 byly </t>
    </r>
    <r>
      <rPr>
        <b/>
        <sz val="10"/>
        <color indexed="18"/>
        <rFont val="Arial Narrow"/>
        <family val="2"/>
      </rPr>
      <t>zřizovateli</t>
    </r>
    <r>
      <rPr>
        <sz val="10"/>
        <color indexed="18"/>
        <rFont val="Arial Narrow"/>
        <family val="2"/>
      </rPr>
      <t xml:space="preserve"> škol mateřských a základních a školských zařízení jim sloužících především obce, zřizovatelem speciálních škol, středních škol a vyšších odborných škol a většiny školských zařízení bylo především MŠMT (příp. Ministerstvo zemědělství). Školské úřady byly zřizovateli pomocných a zvláštních škol, základních uměleckých škol a některých školských zařízení. Kromě těchto zřizovatelů existovaly na všech vzdělávacích úrovních i školy a školská zařízení soukromé a církevní, část středních odborných učilišť, učilišť a odborných učilišť zřizovalo Ministerstvo zemědělství. V současnosti jsou v regionálním školství  školy zapsané do rejstříku škol a školských zařízení, jejichž zřizovateli jsou MŠMT, obce, kraje, ministerstva obrany a vnitra, soukromníci a církev.</t>
    </r>
  </si>
  <si>
    <r>
      <t xml:space="preserve">Školy a školská zařízení jsou </t>
    </r>
    <r>
      <rPr>
        <b/>
        <sz val="10"/>
        <color indexed="18"/>
        <rFont val="Arial Narrow"/>
        <family val="2"/>
      </rPr>
      <t>zařazeny v rejstříku škol a školských zařízení</t>
    </r>
    <r>
      <rPr>
        <sz val="10"/>
        <color indexed="18"/>
        <rFont val="Arial Narrow"/>
        <family val="2"/>
      </rPr>
      <t>, jehož správcem je MŠMT. Žákům škol zařazených v rejstříku garantuje MŠMT odpovídající vzdělání daného stupně, pro který je škola určena. V praxi to znamená, že vzdělání získané na školách soukromých a církevních je rovnoprávné se vzděláním na školách zřizovaných MŠMT, jinými resorty, obcemi, kraji s garancí MŠMT.</t>
    </r>
    <r>
      <rPr>
        <sz val="10"/>
        <color indexed="10"/>
        <rFont val="Arial Narrow"/>
        <family val="2"/>
      </rPr>
      <t xml:space="preserve"> </t>
    </r>
  </si>
  <si>
    <t>Žáci</t>
  </si>
  <si>
    <t xml:space="preserve">Výdaje </t>
  </si>
  <si>
    <t>Od 1. 1. 2003 došlo ke změně systému financování předškolních a školských zařízení zřizovaných obcemi, kterým byly finanční prostředky na zajištění přímých nákladů na vzdělávání poskytovány z rozpočtu kapitoly 333-MŠMT prostřednictvím krajských úřadů.</t>
  </si>
  <si>
    <t>Zaměstnanci a jejich mzdy</t>
  </si>
  <si>
    <t>Tab. B2.1:</t>
  </si>
  <si>
    <t xml:space="preserve"> střední školy</t>
  </si>
  <si>
    <t xml:space="preserve"> vyšší odborné školy</t>
  </si>
  <si>
    <t>Tab. B2.3:</t>
  </si>
  <si>
    <t>Tab. B2.4:</t>
  </si>
  <si>
    <t>veřejné školy</t>
  </si>
  <si>
    <t>soukromé školy</t>
  </si>
  <si>
    <t>církevní školy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</si>
  <si>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</si>
  <si>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</si>
  <si>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</si>
  <si>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</si>
  <si>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</si>
  <si>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</si>
  <si>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</si>
  <si>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</si>
  <si>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</si>
  <si>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</si>
  <si>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</si>
  <si>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</si>
  <si>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</si>
  <si>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</si>
  <si>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2007/08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</si>
  <si>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</si>
  <si>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</si>
  <si>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</si>
  <si>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</si>
  <si>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</si>
  <si>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</si>
  <si>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</si>
  <si>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</si>
  <si>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z toho zřizovatelé MŠMT, obec a kraj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</si>
  <si>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</si>
  <si>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</si>
  <si>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</si>
  <si>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</si>
  <si>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</si>
  <si>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</si>
  <si>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</si>
  <si>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</si>
  <si>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</si>
  <si>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>Zdroj: databáze ÚIV, ČSÚ</t>
  </si>
  <si>
    <t>Zdroj: databáze ÚIV</t>
  </si>
  <si>
    <t>Úvod</t>
  </si>
  <si>
    <t>KrRo.muj</t>
  </si>
  <si>
    <t>KrRo.soft</t>
  </si>
  <si>
    <t>Celkem</t>
  </si>
  <si>
    <t>v tom</t>
  </si>
  <si>
    <t>Tab. B2.2:</t>
  </si>
  <si>
    <t>B2 Vývoj školství na regionální úrovni</t>
  </si>
  <si>
    <t>B2 Vývoj školství na regionální úrovni – úvod</t>
  </si>
  <si>
    <t>2008/09</t>
  </si>
  <si>
    <t>2006/0</t>
  </si>
  <si>
    <t>index spotřebitelských cen
(rok 2000 = 100)</t>
  </si>
  <si>
    <t>Reálná mzda  (ve stálých cenách roku 2000)</t>
  </si>
  <si>
    <t xml:space="preserve">Regionální školství – týdenní rozsah hodin přímé pedagogické činnosti </t>
  </si>
  <si>
    <r>
      <t xml:space="preserve"> konzervatoře</t>
    </r>
    <r>
      <rPr>
        <vertAlign val="superscript"/>
        <sz val="10"/>
        <rFont val="Arial Narrow"/>
        <family val="2"/>
      </rPr>
      <t xml:space="preserve"> </t>
    </r>
  </si>
  <si>
    <t>Ve školním roce 2003/04 a 2004/05 včetně škol při zdravotnických zařízeních.</t>
  </si>
  <si>
    <t>3)</t>
  </si>
  <si>
    <r>
      <t>Celkem</t>
    </r>
    <r>
      <rPr>
        <b/>
        <vertAlign val="superscript"/>
        <sz val="10"/>
        <rFont val="Arial Narrow"/>
        <family val="2"/>
      </rPr>
      <t>2)</t>
    </r>
  </si>
  <si>
    <r>
      <t xml:space="preserve"> mateřské školy</t>
    </r>
    <r>
      <rPr>
        <vertAlign val="superscript"/>
        <sz val="10"/>
        <rFont val="Arial Narrow"/>
        <family val="2"/>
      </rPr>
      <t>3)</t>
    </r>
  </si>
  <si>
    <r>
      <t xml:space="preserve"> základní školy</t>
    </r>
    <r>
      <rPr>
        <vertAlign val="superscript"/>
        <sz val="10"/>
        <rFont val="Arial Narrow"/>
        <family val="2"/>
      </rPr>
      <t>3)</t>
    </r>
  </si>
  <si>
    <t>.</t>
  </si>
  <si>
    <t>hotovo 2.2.09 (LH)</t>
  </si>
  <si>
    <t>Žáci obecních škol tvoří naprostou většinu ve struktuře mateřských a základních škol (ve školním roce 2008/09 je to 97,6 % dětí v mateřských školách a 95,6 % žáků základních škol), žáci škol zřizovaných kraji jsou pak většinově zastoupeni především ve školách středních a vyšších odborných (ve školním roce 2008/09 je to 83,4 % žáků středních škol a  63,2 % žáků vyšších odborných škol).</t>
  </si>
  <si>
    <t xml:space="preserve">Regionální školství – školy </t>
  </si>
  <si>
    <t xml:space="preserve"> konzervatoře</t>
  </si>
  <si>
    <t xml:space="preserve">Regionální školství – děti/žáci/studenti </t>
  </si>
  <si>
    <t xml:space="preserve">Regionální školství – přepočtené počty zaměstnanců </t>
  </si>
  <si>
    <t xml:space="preserve">Regionální školství – průměrné měsíční mzdy </t>
  </si>
  <si>
    <t>Výdaje neobsahují finanční prostředky určené na mezinárodní spolupráci (paragraf RS 3291).</t>
  </si>
  <si>
    <t>Zdroj: Státní závěrečný účet, ZÚ - kapitola 333-MŠMT; 700-Obce a DSO, KÚ; ČSÚ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</si>
  <si>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</si>
  <si>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>;</t>
  </si>
  <si>
    <t>Finanční toky jsou určovány zřizovatelskými kompetencemi. MŠMT ekonomicky zabezpečuje příspěvkové organizace, které jsou v jeho kompetenci. Z rozpočtu kapitoly 333-MŠMT se poskytují přímé výdaje na vzdělávání pro školy a školská zařízení zřizované obcí a krajem na základě vztahů určených platným zněním zákona č. 561/2004 Sb., o předškolním, základním, středním, vyšším odborném a jiném vzdělávání (školský zákon), ve znění pozdějších předpisů. Hlavním principem pro přidělování finančních prostředků z rozpočtu kapitoly 333-MŠMT do rozpočtů jednotlivých krajů je výkonové financování prostřednictvím "republikových normativů". Provozní výdaje jsou zabezpečovány z rozpočtů krajů a obcí. Dotace, poskytované soukromým školám a školským zařízením, jsou čtvrtletně účelově převáděny z rozpočtu Ministerstva školství  přímo na kraj a MHMP, odbory školství KÚ a MHMP je poskytují jednotlivým organizacím.  Neinvestiční dotace církevním školám a školským zařízením jsou účelově poskytovány přímo z účtu MŠMT. Veřejné vysoké školy  jsou v rozhodující míře financovány z rozpočtu Ministerstva školství formou dotací, od roku 2006 formou příspěvků a dotací.</t>
  </si>
  <si>
    <t>Školám jsou poskytovány finanční prostředky prostřednictvím transferů do rozpočtové kapitoly 700-Obce a DSO, krajské úřady. Základním problémem je, že finanční prostředky poskytované prostřednictvím transferů kapitole 700-Obce a DSO, krajské úřady jsou v účetnictví kapitoly 333-MŠMT zaúčtovány převážně na jeden souhrnný paragraf a nelze zjistit, na který paragraf byly v účetnictví kapitoly 700-Obce a DSO, krajské úřady přeúčtovány.</t>
  </si>
  <si>
    <t xml:space="preserve">Regionální školství – výdaje v běžných cenách </t>
  </si>
  <si>
    <t xml:space="preserve">Od roku 2003 celkové výdaje kapitoly 333-MŠMT a kapitoly 700-Obce a DSO; KÚ. Nejsou zahrnuty výdaje Ministerstva obrany. </t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</si>
  <si>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</si>
  <si>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</si>
  <si>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</si>
  <si>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</si>
  <si>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</si>
  <si>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</si>
  <si>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</si>
  <si>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r>
      <t xml:space="preserve"> základní školy</t>
    </r>
    <r>
      <rPr>
        <vertAlign val="superscript"/>
        <sz val="10"/>
        <rFont val="Arial Narrow"/>
        <family val="2"/>
      </rPr>
      <t>1)</t>
    </r>
  </si>
  <si>
    <r>
      <t xml:space="preserve"> mateřské školy</t>
    </r>
    <r>
      <rPr>
        <vertAlign val="superscript"/>
        <sz val="10"/>
        <rFont val="Arial Narrow"/>
        <family val="2"/>
      </rPr>
      <t>1)</t>
    </r>
  </si>
  <si>
    <t>Ve školním roce 2003/04 a 2004/05 jsou údaje za  mateřské školy a za základní školy včetně škol při zdravotnických zařízeních.</t>
  </si>
  <si>
    <t>K 1. 1. 2001 zanikly školské úřady a jejich pravomoce přešly na okresní, případně krajské úřady. Zároveň došlo v roce 2001 ke změně zřizovatelských kompetencí – mateřské a základní školy spolu s příslušnými zařízeními setrvávají pod obcemi, střední a vyšší odborné školy dříve zřizované MŠMT a Ministerstvem zemědělství přešly pod kraje, většinu škol pro děti, žáky a studenty se speciálními vzdělávacími potřebami zřizují obce a kraje. Ministerstvo školství si jako zřizovatel ponechalo 71 zařízení pro výkon ústavní a ochranné výchovy a škol pro děti, žáky a studenty se speciálními vzdělávacími potřebami s celorepublikovou působností. Stejně jako v minulosti na všech vzdělávacích úrovních působí i školy a školská zařízení soukromé a církevní. V roce 2002 po zániku okresních úřadů přešly jejich kompetence z části na krajské úřady, z části na úřady obcí s rozšířenou působností. Zároveň postupně přecházely školy, které byly dříve zálohovanými organizacemi, později organizačními složkami, do právní subjektivity. Tyto školy se slučují ve větší celky, a to je jedním z hlavních důvodů, proč dochází k postupnému poklesu počtu škol, především mateřských a základních, a počtu některých školských zařízení (zejména jídelen).</t>
  </si>
  <si>
    <r>
      <t xml:space="preserve">Protože údaje o počtech škol a žáků v jednotlivých kapitolách jsou velmi podrobné, uvádíme zde </t>
    </r>
    <r>
      <rPr>
        <b/>
        <sz val="10"/>
        <color indexed="18"/>
        <rFont val="Arial Narrow"/>
        <family val="2"/>
      </rPr>
      <t>pouze souhrnné údaje</t>
    </r>
    <r>
      <rPr>
        <sz val="10"/>
        <color indexed="18"/>
        <rFont val="Arial Narrow"/>
        <family val="2"/>
      </rPr>
      <t>, ve kterých se uplatňuje i zřizovatelské hledisko.</t>
    </r>
  </si>
  <si>
    <t xml:space="preserve">Soukromý sektor se od začátku svého vstupu do oblasti školství uplatňuje zejména ve středním a vyšším odborném školství (23,2 % středních škol, 26,6 % vyšších odborných škol). </t>
  </si>
  <si>
    <t>I když soukromé střední školy tvoří  více než pětinu všech středních škol (23,2 %), zastoupení jejich žáků je o něco menší – 14,0 %, u vyšších odborných škol činí zastoupení žáků soukromých škol 29,1 %. Církevních středních škol jsou 2,5 % a studuje na nich 1,7 % žáků. Vyšší odborné školy, které zřizuje církev, se na celkovém počtu VOŠ podílí necelými 6,5 % a studuje na nich 5,7 % studentů.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</si>
  <si>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</si>
  <si>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</si>
  <si>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Do školního roku 2004/05 jsou MŠ a ZŠ započteny podle počtu jednotlivých pracovišť, od školního roku 2005/06 je uveden počet škol bez ohledu na počet těchto pracovišť. U středních škol, konzervatoří a VOŠ došlo k této změně vykazování o rok později.</t>
  </si>
  <si>
    <t>Mateřské a základní školy jsou zřizovány především obcemi (95,9 % mateřských škol; 88,9 % základních škol), střední a vyšší odborné školy zřizuje především kraj (74,4 % středních škol; 64,4 % vyšších odborných škol).</t>
  </si>
  <si>
    <r>
      <t>Z výše popsaných důvodů vyplývá, že nejsme schopni z velké části rozlišit finanční prostředky, které byly zasílány na jednotlivé druhy škol a zařízení prostřednictvím transferů a které byly financovány přímo z kapitoly 700-Obce a DSO, krajské úřady. Proto</t>
    </r>
    <r>
      <rPr>
        <b/>
        <sz val="10"/>
        <color indexed="18"/>
        <rFont val="Arial Narrow"/>
        <family val="2"/>
      </rPr>
      <t xml:space="preserve"> veškeré finanční prostředky poskytnuté regionálnímu školství prostřednictvím transferů uvádíme jako prostředky poskytované přímo z kapitoly 700-Obce a DSO, krajské úřady</t>
    </r>
    <r>
      <rPr>
        <sz val="10"/>
        <color indexed="18"/>
        <rFont val="Arial Narrow"/>
        <family val="2"/>
      </rPr>
      <t>. Výše transferu z kapitoly 333-MŠMT je rovněž vyčíslena.</t>
    </r>
  </si>
  <si>
    <r>
      <t>Výdaje na regionální školství</t>
    </r>
    <r>
      <rPr>
        <sz val="10"/>
        <color indexed="18"/>
        <rFont val="Arial Narrow"/>
        <family val="2"/>
      </rPr>
      <t xml:space="preserve"> představovaly ve sledovaném časovém období </t>
    </r>
    <r>
      <rPr>
        <b/>
        <sz val="10"/>
        <color indexed="18"/>
        <rFont val="Arial Narrow"/>
        <family val="2"/>
      </rPr>
      <t xml:space="preserve">69,5–77,7 % z výdajů na školství jako celek. </t>
    </r>
    <r>
      <rPr>
        <sz val="10"/>
        <color indexed="18"/>
        <rFont val="Arial Narrow"/>
        <family val="2"/>
      </rPr>
      <t xml:space="preserve">Od roku 2004 dochází k trvalému mírnému meziročnímu poklesu, v roce 2007 byl meziroční pokles nejvýraznější. V roce 2008 dosáhly výdaje na regionální školství 109,4 mld. Kč, představovaly tak 73,0 % výdajů na školství jako celek. V absolutním vyjádření výdaje na regionální školství rostou, v roce 2008 přesáhl meziroční nárůst 3,8 %. V roce 2008 činí veřejné výdaje na školství  jako celek 4,1 % HDP, výdaje na regionální školství 3,0 % HDP. </t>
    </r>
  </si>
  <si>
    <r>
      <t xml:space="preserve">Z údajů za </t>
    </r>
    <r>
      <rPr>
        <b/>
        <sz val="10"/>
        <color indexed="18"/>
        <rFont val="Arial Narrow"/>
        <family val="2"/>
      </rPr>
      <t>regionální školství</t>
    </r>
    <r>
      <rPr>
        <sz val="10"/>
        <color indexed="18"/>
        <rFont val="Arial Narrow"/>
        <family val="2"/>
      </rPr>
      <t xml:space="preserve"> jsme v období let 2003–2008 zaznamenali meziroční poklesy přepočteného počtu zaměstnanců. V roce 2003 činil přepočtený </t>
    </r>
    <r>
      <rPr>
        <b/>
        <sz val="10"/>
        <color indexed="18"/>
        <rFont val="Arial Narrow"/>
        <family val="2"/>
      </rPr>
      <t>počet zaměstnanců</t>
    </r>
    <r>
      <rPr>
        <sz val="10"/>
        <color indexed="18"/>
        <rFont val="Arial Narrow"/>
        <family val="2"/>
      </rPr>
      <t xml:space="preserve"> v regionálním školství 244,2 tis., z toho 138,0 tis.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>. Od roku 2003 do roku 2008 přepočtené počty zaměstnanců</t>
    </r>
    <r>
      <rPr>
        <b/>
        <sz val="10"/>
        <color indexed="18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>klesaly</t>
    </r>
    <r>
      <rPr>
        <sz val="10"/>
        <color indexed="18"/>
        <rFont val="Arial Narrow"/>
        <family val="2"/>
      </rPr>
      <t xml:space="preserve"> a v roce 2008 tak průměrný přepočtený počet činil 233,3 tis. zaměstnanců. I přepočtené počty učitelů od roku 2003 až do roku 2008 </t>
    </r>
    <r>
      <rPr>
        <sz val="10"/>
        <color indexed="18"/>
        <rFont val="Arial Narrow"/>
        <family val="2"/>
      </rPr>
      <t>klesaly</t>
    </r>
    <r>
      <rPr>
        <sz val="10"/>
        <color indexed="18"/>
        <rFont val="Arial Narrow"/>
        <family val="2"/>
      </rPr>
      <t>. Pouze v roce 2005 došlo k mírnému nárůstu přepočteného počtu učitelů v regionálním školství o 1,1 tis., což však bylo způsobeno změnou metodiky vykazování mistrů odborného výcviku a instruktorů a jejich převedením do kategorie učitel. V roce 2006 byl zaznamenán nejvyšší pokles přepočteného počtu učitelů za celé sledované období, a to o 3,9 tis. osob (změna metodiky vykazování – učitelé odborného výcviku, dříve mistři odborného výcviku jsou vykazováni samostatně). V roce 2008 meziročně poklesl přepočtený počet učitelů o 1,6 tis. osob.</t>
    </r>
  </si>
  <si>
    <r>
      <t>V období let 2003–2008 vzrostla</t>
    </r>
    <r>
      <rPr>
        <b/>
        <sz val="10"/>
        <color indexed="18"/>
        <rFont val="Arial Narrow"/>
        <family val="2"/>
      </rPr>
      <t xml:space="preserve"> průměrná měsíční nominální mzda zaměstnanců</t>
    </r>
    <r>
      <rPr>
        <sz val="10"/>
        <color indexed="18"/>
        <rFont val="Arial Narrow"/>
        <family val="2"/>
      </rPr>
      <t xml:space="preserve"> (včetně vedoucích pracovníků) v regionálním školství o 30,6 %, avšak reálná mzda v uvedeném období vykazuje nárůst jen o 11,3 %. O něco lepší je situace 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, jejichž </t>
    </r>
    <r>
      <rPr>
        <b/>
        <sz val="10"/>
        <color indexed="18"/>
        <rFont val="Arial Narrow"/>
        <family val="2"/>
      </rPr>
      <t>nominální mzda</t>
    </r>
    <r>
      <rPr>
        <sz val="10"/>
        <color indexed="18"/>
        <rFont val="Arial Narrow"/>
        <family val="2"/>
      </rPr>
      <t xml:space="preserve"> vzrostla od roku 2003 do roku 2008 o 32,2 % a </t>
    </r>
    <r>
      <rPr>
        <b/>
        <sz val="10"/>
        <color indexed="18"/>
        <rFont val="Arial Narrow"/>
        <family val="2"/>
      </rPr>
      <t>reálná mzda</t>
    </r>
    <r>
      <rPr>
        <sz val="10"/>
        <color indexed="18"/>
        <rFont val="Arial Narrow"/>
        <family val="2"/>
      </rPr>
      <t xml:space="preserve"> o 12,7 %. V roce 2007 se průměrná nominální měsíční mzda učitelů v regionálním školství zvýšila nominálně o 5,6 % a reálně o 2,7 %. A v roce 2008 se průměrná nominální mzda učitelů v regionálním školství zvýšila oproti roku 2007 o 3,4 % na částku 24 661 Kč (reálně poklesla o 2,8 % na 19 700 Kč ve stálých cenách roku 2000).</t>
    </r>
  </si>
  <si>
    <t>Počet právních subjektů vykonávajících činnost školy.</t>
  </si>
  <si>
    <t>Zákon č. 563/04 Sb.
z 24. 9. 2004
 (od 1. 1. 2005),
č. 75/05 Sb. z 26. 1. 2005
(od 21. 2. 2005)</t>
  </si>
  <si>
    <t>NV ČR č. 153/99 Sb.
z 28. 6. 1999   
(od 1. 9. 1999),
č. 400/02 Sb. z 7. 8. 2002
(od 28. 8. 2002)</t>
  </si>
  <si>
    <t>Všichni zřizovatelé (bez jiných resortů)</t>
  </si>
  <si>
    <r>
      <t xml:space="preserve">Jako </t>
    </r>
    <r>
      <rPr>
        <b/>
        <sz val="10"/>
        <color indexed="18"/>
        <rFont val="Arial Narrow"/>
        <family val="2"/>
      </rPr>
      <t>regionální školství</t>
    </r>
    <r>
      <rPr>
        <sz val="10"/>
        <color indexed="18"/>
        <rFont val="Arial Narrow"/>
        <family val="2"/>
      </rPr>
      <t xml:space="preserve"> je označována ta část školské soustavy, jejíž fungování upravuje zákon č. 561/2004 Sb., o předškolním, základním, středním, vyšším odborném a jiném vzdělávání (školský zákon), ve znění pozdějších předpisů. Do regionálního školství tedy řadíme </t>
    </r>
    <r>
      <rPr>
        <b/>
        <sz val="10"/>
        <color indexed="18"/>
        <rFont val="Arial Narrow"/>
        <family val="2"/>
      </rPr>
      <t>všechny školy s výjimkou škol vysokých</t>
    </r>
    <r>
      <rPr>
        <sz val="10"/>
        <color indexed="18"/>
        <rFont val="Arial Narrow"/>
        <family val="2"/>
      </rPr>
      <t xml:space="preserve"> a </t>
    </r>
    <r>
      <rPr>
        <b/>
        <sz val="10"/>
        <color indexed="18"/>
        <rFont val="Arial Narrow"/>
        <family val="2"/>
      </rPr>
      <t xml:space="preserve">školská zařízení všem těmto školám sloužící. </t>
    </r>
  </si>
  <si>
    <r>
      <t xml:space="preserve">Regionální školství má tedy za úkol </t>
    </r>
    <r>
      <rPr>
        <b/>
        <sz val="10"/>
        <color indexed="18"/>
        <rFont val="Arial Narrow"/>
        <family val="2"/>
      </rPr>
      <t>výchovu a vzdělávání dětí, žáků a studentů od 3 let do zhruba 18–21 let věku.</t>
    </r>
    <r>
      <rPr>
        <sz val="10"/>
        <color indexed="18"/>
        <rFont val="Arial Narrow"/>
        <family val="2"/>
      </rPr>
      <t xml:space="preserve"> Údaje o jednotlivých typech a druzích škol jsou uvedeny v příslušných kapitolách.</t>
    </r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</si>
  <si>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</si>
  <si>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B2.1</t>
  </si>
  <si>
    <t>B2.2</t>
  </si>
  <si>
    <t>B2.3</t>
  </si>
  <si>
    <t>B2.4</t>
  </si>
  <si>
    <t>B2.5</t>
  </si>
  <si>
    <t>B2.6</t>
  </si>
  <si>
    <t>B2.7</t>
  </si>
  <si>
    <t>Regionální školství – školy  ve školním roce 2003/04 až 2008/09 – podle druhu školy</t>
  </si>
  <si>
    <t>Regionální školství – děti/žáci/studenti  ve školním roce 2003/04 až 2008/09 – podle druhu školy</t>
  </si>
  <si>
    <t>Regionální školství – děti/žáci/studenti  ve školním roce 2003/04 až 2008/09 – podle zřizovatele</t>
  </si>
  <si>
    <t xml:space="preserve">Regionální školství – výdaje v běžných cenách  v letech 2003 až 2008 </t>
  </si>
  <si>
    <t>Regionální školství – týdenní rozsah hodin přímé pedagogické činnosti  (míra vyučovací povinnosti) učitelů v letech 2003 až 2008</t>
  </si>
  <si>
    <t>Regionální školství – přepočtené počty zaměstnanců  v letech 2003 až 2008 – podle zřizovatele</t>
  </si>
  <si>
    <t xml:space="preserve">Regionální školství – průměrné měsíční mzdy  v letech 2003 až 2008 </t>
  </si>
  <si>
    <t>Stránkování</t>
  </si>
  <si>
    <t>Text</t>
  </si>
  <si>
    <t>Aplikační software ÚIV</t>
  </si>
  <si>
    <r>
      <t xml:space="preserve">Sledujeme-li vývoj přepočteného počtu </t>
    </r>
    <r>
      <rPr>
        <b/>
        <sz val="10"/>
        <color indexed="18"/>
        <rFont val="Arial Narrow"/>
        <family val="2"/>
      </rPr>
      <t>zaměstnanců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 regionální školství za školy zřizované MŠMT, obcemi a kraji</t>
    </r>
    <r>
      <rPr>
        <sz val="10"/>
        <color indexed="18"/>
        <rFont val="Arial Narrow"/>
        <family val="2"/>
      </rPr>
      <t>, i zde můžeme vidět výrazný pokles v období 2003–2008, kdy se jejich počet snížil o 12,3 tis. osob, tj. o 5,3 % (z toho u </t>
    </r>
    <r>
      <rPr>
        <b/>
        <sz val="10"/>
        <color indexed="18"/>
        <rFont val="Arial Narrow"/>
        <family val="2"/>
      </rPr>
      <t>učitelů</t>
    </r>
    <r>
      <rPr>
        <sz val="10"/>
        <color indexed="18"/>
        <rFont val="Arial Narrow"/>
        <family val="2"/>
      </rPr>
      <t xml:space="preserve"> o 6,9 tis. osob, tj. o 5,3 %). V roce 2006 činil pokles počtu zaměstnanců 1,0 % a u učitelů došlo k výraznému poklesu jejich počtu o celých 2,9 % (změna metodiky – učitelé odborného výcviku, dříve mistři odborného výcviku jsou vykazováni samostatně). V roce 2008 se celkový počet zaměstnanců za školy zřizované MŠMT, obcemi a kraji meziročně snížil až o 0,8 % (u učitelů o 0,9 %) a činil 220,8 tis. osob, z toho učitelů bylo 124,1 tis. osob. </t>
    </r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</si>
</sst>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</numFmts>
  <fonts count="2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sz val="10"/>
      <color indexed="10"/>
      <name val="Arial Narrow"/>
      <family val="2"/>
    </font>
    <font>
      <b/>
      <i/>
      <sz val="10"/>
      <color indexed="1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2" borderId="0" xfId="20" applyFont="1" applyFill="1" applyAlignment="1" applyProtection="1">
      <alignment horizontal="center" wrapText="1"/>
      <protection hidden="1"/>
    </xf>
    <xf numFmtId="0" fontId="5" fillId="2" borderId="0" xfId="20" applyFont="1" applyFill="1" applyAlignment="1" applyProtection="1">
      <alignment horizontal="left" wrapText="1"/>
      <protection hidden="1"/>
    </xf>
    <xf numFmtId="0" fontId="5" fillId="2" borderId="0" xfId="20" applyFont="1" applyFill="1" applyAlignment="1" applyProtection="1">
      <alignment horizontal="justify" wrapText="1"/>
      <protection hidden="1"/>
    </xf>
    <xf numFmtId="0" fontId="2" fillId="2" borderId="0" xfId="20" applyFont="1" applyFill="1" applyAlignment="1" applyProtection="1">
      <alignment horizontal="justify" wrapText="1"/>
      <protection hidden="1"/>
    </xf>
    <xf numFmtId="0" fontId="1" fillId="2" borderId="0" xfId="20" applyFont="1" applyFill="1" applyAlignment="1" applyProtection="1">
      <alignment horizontal="justify" wrapText="1"/>
      <protection hidden="1"/>
    </xf>
    <xf numFmtId="0" fontId="6" fillId="2" borderId="0" xfId="20" applyFont="1" applyFill="1" applyAlignment="1" applyProtection="1">
      <alignment horizontal="justify" wrapText="1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locked="0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Alignment="1" applyProtection="1">
      <alignment horizontal="centerContinuous" vertical="center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5" fillId="2" borderId="0" xfId="20" applyFont="1" applyFill="1" applyAlignment="1" applyProtection="1">
      <alignment horizontal="justify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vertical="center"/>
      <protection hidden="1"/>
    </xf>
    <xf numFmtId="49" fontId="11" fillId="0" borderId="1" xfId="0" applyNumberFormat="1" applyFont="1" applyFill="1" applyBorder="1" applyAlignment="1" applyProtection="1">
      <alignment vertical="center"/>
      <protection hidden="1"/>
    </xf>
    <xf numFmtId="49" fontId="12" fillId="0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vertical="center"/>
      <protection hidden="1"/>
    </xf>
    <xf numFmtId="0" fontId="13" fillId="4" borderId="4" xfId="0" applyNumberFormat="1" applyFont="1" applyFill="1" applyBorder="1" applyAlignment="1" applyProtection="1">
      <alignment horizontal="center" vertical="top"/>
      <protection locked="0"/>
    </xf>
    <xf numFmtId="0" fontId="13" fillId="4" borderId="5" xfId="0" applyNumberFormat="1" applyFont="1" applyFill="1" applyBorder="1" applyAlignment="1" applyProtection="1">
      <alignment horizontal="center" vertical="top"/>
      <protection locked="0"/>
    </xf>
    <xf numFmtId="0" fontId="13" fillId="4" borderId="6" xfId="0" applyNumberFormat="1" applyFont="1" applyFill="1" applyBorder="1" applyAlignment="1" applyProtection="1">
      <alignment horizontal="center" vertical="top"/>
      <protection locked="0"/>
    </xf>
    <xf numFmtId="0" fontId="13" fillId="4" borderId="7" xfId="0" applyNumberFormat="1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49" fontId="8" fillId="4" borderId="8" xfId="0" applyNumberFormat="1" applyFont="1" applyFill="1" applyBorder="1" applyAlignment="1" applyProtection="1">
      <alignment vertical="center"/>
      <protection locked="0"/>
    </xf>
    <xf numFmtId="49" fontId="8" fillId="4" borderId="9" xfId="0" applyNumberFormat="1" applyFont="1" applyFill="1" applyBorder="1" applyAlignment="1" applyProtection="1">
      <alignment horizontal="left" vertical="center"/>
      <protection locked="0"/>
    </xf>
    <xf numFmtId="49" fontId="8" fillId="4" borderId="9" xfId="0" applyNumberFormat="1" applyFont="1" applyFill="1" applyBorder="1" applyAlignment="1" applyProtection="1">
      <alignment horizontal="right" vertical="center"/>
      <protection locked="0"/>
    </xf>
    <xf numFmtId="49" fontId="8" fillId="4" borderId="10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/>
      <protection locked="0"/>
    </xf>
    <xf numFmtId="49" fontId="8" fillId="4" borderId="12" xfId="0" applyNumberFormat="1" applyFont="1" applyFill="1" applyBorder="1" applyAlignment="1" applyProtection="1">
      <alignment horizontal="right" vertical="center"/>
      <protection locked="0"/>
    </xf>
    <xf numFmtId="49" fontId="8" fillId="4" borderId="13" xfId="0" applyNumberFormat="1" applyFont="1" applyFill="1" applyBorder="1" applyAlignment="1" applyProtection="1">
      <alignment horizontal="left" vertical="center"/>
      <protection locked="0"/>
    </xf>
    <xf numFmtId="49" fontId="8" fillId="4" borderId="3" xfId="0" applyNumberFormat="1" applyFont="1" applyFill="1" applyBorder="1" applyAlignment="1" applyProtection="1">
      <alignment vertical="center"/>
      <protection locked="0"/>
    </xf>
    <xf numFmtId="49" fontId="8" fillId="4" borderId="14" xfId="0" applyNumberFormat="1" applyFont="1" applyFill="1" applyBorder="1" applyAlignment="1" applyProtection="1">
      <alignment vertical="center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8" fillId="4" borderId="15" xfId="0" applyNumberFormat="1" applyFont="1" applyFill="1" applyBorder="1" applyAlignment="1" applyProtection="1">
      <alignment horizontal="right" vertical="center"/>
      <protection locked="0"/>
    </xf>
    <xf numFmtId="49" fontId="8" fillId="4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8" fillId="3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Alignment="1" applyProtection="1">
      <alignment vertical="top"/>
      <protection locked="0"/>
    </xf>
    <xf numFmtId="49" fontId="8" fillId="4" borderId="18" xfId="0" applyNumberFormat="1" applyFont="1" applyFill="1" applyBorder="1" applyAlignment="1" applyProtection="1">
      <alignment vertical="center"/>
      <protection locked="0"/>
    </xf>
    <xf numFmtId="49" fontId="7" fillId="4" borderId="19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1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2" xfId="0" applyNumberFormat="1" applyFont="1" applyFill="1" applyBorder="1" applyAlignment="1" applyProtection="1">
      <alignment vertical="center"/>
      <protection locked="0"/>
    </xf>
    <xf numFmtId="49" fontId="7" fillId="4" borderId="23" xfId="0" applyNumberFormat="1" applyFont="1" applyFill="1" applyBorder="1" applyAlignment="1" applyProtection="1">
      <alignment horizontal="left" vertical="center"/>
      <protection locked="0"/>
    </xf>
    <xf numFmtId="49" fontId="7" fillId="4" borderId="23" xfId="0" applyNumberFormat="1" applyFont="1" applyFill="1" applyBorder="1" applyAlignment="1" applyProtection="1">
      <alignment horizontal="right" vertical="center"/>
      <protection locked="0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49" fontId="8" fillId="4" borderId="25" xfId="0" applyNumberFormat="1" applyFont="1" applyFill="1" applyBorder="1" applyAlignment="1" applyProtection="1">
      <alignment horizontal="left" vertical="center"/>
      <protection locked="0"/>
    </xf>
    <xf numFmtId="49" fontId="8" fillId="4" borderId="25" xfId="0" applyNumberFormat="1" applyFont="1" applyFill="1" applyBorder="1" applyAlignment="1" applyProtection="1">
      <alignment horizontal="right" vertical="center"/>
      <protection locked="0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7" xfId="0" applyNumberFormat="1" applyFont="1" applyFill="1" applyBorder="1" applyAlignment="1" applyProtection="1">
      <alignment vertical="center"/>
      <protection locked="0"/>
    </xf>
    <xf numFmtId="49" fontId="8" fillId="4" borderId="28" xfId="0" applyNumberFormat="1" applyFont="1" applyFill="1" applyBorder="1" applyAlignment="1" applyProtection="1">
      <alignment vertical="center"/>
      <protection locked="0"/>
    </xf>
    <xf numFmtId="49" fontId="8" fillId="4" borderId="29" xfId="0" applyNumberFormat="1" applyFont="1" applyFill="1" applyBorder="1" applyAlignment="1" applyProtection="1">
      <alignment horizontal="left" vertical="center"/>
      <protection locked="0"/>
    </xf>
    <xf numFmtId="49" fontId="8" fillId="4" borderId="29" xfId="0" applyNumberFormat="1" applyFont="1" applyFill="1" applyBorder="1" applyAlignment="1" applyProtection="1">
      <alignment horizontal="right" vertical="center"/>
      <protection locked="0"/>
    </xf>
    <xf numFmtId="49" fontId="8" fillId="4" borderId="30" xfId="0" applyNumberFormat="1" applyFont="1" applyFill="1" applyBorder="1" applyAlignment="1" applyProtection="1">
      <alignment horizontal="left" vertical="center"/>
      <protection locked="0"/>
    </xf>
    <xf numFmtId="49" fontId="8" fillId="4" borderId="31" xfId="0" applyNumberFormat="1" applyFont="1" applyFill="1" applyBorder="1" applyAlignment="1" applyProtection="1">
      <alignment vertical="center"/>
      <protection locked="0"/>
    </xf>
    <xf numFmtId="49" fontId="8" fillId="4" borderId="32" xfId="0" applyNumberFormat="1" applyFont="1" applyFill="1" applyBorder="1" applyAlignment="1" applyProtection="1">
      <alignment vertical="center"/>
      <protection locked="0"/>
    </xf>
    <xf numFmtId="49" fontId="7" fillId="4" borderId="33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4" xfId="0" applyNumberFormat="1" applyFont="1" applyFill="1" applyBorder="1" applyAlignment="1" applyProtection="1">
      <alignment horizontal="centerContinuous" vertical="center"/>
      <protection locked="0"/>
    </xf>
    <xf numFmtId="49" fontId="7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36" xfId="0" applyNumberFormat="1" applyFont="1" applyFill="1" applyBorder="1" applyAlignment="1" applyProtection="1">
      <alignment horizontal="left" vertical="center"/>
      <protection locked="0"/>
    </xf>
    <xf numFmtId="49" fontId="7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13" fillId="4" borderId="34" xfId="0" applyNumberFormat="1" applyFont="1" applyFill="1" applyBorder="1" applyAlignment="1" applyProtection="1">
      <alignment horizontal="centerContinuous" vertical="center"/>
      <protection locked="0"/>
    </xf>
    <xf numFmtId="0" fontId="13" fillId="4" borderId="35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7" xfId="0" applyNumberFormat="1" applyFont="1" applyFill="1" applyBorder="1" applyAlignment="1" applyProtection="1">
      <alignment horizontal="centerContinuous" vertical="center"/>
      <protection locked="0"/>
    </xf>
    <xf numFmtId="49" fontId="7" fillId="4" borderId="1" xfId="0" applyNumberFormat="1" applyFont="1" applyFill="1" applyBorder="1" applyAlignment="1" applyProtection="1">
      <alignment horizontal="centerContinuous" vertical="center"/>
      <protection locked="0"/>
    </xf>
    <xf numFmtId="49" fontId="7" fillId="4" borderId="21" xfId="0" applyNumberFormat="1" applyFont="1" applyFill="1" applyBorder="1" applyAlignment="1" applyProtection="1">
      <alignment horizontal="centerContinuous" vertical="center"/>
      <protection locked="0"/>
    </xf>
    <xf numFmtId="49" fontId="8" fillId="4" borderId="37" xfId="0" applyNumberFormat="1" applyFont="1" applyFill="1" applyBorder="1" applyAlignment="1" applyProtection="1">
      <alignment vertical="center"/>
      <protection locked="0"/>
    </xf>
    <xf numFmtId="49" fontId="8" fillId="4" borderId="38" xfId="0" applyNumberFormat="1" applyFont="1" applyFill="1" applyBorder="1" applyAlignment="1" applyProtection="1">
      <alignment horizontal="left" vertical="center"/>
      <protection locked="0"/>
    </xf>
    <xf numFmtId="49" fontId="8" fillId="4" borderId="38" xfId="0" applyNumberFormat="1" applyFont="1" applyFill="1" applyBorder="1" applyAlignment="1" applyProtection="1">
      <alignment horizontal="right" vertical="center"/>
      <protection locked="0"/>
    </xf>
    <xf numFmtId="49" fontId="8" fillId="4" borderId="39" xfId="0" applyNumberFormat="1" applyFont="1" applyFill="1" applyBorder="1" applyAlignment="1" applyProtection="1">
      <alignment horizontal="left" vertical="center"/>
      <protection locked="0"/>
    </xf>
    <xf numFmtId="197" fontId="7" fillId="4" borderId="20" xfId="0" applyNumberFormat="1" applyFont="1" applyFill="1" applyBorder="1" applyAlignment="1" applyProtection="1">
      <alignment horizontal="centerContinuous" vertical="center"/>
      <protection locked="0"/>
    </xf>
    <xf numFmtId="197" fontId="7" fillId="4" borderId="21" xfId="0" applyNumberFormat="1" applyFont="1" applyFill="1" applyBorder="1" applyAlignment="1" applyProtection="1">
      <alignment horizontal="centerContinuous" vertical="center"/>
      <protection locked="0"/>
    </xf>
    <xf numFmtId="0" fontId="1" fillId="2" borderId="0" xfId="20" applyFont="1" applyFill="1" applyAlignment="1" applyProtection="1">
      <alignment horizontal="center" wrapText="1"/>
      <protection hidden="1"/>
    </xf>
    <xf numFmtId="0" fontId="20" fillId="2" borderId="0" xfId="20" applyFont="1" applyFill="1" applyAlignment="1" applyProtection="1">
      <alignment horizontal="center" wrapText="1"/>
      <protection hidden="1"/>
    </xf>
    <xf numFmtId="49" fontId="7" fillId="4" borderId="32" xfId="0" applyNumberFormat="1" applyFont="1" applyFill="1" applyBorder="1" applyAlignment="1" applyProtection="1">
      <alignment vertical="center"/>
      <protection locked="0"/>
    </xf>
    <xf numFmtId="49" fontId="7" fillId="4" borderId="40" xfId="0" applyNumberFormat="1" applyFont="1" applyFill="1" applyBorder="1" applyAlignment="1" applyProtection="1">
      <alignment vertical="center"/>
      <protection locked="0"/>
    </xf>
    <xf numFmtId="49" fontId="7" fillId="4" borderId="41" xfId="0" applyNumberFormat="1" applyFont="1" applyFill="1" applyBorder="1" applyAlignment="1" applyProtection="1">
      <alignment horizontal="left" vertical="center"/>
      <protection locked="0"/>
    </xf>
    <xf numFmtId="49" fontId="7" fillId="4" borderId="41" xfId="0" applyNumberFormat="1" applyFont="1" applyFill="1" applyBorder="1" applyAlignment="1" applyProtection="1">
      <alignment horizontal="right" vertical="center"/>
      <protection locked="0"/>
    </xf>
    <xf numFmtId="49" fontId="7" fillId="4" borderId="42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right"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49" fontId="7" fillId="4" borderId="12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 locked="0"/>
    </xf>
    <xf numFmtId="0" fontId="13" fillId="4" borderId="45" xfId="0" applyNumberFormat="1" applyFont="1" applyFill="1" applyBorder="1" applyAlignment="1" applyProtection="1">
      <alignment horizontal="center" vertical="top"/>
      <protection locked="0"/>
    </xf>
    <xf numFmtId="0" fontId="13" fillId="4" borderId="46" xfId="0" applyNumberFormat="1" applyFont="1" applyFill="1" applyBorder="1" applyAlignment="1" applyProtection="1">
      <alignment horizontal="center" vertical="top"/>
      <protection locked="0"/>
    </xf>
    <xf numFmtId="194" fontId="8" fillId="3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 quotePrefix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175" fontId="8" fillId="3" borderId="0" xfId="0" applyNumberFormat="1" applyFont="1" applyFill="1" applyAlignment="1" applyProtection="1">
      <alignment vertical="center"/>
      <protection hidden="1"/>
    </xf>
    <xf numFmtId="197" fontId="8" fillId="3" borderId="0" xfId="0" applyNumberFormat="1" applyFont="1" applyFill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194" fontId="7" fillId="0" borderId="47" xfId="0" applyNumberFormat="1" applyFont="1" applyFill="1" applyBorder="1" applyAlignment="1" applyProtection="1">
      <alignment horizontal="right" vertical="center"/>
      <protection locked="0"/>
    </xf>
    <xf numFmtId="194" fontId="7" fillId="0" borderId="48" xfId="0" applyNumberFormat="1" applyFont="1" applyFill="1" applyBorder="1" applyAlignment="1" applyProtection="1">
      <alignment horizontal="right" vertical="center"/>
      <protection locked="0"/>
    </xf>
    <xf numFmtId="194" fontId="7" fillId="0" borderId="49" xfId="0" applyNumberFormat="1" applyFont="1" applyFill="1" applyBorder="1" applyAlignment="1" applyProtection="1">
      <alignment horizontal="right" vertical="center"/>
      <protection locked="0"/>
    </xf>
    <xf numFmtId="194" fontId="7" fillId="0" borderId="50" xfId="0" applyNumberFormat="1" applyFont="1" applyFill="1" applyBorder="1" applyAlignment="1" applyProtection="1">
      <alignment horizontal="right" vertical="center"/>
      <protection locked="0"/>
    </xf>
    <xf numFmtId="194" fontId="7" fillId="0" borderId="51" xfId="0" applyNumberFormat="1" applyFont="1" applyFill="1" applyBorder="1" applyAlignment="1" applyProtection="1">
      <alignment horizontal="right" vertical="center"/>
      <protection locked="0"/>
    </xf>
    <xf numFmtId="194" fontId="8" fillId="0" borderId="52" xfId="0" applyNumberFormat="1" applyFont="1" applyFill="1" applyBorder="1" applyAlignment="1" applyProtection="1">
      <alignment horizontal="right" vertical="center"/>
      <protection locked="0"/>
    </xf>
    <xf numFmtId="194" fontId="8" fillId="0" borderId="36" xfId="0" applyNumberFormat="1" applyFont="1" applyFill="1" applyBorder="1" applyAlignment="1" applyProtection="1">
      <alignment horizontal="right" vertical="center"/>
      <protection locked="0"/>
    </xf>
    <xf numFmtId="194" fontId="8" fillId="0" borderId="8" xfId="0" applyNumberFormat="1" applyFont="1" applyFill="1" applyBorder="1" applyAlignment="1" applyProtection="1">
      <alignment horizontal="right" vertical="center"/>
      <protection locked="0"/>
    </xf>
    <xf numFmtId="194" fontId="8" fillId="0" borderId="53" xfId="0" applyNumberFormat="1" applyFont="1" applyFill="1" applyBorder="1" applyAlignment="1" applyProtection="1">
      <alignment horizontal="right" vertical="center"/>
      <protection locked="0"/>
    </xf>
    <xf numFmtId="194" fontId="8" fillId="0" borderId="54" xfId="0" applyNumberFormat="1" applyFont="1" applyFill="1" applyBorder="1" applyAlignment="1" applyProtection="1">
      <alignment horizontal="right" vertical="center"/>
      <protection locked="0"/>
    </xf>
    <xf numFmtId="194" fontId="8" fillId="0" borderId="55" xfId="0" applyNumberFormat="1" applyFont="1" applyFill="1" applyBorder="1" applyAlignment="1" applyProtection="1">
      <alignment horizontal="right" vertical="center"/>
      <protection locked="0"/>
    </xf>
    <xf numFmtId="194" fontId="8" fillId="0" borderId="31" xfId="0" applyNumberFormat="1" applyFont="1" applyFill="1" applyBorder="1" applyAlignment="1" applyProtection="1">
      <alignment horizontal="right" vertical="center"/>
      <protection locked="0"/>
    </xf>
    <xf numFmtId="194" fontId="8" fillId="0" borderId="56" xfId="0" applyNumberFormat="1" applyFont="1" applyFill="1" applyBorder="1" applyAlignment="1" applyProtection="1">
      <alignment horizontal="right" vertical="center"/>
      <protection locked="0"/>
    </xf>
    <xf numFmtId="194" fontId="8" fillId="0" borderId="54" xfId="0" applyNumberFormat="1" applyFont="1" applyFill="1" applyBorder="1" applyAlignment="1" applyProtection="1">
      <alignment horizontal="right" vertical="center"/>
      <protection locked="0"/>
    </xf>
    <xf numFmtId="194" fontId="8" fillId="0" borderId="55" xfId="0" applyNumberFormat="1" applyFont="1" applyFill="1" applyBorder="1" applyAlignment="1" applyProtection="1">
      <alignment horizontal="right" vertical="center"/>
      <protection locked="0"/>
    </xf>
    <xf numFmtId="194" fontId="8" fillId="0" borderId="31" xfId="0" applyNumberFormat="1" applyFont="1" applyFill="1" applyBorder="1" applyAlignment="1" applyProtection="1">
      <alignment horizontal="right" vertical="center"/>
      <protection locked="0"/>
    </xf>
    <xf numFmtId="194" fontId="8" fillId="0" borderId="57" xfId="0" applyNumberFormat="1" applyFont="1" applyFill="1" applyBorder="1" applyAlignment="1" applyProtection="1">
      <alignment horizontal="right" vertical="center"/>
      <protection locked="0"/>
    </xf>
    <xf numFmtId="194" fontId="8" fillId="0" borderId="58" xfId="0" applyNumberFormat="1" applyFont="1" applyFill="1" applyBorder="1" applyAlignment="1" applyProtection="1">
      <alignment horizontal="right" vertical="center"/>
      <protection locked="0"/>
    </xf>
    <xf numFmtId="194" fontId="8" fillId="0" borderId="59" xfId="0" applyNumberFormat="1" applyFont="1" applyFill="1" applyBorder="1" applyAlignment="1" applyProtection="1">
      <alignment horizontal="right" vertical="center"/>
      <protection locked="0"/>
    </xf>
    <xf numFmtId="194" fontId="8" fillId="0" borderId="60" xfId="0" applyNumberFormat="1" applyFont="1" applyFill="1" applyBorder="1" applyAlignment="1" applyProtection="1">
      <alignment horizontal="right" vertical="center"/>
      <protection locked="0"/>
    </xf>
    <xf numFmtId="194" fontId="8" fillId="0" borderId="61" xfId="0" applyNumberFormat="1" applyFont="1" applyFill="1" applyBorder="1" applyAlignment="1" applyProtection="1">
      <alignment horizontal="right" vertical="center"/>
      <protection locked="0"/>
    </xf>
    <xf numFmtId="194" fontId="8" fillId="0" borderId="62" xfId="0" applyNumberFormat="1" applyFont="1" applyFill="1" applyBorder="1" applyAlignment="1" applyProtection="1">
      <alignment horizontal="right" vertical="center"/>
      <protection locked="0"/>
    </xf>
    <xf numFmtId="194" fontId="8" fillId="0" borderId="63" xfId="0" applyNumberFormat="1" applyFont="1" applyFill="1" applyBorder="1" applyAlignment="1" applyProtection="1">
      <alignment horizontal="right" vertical="center"/>
      <protection locked="0"/>
    </xf>
    <xf numFmtId="194" fontId="8" fillId="0" borderId="61" xfId="0" applyNumberFormat="1" applyFont="1" applyFill="1" applyBorder="1" applyAlignment="1" applyProtection="1">
      <alignment horizontal="right" vertical="center"/>
      <protection locked="0"/>
    </xf>
    <xf numFmtId="194" fontId="8" fillId="0" borderId="62" xfId="0" applyNumberFormat="1" applyFont="1" applyFill="1" applyBorder="1" applyAlignment="1" applyProtection="1">
      <alignment horizontal="right" vertical="center"/>
      <protection locked="0"/>
    </xf>
    <xf numFmtId="194" fontId="8" fillId="0" borderId="63" xfId="0" applyNumberFormat="1" applyFont="1" applyFill="1" applyBorder="1" applyAlignment="1" applyProtection="1">
      <alignment horizontal="right" vertical="center"/>
      <protection locked="0"/>
    </xf>
    <xf numFmtId="194" fontId="8" fillId="0" borderId="64" xfId="0" applyNumberFormat="1" applyFont="1" applyFill="1" applyBorder="1" applyAlignment="1" applyProtection="1">
      <alignment horizontal="right" vertical="center"/>
      <protection locked="0"/>
    </xf>
    <xf numFmtId="194" fontId="8" fillId="0" borderId="65" xfId="0" applyNumberFormat="1" applyFont="1" applyFill="1" applyBorder="1" applyAlignment="1" applyProtection="1">
      <alignment horizontal="right" vertical="center"/>
      <protection locked="0"/>
    </xf>
    <xf numFmtId="194" fontId="8" fillId="0" borderId="66" xfId="0" applyNumberFormat="1" applyFont="1" applyFill="1" applyBorder="1" applyAlignment="1" applyProtection="1">
      <alignment horizontal="right" vertical="center"/>
      <protection locked="0"/>
    </xf>
    <xf numFmtId="194" fontId="8" fillId="0" borderId="67" xfId="0" applyNumberFormat="1" applyFont="1" applyFill="1" applyBorder="1" applyAlignment="1" applyProtection="1">
      <alignment horizontal="right" vertical="center"/>
      <protection locked="0"/>
    </xf>
    <xf numFmtId="194" fontId="7" fillId="0" borderId="47" xfId="0" applyNumberFormat="1" applyFont="1" applyFill="1" applyBorder="1" applyAlignment="1" applyProtection="1">
      <alignment horizontal="right" vertical="center"/>
      <protection locked="0"/>
    </xf>
    <xf numFmtId="194" fontId="7" fillId="0" borderId="51" xfId="0" applyNumberFormat="1" applyFont="1" applyFill="1" applyBorder="1" applyAlignment="1" applyProtection="1">
      <alignment horizontal="right" vertical="center"/>
      <protection locked="0"/>
    </xf>
    <xf numFmtId="194" fontId="7" fillId="0" borderId="49" xfId="0" applyNumberFormat="1" applyFont="1" applyFill="1" applyBorder="1" applyAlignment="1" applyProtection="1">
      <alignment horizontal="right" vertical="center"/>
      <protection locked="0"/>
    </xf>
    <xf numFmtId="194" fontId="7" fillId="0" borderId="48" xfId="0" applyNumberFormat="1" applyFont="1" applyFill="1" applyBorder="1" applyAlignment="1" applyProtection="1">
      <alignment horizontal="right" vertical="center"/>
      <protection locked="0"/>
    </xf>
    <xf numFmtId="194" fontId="8" fillId="0" borderId="64" xfId="0" applyNumberFormat="1" applyFont="1" applyFill="1" applyBorder="1" applyAlignment="1" applyProtection="1">
      <alignment horizontal="right" vertical="center"/>
      <protection locked="0"/>
    </xf>
    <xf numFmtId="194" fontId="8" fillId="0" borderId="65" xfId="0" applyNumberFormat="1" applyFont="1" applyFill="1" applyBorder="1" applyAlignment="1" applyProtection="1">
      <alignment horizontal="right" vertical="center"/>
      <protection locked="0"/>
    </xf>
    <xf numFmtId="194" fontId="8" fillId="0" borderId="66" xfId="0" applyNumberFormat="1" applyFont="1" applyFill="1" applyBorder="1" applyAlignment="1" applyProtection="1">
      <alignment horizontal="right" vertical="center"/>
      <protection locked="0"/>
    </xf>
    <xf numFmtId="194" fontId="8" fillId="0" borderId="44" xfId="0" applyNumberFormat="1" applyFont="1" applyFill="1" applyBorder="1" applyAlignment="1" applyProtection="1">
      <alignment horizontal="right" vertical="center"/>
      <protection locked="0"/>
    </xf>
    <xf numFmtId="194" fontId="7" fillId="0" borderId="68" xfId="0" applyNumberFormat="1" applyFont="1" applyFill="1" applyBorder="1" applyAlignment="1" applyProtection="1">
      <alignment horizontal="right" vertical="center"/>
      <protection locked="0"/>
    </xf>
    <xf numFmtId="194" fontId="7" fillId="0" borderId="69" xfId="0" applyNumberFormat="1" applyFont="1" applyFill="1" applyBorder="1" applyAlignment="1" applyProtection="1">
      <alignment horizontal="right" vertical="center"/>
      <protection locked="0"/>
    </xf>
    <xf numFmtId="194" fontId="8" fillId="0" borderId="70" xfId="0" applyNumberFormat="1" applyFont="1" applyFill="1" applyBorder="1" applyAlignment="1" applyProtection="1">
      <alignment horizontal="right" vertical="center"/>
      <protection locked="0"/>
    </xf>
    <xf numFmtId="194" fontId="8" fillId="0" borderId="71" xfId="0" applyNumberFormat="1" applyFont="1" applyFill="1" applyBorder="1" applyAlignment="1" applyProtection="1">
      <alignment horizontal="right" vertical="center"/>
      <protection locked="0"/>
    </xf>
    <xf numFmtId="195" fontId="8" fillId="0" borderId="52" xfId="0" applyNumberFormat="1" applyFont="1" applyFill="1" applyBorder="1" applyAlignment="1" applyProtection="1">
      <alignment horizontal="right" vertical="center"/>
      <protection locked="0"/>
    </xf>
    <xf numFmtId="195" fontId="8" fillId="0" borderId="58" xfId="0" applyNumberFormat="1" applyFont="1" applyFill="1" applyBorder="1" applyAlignment="1" applyProtection="1">
      <alignment horizontal="right" vertical="center"/>
      <protection locked="0"/>
    </xf>
    <xf numFmtId="195" fontId="8" fillId="0" borderId="64" xfId="0" applyNumberFormat="1" applyFont="1" applyFill="1" applyBorder="1" applyAlignment="1" applyProtection="1">
      <alignment horizontal="right" vertical="center"/>
      <protection locked="0"/>
    </xf>
    <xf numFmtId="195" fontId="8" fillId="0" borderId="65" xfId="0" applyNumberFormat="1" applyFont="1" applyFill="1" applyBorder="1" applyAlignment="1" applyProtection="1">
      <alignment horizontal="right" vertical="center"/>
      <protection locked="0"/>
    </xf>
    <xf numFmtId="199" fontId="8" fillId="0" borderId="64" xfId="0" applyNumberFormat="1" applyFont="1" applyFill="1" applyBorder="1" applyAlignment="1" applyProtection="1">
      <alignment horizontal="right" vertical="center"/>
      <protection locked="0"/>
    </xf>
    <xf numFmtId="199" fontId="8" fillId="0" borderId="65" xfId="0" applyNumberFormat="1" applyFont="1" applyFill="1" applyBorder="1" applyAlignment="1" applyProtection="1">
      <alignment horizontal="right" vertical="center"/>
      <protection locked="0"/>
    </xf>
    <xf numFmtId="196" fontId="8" fillId="0" borderId="52" xfId="0" applyNumberFormat="1" applyFont="1" applyFill="1" applyBorder="1" applyAlignment="1" applyProtection="1">
      <alignment horizontal="right" vertical="center"/>
      <protection locked="0"/>
    </xf>
    <xf numFmtId="196" fontId="8" fillId="0" borderId="58" xfId="0" applyNumberFormat="1" applyFont="1" applyFill="1" applyBorder="1" applyAlignment="1" applyProtection="1">
      <alignment horizontal="right" vertical="center"/>
      <protection locked="0"/>
    </xf>
    <xf numFmtId="195" fontId="8" fillId="0" borderId="70" xfId="0" applyNumberFormat="1" applyFont="1" applyFill="1" applyBorder="1" applyAlignment="1" applyProtection="1">
      <alignment horizontal="right" vertical="center"/>
      <protection locked="0"/>
    </xf>
    <xf numFmtId="195" fontId="8" fillId="0" borderId="71" xfId="0" applyNumberFormat="1" applyFont="1" applyFill="1" applyBorder="1" applyAlignment="1" applyProtection="1">
      <alignment horizontal="right" vertical="center"/>
      <protection locked="0"/>
    </xf>
    <xf numFmtId="194" fontId="8" fillId="0" borderId="72" xfId="0" applyNumberFormat="1" applyFont="1" applyFill="1" applyBorder="1" applyAlignment="1" applyProtection="1">
      <alignment horizontal="right" vertical="center"/>
      <protection locked="0"/>
    </xf>
    <xf numFmtId="194" fontId="8" fillId="0" borderId="73" xfId="0" applyNumberFormat="1" applyFont="1" applyFill="1" applyBorder="1" applyAlignment="1" applyProtection="1">
      <alignment horizontal="right" vertical="center"/>
      <protection locked="0"/>
    </xf>
    <xf numFmtId="194" fontId="7" fillId="0" borderId="72" xfId="0" applyNumberFormat="1" applyFont="1" applyFill="1" applyBorder="1" applyAlignment="1" applyProtection="1">
      <alignment horizontal="right" vertical="center"/>
      <protection locked="0"/>
    </xf>
    <xf numFmtId="194" fontId="7" fillId="0" borderId="73" xfId="0" applyNumberFormat="1" applyFont="1" applyFill="1" applyBorder="1" applyAlignment="1" applyProtection="1">
      <alignment horizontal="right" vertical="center"/>
      <protection locked="0"/>
    </xf>
    <xf numFmtId="197" fontId="7" fillId="0" borderId="72" xfId="0" applyNumberFormat="1" applyFont="1" applyFill="1" applyBorder="1" applyAlignment="1" applyProtection="1">
      <alignment horizontal="right" vertical="center"/>
      <protection locked="0"/>
    </xf>
    <xf numFmtId="197" fontId="7" fillId="0" borderId="73" xfId="0" applyNumberFormat="1" applyFont="1" applyFill="1" applyBorder="1" applyAlignment="1" applyProtection="1">
      <alignment horizontal="right" vertical="center"/>
      <protection locked="0"/>
    </xf>
    <xf numFmtId="197" fontId="8" fillId="0" borderId="64" xfId="0" applyNumberFormat="1" applyFont="1" applyFill="1" applyBorder="1" applyAlignment="1" applyProtection="1">
      <alignment horizontal="right" vertical="center"/>
      <protection locked="0"/>
    </xf>
    <xf numFmtId="197" fontId="8" fillId="0" borderId="65" xfId="0" applyNumberFormat="1" applyFont="1" applyFill="1" applyBorder="1" applyAlignment="1" applyProtection="1">
      <alignment horizontal="right" vertical="center"/>
      <protection locked="0"/>
    </xf>
    <xf numFmtId="196" fontId="8" fillId="0" borderId="72" xfId="0" applyNumberFormat="1" applyFont="1" applyFill="1" applyBorder="1" applyAlignment="1" applyProtection="1">
      <alignment horizontal="right" vertical="center"/>
      <protection locked="0"/>
    </xf>
    <xf numFmtId="196" fontId="8" fillId="0" borderId="73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Continuous" vertical="top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7" fillId="2" borderId="74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centerContinuous" vertical="center"/>
      <protection hidden="1"/>
    </xf>
    <xf numFmtId="0" fontId="9" fillId="2" borderId="0" xfId="0" applyFont="1" applyFill="1" applyBorder="1" applyAlignment="1" applyProtection="1">
      <alignment horizontal="centerContinuous" vertical="top"/>
      <protection hidden="1"/>
    </xf>
    <xf numFmtId="0" fontId="7" fillId="3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 locked="0"/>
    </xf>
    <xf numFmtId="0" fontId="7" fillId="4" borderId="75" xfId="0" applyNumberFormat="1" applyFont="1" applyFill="1" applyBorder="1" applyAlignment="1" applyProtection="1">
      <alignment horizontal="center"/>
      <protection/>
    </xf>
    <xf numFmtId="0" fontId="7" fillId="4" borderId="76" xfId="0" applyNumberFormat="1" applyFont="1" applyFill="1" applyBorder="1" applyAlignment="1" applyProtection="1">
      <alignment horizontal="center"/>
      <protection/>
    </xf>
    <xf numFmtId="0" fontId="7" fillId="4" borderId="77" xfId="0" applyNumberFormat="1" applyFont="1" applyFill="1" applyBorder="1" applyAlignment="1" applyProtection="1">
      <alignment horizontal="center"/>
      <protection/>
    </xf>
    <xf numFmtId="0" fontId="7" fillId="4" borderId="78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10" fillId="4" borderId="7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80" xfId="0" applyFill="1" applyBorder="1" applyAlignment="1" applyProtection="1">
      <alignment horizontal="center" vertical="center" textRotation="90" shrinkToFit="1"/>
      <protection locked="0"/>
    </xf>
    <xf numFmtId="0" fontId="0" fillId="4" borderId="81" xfId="0" applyFill="1" applyBorder="1" applyAlignment="1" applyProtection="1">
      <alignment horizontal="center" vertical="center" textRotation="90" shrinkToFit="1"/>
      <protection locked="0"/>
    </xf>
    <xf numFmtId="49" fontId="7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87" xfId="0" applyNumberFormat="1" applyFont="1" applyFill="1" applyBorder="1" applyAlignment="1" applyProtection="1">
      <alignment horizontal="center"/>
      <protection/>
    </xf>
    <xf numFmtId="0" fontId="7" fillId="4" borderId="2" xfId="0" applyNumberFormat="1" applyFont="1" applyFill="1" applyBorder="1" applyAlignment="1" applyProtection="1">
      <alignment horizontal="center"/>
      <protection/>
    </xf>
    <xf numFmtId="0" fontId="7" fillId="4" borderId="88" xfId="0" applyNumberFormat="1" applyFont="1" applyFill="1" applyBorder="1" applyAlignment="1" applyProtection="1">
      <alignment horizontal="center"/>
      <protection/>
    </xf>
    <xf numFmtId="0" fontId="7" fillId="4" borderId="89" xfId="0" applyNumberFormat="1" applyFont="1" applyFill="1" applyBorder="1" applyAlignment="1" applyProtection="1">
      <alignment horizontal="center"/>
      <protection/>
    </xf>
    <xf numFmtId="49" fontId="10" fillId="4" borderId="79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80" xfId="0" applyBorder="1" applyAlignment="1">
      <alignment horizontal="center" vertical="center" textRotation="90"/>
    </xf>
    <xf numFmtId="0" fontId="0" fillId="0" borderId="81" xfId="0" applyBorder="1" applyAlignment="1">
      <alignment horizontal="center" vertical="center" textRotation="90"/>
    </xf>
    <xf numFmtId="0" fontId="7" fillId="4" borderId="90" xfId="0" applyNumberFormat="1" applyFont="1" applyFill="1" applyBorder="1" applyAlignment="1" applyProtection="1">
      <alignment horizontal="center"/>
      <protection/>
    </xf>
    <xf numFmtId="0" fontId="7" fillId="4" borderId="80" xfId="0" applyNumberFormat="1" applyFont="1" applyFill="1" applyBorder="1" applyAlignment="1" applyProtection="1">
      <alignment horizontal="center"/>
      <protection/>
    </xf>
    <xf numFmtId="0" fontId="7" fillId="4" borderId="91" xfId="0" applyNumberFormat="1" applyFont="1" applyFill="1" applyBorder="1" applyAlignment="1" applyProtection="1">
      <alignment horizontal="center"/>
      <protection/>
    </xf>
    <xf numFmtId="0" fontId="7" fillId="4" borderId="92" xfId="0" applyNumberFormat="1" applyFont="1" applyFill="1" applyBorder="1" applyAlignment="1" applyProtection="1">
      <alignment horizontal="center"/>
      <protection/>
    </xf>
    <xf numFmtId="0" fontId="8" fillId="4" borderId="93" xfId="0" applyFont="1" applyFill="1" applyBorder="1" applyAlignment="1" applyProtection="1">
      <alignment horizontal="center" vertical="center" textRotation="90" shrinkToFit="1"/>
      <protection locked="0"/>
    </xf>
    <xf numFmtId="49" fontId="10" fillId="4" borderId="94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4" borderId="9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5" xfId="0" applyNumberFormat="1" applyFont="1" applyFill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2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3:J22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0" style="7" hidden="1" customWidth="1"/>
    <col min="2" max="2" width="12.75390625" style="7" hidden="1" customWidth="1"/>
    <col min="3" max="3" width="2.75390625" style="7" customWidth="1"/>
    <col min="4" max="4" width="8.75390625" style="8" customWidth="1"/>
    <col min="5" max="5" width="3.75390625" style="8" customWidth="1"/>
    <col min="6" max="6" width="72.75390625" style="7" customWidth="1"/>
    <col min="7" max="7" width="3.25390625" style="7" customWidth="1"/>
    <col min="8" max="8" width="10.75390625" style="7" customWidth="1"/>
    <col min="9" max="16384" width="9.125" style="7" customWidth="1"/>
  </cols>
  <sheetData>
    <row r="1" ht="18" customHeight="1" hidden="1"/>
    <row r="2" ht="18" customHeight="1" hidden="1"/>
    <row r="3" spans="4:5" s="9" customFormat="1" ht="15" customHeight="1">
      <c r="D3" s="10"/>
      <c r="E3" s="10"/>
    </row>
    <row r="4" spans="4:8" s="9" customFormat="1" ht="18" customHeight="1">
      <c r="D4" s="191" t="s">
        <v>64</v>
      </c>
      <c r="E4" s="11"/>
      <c r="F4" s="108"/>
      <c r="G4" s="12"/>
      <c r="H4" s="13" t="s">
        <v>136</v>
      </c>
    </row>
    <row r="5" spans="3:8" s="9" customFormat="1" ht="36" customHeight="1">
      <c r="C5" s="10"/>
      <c r="D5" s="192"/>
      <c r="E5" s="192"/>
      <c r="F5" s="182"/>
      <c r="G5" s="182"/>
      <c r="H5" s="182"/>
    </row>
    <row r="6" spans="4:5" s="9" customFormat="1" ht="16.5" customHeight="1">
      <c r="D6" s="8"/>
      <c r="E6" s="10"/>
    </row>
    <row r="7" spans="4:10" s="9" customFormat="1" ht="18" customHeight="1">
      <c r="D7" s="193" t="s">
        <v>137</v>
      </c>
      <c r="E7" s="183"/>
      <c r="F7" s="184" t="s">
        <v>58</v>
      </c>
      <c r="G7" s="107"/>
      <c r="H7" s="185"/>
      <c r="I7" s="186"/>
      <c r="J7" s="10"/>
    </row>
    <row r="8" spans="4:10" s="9" customFormat="1" ht="6" customHeight="1">
      <c r="D8" s="8"/>
      <c r="E8" s="187"/>
      <c r="F8" s="14"/>
      <c r="G8" s="14"/>
      <c r="H8" s="10"/>
      <c r="I8" s="10"/>
      <c r="J8" s="10"/>
    </row>
    <row r="9" spans="4:10" s="9" customFormat="1" ht="18" customHeight="1">
      <c r="D9" s="193" t="s">
        <v>122</v>
      </c>
      <c r="E9" s="183"/>
      <c r="F9" s="184" t="s">
        <v>129</v>
      </c>
      <c r="G9" s="107"/>
      <c r="H9" s="185"/>
      <c r="I9" s="10"/>
      <c r="J9" s="10"/>
    </row>
    <row r="10" spans="4:10" s="9" customFormat="1" ht="6" customHeight="1">
      <c r="D10" s="8"/>
      <c r="E10" s="187"/>
      <c r="F10" s="188"/>
      <c r="G10" s="15"/>
      <c r="H10" s="10"/>
      <c r="I10" s="10"/>
      <c r="J10" s="10"/>
    </row>
    <row r="11" spans="4:10" s="9" customFormat="1" ht="18" customHeight="1">
      <c r="D11" s="193" t="s">
        <v>123</v>
      </c>
      <c r="E11" s="183"/>
      <c r="F11" s="184" t="s">
        <v>130</v>
      </c>
      <c r="G11" s="107"/>
      <c r="H11" s="185"/>
      <c r="I11" s="10"/>
      <c r="J11" s="10"/>
    </row>
    <row r="12" spans="4:8" s="9" customFormat="1" ht="6" customHeight="1">
      <c r="D12" s="8"/>
      <c r="E12" s="187"/>
      <c r="F12" s="188"/>
      <c r="G12" s="15"/>
      <c r="H12" s="10"/>
    </row>
    <row r="13" spans="4:8" s="9" customFormat="1" ht="18" customHeight="1">
      <c r="D13" s="193" t="s">
        <v>124</v>
      </c>
      <c r="E13" s="183"/>
      <c r="F13" s="184" t="s">
        <v>131</v>
      </c>
      <c r="G13" s="107"/>
      <c r="H13" s="185"/>
    </row>
    <row r="14" spans="4:8" s="9" customFormat="1" ht="6" customHeight="1">
      <c r="D14" s="8"/>
      <c r="E14" s="187"/>
      <c r="F14" s="188"/>
      <c r="G14" s="15"/>
      <c r="H14" s="10"/>
    </row>
    <row r="15" spans="4:8" s="9" customFormat="1" ht="18" customHeight="1">
      <c r="D15" s="193" t="s">
        <v>125</v>
      </c>
      <c r="E15" s="183"/>
      <c r="F15" s="184" t="s">
        <v>132</v>
      </c>
      <c r="G15" s="107"/>
      <c r="H15" s="185"/>
    </row>
    <row r="16" spans="4:8" s="9" customFormat="1" ht="6" customHeight="1">
      <c r="D16" s="8"/>
      <c r="E16" s="187"/>
      <c r="F16" s="189"/>
      <c r="G16" s="14"/>
      <c r="H16" s="10"/>
    </row>
    <row r="17" spans="4:10" s="9" customFormat="1" ht="25.5" customHeight="1">
      <c r="D17" s="193" t="s">
        <v>126</v>
      </c>
      <c r="E17" s="183"/>
      <c r="F17" s="184" t="s">
        <v>133</v>
      </c>
      <c r="G17" s="107"/>
      <c r="H17" s="185"/>
      <c r="J17" s="190"/>
    </row>
    <row r="18" spans="4:8" s="9" customFormat="1" ht="6" customHeight="1">
      <c r="D18" s="8"/>
      <c r="E18" s="187"/>
      <c r="F18" s="188"/>
      <c r="G18" s="15"/>
      <c r="H18" s="10"/>
    </row>
    <row r="19" spans="4:10" s="9" customFormat="1" ht="18" customHeight="1">
      <c r="D19" s="193" t="s">
        <v>127</v>
      </c>
      <c r="E19" s="183"/>
      <c r="F19" s="184" t="s">
        <v>134</v>
      </c>
      <c r="G19" s="107"/>
      <c r="H19" s="185"/>
      <c r="J19" s="190"/>
    </row>
    <row r="20" spans="4:8" s="9" customFormat="1" ht="6" customHeight="1">
      <c r="D20" s="8"/>
      <c r="E20" s="187"/>
      <c r="F20" s="188"/>
      <c r="G20" s="15"/>
      <c r="H20" s="10"/>
    </row>
    <row r="21" spans="4:10" s="9" customFormat="1" ht="18" customHeight="1">
      <c r="D21" s="193" t="s">
        <v>128</v>
      </c>
      <c r="E21" s="183"/>
      <c r="F21" s="184" t="s">
        <v>135</v>
      </c>
      <c r="G21" s="107"/>
      <c r="H21" s="185"/>
      <c r="I21" s="10"/>
      <c r="J21" s="190"/>
    </row>
    <row r="22" ht="18" customHeight="1">
      <c r="H22" s="194" t="s">
        <v>138</v>
      </c>
    </row>
  </sheetData>
  <sheetProtection selectLockedCells="1" selectUnlockedCells="1"/>
  <conditionalFormatting sqref="E4">
    <cfRule type="cellIs" priority="1" dxfId="0" operator="equal" stopIfTrue="1">
      <formula>"Do buňky D3 zadejte NÁZEV KAPITOLY (ODDÍLU)"</formula>
    </cfRule>
  </conditionalFormatting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E2:AC51"/>
  <sheetViews>
    <sheetView showGridLines="0" showOutlineSymbols="0" zoomScale="90" zoomScaleNormal="90" zoomScaleSheetLayoutView="70" workbookViewId="0" topLeftCell="C2">
      <pane ySplit="4" topLeftCell="BM3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" style="3" hidden="1" customWidth="1"/>
    <col min="2" max="2" width="9.125" style="3" hidden="1" customWidth="1"/>
    <col min="3" max="4" width="1.75390625" style="3" customWidth="1"/>
    <col min="5" max="5" width="98.25390625" style="3" customWidth="1"/>
    <col min="6" max="6" width="0.875" style="3" customWidth="1"/>
    <col min="7" max="13" width="9.125" style="3" customWidth="1"/>
    <col min="14" max="27" width="9.125" style="3" hidden="1" customWidth="1"/>
    <col min="28" max="55" width="0" style="3" hidden="1" customWidth="1"/>
    <col min="56" max="16384" width="9.125" style="3" customWidth="1"/>
  </cols>
  <sheetData>
    <row r="1" ht="12.75" hidden="1"/>
    <row r="2" spans="28:29" s="1" customFormat="1" ht="12.75" hidden="1">
      <c r="AB2" s="1" t="s">
        <v>59</v>
      </c>
      <c r="AC2" s="2" t="s">
        <v>60</v>
      </c>
    </row>
    <row r="3" ht="12.75" customHeight="1"/>
    <row r="4" ht="18" customHeight="1">
      <c r="E4" s="4" t="s">
        <v>65</v>
      </c>
    </row>
    <row r="5" ht="12.75" customHeight="1"/>
    <row r="6" ht="12.75" customHeight="1"/>
    <row r="7" ht="38.25">
      <c r="E7" s="16" t="s">
        <v>119</v>
      </c>
    </row>
    <row r="8" ht="4.5" customHeight="1">
      <c r="E8" s="16"/>
    </row>
    <row r="9" ht="76.5">
      <c r="E9" s="16" t="s">
        <v>9</v>
      </c>
    </row>
    <row r="10" ht="4.5" customHeight="1">
      <c r="E10" s="16"/>
    </row>
    <row r="11" ht="120.75" customHeight="1">
      <c r="E11" s="16" t="s">
        <v>103</v>
      </c>
    </row>
    <row r="12" ht="4.5" customHeight="1">
      <c r="E12" s="16"/>
    </row>
    <row r="13" ht="30.75" customHeight="1">
      <c r="E13" s="16" t="s">
        <v>120</v>
      </c>
    </row>
    <row r="14" ht="4.5" customHeight="1">
      <c r="E14" s="16"/>
    </row>
    <row r="15" ht="44.25" customHeight="1">
      <c r="E15" s="16" t="s">
        <v>10</v>
      </c>
    </row>
    <row r="16" ht="4.5" customHeight="1">
      <c r="E16" s="16"/>
    </row>
    <row r="17" spans="5:8" ht="25.5">
      <c r="E17" s="16" t="s">
        <v>104</v>
      </c>
      <c r="H17" s="3" t="s">
        <v>36</v>
      </c>
    </row>
    <row r="18" ht="4.5" customHeight="1"/>
    <row r="19" ht="33" customHeight="1">
      <c r="E19" s="3" t="s">
        <v>110</v>
      </c>
    </row>
    <row r="20" ht="4.5" customHeight="1">
      <c r="E20" s="6"/>
    </row>
    <row r="21" ht="25.5">
      <c r="E21" s="3" t="s">
        <v>105</v>
      </c>
    </row>
    <row r="22" ht="12.75">
      <c r="E22" s="6"/>
    </row>
    <row r="23" ht="12.75">
      <c r="E23" s="94" t="s">
        <v>11</v>
      </c>
    </row>
    <row r="24" ht="9.75" customHeight="1">
      <c r="E24" s="95"/>
    </row>
    <row r="25" ht="41.25" customHeight="1">
      <c r="E25" s="3" t="s">
        <v>79</v>
      </c>
    </row>
    <row r="26" ht="12.75">
      <c r="E26" s="6"/>
    </row>
    <row r="27" ht="42.75" customHeight="1">
      <c r="E27" s="16" t="s">
        <v>106</v>
      </c>
    </row>
    <row r="28" ht="12.75">
      <c r="E28" s="6"/>
    </row>
    <row r="29" ht="12.75">
      <c r="E29" s="94" t="s">
        <v>12</v>
      </c>
    </row>
    <row r="30" ht="12" customHeight="1">
      <c r="E30" s="6"/>
    </row>
    <row r="31" ht="125.25" customHeight="1">
      <c r="E31" s="3" t="s">
        <v>89</v>
      </c>
    </row>
    <row r="32" ht="4.5" customHeight="1"/>
    <row r="33" ht="64.5" customHeight="1">
      <c r="E33" s="16" t="s">
        <v>90</v>
      </c>
    </row>
    <row r="34" ht="4.5" customHeight="1">
      <c r="E34" s="16"/>
    </row>
    <row r="35" ht="51">
      <c r="E35" s="3" t="s">
        <v>111</v>
      </c>
    </row>
    <row r="36" ht="4.5" customHeight="1">
      <c r="E36" s="6"/>
    </row>
    <row r="37" ht="25.5" customHeight="1">
      <c r="E37" s="3" t="s">
        <v>13</v>
      </c>
    </row>
    <row r="38" ht="4.5" customHeight="1">
      <c r="E38" s="6"/>
    </row>
    <row r="39" ht="63.75">
      <c r="E39" s="5" t="s">
        <v>112</v>
      </c>
    </row>
    <row r="40" ht="3.75" customHeight="1">
      <c r="E40" s="6"/>
    </row>
    <row r="41" ht="12.75">
      <c r="E41" s="94" t="s">
        <v>14</v>
      </c>
    </row>
    <row r="42" ht="4.5" customHeight="1">
      <c r="E42" s="6"/>
    </row>
    <row r="43" ht="108" customHeight="1">
      <c r="E43" s="3" t="s">
        <v>113</v>
      </c>
    </row>
    <row r="44" ht="4.5" customHeight="1">
      <c r="E44" s="6"/>
    </row>
    <row r="45" spans="5:10" ht="67.5" customHeight="1">
      <c r="E45" s="16" t="s">
        <v>139</v>
      </c>
      <c r="J45" s="3" t="s">
        <v>88</v>
      </c>
    </row>
    <row r="46" ht="4.5" customHeight="1">
      <c r="E46" s="6"/>
    </row>
    <row r="47" ht="66.75" customHeight="1">
      <c r="E47" s="3" t="s">
        <v>114</v>
      </c>
    </row>
    <row r="48" ht="4.5" customHeight="1"/>
    <row r="49" ht="40.5" customHeight="1">
      <c r="E49" s="3" t="s">
        <v>0</v>
      </c>
    </row>
    <row r="50" ht="4.5" customHeight="1"/>
    <row r="51" ht="34.5" customHeight="1">
      <c r="E51" s="5" t="s">
        <v>1</v>
      </c>
    </row>
  </sheetData>
  <sheetProtection selectLockedCells="1" selectUnlockedCells="1"/>
  <printOptions horizontalCentered="1"/>
  <pageMargins left="0.590551181102362" right="0.590551181102362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C3:P21"/>
  <sheetViews>
    <sheetView showGridLines="0" zoomScale="90" zoomScaleNormal="90" workbookViewId="0" topLeftCell="B2">
      <pane xSplit="8" ySplit="10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7.75390625" style="18" customWidth="1"/>
    <col min="9" max="9" width="1.12109375" style="18" customWidth="1"/>
    <col min="10" max="15" width="6.375" style="18" customWidth="1"/>
    <col min="16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5" s="19" customFormat="1" ht="15.75">
      <c r="D4" s="20" t="s">
        <v>15</v>
      </c>
      <c r="E4" s="20"/>
      <c r="F4" s="20"/>
      <c r="G4" s="20"/>
      <c r="H4" s="21" t="s">
        <v>80</v>
      </c>
      <c r="I4" s="22"/>
      <c r="J4" s="20"/>
      <c r="K4" s="20"/>
      <c r="L4" s="20"/>
      <c r="M4" s="20"/>
      <c r="N4" s="20"/>
      <c r="O4" s="20"/>
    </row>
    <row r="5" spans="4:15" s="19" customFormat="1" ht="15.75">
      <c r="D5" s="23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4:16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9"/>
      <c r="P6" s="30" t="s">
        <v>50</v>
      </c>
    </row>
    <row r="7" spans="3:16" ht="6" customHeight="1">
      <c r="C7" s="31"/>
      <c r="D7" s="205" t="s">
        <v>7</v>
      </c>
      <c r="E7" s="206"/>
      <c r="F7" s="206"/>
      <c r="G7" s="206"/>
      <c r="H7" s="206"/>
      <c r="I7" s="207"/>
      <c r="J7" s="197" t="s">
        <v>51</v>
      </c>
      <c r="K7" s="199" t="s">
        <v>52</v>
      </c>
      <c r="L7" s="216" t="s">
        <v>53</v>
      </c>
      <c r="M7" s="197" t="s">
        <v>54</v>
      </c>
      <c r="N7" s="197" t="s">
        <v>37</v>
      </c>
      <c r="O7" s="214" t="s">
        <v>66</v>
      </c>
      <c r="P7" s="32"/>
    </row>
    <row r="8" spans="3:16" ht="6" customHeight="1">
      <c r="C8" s="31"/>
      <c r="D8" s="208"/>
      <c r="E8" s="209"/>
      <c r="F8" s="209"/>
      <c r="G8" s="209"/>
      <c r="H8" s="209"/>
      <c r="I8" s="210"/>
      <c r="J8" s="198"/>
      <c r="K8" s="200"/>
      <c r="L8" s="217"/>
      <c r="M8" s="198"/>
      <c r="N8" s="198"/>
      <c r="O8" s="215"/>
      <c r="P8" s="32"/>
    </row>
    <row r="9" spans="3:16" ht="6" customHeight="1">
      <c r="C9" s="31"/>
      <c r="D9" s="208"/>
      <c r="E9" s="209"/>
      <c r="F9" s="209"/>
      <c r="G9" s="209"/>
      <c r="H9" s="209"/>
      <c r="I9" s="210"/>
      <c r="J9" s="198"/>
      <c r="K9" s="200"/>
      <c r="L9" s="217"/>
      <c r="M9" s="198"/>
      <c r="N9" s="198"/>
      <c r="O9" s="215"/>
      <c r="P9" s="32"/>
    </row>
    <row r="10" spans="3:16" ht="6" customHeight="1">
      <c r="C10" s="31"/>
      <c r="D10" s="208"/>
      <c r="E10" s="209"/>
      <c r="F10" s="209"/>
      <c r="G10" s="209"/>
      <c r="H10" s="209"/>
      <c r="I10" s="210"/>
      <c r="J10" s="198"/>
      <c r="K10" s="200"/>
      <c r="L10" s="217"/>
      <c r="M10" s="198"/>
      <c r="N10" s="198"/>
      <c r="O10" s="215"/>
      <c r="P10" s="32"/>
    </row>
    <row r="11" spans="3:16" ht="15" customHeight="1" thickBot="1">
      <c r="C11" s="31"/>
      <c r="D11" s="211"/>
      <c r="E11" s="212"/>
      <c r="F11" s="212"/>
      <c r="G11" s="212"/>
      <c r="H11" s="212"/>
      <c r="I11" s="213"/>
      <c r="J11" s="33" t="s">
        <v>38</v>
      </c>
      <c r="K11" s="34" t="s">
        <v>38</v>
      </c>
      <c r="L11" s="35"/>
      <c r="M11" s="33"/>
      <c r="N11" s="33"/>
      <c r="O11" s="109"/>
      <c r="P11" s="32"/>
    </row>
    <row r="12" spans="3:16" ht="15" customHeight="1" thickTop="1">
      <c r="C12" s="31"/>
      <c r="D12" s="97"/>
      <c r="E12" s="98" t="s">
        <v>74</v>
      </c>
      <c r="F12" s="98"/>
      <c r="G12" s="98"/>
      <c r="H12" s="99"/>
      <c r="I12" s="100"/>
      <c r="J12" s="120" t="s">
        <v>77</v>
      </c>
      <c r="K12" s="121" t="s">
        <v>77</v>
      </c>
      <c r="L12" s="122">
        <v>8679</v>
      </c>
      <c r="M12" s="123">
        <v>8594</v>
      </c>
      <c r="N12" s="123">
        <v>8543</v>
      </c>
      <c r="O12" s="124">
        <v>8496</v>
      </c>
      <c r="P12" s="32"/>
    </row>
    <row r="13" spans="3:16" ht="15">
      <c r="C13" s="37"/>
      <c r="D13" s="96"/>
      <c r="E13" s="202" t="s">
        <v>62</v>
      </c>
      <c r="F13" s="39" t="s">
        <v>75</v>
      </c>
      <c r="G13" s="39"/>
      <c r="H13" s="40"/>
      <c r="I13" s="41"/>
      <c r="J13" s="125">
        <v>5067</v>
      </c>
      <c r="K13" s="126">
        <v>4994</v>
      </c>
      <c r="L13" s="127">
        <v>4834</v>
      </c>
      <c r="M13" s="125">
        <v>4815</v>
      </c>
      <c r="N13" s="125">
        <v>4808</v>
      </c>
      <c r="O13" s="128">
        <v>4809</v>
      </c>
      <c r="P13" s="32"/>
    </row>
    <row r="14" spans="3:16" ht="15">
      <c r="C14" s="37"/>
      <c r="D14" s="46"/>
      <c r="E14" s="203"/>
      <c r="F14" s="43" t="s">
        <v>76</v>
      </c>
      <c r="G14" s="43"/>
      <c r="H14" s="44"/>
      <c r="I14" s="45"/>
      <c r="J14" s="129">
        <v>4838</v>
      </c>
      <c r="K14" s="130">
        <v>4765</v>
      </c>
      <c r="L14" s="131">
        <v>4474</v>
      </c>
      <c r="M14" s="129">
        <v>4197</v>
      </c>
      <c r="N14" s="129">
        <v>4155</v>
      </c>
      <c r="O14" s="132">
        <v>4133</v>
      </c>
      <c r="P14" s="32"/>
    </row>
    <row r="15" spans="3:16" ht="12.75">
      <c r="C15" s="37"/>
      <c r="D15" s="46"/>
      <c r="E15" s="203"/>
      <c r="F15" s="43" t="s">
        <v>16</v>
      </c>
      <c r="G15" s="43"/>
      <c r="H15" s="44"/>
      <c r="I15" s="45"/>
      <c r="J15" s="129">
        <v>2006</v>
      </c>
      <c r="K15" s="130">
        <v>1966</v>
      </c>
      <c r="L15" s="131">
        <v>2004</v>
      </c>
      <c r="M15" s="129">
        <v>1482</v>
      </c>
      <c r="N15" s="129">
        <v>1447</v>
      </c>
      <c r="O15" s="132">
        <v>1438</v>
      </c>
      <c r="P15" s="32"/>
    </row>
    <row r="16" spans="3:16" ht="15">
      <c r="C16" s="37"/>
      <c r="D16" s="46"/>
      <c r="E16" s="203"/>
      <c r="F16" s="43" t="s">
        <v>71</v>
      </c>
      <c r="G16" s="43"/>
      <c r="H16" s="44"/>
      <c r="I16" s="45"/>
      <c r="J16" s="133">
        <v>17</v>
      </c>
      <c r="K16" s="134">
        <v>17</v>
      </c>
      <c r="L16" s="135">
        <v>17</v>
      </c>
      <c r="M16" s="129">
        <v>18</v>
      </c>
      <c r="N16" s="129">
        <v>19</v>
      </c>
      <c r="O16" s="132">
        <v>18</v>
      </c>
      <c r="P16" s="32"/>
    </row>
    <row r="17" spans="3:16" ht="13.5" thickBot="1">
      <c r="C17" s="37"/>
      <c r="D17" s="71"/>
      <c r="E17" s="204"/>
      <c r="F17" s="43" t="s">
        <v>17</v>
      </c>
      <c r="G17" s="43"/>
      <c r="H17" s="44"/>
      <c r="I17" s="45"/>
      <c r="J17" s="129">
        <v>169</v>
      </c>
      <c r="K17" s="130">
        <v>174</v>
      </c>
      <c r="L17" s="131">
        <v>176</v>
      </c>
      <c r="M17" s="129">
        <v>174</v>
      </c>
      <c r="N17" s="129">
        <v>177</v>
      </c>
      <c r="O17" s="136">
        <v>184</v>
      </c>
      <c r="P17" s="32"/>
    </row>
    <row r="18" spans="4:16" ht="13.5">
      <c r="D18" s="51" t="s">
        <v>55</v>
      </c>
      <c r="E18" s="52"/>
      <c r="F18" s="52"/>
      <c r="G18" s="52"/>
      <c r="H18" s="52"/>
      <c r="I18" s="51"/>
      <c r="J18" s="51"/>
      <c r="K18" s="51"/>
      <c r="L18" s="51"/>
      <c r="M18" s="51"/>
      <c r="N18" s="51"/>
      <c r="O18" s="53" t="s">
        <v>57</v>
      </c>
      <c r="P18" s="18" t="s">
        <v>50</v>
      </c>
    </row>
    <row r="19" spans="4:15" ht="23.25" customHeight="1">
      <c r="D19" s="54" t="s">
        <v>38</v>
      </c>
      <c r="E19" s="201" t="s">
        <v>109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4:15" ht="11.25" customHeight="1">
      <c r="D20" s="54" t="s">
        <v>8</v>
      </c>
      <c r="E20" s="195" t="s">
        <v>115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4:15" ht="12.75">
      <c r="D21" s="54" t="s">
        <v>73</v>
      </c>
      <c r="E21" s="196" t="s">
        <v>72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</sheetData>
  <sheetProtection/>
  <mergeCells count="11">
    <mergeCell ref="N7:N10"/>
    <mergeCell ref="E20:O20"/>
    <mergeCell ref="E21:O21"/>
    <mergeCell ref="J7:J10"/>
    <mergeCell ref="K7:K10"/>
    <mergeCell ref="E19:O19"/>
    <mergeCell ref="E13:E17"/>
    <mergeCell ref="D7:I11"/>
    <mergeCell ref="O7:O10"/>
    <mergeCell ref="L7:L10"/>
    <mergeCell ref="M7:M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C3:P24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3.75390625" style="18" customWidth="1"/>
    <col min="9" max="9" width="1.12109375" style="18" customWidth="1"/>
    <col min="10" max="15" width="8.00390625" style="18" customWidth="1"/>
    <col min="16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5" s="19" customFormat="1" ht="15.75">
      <c r="D4" s="20" t="s">
        <v>63</v>
      </c>
      <c r="E4" s="20"/>
      <c r="F4" s="20"/>
      <c r="G4" s="20"/>
      <c r="H4" s="21" t="s">
        <v>82</v>
      </c>
      <c r="I4" s="22"/>
      <c r="J4" s="20"/>
      <c r="K4" s="20"/>
      <c r="L4" s="20"/>
      <c r="M4" s="20"/>
      <c r="N4" s="20"/>
      <c r="O4" s="20"/>
    </row>
    <row r="5" spans="4:15" s="19" customFormat="1" ht="15.75">
      <c r="D5" s="23" t="s">
        <v>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4:16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9"/>
      <c r="P6" s="30" t="s">
        <v>50</v>
      </c>
    </row>
    <row r="7" spans="3:16" ht="6" customHeight="1">
      <c r="C7" s="31"/>
      <c r="D7" s="205" t="s">
        <v>7</v>
      </c>
      <c r="E7" s="206"/>
      <c r="F7" s="206"/>
      <c r="G7" s="206"/>
      <c r="H7" s="206"/>
      <c r="I7" s="207"/>
      <c r="J7" s="197" t="s">
        <v>51</v>
      </c>
      <c r="K7" s="223" t="s">
        <v>52</v>
      </c>
      <c r="L7" s="216" t="s">
        <v>53</v>
      </c>
      <c r="M7" s="221" t="s">
        <v>54</v>
      </c>
      <c r="N7" s="197" t="s">
        <v>37</v>
      </c>
      <c r="O7" s="214" t="s">
        <v>66</v>
      </c>
      <c r="P7" s="56"/>
    </row>
    <row r="8" spans="3:16" ht="6" customHeight="1">
      <c r="C8" s="31"/>
      <c r="D8" s="208"/>
      <c r="E8" s="209"/>
      <c r="F8" s="209"/>
      <c r="G8" s="209"/>
      <c r="H8" s="209"/>
      <c r="I8" s="210"/>
      <c r="J8" s="198"/>
      <c r="K8" s="224"/>
      <c r="L8" s="217"/>
      <c r="M8" s="222"/>
      <c r="N8" s="198"/>
      <c r="O8" s="215"/>
      <c r="P8" s="56"/>
    </row>
    <row r="9" spans="3:16" ht="6" customHeight="1">
      <c r="C9" s="31"/>
      <c r="D9" s="208"/>
      <c r="E9" s="209"/>
      <c r="F9" s="209"/>
      <c r="G9" s="209"/>
      <c r="H9" s="209"/>
      <c r="I9" s="210"/>
      <c r="J9" s="198"/>
      <c r="K9" s="224"/>
      <c r="L9" s="217"/>
      <c r="M9" s="222"/>
      <c r="N9" s="198"/>
      <c r="O9" s="215"/>
      <c r="P9" s="56"/>
    </row>
    <row r="10" spans="3:16" ht="6" customHeight="1">
      <c r="C10" s="31"/>
      <c r="D10" s="208"/>
      <c r="E10" s="209"/>
      <c r="F10" s="209"/>
      <c r="G10" s="209"/>
      <c r="H10" s="209"/>
      <c r="I10" s="210"/>
      <c r="J10" s="198"/>
      <c r="K10" s="224"/>
      <c r="L10" s="217"/>
      <c r="M10" s="222"/>
      <c r="N10" s="198"/>
      <c r="O10" s="215"/>
      <c r="P10" s="56"/>
    </row>
    <row r="11" spans="3:16" ht="15" customHeight="1" thickBot="1">
      <c r="C11" s="31"/>
      <c r="D11" s="211"/>
      <c r="E11" s="212"/>
      <c r="F11" s="212"/>
      <c r="G11" s="212"/>
      <c r="H11" s="212"/>
      <c r="I11" s="213"/>
      <c r="J11" s="33"/>
      <c r="K11" s="36"/>
      <c r="L11" s="35"/>
      <c r="M11" s="110"/>
      <c r="N11" s="33"/>
      <c r="O11" s="109"/>
      <c r="P11" s="56"/>
    </row>
    <row r="12" spans="3:16" ht="13.5" thickTop="1">
      <c r="C12" s="37"/>
      <c r="D12" s="97"/>
      <c r="E12" s="98" t="s">
        <v>61</v>
      </c>
      <c r="F12" s="98"/>
      <c r="G12" s="98"/>
      <c r="H12" s="99"/>
      <c r="I12" s="100"/>
      <c r="J12" s="120">
        <v>1895910</v>
      </c>
      <c r="K12" s="124">
        <v>1857859</v>
      </c>
      <c r="L12" s="122">
        <v>1808650</v>
      </c>
      <c r="M12" s="123">
        <v>1769701</v>
      </c>
      <c r="N12" s="123">
        <v>1737704</v>
      </c>
      <c r="O12" s="124">
        <v>1713523</v>
      </c>
      <c r="P12" s="56"/>
    </row>
    <row r="13" spans="3:16" ht="12.75" customHeight="1">
      <c r="C13" s="37"/>
      <c r="D13" s="96"/>
      <c r="E13" s="218" t="s">
        <v>62</v>
      </c>
      <c r="F13" s="39" t="s">
        <v>101</v>
      </c>
      <c r="G13" s="39"/>
      <c r="H13" s="40"/>
      <c r="I13" s="41"/>
      <c r="J13" s="125">
        <v>286340</v>
      </c>
      <c r="K13" s="137">
        <v>286230</v>
      </c>
      <c r="L13" s="138">
        <v>282183</v>
      </c>
      <c r="M13" s="139">
        <v>285419</v>
      </c>
      <c r="N13" s="139">
        <v>291194</v>
      </c>
      <c r="O13" s="137">
        <v>301620</v>
      </c>
      <c r="P13" s="56"/>
    </row>
    <row r="14" spans="3:16" ht="15">
      <c r="C14" s="37"/>
      <c r="D14" s="46"/>
      <c r="E14" s="219"/>
      <c r="F14" s="43" t="s">
        <v>100</v>
      </c>
      <c r="G14" s="43"/>
      <c r="H14" s="44"/>
      <c r="I14" s="45"/>
      <c r="J14" s="129">
        <v>998731</v>
      </c>
      <c r="K14" s="140">
        <v>958860</v>
      </c>
      <c r="L14" s="141">
        <v>916575</v>
      </c>
      <c r="M14" s="142">
        <v>876513</v>
      </c>
      <c r="N14" s="142">
        <v>844863</v>
      </c>
      <c r="O14" s="140">
        <v>816015</v>
      </c>
      <c r="P14" s="56"/>
    </row>
    <row r="15" spans="3:16" ht="12.75">
      <c r="C15" s="37"/>
      <c r="D15" s="46"/>
      <c r="E15" s="219"/>
      <c r="F15" s="43" t="s">
        <v>16</v>
      </c>
      <c r="G15" s="43"/>
      <c r="H15" s="44"/>
      <c r="I15" s="45"/>
      <c r="J15" s="129">
        <v>576615</v>
      </c>
      <c r="K15" s="140">
        <v>579505</v>
      </c>
      <c r="L15" s="141">
        <v>577605</v>
      </c>
      <c r="M15" s="142">
        <v>576585</v>
      </c>
      <c r="N15" s="142">
        <v>569267</v>
      </c>
      <c r="O15" s="140">
        <v>564326</v>
      </c>
      <c r="P15" s="56"/>
    </row>
    <row r="16" spans="3:16" ht="12.75">
      <c r="C16" s="37"/>
      <c r="D16" s="46"/>
      <c r="E16" s="219"/>
      <c r="F16" s="43" t="s">
        <v>81</v>
      </c>
      <c r="G16" s="43"/>
      <c r="H16" s="44"/>
      <c r="I16" s="45"/>
      <c r="J16" s="133">
        <v>3543</v>
      </c>
      <c r="K16" s="143">
        <v>3505</v>
      </c>
      <c r="L16" s="144">
        <v>3495</v>
      </c>
      <c r="M16" s="145">
        <v>3534</v>
      </c>
      <c r="N16" s="145">
        <v>3606</v>
      </c>
      <c r="O16" s="143">
        <v>3535</v>
      </c>
      <c r="P16" s="56"/>
    </row>
    <row r="17" spans="3:16" ht="13.5" thickBot="1">
      <c r="C17" s="37"/>
      <c r="D17" s="71"/>
      <c r="E17" s="220"/>
      <c r="F17" s="89" t="s">
        <v>17</v>
      </c>
      <c r="G17" s="89"/>
      <c r="H17" s="90"/>
      <c r="I17" s="91"/>
      <c r="J17" s="146">
        <v>30681</v>
      </c>
      <c r="K17" s="147">
        <v>29759</v>
      </c>
      <c r="L17" s="148">
        <v>28792</v>
      </c>
      <c r="M17" s="149">
        <v>27650</v>
      </c>
      <c r="N17" s="149">
        <v>28774</v>
      </c>
      <c r="O17" s="147">
        <v>28027</v>
      </c>
      <c r="P17" s="56"/>
    </row>
    <row r="18" spans="4:16" ht="13.5">
      <c r="D18" s="51" t="s">
        <v>55</v>
      </c>
      <c r="E18" s="52"/>
      <c r="F18" s="52"/>
      <c r="G18" s="52"/>
      <c r="H18" s="52"/>
      <c r="I18" s="51"/>
      <c r="J18" s="51"/>
      <c r="K18" s="51"/>
      <c r="L18" s="57"/>
      <c r="M18" s="57"/>
      <c r="N18" s="57"/>
      <c r="O18" s="57" t="s">
        <v>57</v>
      </c>
      <c r="P18" s="18" t="s">
        <v>50</v>
      </c>
    </row>
    <row r="19" spans="4:15" ht="15" customHeight="1">
      <c r="D19" s="54" t="s">
        <v>38</v>
      </c>
      <c r="E19" s="55" t="s">
        <v>72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ht="11.25" customHeight="1"/>
    <row r="24" spans="10:15" ht="12.75">
      <c r="J24" s="111"/>
      <c r="K24" s="111"/>
      <c r="L24" s="111"/>
      <c r="M24" s="111"/>
      <c r="N24" s="111"/>
      <c r="O24" s="111"/>
    </row>
  </sheetData>
  <sheetProtection/>
  <mergeCells count="8">
    <mergeCell ref="O7:O10"/>
    <mergeCell ref="J7:J10"/>
    <mergeCell ref="K7:K10"/>
    <mergeCell ref="L7:L10"/>
    <mergeCell ref="E13:E17"/>
    <mergeCell ref="D7:I11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6"/>
  <dimension ref="C3:P17"/>
  <sheetViews>
    <sheetView showGridLines="0" zoomScale="90" zoomScaleNormal="90" workbookViewId="0" topLeftCell="C3">
      <selection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8" width="15.75390625" style="18" customWidth="1"/>
    <col min="9" max="9" width="1.12109375" style="18" customWidth="1"/>
    <col min="10" max="15" width="8.00390625" style="18" customWidth="1"/>
    <col min="16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5" s="19" customFormat="1" ht="15.75">
      <c r="D4" s="20" t="s">
        <v>18</v>
      </c>
      <c r="E4" s="20"/>
      <c r="F4" s="20"/>
      <c r="G4" s="20"/>
      <c r="H4" s="21" t="s">
        <v>82</v>
      </c>
      <c r="I4" s="22"/>
      <c r="J4" s="20"/>
      <c r="K4" s="20"/>
      <c r="L4" s="20"/>
      <c r="M4" s="20"/>
      <c r="N4" s="20"/>
      <c r="O4" s="20"/>
    </row>
    <row r="5" spans="4:15" s="19" customFormat="1" ht="15.75">
      <c r="D5" s="23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4:16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9"/>
      <c r="P6" s="30" t="s">
        <v>50</v>
      </c>
    </row>
    <row r="7" spans="3:16" ht="6" customHeight="1">
      <c r="C7" s="31"/>
      <c r="D7" s="205" t="s">
        <v>39</v>
      </c>
      <c r="E7" s="206"/>
      <c r="F7" s="206"/>
      <c r="G7" s="206"/>
      <c r="H7" s="206"/>
      <c r="I7" s="207"/>
      <c r="J7" s="197" t="s">
        <v>51</v>
      </c>
      <c r="K7" s="223" t="s">
        <v>52</v>
      </c>
      <c r="L7" s="216" t="s">
        <v>53</v>
      </c>
      <c r="M7" s="197" t="s">
        <v>67</v>
      </c>
      <c r="N7" s="197" t="s">
        <v>37</v>
      </c>
      <c r="O7" s="214" t="s">
        <v>66</v>
      </c>
      <c r="P7" s="56"/>
    </row>
    <row r="8" spans="3:16" ht="6" customHeight="1">
      <c r="C8" s="31"/>
      <c r="D8" s="208"/>
      <c r="E8" s="209"/>
      <c r="F8" s="209"/>
      <c r="G8" s="209"/>
      <c r="H8" s="209"/>
      <c r="I8" s="210"/>
      <c r="J8" s="198"/>
      <c r="K8" s="224"/>
      <c r="L8" s="217"/>
      <c r="M8" s="198"/>
      <c r="N8" s="198"/>
      <c r="O8" s="215"/>
      <c r="P8" s="56"/>
    </row>
    <row r="9" spans="3:16" ht="6" customHeight="1">
      <c r="C9" s="31"/>
      <c r="D9" s="208"/>
      <c r="E9" s="209"/>
      <c r="F9" s="209"/>
      <c r="G9" s="209"/>
      <c r="H9" s="209"/>
      <c r="I9" s="210"/>
      <c r="J9" s="198"/>
      <c r="K9" s="224"/>
      <c r="L9" s="217"/>
      <c r="M9" s="198"/>
      <c r="N9" s="198"/>
      <c r="O9" s="215"/>
      <c r="P9" s="56"/>
    </row>
    <row r="10" spans="3:16" ht="6" customHeight="1">
      <c r="C10" s="31"/>
      <c r="D10" s="208"/>
      <c r="E10" s="209"/>
      <c r="F10" s="209"/>
      <c r="G10" s="209"/>
      <c r="H10" s="209"/>
      <c r="I10" s="210"/>
      <c r="J10" s="198"/>
      <c r="K10" s="224"/>
      <c r="L10" s="217"/>
      <c r="M10" s="198"/>
      <c r="N10" s="198"/>
      <c r="O10" s="215"/>
      <c r="P10" s="56"/>
    </row>
    <row r="11" spans="3:16" ht="15" customHeight="1" thickBot="1">
      <c r="C11" s="31"/>
      <c r="D11" s="211"/>
      <c r="E11" s="212"/>
      <c r="F11" s="212"/>
      <c r="G11" s="212"/>
      <c r="H11" s="212"/>
      <c r="I11" s="213"/>
      <c r="J11" s="33" t="s">
        <v>38</v>
      </c>
      <c r="K11" s="36" t="s">
        <v>38</v>
      </c>
      <c r="L11" s="35"/>
      <c r="M11" s="33"/>
      <c r="N11" s="33"/>
      <c r="O11" s="36"/>
      <c r="P11" s="56"/>
    </row>
    <row r="12" spans="3:16" ht="13.5" thickTop="1">
      <c r="C12" s="37"/>
      <c r="D12" s="97"/>
      <c r="E12" s="98" t="s">
        <v>61</v>
      </c>
      <c r="F12" s="98"/>
      <c r="G12" s="98"/>
      <c r="H12" s="99"/>
      <c r="I12" s="100"/>
      <c r="J12" s="150">
        <v>1895910</v>
      </c>
      <c r="K12" s="151">
        <v>1857859</v>
      </c>
      <c r="L12" s="152">
        <v>1808650</v>
      </c>
      <c r="M12" s="150">
        <v>1769701</v>
      </c>
      <c r="N12" s="153">
        <v>1737704</v>
      </c>
      <c r="O12" s="151">
        <v>1713523</v>
      </c>
      <c r="P12" s="56"/>
    </row>
    <row r="13" spans="3:16" ht="12.75">
      <c r="C13" s="37"/>
      <c r="D13" s="38"/>
      <c r="E13" s="39" t="s">
        <v>20</v>
      </c>
      <c r="F13" s="39"/>
      <c r="G13" s="39"/>
      <c r="H13" s="40"/>
      <c r="I13" s="41"/>
      <c r="J13" s="125">
        <v>1788151</v>
      </c>
      <c r="K13" s="137">
        <v>1748885</v>
      </c>
      <c r="L13" s="138">
        <v>1698818</v>
      </c>
      <c r="M13" s="125">
        <v>1658083</v>
      </c>
      <c r="N13" s="126">
        <v>1625603</v>
      </c>
      <c r="O13" s="137">
        <v>1600200</v>
      </c>
      <c r="P13" s="56"/>
    </row>
    <row r="14" spans="3:16" ht="12.75">
      <c r="C14" s="37"/>
      <c r="D14" s="76"/>
      <c r="E14" s="43" t="s">
        <v>21</v>
      </c>
      <c r="F14" s="43"/>
      <c r="G14" s="43"/>
      <c r="H14" s="44"/>
      <c r="I14" s="45"/>
      <c r="J14" s="129">
        <v>91848</v>
      </c>
      <c r="K14" s="140">
        <v>92809</v>
      </c>
      <c r="L14" s="141">
        <v>93533</v>
      </c>
      <c r="M14" s="129">
        <v>95009</v>
      </c>
      <c r="N14" s="130">
        <v>95229</v>
      </c>
      <c r="O14" s="140">
        <v>96051</v>
      </c>
      <c r="P14" s="56"/>
    </row>
    <row r="15" spans="3:16" ht="13.5" thickBot="1">
      <c r="C15" s="37"/>
      <c r="D15" s="88"/>
      <c r="E15" s="89" t="s">
        <v>22</v>
      </c>
      <c r="F15" s="89"/>
      <c r="G15" s="89"/>
      <c r="H15" s="90"/>
      <c r="I15" s="91"/>
      <c r="J15" s="154">
        <v>15911</v>
      </c>
      <c r="K15" s="155">
        <v>16165</v>
      </c>
      <c r="L15" s="156">
        <v>16299</v>
      </c>
      <c r="M15" s="154">
        <v>16609</v>
      </c>
      <c r="N15" s="157">
        <v>16872</v>
      </c>
      <c r="O15" s="155">
        <v>17272</v>
      </c>
      <c r="P15" s="56"/>
    </row>
    <row r="16" spans="4:16" ht="13.5">
      <c r="D16" s="51" t="s">
        <v>55</v>
      </c>
      <c r="E16" s="52"/>
      <c r="F16" s="52"/>
      <c r="G16" s="52"/>
      <c r="H16" s="52"/>
      <c r="I16" s="51"/>
      <c r="J16" s="51"/>
      <c r="K16" s="51"/>
      <c r="L16" s="57"/>
      <c r="M16" s="57"/>
      <c r="N16" s="57"/>
      <c r="O16" s="57" t="s">
        <v>57</v>
      </c>
      <c r="P16" s="18" t="s">
        <v>50</v>
      </c>
    </row>
    <row r="17" spans="4:15" ht="12.75">
      <c r="D17" s="54" t="s">
        <v>38</v>
      </c>
      <c r="E17" s="55" t="s">
        <v>102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9" ht="23.25" customHeight="1"/>
    <row r="20" ht="11.25" customHeight="1"/>
  </sheetData>
  <sheetProtection/>
  <mergeCells count="7">
    <mergeCell ref="D7:I11"/>
    <mergeCell ref="M7:M10"/>
    <mergeCell ref="N7:N10"/>
    <mergeCell ref="O7:O10"/>
    <mergeCell ref="J7:J10"/>
    <mergeCell ref="K7:K10"/>
    <mergeCell ref="L7:L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C3:P44"/>
  <sheetViews>
    <sheetView showGridLines="0" showOutlineSymbol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5" width="2.125" style="18" customWidth="1"/>
    <col min="6" max="6" width="1.75390625" style="18" customWidth="1"/>
    <col min="7" max="7" width="15.25390625" style="18" customWidth="1"/>
    <col min="8" max="8" width="10.75390625" style="18" customWidth="1"/>
    <col min="9" max="9" width="1.12109375" style="18" customWidth="1"/>
    <col min="10" max="13" width="10.75390625" style="18" bestFit="1" customWidth="1"/>
    <col min="14" max="15" width="11.125" style="18" bestFit="1" customWidth="1"/>
    <col min="16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5" s="19" customFormat="1" ht="15.75">
      <c r="D4" s="20" t="s">
        <v>19</v>
      </c>
      <c r="E4" s="20"/>
      <c r="F4" s="20"/>
      <c r="G4" s="20"/>
      <c r="H4" s="21" t="s">
        <v>91</v>
      </c>
      <c r="I4" s="22"/>
      <c r="J4" s="20"/>
      <c r="K4" s="20"/>
      <c r="L4" s="20"/>
      <c r="M4" s="20"/>
      <c r="N4" s="20"/>
      <c r="O4" s="20"/>
    </row>
    <row r="5" spans="4:15" s="19" customFormat="1" ht="15.75">
      <c r="D5" s="112" t="s">
        <v>2</v>
      </c>
      <c r="E5" s="20"/>
      <c r="F5" s="20"/>
      <c r="G5" s="20"/>
      <c r="H5" s="21"/>
      <c r="I5" s="22"/>
      <c r="J5" s="20"/>
      <c r="K5" s="20"/>
      <c r="L5" s="20"/>
      <c r="M5" s="20"/>
      <c r="N5" s="20"/>
      <c r="O5" s="20"/>
    </row>
    <row r="6" spans="4:16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9" t="s">
        <v>40</v>
      </c>
      <c r="P6" s="30" t="s">
        <v>50</v>
      </c>
    </row>
    <row r="7" spans="3:16" ht="6" customHeight="1">
      <c r="C7" s="31"/>
      <c r="D7" s="205"/>
      <c r="E7" s="206"/>
      <c r="F7" s="206"/>
      <c r="G7" s="206"/>
      <c r="H7" s="206"/>
      <c r="I7" s="207"/>
      <c r="J7" s="197">
        <v>2003</v>
      </c>
      <c r="K7" s="197">
        <v>2004</v>
      </c>
      <c r="L7" s="197">
        <v>2005</v>
      </c>
      <c r="M7" s="197">
        <v>2006</v>
      </c>
      <c r="N7" s="197">
        <v>2007</v>
      </c>
      <c r="O7" s="223">
        <v>2008</v>
      </c>
      <c r="P7" s="32"/>
    </row>
    <row r="8" spans="3:16" ht="6" customHeight="1">
      <c r="C8" s="31"/>
      <c r="D8" s="208"/>
      <c r="E8" s="209"/>
      <c r="F8" s="209"/>
      <c r="G8" s="209"/>
      <c r="H8" s="209"/>
      <c r="I8" s="210"/>
      <c r="J8" s="198"/>
      <c r="K8" s="198"/>
      <c r="L8" s="198"/>
      <c r="M8" s="198"/>
      <c r="N8" s="198"/>
      <c r="O8" s="224"/>
      <c r="P8" s="32"/>
    </row>
    <row r="9" spans="3:16" ht="6" customHeight="1">
      <c r="C9" s="31"/>
      <c r="D9" s="208"/>
      <c r="E9" s="209"/>
      <c r="F9" s="209"/>
      <c r="G9" s="209"/>
      <c r="H9" s="209"/>
      <c r="I9" s="210"/>
      <c r="J9" s="198"/>
      <c r="K9" s="198"/>
      <c r="L9" s="198"/>
      <c r="M9" s="198"/>
      <c r="N9" s="198"/>
      <c r="O9" s="224"/>
      <c r="P9" s="32"/>
    </row>
    <row r="10" spans="3:16" ht="6" customHeight="1">
      <c r="C10" s="31"/>
      <c r="D10" s="208"/>
      <c r="E10" s="209"/>
      <c r="F10" s="209"/>
      <c r="G10" s="209"/>
      <c r="H10" s="209"/>
      <c r="I10" s="210"/>
      <c r="J10" s="198"/>
      <c r="K10" s="198"/>
      <c r="L10" s="198"/>
      <c r="M10" s="198"/>
      <c r="N10" s="198"/>
      <c r="O10" s="224"/>
      <c r="P10" s="32"/>
    </row>
    <row r="11" spans="3:16" ht="15" customHeight="1" thickBot="1">
      <c r="C11" s="31"/>
      <c r="D11" s="211"/>
      <c r="E11" s="212"/>
      <c r="F11" s="212"/>
      <c r="G11" s="212"/>
      <c r="H11" s="212"/>
      <c r="I11" s="213"/>
      <c r="J11" s="33"/>
      <c r="K11" s="33"/>
      <c r="L11" s="33"/>
      <c r="M11" s="33"/>
      <c r="N11" s="33"/>
      <c r="O11" s="36"/>
      <c r="P11" s="32"/>
    </row>
    <row r="12" spans="3:15" ht="16.5" thickBot="1" thickTop="1">
      <c r="C12" s="31"/>
      <c r="D12" s="78" t="s">
        <v>87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3:15" ht="12.75">
      <c r="C13" s="37"/>
      <c r="D13" s="64"/>
      <c r="E13" s="65" t="s">
        <v>61</v>
      </c>
      <c r="F13" s="65"/>
      <c r="G13" s="65"/>
      <c r="H13" s="66"/>
      <c r="I13" s="67"/>
      <c r="J13" s="158">
        <v>88719423.19999999</v>
      </c>
      <c r="K13" s="158">
        <v>92959097.38000003</v>
      </c>
      <c r="L13" s="158">
        <v>95531621.31000002</v>
      </c>
      <c r="M13" s="158">
        <v>103098700.13000001</v>
      </c>
      <c r="N13" s="158">
        <v>105369282.40999998</v>
      </c>
      <c r="O13" s="159">
        <f>O19+O31+O25</f>
        <v>109420168.64999998</v>
      </c>
    </row>
    <row r="14" spans="3:15" ht="12.75" customHeight="1">
      <c r="C14" s="37"/>
      <c r="D14" s="77"/>
      <c r="E14" s="202" t="s">
        <v>62</v>
      </c>
      <c r="F14" s="39" t="s">
        <v>41</v>
      </c>
      <c r="G14" s="39"/>
      <c r="H14" s="40"/>
      <c r="I14" s="41"/>
      <c r="J14" s="125">
        <v>82040858.39999999</v>
      </c>
      <c r="K14" s="125">
        <v>84577281.35000002</v>
      </c>
      <c r="L14" s="125">
        <v>87592340.97000001</v>
      </c>
      <c r="M14" s="125">
        <v>92398846.95</v>
      </c>
      <c r="N14" s="125">
        <v>97025773.78999999</v>
      </c>
      <c r="O14" s="137">
        <f>O20+O26+O32</f>
        <v>98857761.61999997</v>
      </c>
    </row>
    <row r="15" spans="3:15" ht="12.75">
      <c r="C15" s="37"/>
      <c r="D15" s="47"/>
      <c r="E15" s="225"/>
      <c r="F15" s="48" t="s">
        <v>42</v>
      </c>
      <c r="G15" s="48"/>
      <c r="H15" s="49"/>
      <c r="I15" s="50"/>
      <c r="J15" s="160">
        <v>6678564.8</v>
      </c>
      <c r="K15" s="160">
        <v>8381816.029999999</v>
      </c>
      <c r="L15" s="160">
        <v>7939280.339999999</v>
      </c>
      <c r="M15" s="160">
        <v>10699853.18</v>
      </c>
      <c r="N15" s="160">
        <v>8343508.619999998</v>
      </c>
      <c r="O15" s="161">
        <f>O21+O27+O33</f>
        <v>10562407.029999996</v>
      </c>
    </row>
    <row r="16" spans="3:15" ht="12.75" customHeight="1">
      <c r="C16" s="37"/>
      <c r="D16" s="77"/>
      <c r="E16" s="202" t="s">
        <v>43</v>
      </c>
      <c r="F16" s="39" t="s">
        <v>41</v>
      </c>
      <c r="G16" s="39"/>
      <c r="H16" s="40"/>
      <c r="I16" s="41"/>
      <c r="J16" s="162">
        <v>0.9247226305231434</v>
      </c>
      <c r="K16" s="162">
        <v>0.9098332894118297</v>
      </c>
      <c r="L16" s="162">
        <v>0.9168936920453067</v>
      </c>
      <c r="M16" s="162">
        <v>0.8962173803694105</v>
      </c>
      <c r="N16" s="162">
        <v>0.9208164995607092</v>
      </c>
      <c r="O16" s="163">
        <f>O14/O13</f>
        <v>0.9034692857786963</v>
      </c>
    </row>
    <row r="17" spans="3:15" ht="12.75" customHeight="1" thickBot="1">
      <c r="C17" s="37"/>
      <c r="D17" s="46"/>
      <c r="E17" s="204"/>
      <c r="F17" s="101" t="s">
        <v>42</v>
      </c>
      <c r="G17" s="101"/>
      <c r="H17" s="102"/>
      <c r="I17" s="103"/>
      <c r="J17" s="164">
        <v>0.07527736947685656</v>
      </c>
      <c r="K17" s="164">
        <v>0.09016671058817027</v>
      </c>
      <c r="L17" s="164">
        <v>0.08310630795469326</v>
      </c>
      <c r="M17" s="164">
        <v>0.1037826196305895</v>
      </c>
      <c r="N17" s="164">
        <v>0.07918350043929089</v>
      </c>
      <c r="O17" s="165">
        <f>O15/O13</f>
        <v>0.09653071422130365</v>
      </c>
    </row>
    <row r="18" spans="3:15" ht="13.5" thickBot="1">
      <c r="C18" s="31"/>
      <c r="D18" s="60" t="s">
        <v>94</v>
      </c>
      <c r="E18" s="61"/>
      <c r="F18" s="61"/>
      <c r="G18" s="61"/>
      <c r="H18" s="61"/>
      <c r="I18" s="61"/>
      <c r="J18" s="62"/>
      <c r="K18" s="62"/>
      <c r="L18" s="62"/>
      <c r="M18" s="62"/>
      <c r="N18" s="62"/>
      <c r="O18" s="63"/>
    </row>
    <row r="19" spans="3:15" ht="23.25" customHeight="1">
      <c r="C19" s="37"/>
      <c r="D19" s="64"/>
      <c r="E19" s="65" t="s">
        <v>61</v>
      </c>
      <c r="F19" s="65"/>
      <c r="G19" s="65"/>
      <c r="H19" s="66"/>
      <c r="I19" s="67"/>
      <c r="J19" s="158">
        <v>67305642.53</v>
      </c>
      <c r="K19" s="158">
        <v>69859440.23</v>
      </c>
      <c r="L19" s="158">
        <v>72729690.35000001</v>
      </c>
      <c r="M19" s="158">
        <v>76156420.43</v>
      </c>
      <c r="N19" s="158">
        <v>79497225.91</v>
      </c>
      <c r="O19" s="159">
        <f>O20+O21</f>
        <v>82132513.41</v>
      </c>
    </row>
    <row r="20" spans="3:15" ht="11.25" customHeight="1">
      <c r="C20" s="37"/>
      <c r="D20" s="77"/>
      <c r="E20" s="202" t="s">
        <v>62</v>
      </c>
      <c r="F20" s="39" t="s">
        <v>41</v>
      </c>
      <c r="G20" s="39"/>
      <c r="H20" s="40"/>
      <c r="I20" s="41"/>
      <c r="J20" s="125">
        <v>66716406.410000004</v>
      </c>
      <c r="K20" s="125">
        <v>69066812.59</v>
      </c>
      <c r="L20" s="125">
        <v>72026925.72000001</v>
      </c>
      <c r="M20" s="125">
        <v>75554469.66</v>
      </c>
      <c r="N20" s="125">
        <v>79062285.83</v>
      </c>
      <c r="O20" s="137">
        <v>81611233.89</v>
      </c>
    </row>
    <row r="21" spans="3:15" ht="12.75">
      <c r="C21" s="37"/>
      <c r="D21" s="47"/>
      <c r="E21" s="225"/>
      <c r="F21" s="48" t="s">
        <v>42</v>
      </c>
      <c r="G21" s="48"/>
      <c r="H21" s="49"/>
      <c r="I21" s="50"/>
      <c r="J21" s="160">
        <v>589236.12</v>
      </c>
      <c r="K21" s="160">
        <v>792627.64</v>
      </c>
      <c r="L21" s="160">
        <v>702764.63</v>
      </c>
      <c r="M21" s="160">
        <v>601950.77</v>
      </c>
      <c r="N21" s="160">
        <v>434940.08</v>
      </c>
      <c r="O21" s="161">
        <v>521279.52</v>
      </c>
    </row>
    <row r="22" spans="3:15" ht="12.75" customHeight="1">
      <c r="C22" s="37"/>
      <c r="D22" s="77"/>
      <c r="E22" s="202" t="s">
        <v>43</v>
      </c>
      <c r="F22" s="39" t="s">
        <v>41</v>
      </c>
      <c r="G22" s="39"/>
      <c r="H22" s="40"/>
      <c r="I22" s="41"/>
      <c r="J22" s="162">
        <v>0.9912453681764146</v>
      </c>
      <c r="K22" s="162">
        <v>0.9886539651994002</v>
      </c>
      <c r="L22" s="162">
        <v>0.9903373075477422</v>
      </c>
      <c r="M22" s="162">
        <v>0.9920958631379833</v>
      </c>
      <c r="N22" s="162">
        <v>0.9945288646865187</v>
      </c>
      <c r="O22" s="163">
        <f>O20/O19</f>
        <v>0.9936531892382521</v>
      </c>
    </row>
    <row r="23" spans="3:15" ht="12.75" customHeight="1" thickBot="1">
      <c r="C23" s="37"/>
      <c r="D23" s="46"/>
      <c r="E23" s="204"/>
      <c r="F23" s="101" t="s">
        <v>42</v>
      </c>
      <c r="G23" s="101"/>
      <c r="H23" s="102"/>
      <c r="I23" s="103"/>
      <c r="J23" s="166">
        <v>0.008754631823585386</v>
      </c>
      <c r="K23" s="166">
        <v>0.011346034800599775</v>
      </c>
      <c r="L23" s="166">
        <v>0.009662692452257909</v>
      </c>
      <c r="M23" s="166">
        <v>0.007904136862016638</v>
      </c>
      <c r="N23" s="166">
        <v>0.00547113531348128</v>
      </c>
      <c r="O23" s="167">
        <f>O21/O19</f>
        <v>0.006346810761748001</v>
      </c>
    </row>
    <row r="24" spans="3:15" ht="15.75" thickBot="1">
      <c r="C24" s="31"/>
      <c r="D24" s="60" t="s">
        <v>95</v>
      </c>
      <c r="E24" s="61"/>
      <c r="F24" s="61"/>
      <c r="G24" s="61"/>
      <c r="H24" s="61"/>
      <c r="I24" s="61"/>
      <c r="J24" s="62"/>
      <c r="K24" s="62"/>
      <c r="L24" s="62"/>
      <c r="M24" s="62"/>
      <c r="N24" s="62"/>
      <c r="O24" s="63"/>
    </row>
    <row r="25" spans="3:15" ht="12.75">
      <c r="C25" s="37"/>
      <c r="D25" s="64"/>
      <c r="E25" s="65" t="s">
        <v>61</v>
      </c>
      <c r="F25" s="65"/>
      <c r="G25" s="65"/>
      <c r="H25" s="66"/>
      <c r="I25" s="67"/>
      <c r="J25" s="158">
        <v>-62873585.95</v>
      </c>
      <c r="K25" s="158">
        <v>-65467664.94</v>
      </c>
      <c r="L25" s="158">
        <v>-68546171.83</v>
      </c>
      <c r="M25" s="158">
        <v>-72430196.85</v>
      </c>
      <c r="N25" s="158">
        <v>-75098157.17</v>
      </c>
      <c r="O25" s="159">
        <f>O26+O27</f>
        <v>-78484726.25</v>
      </c>
    </row>
    <row r="26" spans="3:15" ht="12.75" customHeight="1">
      <c r="C26" s="37"/>
      <c r="D26" s="77"/>
      <c r="E26" s="202" t="s">
        <v>62</v>
      </c>
      <c r="F26" s="39" t="s">
        <v>24</v>
      </c>
      <c r="G26" s="39"/>
      <c r="H26" s="40"/>
      <c r="I26" s="41"/>
      <c r="J26" s="125">
        <v>-62788596.86</v>
      </c>
      <c r="K26" s="125">
        <v>-65433125.76</v>
      </c>
      <c r="L26" s="125">
        <v>-68474409.01</v>
      </c>
      <c r="M26" s="125">
        <v>-72362645.73</v>
      </c>
      <c r="N26" s="125">
        <v>-75090241.69</v>
      </c>
      <c r="O26" s="137">
        <v>-78268004.26</v>
      </c>
    </row>
    <row r="27" spans="3:15" ht="12.75">
      <c r="C27" s="37"/>
      <c r="D27" s="47"/>
      <c r="E27" s="225"/>
      <c r="F27" s="48" t="s">
        <v>25</v>
      </c>
      <c r="G27" s="48"/>
      <c r="H27" s="49"/>
      <c r="I27" s="50"/>
      <c r="J27" s="160">
        <v>-84989.09</v>
      </c>
      <c r="K27" s="160">
        <v>-34539.18</v>
      </c>
      <c r="L27" s="160">
        <v>-71762.82</v>
      </c>
      <c r="M27" s="160">
        <v>-67551.12</v>
      </c>
      <c r="N27" s="160">
        <v>-7915.48</v>
      </c>
      <c r="O27" s="161">
        <v>-216721.99</v>
      </c>
    </row>
    <row r="28" spans="3:15" ht="12.75" customHeight="1">
      <c r="C28" s="37"/>
      <c r="D28" s="77"/>
      <c r="E28" s="202" t="s">
        <v>43</v>
      </c>
      <c r="F28" s="39" t="s">
        <v>24</v>
      </c>
      <c r="G28" s="39"/>
      <c r="H28" s="40"/>
      <c r="I28" s="41"/>
      <c r="J28" s="162">
        <v>0.9986482544503252</v>
      </c>
      <c r="K28" s="162">
        <v>0.9994724238288986</v>
      </c>
      <c r="L28" s="162">
        <v>0.9989530732631142</v>
      </c>
      <c r="M28" s="162">
        <v>0.9990673624684483</v>
      </c>
      <c r="N28" s="162">
        <v>0.9998945982125489</v>
      </c>
      <c r="O28" s="163">
        <f>O26/O25</f>
        <v>0.9972386730469103</v>
      </c>
    </row>
    <row r="29" spans="3:15" ht="12.75" customHeight="1" thickBot="1">
      <c r="C29" s="37"/>
      <c r="D29" s="46"/>
      <c r="E29" s="204"/>
      <c r="F29" s="101" t="s">
        <v>26</v>
      </c>
      <c r="G29" s="101"/>
      <c r="H29" s="102"/>
      <c r="I29" s="103"/>
      <c r="J29" s="166">
        <v>0.0013517455496746642</v>
      </c>
      <c r="K29" s="166">
        <v>0.000527576171101483</v>
      </c>
      <c r="L29" s="166">
        <v>0.0010469267368858695</v>
      </c>
      <c r="M29" s="166">
        <v>0.0009326375315518696</v>
      </c>
      <c r="N29" s="166">
        <v>0.00010540178745107813</v>
      </c>
      <c r="O29" s="167">
        <f>O27/O25</f>
        <v>0.0027613269530898056</v>
      </c>
    </row>
    <row r="30" spans="3:15" ht="13.5" thickBot="1">
      <c r="C30" s="31"/>
      <c r="D30" s="60" t="s">
        <v>27</v>
      </c>
      <c r="E30" s="61"/>
      <c r="F30" s="61"/>
      <c r="G30" s="61"/>
      <c r="H30" s="61"/>
      <c r="I30" s="61"/>
      <c r="J30" s="62"/>
      <c r="K30" s="62"/>
      <c r="L30" s="62"/>
      <c r="M30" s="62"/>
      <c r="N30" s="62"/>
      <c r="O30" s="63"/>
    </row>
    <row r="31" spans="3:15" ht="12.75">
      <c r="C31" s="37"/>
      <c r="D31" s="64"/>
      <c r="E31" s="65" t="s">
        <v>61</v>
      </c>
      <c r="F31" s="65"/>
      <c r="G31" s="65"/>
      <c r="H31" s="66"/>
      <c r="I31" s="67"/>
      <c r="J31" s="158">
        <v>84287366.61999997</v>
      </c>
      <c r="K31" s="158">
        <v>88567322.08999999</v>
      </c>
      <c r="L31" s="158">
        <v>91348102.79</v>
      </c>
      <c r="M31" s="158">
        <v>99372476.55000001</v>
      </c>
      <c r="N31" s="158">
        <v>100970213.66999999</v>
      </c>
      <c r="O31" s="159">
        <f>O32+O33</f>
        <v>105772381.48999998</v>
      </c>
    </row>
    <row r="32" spans="3:15" ht="12.75" customHeight="1">
      <c r="C32" s="37"/>
      <c r="D32" s="77"/>
      <c r="E32" s="202" t="s">
        <v>62</v>
      </c>
      <c r="F32" s="39" t="s">
        <v>41</v>
      </c>
      <c r="G32" s="39"/>
      <c r="H32" s="40"/>
      <c r="I32" s="41"/>
      <c r="J32" s="125">
        <v>78113048.84999998</v>
      </c>
      <c r="K32" s="125">
        <v>80943594.52</v>
      </c>
      <c r="L32" s="125">
        <v>84039824.26</v>
      </c>
      <c r="M32" s="125">
        <v>89207023.02000003</v>
      </c>
      <c r="N32" s="125">
        <v>93053729.64999999</v>
      </c>
      <c r="O32" s="137">
        <v>95514531.98999998</v>
      </c>
    </row>
    <row r="33" spans="3:15" ht="12.75">
      <c r="C33" s="37"/>
      <c r="D33" s="47"/>
      <c r="E33" s="225"/>
      <c r="F33" s="48" t="s">
        <v>42</v>
      </c>
      <c r="G33" s="48"/>
      <c r="H33" s="49"/>
      <c r="I33" s="50"/>
      <c r="J33" s="160">
        <v>6174317.77</v>
      </c>
      <c r="K33" s="160">
        <v>7623727.569999998</v>
      </c>
      <c r="L33" s="160">
        <v>7308278.529999999</v>
      </c>
      <c r="M33" s="160">
        <v>10165453.53</v>
      </c>
      <c r="N33" s="160">
        <v>7916484.019999999</v>
      </c>
      <c r="O33" s="161">
        <v>10257849.499999996</v>
      </c>
    </row>
    <row r="34" spans="3:15" ht="12.75" customHeight="1" thickBot="1">
      <c r="C34" s="37"/>
      <c r="D34" s="77"/>
      <c r="E34" s="226" t="s">
        <v>43</v>
      </c>
      <c r="F34" s="81" t="s">
        <v>41</v>
      </c>
      <c r="G34" s="39"/>
      <c r="H34" s="40"/>
      <c r="I34" s="41"/>
      <c r="J34" s="162">
        <v>0.9267468184427187</v>
      </c>
      <c r="K34" s="162">
        <v>0.9139216655748839</v>
      </c>
      <c r="L34" s="162">
        <v>0.9199952893734313</v>
      </c>
      <c r="M34" s="162">
        <v>0.8977035303645153</v>
      </c>
      <c r="N34" s="162">
        <v>0.9215958476043898</v>
      </c>
      <c r="O34" s="163">
        <f>O32/O31</f>
        <v>0.9030195845503411</v>
      </c>
    </row>
    <row r="35" spans="3:15" ht="12.75" customHeight="1" thickBot="1">
      <c r="C35" s="37"/>
      <c r="D35" s="71"/>
      <c r="E35" s="227"/>
      <c r="F35" s="104" t="s">
        <v>42</v>
      </c>
      <c r="G35" s="89"/>
      <c r="H35" s="90"/>
      <c r="I35" s="91"/>
      <c r="J35" s="164">
        <v>0.07325318155728142</v>
      </c>
      <c r="K35" s="164">
        <v>0.08607833442511617</v>
      </c>
      <c r="L35" s="164">
        <v>0.08000471062656865</v>
      </c>
      <c r="M35" s="164">
        <v>0.10229646963548478</v>
      </c>
      <c r="N35" s="164">
        <v>0.07840415239561016</v>
      </c>
      <c r="O35" s="165">
        <f>O33/O31</f>
        <v>0.09698041544965878</v>
      </c>
    </row>
    <row r="36" spans="3:15" ht="13.5" thickBot="1">
      <c r="C36" s="31"/>
      <c r="D36" s="60" t="s">
        <v>96</v>
      </c>
      <c r="E36" s="61"/>
      <c r="F36" s="61"/>
      <c r="G36" s="61"/>
      <c r="H36" s="61"/>
      <c r="I36" s="61"/>
      <c r="J36" s="62"/>
      <c r="K36" s="62"/>
      <c r="L36" s="62"/>
      <c r="M36" s="62"/>
      <c r="N36" s="62"/>
      <c r="O36" s="63"/>
    </row>
    <row r="37" spans="3:15" ht="15">
      <c r="C37" s="37"/>
      <c r="D37" s="38"/>
      <c r="E37" s="39" t="s">
        <v>93</v>
      </c>
      <c r="F37" s="39"/>
      <c r="G37" s="39"/>
      <c r="H37" s="40"/>
      <c r="I37" s="41"/>
      <c r="J37" s="168">
        <v>114.24777249999998</v>
      </c>
      <c r="K37" s="168">
        <v>121.34803966999998</v>
      </c>
      <c r="L37" s="168">
        <v>128.55417447999997</v>
      </c>
      <c r="M37" s="168">
        <v>141.24843944</v>
      </c>
      <c r="N37" s="168">
        <v>151.58542221</v>
      </c>
      <c r="O37" s="169">
        <v>149.80126135000003</v>
      </c>
    </row>
    <row r="38" spans="3:15" ht="12.75">
      <c r="C38" s="37"/>
      <c r="D38" s="59"/>
      <c r="E38" s="48" t="s">
        <v>28</v>
      </c>
      <c r="F38" s="48"/>
      <c r="G38" s="48"/>
      <c r="H38" s="49"/>
      <c r="I38" s="50"/>
      <c r="J38" s="170">
        <f aca="true" t="shared" si="0" ref="J38:O38">J13/J37/1000000</f>
        <v>0.7765527612365484</v>
      </c>
      <c r="K38" s="170">
        <f t="shared" si="0"/>
        <v>0.7660535566359186</v>
      </c>
      <c r="L38" s="170">
        <f t="shared" si="0"/>
        <v>0.7431234473436917</v>
      </c>
      <c r="M38" s="170">
        <f t="shared" si="0"/>
        <v>0.7299103660100587</v>
      </c>
      <c r="N38" s="170">
        <f t="shared" si="0"/>
        <v>0.6951148789494142</v>
      </c>
      <c r="O38" s="171">
        <f t="shared" si="0"/>
        <v>0.7304355628511532</v>
      </c>
    </row>
    <row r="39" spans="3:15" ht="12.75">
      <c r="C39" s="37"/>
      <c r="D39" s="38"/>
      <c r="E39" s="39" t="s">
        <v>29</v>
      </c>
      <c r="F39" s="39"/>
      <c r="G39" s="39"/>
      <c r="H39" s="40"/>
      <c r="I39" s="41"/>
      <c r="J39" s="168">
        <v>2577.581</v>
      </c>
      <c r="K39" s="168">
        <v>2812.772</v>
      </c>
      <c r="L39" s="168">
        <v>2982.193</v>
      </c>
      <c r="M39" s="168">
        <v>3218.655</v>
      </c>
      <c r="N39" s="168">
        <v>3533.615</v>
      </c>
      <c r="O39" s="169">
        <v>3705.693</v>
      </c>
    </row>
    <row r="40" spans="3:15" ht="13.5" thickBot="1">
      <c r="C40" s="37"/>
      <c r="D40" s="88"/>
      <c r="E40" s="89" t="s">
        <v>30</v>
      </c>
      <c r="F40" s="89"/>
      <c r="G40" s="89"/>
      <c r="H40" s="90"/>
      <c r="I40" s="91"/>
      <c r="J40" s="164">
        <f aca="true" t="shared" si="1" ref="J40:O40">J13/J39/1000000</f>
        <v>0.03441964508583823</v>
      </c>
      <c r="K40" s="164">
        <f t="shared" si="1"/>
        <v>0.03304892731440729</v>
      </c>
      <c r="L40" s="164">
        <f t="shared" si="1"/>
        <v>0.03203401701700728</v>
      </c>
      <c r="M40" s="164">
        <f t="shared" si="1"/>
        <v>0.03203160951701876</v>
      </c>
      <c r="N40" s="164">
        <f t="shared" si="1"/>
        <v>0.02981911793163658</v>
      </c>
      <c r="O40" s="165">
        <f t="shared" si="1"/>
        <v>0.029527585973797607</v>
      </c>
    </row>
    <row r="41" spans="4:15" ht="13.5">
      <c r="D41" s="51" t="s">
        <v>55</v>
      </c>
      <c r="E41" s="52"/>
      <c r="F41" s="52"/>
      <c r="G41" s="52"/>
      <c r="H41" s="52"/>
      <c r="I41" s="51"/>
      <c r="J41" s="105"/>
      <c r="K41" s="105"/>
      <c r="L41" s="105"/>
      <c r="M41" s="105"/>
      <c r="N41" s="105"/>
      <c r="O41" s="57" t="s">
        <v>86</v>
      </c>
    </row>
    <row r="42" spans="4:15" ht="12.75" customHeight="1">
      <c r="D42" s="54" t="s">
        <v>38</v>
      </c>
      <c r="E42" s="201" t="s">
        <v>85</v>
      </c>
      <c r="F42" s="201"/>
      <c r="G42" s="201"/>
      <c r="H42" s="201"/>
      <c r="I42" s="201"/>
      <c r="J42" s="201"/>
      <c r="K42" s="201"/>
      <c r="L42" s="201"/>
      <c r="M42" s="201"/>
      <c r="N42" s="201"/>
      <c r="O42" s="201"/>
    </row>
    <row r="43" spans="4:15" ht="15.75" customHeight="1">
      <c r="D43" s="54" t="s">
        <v>8</v>
      </c>
      <c r="E43" s="195" t="s">
        <v>92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4:15" ht="25.5" customHeight="1">
      <c r="D44" s="54" t="s">
        <v>73</v>
      </c>
      <c r="E44" s="195" t="s">
        <v>121</v>
      </c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</sheetData>
  <sheetProtection/>
  <mergeCells count="18">
    <mergeCell ref="E22:E23"/>
    <mergeCell ref="E26:E27"/>
    <mergeCell ref="E16:E17"/>
    <mergeCell ref="E20:E21"/>
    <mergeCell ref="J7:J10"/>
    <mergeCell ref="O7:O10"/>
    <mergeCell ref="E14:E15"/>
    <mergeCell ref="K7:K10"/>
    <mergeCell ref="L7:L10"/>
    <mergeCell ref="M7:M10"/>
    <mergeCell ref="N7:N10"/>
    <mergeCell ref="D7:I11"/>
    <mergeCell ref="E44:O44"/>
    <mergeCell ref="E43:O43"/>
    <mergeCell ref="E28:E29"/>
    <mergeCell ref="E32:E33"/>
    <mergeCell ref="E34:E35"/>
    <mergeCell ref="E42:O42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/>
  <dimension ref="C3:O16"/>
  <sheetViews>
    <sheetView showGridLines="0" zoomScale="90" zoomScaleNormal="90" workbookViewId="0" topLeftCell="A1">
      <pane xSplit="10" ySplit="12" topLeftCell="K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26.00390625" style="18" customWidth="1"/>
    <col min="9" max="9" width="1.12109375" style="18" customWidth="1"/>
    <col min="10" max="10" width="19.25390625" style="18" customWidth="1"/>
    <col min="11" max="11" width="19.125" style="18" customWidth="1"/>
    <col min="12" max="35" width="1.75390625" style="18" customWidth="1"/>
    <col min="36" max="16384" width="9.125" style="18" customWidth="1"/>
  </cols>
  <sheetData>
    <row r="1" ht="12.75" hidden="1"/>
    <row r="2" ht="12.75" hidden="1"/>
    <row r="3" ht="9" customHeight="1">
      <c r="C3" s="17"/>
    </row>
    <row r="4" spans="4:11" s="19" customFormat="1" ht="15.75">
      <c r="D4" s="20" t="s">
        <v>23</v>
      </c>
      <c r="E4" s="20"/>
      <c r="F4" s="20"/>
      <c r="G4" s="20"/>
      <c r="H4" s="21" t="s">
        <v>70</v>
      </c>
      <c r="I4" s="22"/>
      <c r="J4" s="20"/>
      <c r="K4" s="20"/>
    </row>
    <row r="5" spans="4:15" s="19" customFormat="1" ht="15.75">
      <c r="D5" s="113" t="s">
        <v>4</v>
      </c>
      <c r="E5" s="24"/>
      <c r="F5" s="24"/>
      <c r="G5" s="24"/>
      <c r="H5" s="24"/>
      <c r="I5" s="24"/>
      <c r="J5" s="24"/>
      <c r="K5" s="24"/>
      <c r="O5" s="25" t="s">
        <v>78</v>
      </c>
    </row>
    <row r="6" spans="4:12" s="25" customFormat="1" ht="21" customHeight="1" thickBot="1">
      <c r="D6" s="26"/>
      <c r="E6" s="27"/>
      <c r="F6" s="27"/>
      <c r="G6" s="27"/>
      <c r="H6" s="27"/>
      <c r="I6" s="28"/>
      <c r="J6" s="28"/>
      <c r="K6" s="29" t="s">
        <v>32</v>
      </c>
      <c r="L6" s="30" t="s">
        <v>50</v>
      </c>
    </row>
    <row r="7" spans="3:12" ht="12.75" customHeight="1">
      <c r="C7" s="31"/>
      <c r="D7" s="205"/>
      <c r="E7" s="206"/>
      <c r="F7" s="206"/>
      <c r="G7" s="206"/>
      <c r="H7" s="206"/>
      <c r="I7" s="207"/>
      <c r="J7" s="228" t="s">
        <v>117</v>
      </c>
      <c r="K7" s="231" t="s">
        <v>116</v>
      </c>
      <c r="L7" s="32"/>
    </row>
    <row r="8" spans="3:12" ht="12.75">
      <c r="C8" s="31"/>
      <c r="D8" s="208"/>
      <c r="E8" s="209"/>
      <c r="F8" s="209"/>
      <c r="G8" s="209"/>
      <c r="H8" s="209"/>
      <c r="I8" s="210"/>
      <c r="J8" s="229"/>
      <c r="K8" s="232"/>
      <c r="L8" s="32"/>
    </row>
    <row r="9" spans="3:12" ht="12.75">
      <c r="C9" s="31"/>
      <c r="D9" s="208"/>
      <c r="E9" s="209"/>
      <c r="F9" s="209"/>
      <c r="G9" s="209"/>
      <c r="H9" s="209"/>
      <c r="I9" s="210"/>
      <c r="J9" s="229"/>
      <c r="K9" s="232"/>
      <c r="L9" s="32"/>
    </row>
    <row r="10" spans="3:12" ht="12.75">
      <c r="C10" s="31"/>
      <c r="D10" s="208"/>
      <c r="E10" s="209"/>
      <c r="F10" s="209"/>
      <c r="G10" s="209"/>
      <c r="H10" s="209"/>
      <c r="I10" s="210"/>
      <c r="J10" s="229"/>
      <c r="K10" s="232"/>
      <c r="L10" s="32"/>
    </row>
    <row r="11" spans="3:12" ht="13.5" thickBot="1">
      <c r="C11" s="31"/>
      <c r="D11" s="211"/>
      <c r="E11" s="212"/>
      <c r="F11" s="212"/>
      <c r="G11" s="212"/>
      <c r="H11" s="212"/>
      <c r="I11" s="213"/>
      <c r="J11" s="230"/>
      <c r="K11" s="233"/>
      <c r="L11" s="32"/>
    </row>
    <row r="12" spans="3:12" ht="13.5" thickTop="1">
      <c r="C12" s="37"/>
      <c r="D12" s="72"/>
      <c r="E12" s="68" t="s">
        <v>33</v>
      </c>
      <c r="F12" s="68"/>
      <c r="G12" s="68"/>
      <c r="H12" s="69"/>
      <c r="I12" s="70"/>
      <c r="J12" s="172">
        <v>31</v>
      </c>
      <c r="K12" s="173">
        <v>31</v>
      </c>
      <c r="L12" s="32"/>
    </row>
    <row r="13" spans="3:12" ht="12.75">
      <c r="C13" s="37"/>
      <c r="D13" s="76"/>
      <c r="E13" s="43" t="s">
        <v>98</v>
      </c>
      <c r="F13" s="43"/>
      <c r="G13" s="43"/>
      <c r="H13" s="44"/>
      <c r="I13" s="45"/>
      <c r="J13" s="129">
        <v>22</v>
      </c>
      <c r="K13" s="140" t="s">
        <v>34</v>
      </c>
      <c r="L13" s="32"/>
    </row>
    <row r="14" spans="3:12" ht="12.75">
      <c r="C14" s="37"/>
      <c r="D14" s="76"/>
      <c r="E14" s="43" t="s">
        <v>99</v>
      </c>
      <c r="F14" s="43"/>
      <c r="G14" s="43"/>
      <c r="H14" s="44"/>
      <c r="I14" s="45"/>
      <c r="J14" s="129">
        <v>22</v>
      </c>
      <c r="K14" s="140">
        <v>22</v>
      </c>
      <c r="L14" s="32"/>
    </row>
    <row r="15" spans="3:12" ht="13.5" thickBot="1">
      <c r="C15" s="37"/>
      <c r="D15" s="76"/>
      <c r="E15" s="43" t="s">
        <v>97</v>
      </c>
      <c r="F15" s="43"/>
      <c r="G15" s="43"/>
      <c r="H15" s="44"/>
      <c r="I15" s="45"/>
      <c r="J15" s="129">
        <v>21</v>
      </c>
      <c r="K15" s="140">
        <v>21</v>
      </c>
      <c r="L15" s="32"/>
    </row>
    <row r="16" spans="4:12" ht="13.5">
      <c r="D16" s="51" t="s">
        <v>50</v>
      </c>
      <c r="E16" s="52"/>
      <c r="F16" s="52"/>
      <c r="G16" s="52"/>
      <c r="H16" s="52"/>
      <c r="I16" s="51"/>
      <c r="J16" s="51"/>
      <c r="K16" s="53" t="s">
        <v>57</v>
      </c>
      <c r="L16" s="18" t="s">
        <v>50</v>
      </c>
    </row>
    <row r="19" ht="23.25" customHeight="1"/>
    <row r="20" ht="11.25" customHeight="1"/>
  </sheetData>
  <sheetProtection/>
  <mergeCells count="3">
    <mergeCell ref="J7:J11"/>
    <mergeCell ref="K7:K11"/>
    <mergeCell ref="D7:I11"/>
  </mergeCells>
  <conditionalFormatting sqref="D6">
    <cfRule type="cellIs" priority="1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2" dxfId="1" stopIfTrue="1">
      <formula>#REF!=" ?"</formula>
    </cfRule>
  </conditionalFormatting>
  <conditionalFormatting sqref="G6">
    <cfRule type="expression" priority="3" dxfId="1" stopIfTrue="1">
      <formula>L6="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C3:P33"/>
  <sheetViews>
    <sheetView showGridLines="0" zoomScale="90" zoomScaleNormal="90" workbookViewId="0" topLeftCell="A1">
      <pane xSplit="9" ySplit="12" topLeftCell="J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16.25390625" style="18" customWidth="1"/>
    <col min="9" max="9" width="1.12109375" style="18" customWidth="1"/>
    <col min="10" max="15" width="7.75390625" style="18" customWidth="1"/>
    <col min="16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5" s="19" customFormat="1" ht="15.75">
      <c r="D4" s="20" t="s">
        <v>31</v>
      </c>
      <c r="E4" s="20"/>
      <c r="F4" s="20"/>
      <c r="G4" s="20"/>
      <c r="H4" s="21" t="s">
        <v>83</v>
      </c>
      <c r="I4" s="22"/>
      <c r="J4" s="20"/>
      <c r="K4" s="20"/>
      <c r="L4" s="20"/>
      <c r="M4" s="20"/>
      <c r="N4" s="20"/>
      <c r="O4" s="20"/>
    </row>
    <row r="5" spans="4:15" s="19" customFormat="1" ht="15.75">
      <c r="D5" s="113" t="s">
        <v>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4:16" s="25" customFormat="1" ht="21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9"/>
      <c r="P6" s="30" t="s">
        <v>50</v>
      </c>
    </row>
    <row r="7" spans="3:16" ht="6" customHeight="1">
      <c r="C7" s="31"/>
      <c r="D7" s="205"/>
      <c r="E7" s="206"/>
      <c r="F7" s="206"/>
      <c r="G7" s="206"/>
      <c r="H7" s="206"/>
      <c r="I7" s="207"/>
      <c r="J7" s="197">
        <v>2003</v>
      </c>
      <c r="K7" s="197">
        <v>2004</v>
      </c>
      <c r="L7" s="197">
        <v>2005</v>
      </c>
      <c r="M7" s="197">
        <v>2006</v>
      </c>
      <c r="N7" s="197">
        <v>2007</v>
      </c>
      <c r="O7" s="223">
        <v>2008</v>
      </c>
      <c r="P7" s="32"/>
    </row>
    <row r="8" spans="3:16" ht="6" customHeight="1">
      <c r="C8" s="31"/>
      <c r="D8" s="208"/>
      <c r="E8" s="209"/>
      <c r="F8" s="209"/>
      <c r="G8" s="209"/>
      <c r="H8" s="209"/>
      <c r="I8" s="210"/>
      <c r="J8" s="198"/>
      <c r="K8" s="198"/>
      <c r="L8" s="198"/>
      <c r="M8" s="198"/>
      <c r="N8" s="198"/>
      <c r="O8" s="224"/>
      <c r="P8" s="32"/>
    </row>
    <row r="9" spans="3:16" ht="6" customHeight="1">
      <c r="C9" s="31"/>
      <c r="D9" s="208"/>
      <c r="E9" s="209"/>
      <c r="F9" s="209"/>
      <c r="G9" s="209"/>
      <c r="H9" s="209"/>
      <c r="I9" s="210"/>
      <c r="J9" s="198"/>
      <c r="K9" s="198"/>
      <c r="L9" s="198"/>
      <c r="M9" s="198"/>
      <c r="N9" s="198"/>
      <c r="O9" s="224"/>
      <c r="P9" s="32"/>
    </row>
    <row r="10" spans="3:16" ht="6" customHeight="1">
      <c r="C10" s="31"/>
      <c r="D10" s="208"/>
      <c r="E10" s="209"/>
      <c r="F10" s="209"/>
      <c r="G10" s="209"/>
      <c r="H10" s="209"/>
      <c r="I10" s="210"/>
      <c r="J10" s="198"/>
      <c r="K10" s="198"/>
      <c r="L10" s="198"/>
      <c r="M10" s="198"/>
      <c r="N10" s="198"/>
      <c r="O10" s="224"/>
      <c r="P10" s="32"/>
    </row>
    <row r="11" spans="3:16" ht="15" customHeight="1" thickBot="1">
      <c r="C11" s="31"/>
      <c r="D11" s="211"/>
      <c r="E11" s="212"/>
      <c r="F11" s="212"/>
      <c r="G11" s="212"/>
      <c r="H11" s="212"/>
      <c r="I11" s="213"/>
      <c r="J11" s="33"/>
      <c r="K11" s="33"/>
      <c r="L11" s="33"/>
      <c r="M11" s="33"/>
      <c r="N11" s="33"/>
      <c r="O11" s="36"/>
      <c r="P11" s="32"/>
    </row>
    <row r="12" spans="3:16" ht="14.25" thickBot="1" thickTop="1">
      <c r="C12" s="31"/>
      <c r="D12" s="78" t="s">
        <v>118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  <c r="P12" s="32"/>
    </row>
    <row r="13" spans="3:16" ht="12.75">
      <c r="C13" s="37"/>
      <c r="D13" s="76"/>
      <c r="E13" s="106" t="s">
        <v>44</v>
      </c>
      <c r="F13" s="43"/>
      <c r="G13" s="43"/>
      <c r="H13" s="44"/>
      <c r="I13" s="45"/>
      <c r="J13" s="174">
        <v>244248.254</v>
      </c>
      <c r="K13" s="174">
        <v>241290.158</v>
      </c>
      <c r="L13" s="174">
        <v>238113.30000000054</v>
      </c>
      <c r="M13" s="174">
        <v>236084.97400000016</v>
      </c>
      <c r="N13" s="174">
        <v>234899.479</v>
      </c>
      <c r="O13" s="175">
        <v>233315.31700000333</v>
      </c>
      <c r="P13" s="32"/>
    </row>
    <row r="14" spans="3:16" ht="15.75" thickBot="1">
      <c r="C14" s="37"/>
      <c r="D14" s="88"/>
      <c r="E14" s="89"/>
      <c r="F14" s="89" t="s">
        <v>108</v>
      </c>
      <c r="G14" s="89"/>
      <c r="H14" s="90"/>
      <c r="I14" s="91"/>
      <c r="J14" s="154">
        <v>137976.42</v>
      </c>
      <c r="K14" s="154">
        <v>136572.796</v>
      </c>
      <c r="L14" s="154">
        <v>137676.6850000001</v>
      </c>
      <c r="M14" s="154">
        <v>133792.54600000035</v>
      </c>
      <c r="N14" s="154">
        <v>132876.324</v>
      </c>
      <c r="O14" s="155">
        <v>131875.7059999995</v>
      </c>
      <c r="P14" s="32"/>
    </row>
    <row r="15" spans="3:16" ht="13.5" thickBot="1">
      <c r="C15" s="31"/>
      <c r="D15" s="60" t="s">
        <v>46</v>
      </c>
      <c r="E15" s="61"/>
      <c r="F15" s="61"/>
      <c r="G15" s="61"/>
      <c r="H15" s="61"/>
      <c r="I15" s="61"/>
      <c r="J15" s="62"/>
      <c r="K15" s="62"/>
      <c r="L15" s="62"/>
      <c r="M15" s="62"/>
      <c r="N15" s="63"/>
      <c r="O15" s="63"/>
      <c r="P15" s="32"/>
    </row>
    <row r="16" spans="3:16" ht="12.75">
      <c r="C16" s="37"/>
      <c r="D16" s="72"/>
      <c r="E16" s="106" t="s">
        <v>44</v>
      </c>
      <c r="F16" s="68"/>
      <c r="G16" s="68"/>
      <c r="H16" s="69"/>
      <c r="I16" s="70"/>
      <c r="J16" s="174">
        <v>233080.863</v>
      </c>
      <c r="K16" s="174">
        <v>229875.266</v>
      </c>
      <c r="L16" s="174">
        <v>226503.58400000053</v>
      </c>
      <c r="M16" s="174">
        <v>224228.4089999998</v>
      </c>
      <c r="N16" s="174">
        <v>222644.505</v>
      </c>
      <c r="O16" s="175">
        <v>220810.19100000267</v>
      </c>
      <c r="P16" s="32"/>
    </row>
    <row r="17" spans="3:16" ht="13.5" thickBot="1">
      <c r="C17" s="37"/>
      <c r="D17" s="88"/>
      <c r="E17" s="89"/>
      <c r="F17" s="89" t="s">
        <v>45</v>
      </c>
      <c r="G17" s="89"/>
      <c r="H17" s="90"/>
      <c r="I17" s="91"/>
      <c r="J17" s="154">
        <v>131038.846</v>
      </c>
      <c r="K17" s="154">
        <v>129380.563</v>
      </c>
      <c r="L17" s="154">
        <v>130156.1210000001</v>
      </c>
      <c r="M17" s="154">
        <v>126325.84800000035</v>
      </c>
      <c r="N17" s="154">
        <v>125244.667</v>
      </c>
      <c r="O17" s="155">
        <v>124125.46399999959</v>
      </c>
      <c r="P17" s="32"/>
    </row>
    <row r="18" spans="4:16" ht="13.5">
      <c r="D18" s="116" t="s">
        <v>55</v>
      </c>
      <c r="E18" s="117"/>
      <c r="F18" s="117"/>
      <c r="G18" s="117"/>
      <c r="H18" s="117"/>
      <c r="I18" s="116"/>
      <c r="J18" s="116"/>
      <c r="K18" s="116"/>
      <c r="L18" s="116"/>
      <c r="M18" s="116"/>
      <c r="N18" s="116"/>
      <c r="O18" s="118" t="s">
        <v>57</v>
      </c>
      <c r="P18" s="18" t="s">
        <v>50</v>
      </c>
    </row>
    <row r="19" spans="4:15" ht="12" customHeight="1">
      <c r="D19" s="119" t="s">
        <v>38</v>
      </c>
      <c r="E19" s="195" t="s">
        <v>107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</row>
    <row r="20" spans="10:15" ht="11.25" customHeight="1">
      <c r="J20" s="111"/>
      <c r="K20" s="111"/>
      <c r="L20" s="111"/>
      <c r="M20" s="111"/>
      <c r="N20" s="111"/>
      <c r="O20" s="111"/>
    </row>
    <row r="21" spans="10:15" ht="12.75">
      <c r="J21" s="111"/>
      <c r="K21" s="111"/>
      <c r="L21" s="111"/>
      <c r="M21" s="111"/>
      <c r="N21" s="111"/>
      <c r="O21" s="111"/>
    </row>
    <row r="22" spans="10:15" ht="12.75">
      <c r="J22" s="111"/>
      <c r="K22" s="111"/>
      <c r="L22" s="111"/>
      <c r="M22" s="111"/>
      <c r="N22" s="111"/>
      <c r="O22" s="111"/>
    </row>
    <row r="23" spans="10:15" ht="12.75">
      <c r="J23" s="111"/>
      <c r="K23" s="111"/>
      <c r="L23" s="111"/>
      <c r="M23" s="111"/>
      <c r="N23" s="111"/>
      <c r="O23" s="111"/>
    </row>
    <row r="24" spans="10:15" ht="12.75">
      <c r="J24" s="111"/>
      <c r="K24" s="111"/>
      <c r="L24" s="111"/>
      <c r="M24" s="111"/>
      <c r="N24" s="111"/>
      <c r="O24" s="111"/>
    </row>
    <row r="26" spans="10:14" ht="12.75">
      <c r="J26" s="114"/>
      <c r="K26" s="114"/>
      <c r="L26" s="114"/>
      <c r="M26" s="114"/>
      <c r="N26" s="114"/>
    </row>
    <row r="27" spans="10:14" ht="12.75">
      <c r="J27" s="114"/>
      <c r="K27" s="114"/>
      <c r="L27" s="114"/>
      <c r="M27" s="114"/>
      <c r="N27" s="114"/>
    </row>
    <row r="28" spans="10:14" ht="12.75">
      <c r="J28" s="114"/>
      <c r="K28" s="114"/>
      <c r="L28" s="114"/>
      <c r="M28" s="114"/>
      <c r="N28" s="114"/>
    </row>
    <row r="29" spans="10:14" ht="12.75">
      <c r="J29" s="114"/>
      <c r="K29" s="114"/>
      <c r="L29" s="114"/>
      <c r="M29" s="114"/>
      <c r="N29" s="114"/>
    </row>
    <row r="30" spans="10:14" ht="12.75">
      <c r="J30" s="114"/>
      <c r="K30" s="114"/>
      <c r="L30" s="114"/>
      <c r="M30" s="114"/>
      <c r="N30" s="114"/>
    </row>
    <row r="32" ht="12.75">
      <c r="J32" s="111"/>
    </row>
    <row r="33" ht="12.75">
      <c r="J33" s="111"/>
    </row>
  </sheetData>
  <sheetProtection/>
  <mergeCells count="8">
    <mergeCell ref="E19:O19"/>
    <mergeCell ref="O7:O10"/>
    <mergeCell ref="J7:J10"/>
    <mergeCell ref="K7:K10"/>
    <mergeCell ref="D7:I11"/>
    <mergeCell ref="L7:L10"/>
    <mergeCell ref="M7:M10"/>
    <mergeCell ref="N7:N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5"/>
  <dimension ref="C3:P55"/>
  <sheetViews>
    <sheetView showGridLines="0" zoomScale="90" zoomScaleNormal="90" workbookViewId="0" topLeftCell="A1">
      <pane xSplit="9" ySplit="13" topLeftCell="J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2" width="0" style="18" hidden="1" customWidth="1"/>
    <col min="3" max="3" width="1.75390625" style="18" customWidth="1"/>
    <col min="4" max="4" width="1.12109375" style="18" customWidth="1"/>
    <col min="5" max="6" width="1.75390625" style="18" customWidth="1"/>
    <col min="7" max="7" width="15.75390625" style="18" customWidth="1"/>
    <col min="8" max="8" width="6.125" style="18" customWidth="1"/>
    <col min="9" max="9" width="1.12109375" style="18" customWidth="1"/>
    <col min="10" max="15" width="8.75390625" style="18" customWidth="1"/>
    <col min="16" max="39" width="1.75390625" style="18" customWidth="1"/>
    <col min="40" max="16384" width="9.125" style="18" customWidth="1"/>
  </cols>
  <sheetData>
    <row r="1" ht="12.75" hidden="1"/>
    <row r="2" ht="12.75" hidden="1"/>
    <row r="3" ht="9" customHeight="1">
      <c r="C3" s="17"/>
    </row>
    <row r="4" spans="4:15" s="19" customFormat="1" ht="15.75">
      <c r="D4" s="20" t="s">
        <v>35</v>
      </c>
      <c r="E4" s="20"/>
      <c r="F4" s="20"/>
      <c r="G4" s="20"/>
      <c r="H4" s="58" t="s">
        <v>84</v>
      </c>
      <c r="I4" s="22"/>
      <c r="J4" s="20"/>
      <c r="K4" s="20"/>
      <c r="L4" s="20"/>
      <c r="M4" s="20"/>
      <c r="N4" s="20"/>
      <c r="O4" s="20"/>
    </row>
    <row r="5" spans="4:15" s="19" customFormat="1" ht="15.75">
      <c r="D5" s="112" t="s">
        <v>2</v>
      </c>
      <c r="E5" s="20"/>
      <c r="F5" s="20"/>
      <c r="G5" s="20"/>
      <c r="H5" s="58"/>
      <c r="I5" s="22"/>
      <c r="J5" s="20"/>
      <c r="K5" s="20"/>
      <c r="L5" s="20"/>
      <c r="M5" s="20"/>
      <c r="N5" s="20"/>
      <c r="O5" s="20"/>
    </row>
    <row r="6" spans="4:16" s="25" customFormat="1" ht="15" customHeight="1" thickBot="1">
      <c r="D6" s="26"/>
      <c r="E6" s="27"/>
      <c r="F6" s="27"/>
      <c r="G6" s="27"/>
      <c r="H6" s="27"/>
      <c r="I6" s="28"/>
      <c r="J6" s="28"/>
      <c r="K6" s="28"/>
      <c r="L6" s="28"/>
      <c r="M6" s="28"/>
      <c r="N6" s="28"/>
      <c r="O6" s="29"/>
      <c r="P6" s="30" t="s">
        <v>50</v>
      </c>
    </row>
    <row r="7" spans="3:16" ht="6" customHeight="1">
      <c r="C7" s="31"/>
      <c r="D7" s="205"/>
      <c r="E7" s="206"/>
      <c r="F7" s="206"/>
      <c r="G7" s="206"/>
      <c r="H7" s="206"/>
      <c r="I7" s="207"/>
      <c r="J7" s="197">
        <v>2003</v>
      </c>
      <c r="K7" s="197">
        <v>2004</v>
      </c>
      <c r="L7" s="197">
        <v>2005</v>
      </c>
      <c r="M7" s="197">
        <v>2006</v>
      </c>
      <c r="N7" s="197">
        <v>2007</v>
      </c>
      <c r="O7" s="223">
        <v>2008</v>
      </c>
      <c r="P7" s="32"/>
    </row>
    <row r="8" spans="3:16" ht="6" customHeight="1">
      <c r="C8" s="31"/>
      <c r="D8" s="208"/>
      <c r="E8" s="209"/>
      <c r="F8" s="209"/>
      <c r="G8" s="209"/>
      <c r="H8" s="209"/>
      <c r="I8" s="210"/>
      <c r="J8" s="198"/>
      <c r="K8" s="198"/>
      <c r="L8" s="198"/>
      <c r="M8" s="198"/>
      <c r="N8" s="198"/>
      <c r="O8" s="224"/>
      <c r="P8" s="32"/>
    </row>
    <row r="9" spans="3:16" ht="6" customHeight="1">
      <c r="C9" s="31"/>
      <c r="D9" s="208"/>
      <c r="E9" s="209"/>
      <c r="F9" s="209"/>
      <c r="G9" s="209"/>
      <c r="H9" s="209"/>
      <c r="I9" s="210"/>
      <c r="J9" s="198"/>
      <c r="K9" s="198"/>
      <c r="L9" s="198"/>
      <c r="M9" s="198"/>
      <c r="N9" s="198"/>
      <c r="O9" s="224"/>
      <c r="P9" s="32"/>
    </row>
    <row r="10" spans="3:16" ht="6" customHeight="1">
      <c r="C10" s="31"/>
      <c r="D10" s="208"/>
      <c r="E10" s="209"/>
      <c r="F10" s="209"/>
      <c r="G10" s="209"/>
      <c r="H10" s="209"/>
      <c r="I10" s="210"/>
      <c r="J10" s="198"/>
      <c r="K10" s="198"/>
      <c r="L10" s="198"/>
      <c r="M10" s="198"/>
      <c r="N10" s="198"/>
      <c r="O10" s="224"/>
      <c r="P10" s="32"/>
    </row>
    <row r="11" spans="3:16" ht="15" customHeight="1" thickBot="1">
      <c r="C11" s="31"/>
      <c r="D11" s="208"/>
      <c r="E11" s="209"/>
      <c r="F11" s="209"/>
      <c r="G11" s="209"/>
      <c r="H11" s="209"/>
      <c r="I11" s="210"/>
      <c r="J11" s="33"/>
      <c r="K11" s="33"/>
      <c r="L11" s="33"/>
      <c r="M11" s="33"/>
      <c r="N11" s="33"/>
      <c r="O11" s="36"/>
      <c r="P11" s="32"/>
    </row>
    <row r="12" spans="3:16" ht="15" customHeight="1" thickBot="1" thickTop="1">
      <c r="C12" s="31"/>
      <c r="D12" s="78" t="s">
        <v>118</v>
      </c>
      <c r="E12" s="82"/>
      <c r="F12" s="82"/>
      <c r="G12" s="82"/>
      <c r="H12" s="82"/>
      <c r="I12" s="82"/>
      <c r="J12" s="83"/>
      <c r="K12" s="83"/>
      <c r="L12" s="83"/>
      <c r="M12" s="83"/>
      <c r="N12" s="83"/>
      <c r="O12" s="84"/>
      <c r="P12" s="32"/>
    </row>
    <row r="13" spans="3:16" ht="13.5" customHeight="1" thickBot="1">
      <c r="C13" s="31"/>
      <c r="D13" s="85" t="s">
        <v>47</v>
      </c>
      <c r="E13" s="86"/>
      <c r="F13" s="86"/>
      <c r="G13" s="86"/>
      <c r="H13" s="86"/>
      <c r="I13" s="86"/>
      <c r="J13" s="61"/>
      <c r="K13" s="61"/>
      <c r="L13" s="61"/>
      <c r="M13" s="61"/>
      <c r="N13" s="61"/>
      <c r="O13" s="87"/>
      <c r="P13" s="32"/>
    </row>
    <row r="14" spans="3:16" ht="12.75">
      <c r="C14" s="37"/>
      <c r="D14" s="72"/>
      <c r="E14" s="106" t="s">
        <v>44</v>
      </c>
      <c r="F14" s="68"/>
      <c r="G14" s="68"/>
      <c r="H14" s="69"/>
      <c r="I14" s="70"/>
      <c r="J14" s="176">
        <v>15708</v>
      </c>
      <c r="K14" s="176">
        <v>16699</v>
      </c>
      <c r="L14" s="176">
        <v>17712.680593650053</v>
      </c>
      <c r="M14" s="176">
        <v>18787</v>
      </c>
      <c r="N14" s="176">
        <v>19842</v>
      </c>
      <c r="O14" s="177">
        <v>20519.08244376705</v>
      </c>
      <c r="P14" s="32"/>
    </row>
    <row r="15" spans="3:16" ht="15.75" thickBot="1">
      <c r="C15" s="37"/>
      <c r="D15" s="42"/>
      <c r="E15" s="73"/>
      <c r="F15" s="73" t="s">
        <v>108</v>
      </c>
      <c r="G15" s="73"/>
      <c r="H15" s="74"/>
      <c r="I15" s="75"/>
      <c r="J15" s="178">
        <v>18658</v>
      </c>
      <c r="K15" s="178">
        <v>19996</v>
      </c>
      <c r="L15" s="178">
        <v>21305.762701094493</v>
      </c>
      <c r="M15" s="178">
        <v>22598</v>
      </c>
      <c r="N15" s="178">
        <v>23858</v>
      </c>
      <c r="O15" s="179">
        <v>24661.298237902916</v>
      </c>
      <c r="P15" s="32"/>
    </row>
    <row r="16" spans="3:16" ht="13.5" customHeight="1" thickBot="1">
      <c r="C16" s="31"/>
      <c r="D16" s="60" t="s">
        <v>69</v>
      </c>
      <c r="E16" s="61"/>
      <c r="F16" s="61"/>
      <c r="G16" s="61"/>
      <c r="H16" s="61"/>
      <c r="I16" s="61"/>
      <c r="J16" s="62"/>
      <c r="K16" s="62"/>
      <c r="L16" s="62"/>
      <c r="M16" s="62"/>
      <c r="N16" s="63"/>
      <c r="O16" s="63"/>
      <c r="P16" s="32"/>
    </row>
    <row r="17" spans="3:16" ht="12.75">
      <c r="C17" s="37"/>
      <c r="D17" s="76"/>
      <c r="E17" s="106" t="s">
        <v>44</v>
      </c>
      <c r="F17" s="68"/>
      <c r="G17" s="43"/>
      <c r="H17" s="44"/>
      <c r="I17" s="45"/>
      <c r="J17" s="176">
        <f aca="true" t="shared" si="0" ref="J17:O18">J14/J$27*100</f>
        <v>14722.865866464474</v>
      </c>
      <c r="K17" s="176">
        <f t="shared" si="0"/>
        <v>15225.403565464316</v>
      </c>
      <c r="L17" s="176">
        <f t="shared" si="0"/>
        <v>15848.510627233421</v>
      </c>
      <c r="M17" s="176">
        <f t="shared" si="0"/>
        <v>16399.7691263818</v>
      </c>
      <c r="N17" s="176">
        <f t="shared" si="0"/>
        <v>16848.941772058402</v>
      </c>
      <c r="O17" s="177">
        <f t="shared" si="0"/>
        <v>16391.24176531271</v>
      </c>
      <c r="P17" s="32"/>
    </row>
    <row r="18" spans="3:16" ht="13.5" thickBot="1">
      <c r="C18" s="37"/>
      <c r="D18" s="88"/>
      <c r="E18" s="89"/>
      <c r="F18" s="89" t="s">
        <v>45</v>
      </c>
      <c r="G18" s="89"/>
      <c r="H18" s="90"/>
      <c r="I18" s="91"/>
      <c r="J18" s="178">
        <f t="shared" si="0"/>
        <v>17487.855318085953</v>
      </c>
      <c r="K18" s="178">
        <f t="shared" si="0"/>
        <v>18231.46114707614</v>
      </c>
      <c r="L18" s="178">
        <f t="shared" si="0"/>
        <v>19063.43903195891</v>
      </c>
      <c r="M18" s="178">
        <f t="shared" si="0"/>
        <v>19726.512094425714</v>
      </c>
      <c r="N18" s="178">
        <f t="shared" si="0"/>
        <v>20259.14992429036</v>
      </c>
      <c r="O18" s="179">
        <f t="shared" si="0"/>
        <v>19700.164603936133</v>
      </c>
      <c r="P18" s="32"/>
    </row>
    <row r="19" spans="3:16" ht="23.25" customHeight="1" thickBot="1">
      <c r="C19" s="37"/>
      <c r="D19" s="60" t="s">
        <v>46</v>
      </c>
      <c r="E19" s="61"/>
      <c r="F19" s="61"/>
      <c r="G19" s="61"/>
      <c r="H19" s="61"/>
      <c r="I19" s="61"/>
      <c r="J19" s="92"/>
      <c r="K19" s="92"/>
      <c r="L19" s="92"/>
      <c r="M19" s="92"/>
      <c r="N19" s="93"/>
      <c r="O19" s="93"/>
      <c r="P19" s="32"/>
    </row>
    <row r="20" spans="3:16" ht="11.25" customHeight="1" thickBot="1">
      <c r="C20" s="31"/>
      <c r="D20" s="85" t="s">
        <v>47</v>
      </c>
      <c r="E20" s="86"/>
      <c r="F20" s="86"/>
      <c r="G20" s="86"/>
      <c r="H20" s="86"/>
      <c r="I20" s="86"/>
      <c r="J20" s="61"/>
      <c r="K20" s="61"/>
      <c r="L20" s="61"/>
      <c r="M20" s="61"/>
      <c r="N20" s="87"/>
      <c r="O20" s="87"/>
      <c r="P20" s="32"/>
    </row>
    <row r="21" spans="3:16" ht="12.75">
      <c r="C21" s="37"/>
      <c r="D21" s="72"/>
      <c r="E21" s="106" t="s">
        <v>44</v>
      </c>
      <c r="F21" s="68"/>
      <c r="G21" s="68"/>
      <c r="H21" s="69"/>
      <c r="I21" s="70"/>
      <c r="J21" s="176">
        <v>15676</v>
      </c>
      <c r="K21" s="176">
        <v>16665</v>
      </c>
      <c r="L21" s="176">
        <v>17670.935191839206</v>
      </c>
      <c r="M21" s="176">
        <v>18737</v>
      </c>
      <c r="N21" s="176">
        <v>19793</v>
      </c>
      <c r="O21" s="177">
        <v>20446.666653170825</v>
      </c>
      <c r="P21" s="32"/>
    </row>
    <row r="22" spans="3:16" ht="13.5" thickBot="1">
      <c r="C22" s="37"/>
      <c r="D22" s="42"/>
      <c r="E22" s="73"/>
      <c r="F22" s="73" t="s">
        <v>45</v>
      </c>
      <c r="G22" s="73"/>
      <c r="H22" s="74"/>
      <c r="I22" s="75"/>
      <c r="J22" s="178">
        <v>18682</v>
      </c>
      <c r="K22" s="178">
        <v>20037</v>
      </c>
      <c r="L22" s="178">
        <v>21350.528638731244</v>
      </c>
      <c r="M22" s="178">
        <v>22630</v>
      </c>
      <c r="N22" s="178">
        <v>23901</v>
      </c>
      <c r="O22" s="179">
        <v>24674.845443075257</v>
      </c>
      <c r="P22" s="32"/>
    </row>
    <row r="23" spans="3:16" ht="13.5" customHeight="1" thickBot="1">
      <c r="C23" s="31"/>
      <c r="D23" s="60" t="s">
        <v>69</v>
      </c>
      <c r="E23" s="61"/>
      <c r="F23" s="61"/>
      <c r="G23" s="61"/>
      <c r="H23" s="61"/>
      <c r="I23" s="61"/>
      <c r="J23" s="62"/>
      <c r="K23" s="62"/>
      <c r="L23" s="62"/>
      <c r="M23" s="62"/>
      <c r="N23" s="63"/>
      <c r="O23" s="63"/>
      <c r="P23" s="32"/>
    </row>
    <row r="24" spans="3:16" ht="12.75">
      <c r="C24" s="37"/>
      <c r="D24" s="76"/>
      <c r="E24" s="106" t="s">
        <v>44</v>
      </c>
      <c r="F24" s="68"/>
      <c r="G24" s="43"/>
      <c r="H24" s="44"/>
      <c r="I24" s="45"/>
      <c r="J24" s="176">
        <f aca="true" t="shared" si="1" ref="J24:O25">J21/J$27*100</f>
        <v>14692.872760548582</v>
      </c>
      <c r="K24" s="176">
        <f t="shared" si="1"/>
        <v>15194.40388157751</v>
      </c>
      <c r="L24" s="176">
        <f t="shared" si="1"/>
        <v>15811.158717637394</v>
      </c>
      <c r="M24" s="176">
        <f t="shared" si="1"/>
        <v>16356.122537979229</v>
      </c>
      <c r="N24" s="176">
        <f t="shared" si="1"/>
        <v>16807.33315665517</v>
      </c>
      <c r="O24" s="177">
        <f t="shared" si="1"/>
        <v>16333.393918824351</v>
      </c>
      <c r="P24" s="32"/>
    </row>
    <row r="25" spans="3:16" ht="13.5" thickBot="1">
      <c r="C25" s="37"/>
      <c r="D25" s="88"/>
      <c r="E25" s="89"/>
      <c r="F25" s="89" t="s">
        <v>45</v>
      </c>
      <c r="G25" s="89"/>
      <c r="H25" s="90"/>
      <c r="I25" s="91"/>
      <c r="J25" s="178">
        <f t="shared" si="1"/>
        <v>17510.350147522873</v>
      </c>
      <c r="K25" s="178">
        <f t="shared" si="1"/>
        <v>18268.843118822</v>
      </c>
      <c r="L25" s="178">
        <f t="shared" si="1"/>
        <v>19103.49358127588</v>
      </c>
      <c r="M25" s="178">
        <f t="shared" si="1"/>
        <v>19754.44591100336</v>
      </c>
      <c r="N25" s="178">
        <f t="shared" si="1"/>
        <v>20295.663607195234</v>
      </c>
      <c r="O25" s="179">
        <f t="shared" si="1"/>
        <v>19710.986506710426</v>
      </c>
      <c r="P25" s="32"/>
    </row>
    <row r="26" spans="3:16" ht="13.5" customHeight="1" thickBot="1">
      <c r="C26" s="31"/>
      <c r="D26" s="60" t="s">
        <v>48</v>
      </c>
      <c r="E26" s="61"/>
      <c r="F26" s="61"/>
      <c r="G26" s="61"/>
      <c r="H26" s="61"/>
      <c r="I26" s="61"/>
      <c r="J26" s="62"/>
      <c r="K26" s="62"/>
      <c r="L26" s="62"/>
      <c r="M26" s="62"/>
      <c r="N26" s="63"/>
      <c r="O26" s="63"/>
      <c r="P26" s="32"/>
    </row>
    <row r="27" spans="3:16" ht="24" customHeight="1">
      <c r="C27" s="37"/>
      <c r="D27" s="76"/>
      <c r="E27" s="234" t="s">
        <v>68</v>
      </c>
      <c r="F27" s="234"/>
      <c r="G27" s="234"/>
      <c r="H27" s="44"/>
      <c r="I27" s="45"/>
      <c r="J27" s="180">
        <v>106.69118459999999</v>
      </c>
      <c r="K27" s="180">
        <v>109.67853776879998</v>
      </c>
      <c r="L27" s="180">
        <v>111.76242998640717</v>
      </c>
      <c r="M27" s="180">
        <v>114.55649073606735</v>
      </c>
      <c r="N27" s="180">
        <v>117.76407247667723</v>
      </c>
      <c r="O27" s="181">
        <v>125.18320904270789</v>
      </c>
      <c r="P27" s="32"/>
    </row>
    <row r="28" spans="3:16" ht="13.5" thickBot="1">
      <c r="C28" s="37"/>
      <c r="D28" s="76"/>
      <c r="E28" s="43" t="s">
        <v>49</v>
      </c>
      <c r="F28" s="43"/>
      <c r="G28" s="43"/>
      <c r="H28" s="44"/>
      <c r="I28" s="45"/>
      <c r="J28" s="164">
        <v>0.001</v>
      </c>
      <c r="K28" s="164">
        <v>0.028</v>
      </c>
      <c r="L28" s="164">
        <v>0.019</v>
      </c>
      <c r="M28" s="164">
        <v>0.025</v>
      </c>
      <c r="N28" s="164">
        <v>0.028</v>
      </c>
      <c r="O28" s="165">
        <v>0.063</v>
      </c>
      <c r="P28" s="32"/>
    </row>
    <row r="29" spans="4:16" ht="13.5">
      <c r="D29" s="116" t="s">
        <v>55</v>
      </c>
      <c r="E29" s="117"/>
      <c r="F29" s="117"/>
      <c r="G29" s="117"/>
      <c r="H29" s="117"/>
      <c r="I29" s="116"/>
      <c r="J29" s="116"/>
      <c r="K29" s="116"/>
      <c r="L29" s="116"/>
      <c r="M29" s="116"/>
      <c r="N29" s="116"/>
      <c r="O29" s="118" t="s">
        <v>56</v>
      </c>
      <c r="P29" s="18" t="s">
        <v>36</v>
      </c>
    </row>
    <row r="30" spans="4:15" ht="12.75">
      <c r="D30" s="119" t="s">
        <v>38</v>
      </c>
      <c r="E30" s="195" t="s">
        <v>107</v>
      </c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1:15" ht="12.75">
      <c r="K31" s="115"/>
      <c r="L31" s="115"/>
      <c r="M31" s="115"/>
      <c r="N31" s="115"/>
      <c r="O31" s="115"/>
    </row>
    <row r="32" spans="11:15" ht="12.75">
      <c r="K32" s="115"/>
      <c r="L32" s="115"/>
      <c r="M32" s="115"/>
      <c r="N32" s="115"/>
      <c r="O32" s="115"/>
    </row>
    <row r="33" spans="11:15" ht="12.75">
      <c r="K33" s="115"/>
      <c r="L33" s="115"/>
      <c r="M33" s="115"/>
      <c r="N33" s="115"/>
      <c r="O33" s="115"/>
    </row>
    <row r="34" spans="11:15" ht="12.75">
      <c r="K34" s="115"/>
      <c r="L34" s="115"/>
      <c r="M34" s="115"/>
      <c r="N34" s="115"/>
      <c r="O34" s="115"/>
    </row>
    <row r="35" spans="11:15" ht="12.75">
      <c r="K35" s="115"/>
      <c r="L35" s="115"/>
      <c r="M35" s="115"/>
      <c r="N35" s="115"/>
      <c r="O35" s="115"/>
    </row>
    <row r="36" spans="11:15" ht="12.75">
      <c r="K36" s="115"/>
      <c r="L36" s="115"/>
      <c r="M36" s="115"/>
      <c r="N36" s="115"/>
      <c r="O36" s="115"/>
    </row>
    <row r="37" spans="11:15" ht="12.75">
      <c r="K37" s="115"/>
      <c r="L37" s="115"/>
      <c r="M37" s="115"/>
      <c r="N37" s="115"/>
      <c r="O37" s="115"/>
    </row>
    <row r="38" spans="11:15" ht="12.75">
      <c r="K38" s="115"/>
      <c r="L38" s="115"/>
      <c r="M38" s="115"/>
      <c r="N38" s="115"/>
      <c r="O38" s="115"/>
    </row>
    <row r="39" spans="11:15" ht="12.75">
      <c r="K39" s="115"/>
      <c r="L39" s="115"/>
      <c r="M39" s="115"/>
      <c r="N39" s="115"/>
      <c r="O39" s="115"/>
    </row>
    <row r="40" spans="11:15" ht="12.75">
      <c r="K40" s="115"/>
      <c r="L40" s="115"/>
      <c r="M40" s="115"/>
      <c r="N40" s="115"/>
      <c r="O40" s="115"/>
    </row>
    <row r="41" spans="11:15" ht="12.75">
      <c r="K41" s="115"/>
      <c r="L41" s="115"/>
      <c r="M41" s="115"/>
      <c r="N41" s="115"/>
      <c r="O41" s="115"/>
    </row>
    <row r="42" spans="11:15" ht="12.75">
      <c r="K42" s="115"/>
      <c r="L42" s="115"/>
      <c r="M42" s="115"/>
      <c r="N42" s="115"/>
      <c r="O42" s="115"/>
    </row>
    <row r="43" ht="12.75">
      <c r="K43" s="115"/>
    </row>
    <row r="44" spans="11:15" ht="12.75">
      <c r="K44" s="114"/>
      <c r="L44" s="114"/>
      <c r="M44" s="114"/>
      <c r="N44" s="114"/>
      <c r="O44" s="114"/>
    </row>
    <row r="45" spans="11:15" ht="12.75">
      <c r="K45" s="114"/>
      <c r="L45" s="114"/>
      <c r="M45" s="114"/>
      <c r="N45" s="114"/>
      <c r="O45" s="114"/>
    </row>
    <row r="46" spans="11:15" ht="12.75">
      <c r="K46" s="114"/>
      <c r="L46" s="114"/>
      <c r="M46" s="114"/>
      <c r="N46" s="114"/>
      <c r="O46" s="114"/>
    </row>
    <row r="47" spans="11:15" ht="12.75">
      <c r="K47" s="114"/>
      <c r="L47" s="114"/>
      <c r="M47" s="114"/>
      <c r="N47" s="114"/>
      <c r="O47" s="114"/>
    </row>
    <row r="48" spans="11:15" ht="12.75">
      <c r="K48" s="114"/>
      <c r="L48" s="114"/>
      <c r="M48" s="114"/>
      <c r="N48" s="114"/>
      <c r="O48" s="114"/>
    </row>
    <row r="49" spans="11:15" ht="12.75">
      <c r="K49" s="114"/>
      <c r="L49" s="114"/>
      <c r="M49" s="114"/>
      <c r="N49" s="114"/>
      <c r="O49" s="114"/>
    </row>
    <row r="50" spans="11:15" ht="12.75">
      <c r="K50" s="114"/>
      <c r="L50" s="114"/>
      <c r="M50" s="114"/>
      <c r="N50" s="114"/>
      <c r="O50" s="114"/>
    </row>
    <row r="51" spans="11:15" ht="12.75">
      <c r="K51" s="114"/>
      <c r="L51" s="114"/>
      <c r="M51" s="114"/>
      <c r="N51" s="114"/>
      <c r="O51" s="114"/>
    </row>
    <row r="52" spans="11:15" ht="12.75">
      <c r="K52" s="114"/>
      <c r="L52" s="114"/>
      <c r="M52" s="114"/>
      <c r="N52" s="114"/>
      <c r="O52" s="114"/>
    </row>
    <row r="53" spans="11:15" ht="12.75">
      <c r="K53" s="114"/>
      <c r="L53" s="114"/>
      <c r="M53" s="114"/>
      <c r="N53" s="114"/>
      <c r="O53" s="114"/>
    </row>
    <row r="54" spans="11:15" ht="12.75">
      <c r="K54" s="114"/>
      <c r="L54" s="114"/>
      <c r="M54" s="114"/>
      <c r="N54" s="114"/>
      <c r="O54" s="114"/>
    </row>
    <row r="55" spans="11:15" ht="12.75">
      <c r="K55" s="114"/>
      <c r="L55" s="114"/>
      <c r="M55" s="114"/>
      <c r="N55" s="114"/>
      <c r="O55" s="114"/>
    </row>
  </sheetData>
  <sheetProtection/>
  <mergeCells count="9">
    <mergeCell ref="E30:O30"/>
    <mergeCell ref="E27:G27"/>
    <mergeCell ref="D7:I11"/>
    <mergeCell ref="N7:N10"/>
    <mergeCell ref="O7:O10"/>
    <mergeCell ref="J7:J10"/>
    <mergeCell ref="K7:K10"/>
    <mergeCell ref="L7:L10"/>
    <mergeCell ref="M7:M10"/>
  </mergeCells>
  <conditionalFormatting sqref="G6">
    <cfRule type="expression" priority="1" dxfId="1" stopIfTrue="1">
      <formula>P6=" "</formula>
    </cfRule>
  </conditionalFormatting>
  <conditionalFormatting sqref="D6">
    <cfRule type="cellIs" priority="2" dxfId="1" operator="equal" stopIfTrue="1">
      <formula>"   sem (do závorky) poznámku, proč vývojová řada nezačíná jako obvykle - nebo červenou buňku vymazat"</formula>
    </cfRule>
  </conditionalFormatting>
  <conditionalFormatting sqref="G4:G5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Cibulková Pavla</cp:lastModifiedBy>
  <cp:lastPrinted>2009-05-28T10:26:07Z</cp:lastPrinted>
  <dcterms:created xsi:type="dcterms:W3CDTF">2000-10-16T14:33:05Z</dcterms:created>
  <dcterms:modified xsi:type="dcterms:W3CDTF">2009-06-29T08:24:09Z</dcterms:modified>
  <cp:category/>
  <cp:version/>
  <cp:contentType/>
  <cp:contentStatus/>
</cp:coreProperties>
</file>