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>
    <definedName name="_xlnm.Print_Titles" localSheetId="0">'T1'!$A:$A</definedName>
    <definedName name="_xlnm.Print_Titles" localSheetId="1">'T2'!$3:$5</definedName>
    <definedName name="_xlnm.Print_Titles" localSheetId="4">'T5'!$3:$5</definedName>
    <definedName name="_xlnm.Print_Titles" localSheetId="5">'T6'!$3:$5</definedName>
    <definedName name="_xlnm.Print_Area" localSheetId="3">'T4'!#REF!</definedName>
  </definedNames>
  <calcPr fullCalcOnLoad="1"/>
</workbook>
</file>

<file path=xl/sharedStrings.xml><?xml version="1.0" encoding="utf-8"?>
<sst xmlns="http://schemas.openxmlformats.org/spreadsheetml/2006/main" count="649" uniqueCount="422">
  <si>
    <t>(údaje v tis. Kč mimo počtu zaměstnanců)</t>
  </si>
  <si>
    <t>vlivy</t>
  </si>
  <si>
    <t>S O U H R N N É    U K A Z A T E L E</t>
  </si>
  <si>
    <t>SPECIFICKÉ UKAZATELE -  VÝDAJE CELKEM</t>
  </si>
  <si>
    <t>PRŮŘEZOVÉ UKAZATELE</t>
  </si>
  <si>
    <t xml:space="preserve">    Limit mzdových nákladů PO - RGŠ ÚSC</t>
  </si>
  <si>
    <t xml:space="preserve">        v tom: prostředky na platy PO- RGŠ ÚSC</t>
  </si>
  <si>
    <t xml:space="preserve">                   ostatní osobní náklady PO - RGŠ ÚSC</t>
  </si>
  <si>
    <t xml:space="preserve">    Zákonné odvody pojistného PO - RGŠ ÚSC</t>
  </si>
  <si>
    <t xml:space="preserve">    Příděl FKSP PO - RGŠ ÚSC</t>
  </si>
  <si>
    <t xml:space="preserve">    Počet zaměstnanců PO - RGŠ ÚSC</t>
  </si>
  <si>
    <t>CELKEM</t>
  </si>
  <si>
    <t xml:space="preserve">pro 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</si>
  <si>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</si>
  <si>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</si>
  <si>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</si>
  <si>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</si>
  <si>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</si>
  <si>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Ostatní běžné výdaje PO (vč. RGŠ ÚSC)</t>
  </si>
  <si>
    <t xml:space="preserve">    Počet zaměstnanců PO (vč. RGŠ ÚSC)</t>
  </si>
  <si>
    <t xml:space="preserve">    Ostatní běžné výdaje PO - RGŠ ÚSC</t>
  </si>
  <si>
    <t>Kapitola 333 - MŠMT</t>
  </si>
  <si>
    <t xml:space="preserve">    Ostatní běžné výdaje mimo ost.běžné výdaje OSS a PO</t>
  </si>
  <si>
    <t>Schválený</t>
  </si>
  <si>
    <t>rozpočet</t>
  </si>
  <si>
    <t>Schv. rozpočet</t>
  </si>
  <si>
    <t>Vlivy</t>
  </si>
  <si>
    <t>1.</t>
  </si>
  <si>
    <t>2.</t>
  </si>
  <si>
    <t>3.</t>
  </si>
  <si>
    <t>Výkony</t>
  </si>
  <si>
    <t>Výkony bez *NS</t>
  </si>
  <si>
    <t>Výkony vč.*NS 1.ročníky</t>
  </si>
  <si>
    <t>Výkony vč.*NS 1.-2.ročníky</t>
  </si>
  <si>
    <t>vč. NS 1.-2.ročníky - Změna 11/12 oproti 10/11</t>
  </si>
  <si>
    <t>Kraj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</si>
  <si>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</si>
  <si>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</si>
  <si>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</si>
  <si>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</si>
  <si>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</si>
  <si>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</si>
  <si>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</si>
  <si>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</si>
  <si>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</si>
  <si>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</si>
  <si>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</si>
  <si>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absol.</t>
  </si>
  <si>
    <t>relat.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</si>
  <si>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</si>
  <si>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</si>
  <si>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</si>
  <si>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</si>
  <si>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</si>
  <si>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</si>
  <si>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</si>
  <si>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</si>
  <si>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</si>
  <si>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</si>
  <si>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</si>
  <si>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 xml:space="preserve">Pardubický </t>
  </si>
  <si>
    <t xml:space="preserve">Olomoucký </t>
  </si>
  <si>
    <t>RgŠ celkem</t>
  </si>
  <si>
    <t xml:space="preserve">*Jedná se o nadstavbové studium </t>
  </si>
  <si>
    <t>NIV</t>
  </si>
  <si>
    <t>MP + odvody</t>
  </si>
  <si>
    <t>ONIV</t>
  </si>
  <si>
    <t>Zam.</t>
  </si>
  <si>
    <t>vč. nástaveb</t>
  </si>
  <si>
    <t>celkem</t>
  </si>
  <si>
    <t xml:space="preserve"> 1.-2.ročníky</t>
  </si>
  <si>
    <t>Kč/žáka</t>
  </si>
  <si>
    <t>Z./1000ž</t>
  </si>
  <si>
    <t>tis. Kč</t>
  </si>
  <si>
    <t>RgŠ celkem:</t>
  </si>
  <si>
    <t>v tis. Kč</t>
  </si>
  <si>
    <t xml:space="preserve">MP </t>
  </si>
  <si>
    <t xml:space="preserve">Odvody </t>
  </si>
  <si>
    <t>Odvody</t>
  </si>
  <si>
    <t>pojistné</t>
  </si>
  <si>
    <t>FKSP</t>
  </si>
  <si>
    <t xml:space="preserve">Středočeský </t>
  </si>
  <si>
    <t>Královéhradecký</t>
  </si>
  <si>
    <t>Vysočina</t>
  </si>
  <si>
    <t>Jihomoravský</t>
  </si>
  <si>
    <t>Moravskoslezský</t>
  </si>
  <si>
    <t>č.j. 12 428/2005-46</t>
  </si>
  <si>
    <t>Škola, zařízení</t>
  </si>
  <si>
    <t>ROK 2011</t>
  </si>
  <si>
    <t>ROK 2012</t>
  </si>
  <si>
    <t>normativní SR 2011</t>
  </si>
  <si>
    <t>konečný UR 2011</t>
  </si>
  <si>
    <t>Č.</t>
  </si>
  <si>
    <t>NIV celkem</t>
  </si>
  <si>
    <t>Hl.m.Praha</t>
  </si>
  <si>
    <t>Katolický domov studujících- DM, Praha 1</t>
  </si>
  <si>
    <t>VOŠ publicistiky, Praha 1</t>
  </si>
  <si>
    <t>MŠ sv. Voršily, Praha 1</t>
  </si>
  <si>
    <t>ZŠ sv. Voršily, Praha 1</t>
  </si>
  <si>
    <t>Dívčí katolická střední škola, Praha 1</t>
  </si>
  <si>
    <t>Veselá škola - ZŠ a ZUŠ, Praha 1</t>
  </si>
  <si>
    <t>Křesťanský domov u sv. Ludmily, Praha 2</t>
  </si>
  <si>
    <t>Lauderova MŠ, ZŠ a gymnázium, Praha 2</t>
  </si>
  <si>
    <t>Církevní SZŠ Jana Pavla II, Praha 2</t>
  </si>
  <si>
    <t>SOŠ sociální sv. Zdislavy, Praha 2</t>
  </si>
  <si>
    <t>VZŠ maltézských rytířů, Praha 2</t>
  </si>
  <si>
    <t>Arcibiskupské gymnázium, Praha 2</t>
  </si>
  <si>
    <t>JABOK - VOŠ sociálně ped.a teol., Praha 2</t>
  </si>
  <si>
    <t>MŠ a ZŠ speciální Diakonie ČCE, Praha 4</t>
  </si>
  <si>
    <t>CMŠ Studánka, Praha 4</t>
  </si>
  <si>
    <t>EA-VOŠ a SOŠ, Praha 4</t>
  </si>
  <si>
    <t>Církevní MŠ Srdíčko, Praha 5</t>
  </si>
  <si>
    <t>MŠ a ZŠ speciální Diakonie ČCE, Praha 5</t>
  </si>
  <si>
    <t>Církevní ZUŠ Harmonie,Praha 6</t>
  </si>
  <si>
    <t>VOŠ HITS Praha 6</t>
  </si>
  <si>
    <t>Katolická MŠ sv. Klimenta, Praha 7</t>
  </si>
  <si>
    <t>Bratrská ZŠ, Praha 7</t>
  </si>
  <si>
    <t>Církevní MŠ Laura, Praha 8</t>
  </si>
  <si>
    <t>Dvouletá katolická SŠ, Praha 8</t>
  </si>
  <si>
    <t>Křesťanská PPP, Praha 8</t>
  </si>
  <si>
    <t>Křesťanské gymnázium, Praha 10</t>
  </si>
  <si>
    <t>ZŠ speciální Diakonie ČCE, Praha 10</t>
  </si>
  <si>
    <t>STČ</t>
  </si>
  <si>
    <t>Církevní ZŠ a MŠ Archa, Benešov</t>
  </si>
  <si>
    <t>Katolická MŠ, Beroun</t>
  </si>
  <si>
    <t>Církevní MŠ Radost, Kladno</t>
  </si>
  <si>
    <t>ZŠ Maltézských rytířů, Kladno</t>
  </si>
  <si>
    <t>VOŠ misijní a teolog., Kolín</t>
  </si>
  <si>
    <t>Dívčí katolická SŠ a MŠ, Kolín</t>
  </si>
  <si>
    <t>Církevní gymnázium sv.Voršily, Kutná Hora</t>
  </si>
  <si>
    <t>Teolog.seminář CASD Radvanice, Sázava</t>
  </si>
  <si>
    <t>Jihočeský</t>
  </si>
  <si>
    <t>Biskup.gymn. a Církevní ZŠ, Č.Budějovice</t>
  </si>
  <si>
    <t>Církevní MŠ,  Č.Budějovice</t>
  </si>
  <si>
    <t>Církevní MŠ "U sv.Josefa", Č.Budějovice</t>
  </si>
  <si>
    <r>
      <t xml:space="preserve">DM Petrinum, Písek - </t>
    </r>
    <r>
      <rPr>
        <sz val="9"/>
        <color indexed="10"/>
        <rFont val="Arial CE"/>
        <family val="0"/>
      </rPr>
      <t>neaktivní</t>
    </r>
  </si>
  <si>
    <t>Církevní MŠ, Tábor</t>
  </si>
  <si>
    <t>Církevní ZŠ Orbis Pictus, s.r.o. Tábor</t>
  </si>
  <si>
    <t>Plzeňský</t>
  </si>
  <si>
    <t>Církevní gymnázium, Plzeň</t>
  </si>
  <si>
    <t>ZŠ speciální Diakonie ČCE, Merklín</t>
  </si>
  <si>
    <t>Církevní SOŠ Splálené Poříčí</t>
  </si>
  <si>
    <t>Biskupské gymnázium Varnsdorf</t>
  </si>
  <si>
    <r>
      <t xml:space="preserve">Biskup.gymn. Krupka - </t>
    </r>
    <r>
      <rPr>
        <sz val="9"/>
        <color indexed="10"/>
        <rFont val="Arial CE"/>
        <family val="0"/>
      </rPr>
      <t>sloučeno se ZŠ</t>
    </r>
  </si>
  <si>
    <t>Biskup.gymn. a ZŠ Bohosudov</t>
  </si>
  <si>
    <t>Sales.stř.Štěpána Trochty - DDM, Teplice</t>
  </si>
  <si>
    <t>Liberecký</t>
  </si>
  <si>
    <t>Katolická ZŠ, Jablonec n.Nisou</t>
  </si>
  <si>
    <t>Křesťanská ZŠ a MŠ, Liberec</t>
  </si>
  <si>
    <t>Církev.domov mládeže a ŠJ, H.Králové</t>
  </si>
  <si>
    <t>ZŠ SION H.Králové</t>
  </si>
  <si>
    <t>MŠ SION H.Králové</t>
  </si>
  <si>
    <t>Biskup.gymn.a ZŠ a MŠ H.Králové</t>
  </si>
  <si>
    <t>SOŠ sociální - EA Náchod</t>
  </si>
  <si>
    <t>Církevní ZŠ Borohrádek</t>
  </si>
  <si>
    <t>ZŠ speciální Diakonie ČCE, Vrchlabí</t>
  </si>
  <si>
    <t>Pardubický</t>
  </si>
  <si>
    <t>Gymn.Suverén.řádu maltéz. rytířů, Skuteč</t>
  </si>
  <si>
    <t>SOŠ sociální u Matky Boží, Jihlava</t>
  </si>
  <si>
    <t>Křesťanská ZŠ Jihlava</t>
  </si>
  <si>
    <t>Církevní MŠ a SVČ Pacov</t>
  </si>
  <si>
    <t>Katolické gymnázium, Třebíč</t>
  </si>
  <si>
    <t>Biskupské gymnázium, Žďár nad Sázavou</t>
  </si>
  <si>
    <t>Stř. šk. gastronomická A.Kolpinga, Žďár n/S</t>
  </si>
  <si>
    <t>Biskupské gymnázium, Letovice</t>
  </si>
  <si>
    <t>Sales.stř.ml. - DDM, Brno-Žabovřesky</t>
  </si>
  <si>
    <t>Biskupské gymnázium, Brno</t>
  </si>
  <si>
    <t>Církevní DM Sv.Rodiny a ŠJ,s.r.o. Brno</t>
  </si>
  <si>
    <t>Cyrilomet.gymnázium a SOŠ pedag., Brno</t>
  </si>
  <si>
    <t>Cyrilomet.církevní  ZŠ, Brno</t>
  </si>
  <si>
    <t>EA, VOŠ sociálně právní, Brno</t>
  </si>
  <si>
    <t>Církev.DM Petrinum, Veveří</t>
  </si>
  <si>
    <t>Církev.SZŠ s.r.o, Brno, Grohova</t>
  </si>
  <si>
    <t>Olomoucký</t>
  </si>
  <si>
    <t>ZŠ sv. Voršily Olomouc</t>
  </si>
  <si>
    <t>VOŠ sociál.a teolog.Dorkas,Olomouc</t>
  </si>
  <si>
    <t>CARITAS - VOŠ sociální, Olomouc</t>
  </si>
  <si>
    <t>Cyrilomet.gymnázium a MŠ, Prostějov</t>
  </si>
  <si>
    <t>Teologický konvikt - DM a ŠJ, Olomouc</t>
  </si>
  <si>
    <t>Církevní DD Emanuel,Stará Ves</t>
  </si>
  <si>
    <t>Církev ZŠ a MŠ, Krnov</t>
  </si>
  <si>
    <t>ZUŠ duchovní hudby, Frýdek Místek</t>
  </si>
  <si>
    <t>Dětský domov Řepiště</t>
  </si>
  <si>
    <t>Církev.MŠ, ZŠ a SŠ, Český Těšín</t>
  </si>
  <si>
    <t>Církevní stř.ml. Jana Boska Havířov</t>
  </si>
  <si>
    <t>ZŠ svaté Zdislavy, Kopřivnice</t>
  </si>
  <si>
    <t>SPgŠ a SZŠ sv.Anežky České, Odry</t>
  </si>
  <si>
    <t>Církev. ZŠ sv.Ludmily, Hradec nad Moravicí</t>
  </si>
  <si>
    <t>Církevní MŠ Ludgeřovice</t>
  </si>
  <si>
    <t>Církevní konzervatoř, Opava</t>
  </si>
  <si>
    <t xml:space="preserve">Círk.ZŠ a MŠ Přemysla Pittra, Ostrava </t>
  </si>
  <si>
    <t>ZŠ speciální Diakonie ČCE, Ostrava</t>
  </si>
  <si>
    <t>Biskupské gymnázium Ostrava</t>
  </si>
  <si>
    <t>Církevní ZŠ a MŠ Třinec</t>
  </si>
  <si>
    <t>Zlínský</t>
  </si>
  <si>
    <t>Arcibiskupské gymnázium, Kroměříž</t>
  </si>
  <si>
    <t>Církevní ZŠ Kroměříž</t>
  </si>
  <si>
    <t>Církevní SOŠ Bojkovice</t>
  </si>
  <si>
    <t>Stojanovo gymnázium Velehrad</t>
  </si>
  <si>
    <t>Základní škola Salvátor Valašské Meziříčí</t>
  </si>
  <si>
    <t>Církevní ZŠ Zlín</t>
  </si>
  <si>
    <t>Dětský domov HUSITA, o.p.s. Příbram</t>
  </si>
  <si>
    <t>Katolická ZŠ Uherský Brod</t>
  </si>
  <si>
    <t>Sales.stř.ml.- DDM, Brno-Líšeň</t>
  </si>
  <si>
    <t>CíGY Německého řádu s.r.o.Olomouc</t>
  </si>
  <si>
    <t>BRÁNA, ZŠ a MŠ, Nová Paka</t>
  </si>
  <si>
    <t>Křesť. ZŠ Nativity, Děčín</t>
  </si>
  <si>
    <t>Církevní ZŠ Veselí nad Moravou</t>
  </si>
  <si>
    <t>MŠ sv.Josefa Kojetín</t>
  </si>
  <si>
    <t>Církevní MŠ Přerov</t>
  </si>
  <si>
    <t>Církevní MŠ Svatojánek v Litovli</t>
  </si>
  <si>
    <t>CMŠ Ovečka Olomouc</t>
  </si>
  <si>
    <t xml:space="preserve">MŠ Karolínka Slavkov u Brna </t>
  </si>
  <si>
    <t>ZŠ NOE Pardubice</t>
  </si>
  <si>
    <t>MŠ Plzeň</t>
  </si>
  <si>
    <t>ZŠ sv.Augistina Praha 4</t>
  </si>
  <si>
    <t>DDM Nová generace Hradec Králové</t>
  </si>
  <si>
    <t>ČR celkem</t>
  </si>
  <si>
    <t>HITS Praha</t>
  </si>
  <si>
    <t>Rozpočet regionálního školství na rok 2013 - ÚSC, soukromé a církevní školy, bez přímo řízených organizací</t>
  </si>
  <si>
    <t>vázání a trvalé přesuny</t>
  </si>
  <si>
    <t>přesun ostatních běžných výdajů na maturitu do CZVV</t>
  </si>
  <si>
    <t>posílení do výše závazných parametrů od MF</t>
  </si>
  <si>
    <t>Srovnatelná</t>
  </si>
  <si>
    <t>k 1.1.2012</t>
  </si>
  <si>
    <t>základna</t>
  </si>
  <si>
    <t>roku</t>
  </si>
  <si>
    <t>základnu</t>
  </si>
  <si>
    <t>oproti r.2012</t>
  </si>
  <si>
    <t>Výdaje celkem</t>
  </si>
  <si>
    <t>Výdaje regionálního školství</t>
  </si>
  <si>
    <t>Normativní rozpis rozpočtu RgŠ územně samosprávných celků na rok 2013</t>
  </si>
  <si>
    <t xml:space="preserve">           Závazné ukazatele </t>
  </si>
  <si>
    <t xml:space="preserve">           Orientační ukazatele</t>
  </si>
  <si>
    <t>Záv. uk.</t>
  </si>
  <si>
    <t xml:space="preserve">Počet </t>
  </si>
  <si>
    <t>platy</t>
  </si>
  <si>
    <t>OON</t>
  </si>
  <si>
    <t>zam.</t>
  </si>
  <si>
    <t>Porovnání výkonů krajských a obecních škol v jednotlivých věkových kategoriích v letech 2001/02 – 2012/13</t>
  </si>
  <si>
    <t>bez NS - Změna 12/13 oproti 11/12</t>
  </si>
  <si>
    <t>vč. NS 1.-2.ročníky - Změna 12/13 oproti 11/12</t>
  </si>
  <si>
    <t>bez NS - Změna 11/12 oproti 10/11</t>
  </si>
  <si>
    <t>12/13</t>
  </si>
  <si>
    <t>Středočeský</t>
  </si>
  <si>
    <t>Normativní rozpis výdajů RgŠ ÚSC pomocí republikových normativů pro rok 2013</t>
  </si>
  <si>
    <t>Republikové normativy 2013</t>
  </si>
  <si>
    <t>Normativní rozpis rozpočtu 2013</t>
  </si>
  <si>
    <t>2012/13</t>
  </si>
  <si>
    <t>ROK 2013</t>
  </si>
  <si>
    <t xml:space="preserve">NIV celkem </t>
  </si>
  <si>
    <t>normativní rozpis rozpočtu 2012</t>
  </si>
  <si>
    <t xml:space="preserve">UR 2012           </t>
  </si>
  <si>
    <t>SR 2013</t>
  </si>
  <si>
    <t>Rozdíl (UR 2012 -SR 2013)</t>
  </si>
  <si>
    <t>CZŠ logoped.Don Bosko a MŠ log.,Praha 8</t>
  </si>
  <si>
    <t>Evang.sem.-VOŠ teolog.a sociální,Praha 9</t>
  </si>
  <si>
    <t>Svatojánská kolejVOŠ ped.,Sv.Jan p.Skalou</t>
  </si>
  <si>
    <t>ZŠspec.a prakt.škola Diakonie ČCE,Čáslav</t>
  </si>
  <si>
    <t>Salesiánské stř.mládeže, Č.Budějovice</t>
  </si>
  <si>
    <t>Spec.školy Diakonie Rolnička,Soběslav</t>
  </si>
  <si>
    <t>Salesiánské středisko mládeže, Plzeň</t>
  </si>
  <si>
    <t>SZŠ Evang. akademie Brno,Šimáčkova</t>
  </si>
  <si>
    <t>Sales.stř.volného času Don Bosco,Ostrava</t>
  </si>
  <si>
    <t>Konzervatoř Evang. Akademie,Olomouc</t>
  </si>
  <si>
    <t>Křesťanská ZŠ a MŠ Elijáš, Praha 4</t>
  </si>
  <si>
    <t>SION High School Hradec Králové</t>
  </si>
  <si>
    <t>CMŠ Sv.Jakuba, Kutná Hora</t>
  </si>
  <si>
    <t>Schrodingerův institut Varnsdorf</t>
  </si>
  <si>
    <t>SVČ Narnie, Liberec</t>
  </si>
  <si>
    <t>Normativy neinvestičních výdajů pro rok 2013 v Kč pro CŠ</t>
  </si>
  <si>
    <t>NIV 
celkem</t>
  </si>
  <si>
    <t>MP</t>
  </si>
  <si>
    <t>odvody</t>
  </si>
  <si>
    <t>ONIV
celkem</t>
  </si>
  <si>
    <t>část I.</t>
  </si>
  <si>
    <t>Normativ neinvestičních výdajů ze státního rozpočtu v roce 2012</t>
  </si>
  <si>
    <t xml:space="preserve">jako roční objem neinvestičních výdajů na jednotku výkonu, </t>
  </si>
  <si>
    <t>tj. dítě, žáka, studenta apod. v (ve)</t>
  </si>
  <si>
    <t>Mateřské škole nebo třídě s celodenním provozem do 15 dětí včetně</t>
  </si>
  <si>
    <t>Mateřské škole nebo třídě s celodenním provozem od 16 do 50 dětí (včetně)</t>
  </si>
  <si>
    <t>Mateřské škole nebo třídě s celodenním provozem od 51 do 75 dětí (včetně)</t>
  </si>
  <si>
    <t>Mateřské škole nebo třídě s celodenním provozem nad 75 dětí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</si>
  <si>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</si>
  <si>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 xml:space="preserve">                     - do 15 dětí včetně</t>
  </si>
  <si>
    <t xml:space="preserve">                     - od 16 do 50 dětí (včetně)</t>
  </si>
  <si>
    <t xml:space="preserve">                     - od 51 do 75 dětí (včetně)</t>
  </si>
  <si>
    <t xml:space="preserve">                     - nad 75 dětí</t>
  </si>
  <si>
    <t>Mateřské škole samostatně zřízené pro děti se zdravotním postižením s polodenním provozem, mateřské škole samostatně zřízené pro děti se zdravotním postižením 
s celodenním nebo polodenním provozem, jde-li o dítě docházející do MŠ na dobu nepřevyšující 4 hodiny denně nebo 5 dnů v měsíci:</t>
  </si>
  <si>
    <t xml:space="preserve">                     - do 15 dětí (včetně)</t>
  </si>
  <si>
    <t xml:space="preserve">                     - nad 15 dětí</t>
  </si>
  <si>
    <t>Mateřské škole samostatně zřízené pro děti se zdravotním postižením do 15 dětí (včetně)</t>
  </si>
  <si>
    <t xml:space="preserve">Mateřské škole samostatně zřízené pro děti se zdravotním postižením nad 15 dětí </t>
  </si>
  <si>
    <t>Základní škole tvořené pouze třídami prvního stupně včetně ZŠ samostatně zřízené pro žáky se zdravotním postižením, včetně ZŠ speciální: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</si>
  <si>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</si>
  <si>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</si>
  <si>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</si>
  <si>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</si>
  <si>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</si>
  <si>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</si>
  <si>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</si>
  <si>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</si>
  <si>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</si>
  <si>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</si>
  <si>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</si>
  <si>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</si>
  <si>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</si>
  <si>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</si>
  <si>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</si>
  <si>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</si>
  <si>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</si>
  <si>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</si>
  <si>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</si>
  <si>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</si>
  <si>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</si>
  <si>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</si>
  <si>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</si>
  <si>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</si>
  <si>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</si>
  <si>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</si>
  <si>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</si>
  <si>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</si>
  <si>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</si>
  <si>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</si>
  <si>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</si>
  <si>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</si>
  <si>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</si>
  <si>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</si>
  <si>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</si>
  <si>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</si>
  <si>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</si>
  <si>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</si>
  <si>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</si>
  <si>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</si>
  <si>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</si>
  <si>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</si>
  <si>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</si>
  <si>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</si>
  <si>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</si>
  <si>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</si>
  <si>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</si>
  <si>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</si>
  <si>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</si>
  <si>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</si>
  <si>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Školním klubu</t>
  </si>
  <si>
    <t>Školní družině do 15 žáků (včetně)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</si>
  <si>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</si>
  <si>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</si>
  <si>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</si>
  <si>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</si>
  <si>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</si>
  <si>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</si>
  <si>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Školském účelovém zařízení, které poskytuje přípravu na vzdělávání v ZŠ speciální, popř. třídě přípravného stupně ZŠ speciální</t>
  </si>
  <si>
    <t>Kurzu pro získání zákl. vzdělání organizovaného v ZŠ nebo SŠ v denní formě</t>
  </si>
  <si>
    <t>Kurzu pro získání zákl. vzdělání organizovaného v ZŠ nebo SŠ ve večerní formě vzdělávání</t>
  </si>
  <si>
    <t>Kurzu pro získání zákl. vzdělání organizovaného v ZŠ nebo SŠ v dálkové formě vzdělávání</t>
  </si>
  <si>
    <t>Kurzu pro získání základů vzdělání organizovaného denní formou docházky na základě § 8 odst. 9 vyhlášky č. 73/2005 Sb., v souladu s informací MŠMT 18965/2005-24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</si>
  <si>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</si>
  <si>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</si>
  <si>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</si>
  <si>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Ubytovaného v domově mládeže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</si>
  <si>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</si>
  <si>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</si>
  <si>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</si>
  <si>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- výdejně,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</si>
  <si>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</si>
  <si>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</si>
  <si>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</si>
  <si>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</si>
  <si>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</si>
  <si>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</si>
  <si>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</si>
  <si>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</si>
  <si>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</si>
  <si>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</si>
  <si>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</si>
  <si>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</si>
  <si>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</si>
  <si>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</si>
  <si>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</si>
  <si>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</si>
  <si>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</si>
  <si>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</si>
  <si>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>Základní umělecké škole v oboru s individuální výukou (do 4 žáků v odd.) - hudební obor</t>
  </si>
  <si>
    <t>Základní umělecké škole v oboru se skupinovou a kolektivní výukou:</t>
  </si>
  <si>
    <t xml:space="preserve">           Hudební obor</t>
  </si>
  <si>
    <t xml:space="preserve">           Literárně-dramatický obor</t>
  </si>
  <si>
    <t xml:space="preserve">           Taneční obor</t>
  </si>
  <si>
    <t xml:space="preserve">           Výtvarný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</si>
  <si>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</si>
  <si>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</si>
  <si>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</si>
  <si>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</si>
  <si>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</si>
  <si>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Středisku výchovné péče, poskytujícím internátní služby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</si>
  <si>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</si>
  <si>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</si>
  <si>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Speciálně pedagogickém centru (SPC)</t>
  </si>
  <si>
    <t>Žák, jemuž středisko volného času zajišťuje naplnění volného času zájmovou činností se zaměřením na různé oblasti:</t>
  </si>
  <si>
    <t>Středisku volného času (SVČ)</t>
  </si>
  <si>
    <t xml:space="preserve">Poznámka:Normativy na PPP, SPC a SVČ odpovídají financování na počet jednotek výkonu daný rozdělením celkového počtu dětí a žáků v kraji, který tvoří:  </t>
  </si>
  <si>
    <t xml:space="preserve">                pro PPP: 95% dětí a žáků v MŠ, ZŠ a denní formě vzdělávání v SŠ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</si>
  <si>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</si>
  <si>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</si>
  <si>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>Část I. pokračuje na samostatných listech normativy 
pro střední vzdělávání a vyšší odborné vzdělávání</t>
  </si>
  <si>
    <t>část II.</t>
  </si>
  <si>
    <t>Normativy uvedené v části I. se zvýší o příplatek na jednoho žáka, jde-li: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</si>
  <si>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</si>
  <si>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</si>
  <si>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</si>
  <si>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</si>
  <si>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</si>
  <si>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</si>
  <si>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Normativ neinvestičních výdajů ze státního rozpočtu v roce 2012 jako roční objem neinvestičních výdajů z rozpočtu MŠMT na jednotku výkonu, tj. žáka nebo studenta v (ve):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</si>
  <si>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</si>
  <si>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</si>
  <si>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</si>
  <si>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část V.</t>
  </si>
  <si>
    <t>Na žáka nebo studenta střední školy, konzervatoře nebo vyšší odborné školy v libovolné formě vzdělávání, který se vzdělává podle individuálního vzdělávacího plánu, jsou normativy stanoveny ve výši 5 % z normativů srovnatelné denní formy vzdělávání uvedených v části I.; toto ustanovení se nevztahuje na případy, kdy jsou důvodem pro povolení individuálního vzdělávacího plánu speciální vzdělávací potřeby nebo mimořádné nadání žáka nebo studenta.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</si>
  <si>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</si>
  <si>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 xml:space="preserve">Rozpočet církevních škol a školských zařízení </t>
  </si>
  <si>
    <t>v tom: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</si>
</sst>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00%"/>
    <numFmt numFmtId="191" formatCode="0.0%"/>
    <numFmt numFmtId="192" formatCode="0.000000000"/>
    <numFmt numFmtId="193" formatCode="#,##0.00000000"/>
    <numFmt numFmtId="194" formatCode="#,##0.000000000000"/>
    <numFmt numFmtId="195" formatCode="0.000000000000"/>
    <numFmt numFmtId="196" formatCode="0.00000%"/>
    <numFmt numFmtId="197" formatCode="mmmm\ yy"/>
    <numFmt numFmtId="198" formatCode="mmmm\ yyyy"/>
    <numFmt numFmtId="199" formatCode="#,##0.0000000"/>
    <numFmt numFmtId="200" formatCode="0.0000000000"/>
    <numFmt numFmtId="201" formatCode="_-* #,##0.0\ &quot;Kč&quot;_-;\-* #,##0.0\ &quot;Kč&quot;_-;_-* &quot;-&quot;?\ &quot;Kč&quot;_-;_-@_-"/>
    <numFmt numFmtId="202" formatCode="#,##0\ &quot;Kč&quot;"/>
    <numFmt numFmtId="203" formatCode="#,##0.000\ &quot;Kč&quot;"/>
    <numFmt numFmtId="204" formatCode="#,##0.0000000000"/>
    <numFmt numFmtId="205" formatCode="#,##0.000000000"/>
  </numFmts>
  <fonts count="70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0"/>
      <name val="Arial Narrow"/>
      <family val="2"/>
    </font>
    <font>
      <sz val="8"/>
      <name val="Arial"/>
      <family val="2"/>
    </font>
    <font>
      <b/>
      <sz val="15"/>
      <name val="Arial CE"/>
      <family val="2"/>
    </font>
    <font>
      <b/>
      <sz val="12"/>
      <name val="Arial CE"/>
      <family val="2"/>
    </font>
    <font>
      <sz val="22"/>
      <name val="Arial"/>
      <family val="2"/>
    </font>
    <font>
      <sz val="12"/>
      <name val="Arial CE"/>
      <family val="2"/>
    </font>
    <font>
      <sz val="20"/>
      <name val="Arial"/>
      <family val="2"/>
    </font>
    <font>
      <b/>
      <sz val="14"/>
      <name val="Arial CE"/>
      <family val="0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9"/>
      <color indexed="10"/>
      <name val="Arial CE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 CE"/>
      <family val="0"/>
    </font>
    <font>
      <sz val="14"/>
      <color indexed="8"/>
      <name val="Arial"/>
      <family val="2"/>
    </font>
    <font>
      <i/>
      <sz val="8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u val="single"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u val="single"/>
      <sz val="2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medium"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>
        <color indexed="63"/>
      </right>
      <top style="thin"/>
      <bottom/>
    </border>
    <border>
      <left style="medium">
        <color indexed="63"/>
      </left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medium">
        <color indexed="63"/>
      </left>
      <right style="medium"/>
      <top/>
      <bottom/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 style="medium"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" fillId="33" borderId="0" xfId="51" applyFill="1">
      <alignment/>
      <protection/>
    </xf>
    <xf numFmtId="0" fontId="66" fillId="0" borderId="0" xfId="0" applyFont="1" applyAlignment="1">
      <alignment/>
    </xf>
    <xf numFmtId="3" fontId="1" fillId="0" borderId="0" xfId="50" applyNumberFormat="1" applyFill="1" applyAlignment="1">
      <alignment horizontal="right" vertical="center"/>
      <protection/>
    </xf>
    <xf numFmtId="0" fontId="58" fillId="0" borderId="0" xfId="0" applyFont="1" applyAlignment="1">
      <alignment/>
    </xf>
    <xf numFmtId="0" fontId="0" fillId="0" borderId="0" xfId="47" applyFill="1">
      <alignment/>
      <protection/>
    </xf>
    <xf numFmtId="0" fontId="0" fillId="33" borderId="0" xfId="47" applyFill="1">
      <alignment/>
      <protection/>
    </xf>
    <xf numFmtId="3" fontId="0" fillId="33" borderId="0" xfId="47" applyNumberFormat="1" applyFill="1">
      <alignment/>
      <protection/>
    </xf>
    <xf numFmtId="0" fontId="0" fillId="0" borderId="0" xfId="47">
      <alignment/>
      <protection/>
    </xf>
    <xf numFmtId="0" fontId="0" fillId="0" borderId="10" xfId="0" applyBorder="1" applyAlignment="1">
      <alignment horizontal="center"/>
    </xf>
    <xf numFmtId="0" fontId="9" fillId="0" borderId="0" xfId="47" applyFont="1">
      <alignment/>
      <protection/>
    </xf>
    <xf numFmtId="4" fontId="0" fillId="0" borderId="0" xfId="47" applyNumberFormat="1">
      <alignment/>
      <protection/>
    </xf>
    <xf numFmtId="3" fontId="7" fillId="0" borderId="11" xfId="47" applyNumberFormat="1" applyFont="1" applyFill="1" applyBorder="1" applyAlignment="1">
      <alignment horizontal="left" vertical="center"/>
      <protection/>
    </xf>
    <xf numFmtId="3" fontId="0" fillId="0" borderId="0" xfId="47" applyNumberFormat="1" applyFill="1">
      <alignment/>
      <protection/>
    </xf>
    <xf numFmtId="3" fontId="8" fillId="33" borderId="0" xfId="47" applyNumberFormat="1" applyFont="1" applyFill="1" applyBorder="1" applyAlignment="1">
      <alignment horizontal="center" vertical="center"/>
      <protection/>
    </xf>
    <xf numFmtId="3" fontId="8" fillId="34" borderId="0" xfId="47" applyNumberFormat="1" applyFont="1" applyFill="1" applyBorder="1" applyAlignment="1">
      <alignment horizontal="center" vertical="center" wrapText="1"/>
      <protection/>
    </xf>
    <xf numFmtId="0" fontId="0" fillId="33" borderId="0" xfId="47" applyFill="1" applyBorder="1" applyAlignment="1">
      <alignment horizontal="center" vertical="center"/>
      <protection/>
    </xf>
    <xf numFmtId="3" fontId="0" fillId="33" borderId="0" xfId="47" applyNumberFormat="1" applyFill="1" applyBorder="1" applyAlignment="1">
      <alignment horizontal="center" vertical="center" wrapText="1"/>
      <protection/>
    </xf>
    <xf numFmtId="49" fontId="8" fillId="33" borderId="0" xfId="47" applyNumberFormat="1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ill="1" applyBorder="1" applyAlignment="1">
      <alignment horizontal="center" vertical="center"/>
      <protection/>
    </xf>
    <xf numFmtId="3" fontId="10" fillId="33" borderId="0" xfId="47" applyNumberFormat="1" applyFont="1" applyFill="1" applyBorder="1" applyAlignment="1">
      <alignment horizontal="right"/>
      <protection/>
    </xf>
    <xf numFmtId="3" fontId="10" fillId="0" borderId="0" xfId="47" applyNumberFormat="1" applyFont="1" applyFill="1" applyBorder="1" applyAlignment="1">
      <alignment horizontal="right"/>
      <protection/>
    </xf>
    <xf numFmtId="4" fontId="10" fillId="0" borderId="0" xfId="47" applyNumberFormat="1" applyFont="1" applyFill="1" applyBorder="1" applyAlignment="1">
      <alignment horizontal="right"/>
      <protection/>
    </xf>
    <xf numFmtId="4" fontId="10" fillId="33" borderId="0" xfId="47" applyNumberFormat="1" applyFont="1" applyFill="1" applyBorder="1" applyAlignment="1">
      <alignment horizontal="right"/>
      <protection/>
    </xf>
    <xf numFmtId="0" fontId="8" fillId="33" borderId="0" xfId="47" applyFont="1" applyFill="1" applyBorder="1">
      <alignment/>
      <protection/>
    </xf>
    <xf numFmtId="3" fontId="8" fillId="33" borderId="0" xfId="47" applyNumberFormat="1" applyFont="1" applyFill="1" applyBorder="1" applyAlignment="1">
      <alignment horizontal="right"/>
      <protection/>
    </xf>
    <xf numFmtId="3" fontId="8" fillId="0" borderId="0" xfId="47" applyNumberFormat="1" applyFont="1" applyFill="1" applyBorder="1" applyAlignment="1">
      <alignment horizontal="right"/>
      <protection/>
    </xf>
    <xf numFmtId="175" fontId="8" fillId="0" borderId="0" xfId="47" applyNumberFormat="1" applyFont="1" applyFill="1" applyBorder="1" applyAlignment="1">
      <alignment horizontal="right"/>
      <protection/>
    </xf>
    <xf numFmtId="4" fontId="8" fillId="33" borderId="0" xfId="47" applyNumberFormat="1" applyFont="1" applyFill="1" applyBorder="1" applyAlignment="1">
      <alignment horizontal="right"/>
      <protection/>
    </xf>
    <xf numFmtId="3" fontId="11" fillId="0" borderId="0" xfId="47" applyNumberFormat="1" applyFont="1" applyFill="1">
      <alignment/>
      <protection/>
    </xf>
    <xf numFmtId="0" fontId="1" fillId="33" borderId="0" xfId="51" applyFont="1" applyFill="1">
      <alignment/>
      <protection/>
    </xf>
    <xf numFmtId="0" fontId="12" fillId="33" borderId="0" xfId="51" applyFont="1" applyFill="1">
      <alignment/>
      <protection/>
    </xf>
    <xf numFmtId="0" fontId="12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0" xfId="0" applyFont="1" applyFill="1" applyAlignment="1">
      <alignment/>
    </xf>
    <xf numFmtId="0" fontId="15" fillId="0" borderId="29" xfId="0" applyFont="1" applyFill="1" applyBorder="1" applyAlignment="1">
      <alignment/>
    </xf>
    <xf numFmtId="0" fontId="66" fillId="0" borderId="30" xfId="0" applyFont="1" applyBorder="1" applyAlignment="1">
      <alignment horizontal="center" vertical="center"/>
    </xf>
    <xf numFmtId="0" fontId="0" fillId="35" borderId="31" xfId="0" applyFill="1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0" fontId="0" fillId="36" borderId="21" xfId="0" applyFill="1" applyBorder="1" applyAlignment="1">
      <alignment horizontal="center" textRotation="90" wrapText="1"/>
    </xf>
    <xf numFmtId="0" fontId="0" fillId="35" borderId="21" xfId="0" applyFill="1" applyBorder="1" applyAlignment="1">
      <alignment horizontal="center" textRotation="90" wrapText="1"/>
    </xf>
    <xf numFmtId="0" fontId="0" fillId="35" borderId="33" xfId="0" applyFill="1" applyBorder="1" applyAlignment="1">
      <alignment horizontal="center" textRotation="90" wrapText="1"/>
    </xf>
    <xf numFmtId="0" fontId="0" fillId="0" borderId="34" xfId="0" applyBorder="1" applyAlignment="1">
      <alignment/>
    </xf>
    <xf numFmtId="0" fontId="0" fillId="35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50" fillId="35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35" borderId="39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0" fillId="35" borderId="40" xfId="0" applyFont="1" applyFill="1" applyBorder="1" applyAlignment="1">
      <alignment horizontal="center"/>
    </xf>
    <xf numFmtId="3" fontId="50" fillId="35" borderId="41" xfId="0" applyNumberFormat="1" applyFont="1" applyFill="1" applyBorder="1" applyAlignment="1">
      <alignment/>
    </xf>
    <xf numFmtId="3" fontId="50" fillId="35" borderId="42" xfId="0" applyNumberFormat="1" applyFont="1" applyFill="1" applyBorder="1" applyAlignment="1">
      <alignment/>
    </xf>
    <xf numFmtId="3" fontId="50" fillId="35" borderId="43" xfId="0" applyNumberFormat="1" applyFont="1" applyFill="1" applyBorder="1" applyAlignment="1">
      <alignment/>
    </xf>
    <xf numFmtId="3" fontId="50" fillId="36" borderId="19" xfId="0" applyNumberFormat="1" applyFont="1" applyFill="1" applyBorder="1" applyAlignment="1">
      <alignment/>
    </xf>
    <xf numFmtId="3" fontId="50" fillId="35" borderId="19" xfId="0" applyNumberFormat="1" applyFont="1" applyFill="1" applyBorder="1" applyAlignment="1">
      <alignment/>
    </xf>
    <xf numFmtId="3" fontId="50" fillId="35" borderId="44" xfId="0" applyNumberFormat="1" applyFont="1" applyFill="1" applyBorder="1" applyAlignment="1">
      <alignment/>
    </xf>
    <xf numFmtId="3" fontId="50" fillId="36" borderId="45" xfId="0" applyNumberFormat="1" applyFont="1" applyFill="1" applyBorder="1" applyAlignment="1">
      <alignment/>
    </xf>
    <xf numFmtId="3" fontId="50" fillId="35" borderId="31" xfId="0" applyNumberFormat="1" applyFont="1" applyFill="1" applyBorder="1" applyAlignment="1">
      <alignment/>
    </xf>
    <xf numFmtId="3" fontId="50" fillId="36" borderId="32" xfId="0" applyNumberFormat="1" applyFont="1" applyFill="1" applyBorder="1" applyAlignment="1">
      <alignment/>
    </xf>
    <xf numFmtId="3" fontId="50" fillId="36" borderId="21" xfId="0" applyNumberFormat="1" applyFont="1" applyFill="1" applyBorder="1" applyAlignment="1">
      <alignment/>
    </xf>
    <xf numFmtId="3" fontId="50" fillId="35" borderId="21" xfId="0" applyNumberFormat="1" applyFont="1" applyFill="1" applyBorder="1" applyAlignment="1">
      <alignment/>
    </xf>
    <xf numFmtId="3" fontId="50" fillId="35" borderId="33" xfId="0" applyNumberFormat="1" applyFont="1" applyFill="1" applyBorder="1" applyAlignment="1">
      <alignment/>
    </xf>
    <xf numFmtId="3" fontId="0" fillId="0" borderId="45" xfId="0" applyNumberFormat="1" applyBorder="1" applyAlignment="1">
      <alignment/>
    </xf>
    <xf numFmtId="3" fontId="0" fillId="35" borderId="31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36" borderId="21" xfId="0" applyNumberFormat="1" applyFill="1" applyBorder="1" applyAlignment="1">
      <alignment/>
    </xf>
    <xf numFmtId="3" fontId="0" fillId="35" borderId="21" xfId="0" applyNumberFormat="1" applyFill="1" applyBorder="1" applyAlignment="1">
      <alignment/>
    </xf>
    <xf numFmtId="3" fontId="0" fillId="35" borderId="33" xfId="0" applyNumberFormat="1" applyFill="1" applyBorder="1" applyAlignment="1">
      <alignment/>
    </xf>
    <xf numFmtId="3" fontId="50" fillId="35" borderId="45" xfId="0" applyNumberFormat="1" applyFont="1" applyFill="1" applyBorder="1" applyAlignment="1">
      <alignment/>
    </xf>
    <xf numFmtId="3" fontId="50" fillId="35" borderId="32" xfId="0" applyNumberFormat="1" applyFont="1" applyFill="1" applyBorder="1" applyAlignment="1">
      <alignment/>
    </xf>
    <xf numFmtId="4" fontId="0" fillId="0" borderId="45" xfId="0" applyNumberFormat="1" applyBorder="1" applyAlignment="1">
      <alignment/>
    </xf>
    <xf numFmtId="4" fontId="0" fillId="35" borderId="31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36" borderId="21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4" fontId="0" fillId="35" borderId="33" xfId="0" applyNumberFormat="1" applyFill="1" applyBorder="1" applyAlignment="1">
      <alignment/>
    </xf>
    <xf numFmtId="0" fontId="67" fillId="0" borderId="0" xfId="0" applyFont="1" applyAlignment="1">
      <alignment/>
    </xf>
    <xf numFmtId="0" fontId="12" fillId="0" borderId="0" xfId="51" applyFont="1">
      <alignment/>
      <protection/>
    </xf>
    <xf numFmtId="0" fontId="12" fillId="0" borderId="46" xfId="51" applyFont="1" applyBorder="1">
      <alignment/>
      <protection/>
    </xf>
    <xf numFmtId="0" fontId="12" fillId="0" borderId="46" xfId="51" applyFont="1" applyBorder="1">
      <alignment/>
      <protection/>
    </xf>
    <xf numFmtId="0" fontId="12" fillId="0" borderId="18" xfId="51" applyFont="1" applyBorder="1" applyAlignment="1">
      <alignment horizontal="left"/>
      <protection/>
    </xf>
    <xf numFmtId="0" fontId="12" fillId="0" borderId="47" xfId="51" applyFont="1" applyBorder="1" applyAlignment="1">
      <alignment horizontal="left"/>
      <protection/>
    </xf>
    <xf numFmtId="0" fontId="12" fillId="0" borderId="48" xfId="51" applyFont="1" applyBorder="1" applyAlignment="1">
      <alignment horizontal="left"/>
      <protection/>
    </xf>
    <xf numFmtId="0" fontId="12" fillId="0" borderId="47" xfId="51" applyFont="1" applyBorder="1" applyAlignment="1">
      <alignment horizontal="center"/>
      <protection/>
    </xf>
    <xf numFmtId="0" fontId="12" fillId="0" borderId="17" xfId="51" applyFont="1" applyBorder="1" applyAlignment="1">
      <alignment horizontal="center"/>
      <protection/>
    </xf>
    <xf numFmtId="0" fontId="12" fillId="0" borderId="11" xfId="51" applyFont="1" applyBorder="1">
      <alignment/>
      <protection/>
    </xf>
    <xf numFmtId="3" fontId="12" fillId="0" borderId="15" xfId="51" applyNumberFormat="1" applyFont="1" applyFill="1" applyBorder="1">
      <alignment/>
      <protection/>
    </xf>
    <xf numFmtId="0" fontId="12" fillId="0" borderId="46" xfId="51" applyFont="1" applyBorder="1" applyAlignment="1">
      <alignment horizontal="center"/>
      <protection/>
    </xf>
    <xf numFmtId="0" fontId="12" fillId="0" borderId="12" xfId="51" applyFont="1" applyBorder="1">
      <alignment/>
      <protection/>
    </xf>
    <xf numFmtId="0" fontId="12" fillId="0" borderId="13" xfId="51" applyFont="1" applyBorder="1">
      <alignment/>
      <protection/>
    </xf>
    <xf numFmtId="0" fontId="12" fillId="0" borderId="48" xfId="51" applyFont="1" applyBorder="1" applyAlignment="1">
      <alignment horizontal="center"/>
      <protection/>
    </xf>
    <xf numFmtId="0" fontId="12" fillId="0" borderId="11" xfId="51" applyFont="1" applyBorder="1" applyAlignment="1">
      <alignment horizontal="center"/>
      <protection/>
    </xf>
    <xf numFmtId="0" fontId="12" fillId="0" borderId="16" xfId="51" applyFont="1" applyBorder="1" applyAlignment="1">
      <alignment horizontal="center"/>
      <protection/>
    </xf>
    <xf numFmtId="0" fontId="12" fillId="0" borderId="21" xfId="51" applyFont="1" applyBorder="1">
      <alignment/>
      <protection/>
    </xf>
    <xf numFmtId="3" fontId="12" fillId="33" borderId="49" xfId="51" applyNumberFormat="1" applyFont="1" applyFill="1" applyBorder="1">
      <alignment/>
      <protection/>
    </xf>
    <xf numFmtId="0" fontId="12" fillId="33" borderId="49" xfId="51" applyFont="1" applyFill="1" applyBorder="1">
      <alignment/>
      <protection/>
    </xf>
    <xf numFmtId="0" fontId="12" fillId="0" borderId="50" xfId="51" applyFont="1" applyBorder="1">
      <alignment/>
      <protection/>
    </xf>
    <xf numFmtId="3" fontId="12" fillId="33" borderId="51" xfId="51" applyNumberFormat="1" applyFont="1" applyFill="1" applyBorder="1">
      <alignment/>
      <protection/>
    </xf>
    <xf numFmtId="0" fontId="12" fillId="0" borderId="15" xfId="51" applyFont="1" applyBorder="1">
      <alignment/>
      <protection/>
    </xf>
    <xf numFmtId="3" fontId="12" fillId="0" borderId="0" xfId="51" applyNumberFormat="1" applyFont="1" applyFill="1" applyBorder="1">
      <alignment/>
      <protection/>
    </xf>
    <xf numFmtId="3" fontId="18" fillId="33" borderId="0" xfId="51" applyNumberFormat="1" applyFont="1" applyFill="1" applyBorder="1">
      <alignment/>
      <protection/>
    </xf>
    <xf numFmtId="3" fontId="68" fillId="0" borderId="0" xfId="0" applyNumberFormat="1" applyFont="1" applyAlignment="1">
      <alignment/>
    </xf>
    <xf numFmtId="0" fontId="12" fillId="33" borderId="12" xfId="51" applyFont="1" applyFill="1" applyBorder="1">
      <alignment/>
      <protection/>
    </xf>
    <xf numFmtId="3" fontId="18" fillId="33" borderId="52" xfId="51" applyNumberFormat="1" applyFont="1" applyFill="1" applyBorder="1">
      <alignment/>
      <protection/>
    </xf>
    <xf numFmtId="4" fontId="18" fillId="33" borderId="52" xfId="51" applyNumberFormat="1" applyFont="1" applyFill="1" applyBorder="1">
      <alignment/>
      <protection/>
    </xf>
    <xf numFmtId="0" fontId="1" fillId="0" borderId="0" xfId="51" applyFont="1" applyBorder="1">
      <alignment/>
      <protection/>
    </xf>
    <xf numFmtId="0" fontId="19" fillId="0" borderId="0" xfId="47" applyFont="1" applyFill="1" applyBorder="1">
      <alignment/>
      <protection/>
    </xf>
    <xf numFmtId="0" fontId="19" fillId="37" borderId="0" xfId="47" applyFont="1" applyFill="1" applyBorder="1">
      <alignment/>
      <protection/>
    </xf>
    <xf numFmtId="3" fontId="19" fillId="37" borderId="0" xfId="47" applyNumberFormat="1" applyFont="1" applyFill="1" applyBorder="1">
      <alignment/>
      <protection/>
    </xf>
    <xf numFmtId="0" fontId="19" fillId="0" borderId="0" xfId="47" applyFont="1" applyBorder="1">
      <alignment/>
      <protection/>
    </xf>
    <xf numFmtId="0" fontId="16" fillId="0" borderId="17" xfId="47" applyFont="1" applyFill="1" applyBorder="1">
      <alignment/>
      <protection/>
    </xf>
    <xf numFmtId="0" fontId="16" fillId="0" borderId="17" xfId="47" applyFont="1" applyFill="1" applyBorder="1" applyAlignment="1">
      <alignment horizontal="center"/>
      <protection/>
    </xf>
    <xf numFmtId="0" fontId="16" fillId="37" borderId="17" xfId="47" applyFont="1" applyFill="1" applyBorder="1" applyAlignment="1">
      <alignment horizontal="center"/>
      <protection/>
    </xf>
    <xf numFmtId="3" fontId="16" fillId="37" borderId="12" xfId="47" applyNumberFormat="1" applyFont="1" applyFill="1" applyBorder="1" applyAlignment="1">
      <alignment horizontal="center"/>
      <protection/>
    </xf>
    <xf numFmtId="3" fontId="16" fillId="37" borderId="12" xfId="47" applyNumberFormat="1" applyFont="1" applyFill="1" applyBorder="1" applyAlignment="1">
      <alignment horizontal="center" wrapText="1"/>
      <protection/>
    </xf>
    <xf numFmtId="3" fontId="16" fillId="38" borderId="12" xfId="47" applyNumberFormat="1" applyFont="1" applyFill="1" applyBorder="1" applyAlignment="1">
      <alignment horizontal="center" wrapText="1"/>
      <protection/>
    </xf>
    <xf numFmtId="3" fontId="16" fillId="39" borderId="12" xfId="47" applyNumberFormat="1" applyFont="1" applyFill="1" applyBorder="1" applyAlignment="1">
      <alignment horizontal="center" wrapText="1"/>
      <protection/>
    </xf>
    <xf numFmtId="3" fontId="16" fillId="40" borderId="12" xfId="47" applyNumberFormat="1" applyFont="1" applyFill="1" applyBorder="1" applyAlignment="1">
      <alignment horizontal="center" wrapText="1"/>
      <protection/>
    </xf>
    <xf numFmtId="3" fontId="16" fillId="0" borderId="46" xfId="47" applyNumberFormat="1" applyFont="1" applyFill="1" applyBorder="1">
      <alignment/>
      <protection/>
    </xf>
    <xf numFmtId="49" fontId="16" fillId="0" borderId="46" xfId="47" applyNumberFormat="1" applyFont="1" applyFill="1" applyBorder="1" applyAlignment="1">
      <alignment horizontal="center"/>
      <protection/>
    </xf>
    <xf numFmtId="49" fontId="16" fillId="37" borderId="46" xfId="47" applyNumberFormat="1" applyFont="1" applyFill="1" applyBorder="1" applyAlignment="1">
      <alignment horizontal="center"/>
      <protection/>
    </xf>
    <xf numFmtId="3" fontId="16" fillId="37" borderId="46" xfId="47" applyNumberFormat="1" applyFont="1" applyFill="1" applyBorder="1" applyAlignment="1">
      <alignment horizontal="center"/>
      <protection/>
    </xf>
    <xf numFmtId="49" fontId="16" fillId="37" borderId="48" xfId="47" applyNumberFormat="1" applyFont="1" applyFill="1" applyBorder="1" applyAlignment="1">
      <alignment horizontal="center"/>
      <protection/>
    </xf>
    <xf numFmtId="49" fontId="16" fillId="38" borderId="48" xfId="47" applyNumberFormat="1" applyFont="1" applyFill="1" applyBorder="1" applyAlignment="1">
      <alignment horizontal="center"/>
      <protection/>
    </xf>
    <xf numFmtId="49" fontId="16" fillId="39" borderId="48" xfId="47" applyNumberFormat="1" applyFont="1" applyFill="1" applyBorder="1" applyAlignment="1">
      <alignment horizontal="center"/>
      <protection/>
    </xf>
    <xf numFmtId="49" fontId="16" fillId="40" borderId="48" xfId="47" applyNumberFormat="1" applyFont="1" applyFill="1" applyBorder="1" applyAlignment="1">
      <alignment horizontal="center"/>
      <protection/>
    </xf>
    <xf numFmtId="49" fontId="16" fillId="0" borderId="48" xfId="47" applyNumberFormat="1" applyFont="1" applyFill="1" applyBorder="1" applyAlignment="1">
      <alignment horizontal="center"/>
      <protection/>
    </xf>
    <xf numFmtId="3" fontId="16" fillId="0" borderId="53" xfId="47" applyNumberFormat="1" applyFont="1" applyFill="1" applyBorder="1">
      <alignment/>
      <protection/>
    </xf>
    <xf numFmtId="3" fontId="16" fillId="0" borderId="53" xfId="47" applyNumberFormat="1" applyFont="1" applyFill="1" applyBorder="1" applyAlignment="1">
      <alignment horizontal="center"/>
      <protection/>
    </xf>
    <xf numFmtId="3" fontId="16" fillId="37" borderId="53" xfId="47" applyNumberFormat="1" applyFont="1" applyFill="1" applyBorder="1" applyAlignment="1">
      <alignment horizontal="center"/>
      <protection/>
    </xf>
    <xf numFmtId="3" fontId="16" fillId="37" borderId="54" xfId="47" applyNumberFormat="1" applyFont="1" applyFill="1" applyBorder="1" applyAlignment="1">
      <alignment horizontal="center"/>
      <protection/>
    </xf>
    <xf numFmtId="3" fontId="16" fillId="38" borderId="54" xfId="47" applyNumberFormat="1" applyFont="1" applyFill="1" applyBorder="1" applyAlignment="1">
      <alignment horizontal="center"/>
      <protection/>
    </xf>
    <xf numFmtId="3" fontId="16" fillId="39" borderId="54" xfId="47" applyNumberFormat="1" applyFont="1" applyFill="1" applyBorder="1" applyAlignment="1">
      <alignment horizontal="center"/>
      <protection/>
    </xf>
    <xf numFmtId="3" fontId="16" fillId="40" borderId="54" xfId="47" applyNumberFormat="1" applyFont="1" applyFill="1" applyBorder="1" applyAlignment="1">
      <alignment horizontal="center"/>
      <protection/>
    </xf>
    <xf numFmtId="3" fontId="16" fillId="0" borderId="54" xfId="47" applyNumberFormat="1" applyFont="1" applyFill="1" applyBorder="1" applyAlignment="1">
      <alignment horizontal="center"/>
      <protection/>
    </xf>
    <xf numFmtId="3" fontId="16" fillId="37" borderId="55" xfId="47" applyNumberFormat="1" applyFont="1" applyFill="1" applyBorder="1" applyAlignment="1">
      <alignment horizontal="center" vertical="center"/>
      <protection/>
    </xf>
    <xf numFmtId="3" fontId="13" fillId="0" borderId="19" xfId="47" applyNumberFormat="1" applyFont="1" applyFill="1" applyBorder="1" applyAlignment="1">
      <alignment horizontal="right" vertical="center"/>
      <protection/>
    </xf>
    <xf numFmtId="3" fontId="13" fillId="37" borderId="19" xfId="47" applyNumberFormat="1" applyFont="1" applyFill="1" applyBorder="1" applyAlignment="1">
      <alignment horizontal="right" vertical="center"/>
      <protection/>
    </xf>
    <xf numFmtId="3" fontId="13" fillId="37" borderId="56" xfId="47" applyNumberFormat="1" applyFont="1" applyFill="1" applyBorder="1" applyAlignment="1">
      <alignment horizontal="right" vertical="center"/>
      <protection/>
    </xf>
    <xf numFmtId="3" fontId="13" fillId="37" borderId="57" xfId="47" applyNumberFormat="1" applyFont="1" applyFill="1" applyBorder="1" applyAlignment="1">
      <alignment horizontal="right" vertical="center"/>
      <protection/>
    </xf>
    <xf numFmtId="3" fontId="13" fillId="38" borderId="57" xfId="47" applyNumberFormat="1" applyFont="1" applyFill="1" applyBorder="1" applyAlignment="1">
      <alignment horizontal="right" vertical="center"/>
      <protection/>
    </xf>
    <xf numFmtId="3" fontId="13" fillId="39" borderId="57" xfId="47" applyNumberFormat="1" applyFont="1" applyFill="1" applyBorder="1" applyAlignment="1">
      <alignment horizontal="right" vertical="center"/>
      <protection/>
    </xf>
    <xf numFmtId="3" fontId="13" fillId="40" borderId="57" xfId="47" applyNumberFormat="1" applyFont="1" applyFill="1" applyBorder="1" applyAlignment="1">
      <alignment horizontal="right" vertical="center"/>
      <protection/>
    </xf>
    <xf numFmtId="3" fontId="13" fillId="0" borderId="57" xfId="47" applyNumberFormat="1" applyFont="1" applyFill="1" applyBorder="1" applyAlignment="1">
      <alignment horizontal="right" vertical="center"/>
      <protection/>
    </xf>
    <xf numFmtId="4" fontId="13" fillId="0" borderId="58" xfId="47" applyNumberFormat="1" applyFont="1" applyFill="1" applyBorder="1" applyAlignment="1">
      <alignment horizontal="right" vertical="center"/>
      <protection/>
    </xf>
    <xf numFmtId="4" fontId="13" fillId="0" borderId="19" xfId="47" applyNumberFormat="1" applyFont="1" applyFill="1" applyBorder="1" applyAlignment="1">
      <alignment horizontal="right" vertical="center"/>
      <protection/>
    </xf>
    <xf numFmtId="3" fontId="16" fillId="37" borderId="33" xfId="47" applyNumberFormat="1" applyFont="1" applyFill="1" applyBorder="1" applyAlignment="1">
      <alignment horizontal="center" vertical="center"/>
      <protection/>
    </xf>
    <xf numFmtId="3" fontId="13" fillId="0" borderId="21" xfId="47" applyNumberFormat="1" applyFont="1" applyFill="1" applyBorder="1" applyAlignment="1">
      <alignment horizontal="right" vertical="center"/>
      <protection/>
    </xf>
    <xf numFmtId="3" fontId="13" fillId="37" borderId="21" xfId="47" applyNumberFormat="1" applyFont="1" applyFill="1" applyBorder="1" applyAlignment="1">
      <alignment horizontal="right" vertical="center"/>
      <protection/>
    </xf>
    <xf numFmtId="3" fontId="13" fillId="37" borderId="59" xfId="47" applyNumberFormat="1" applyFont="1" applyFill="1" applyBorder="1" applyAlignment="1">
      <alignment horizontal="right" vertical="center"/>
      <protection/>
    </xf>
    <xf numFmtId="3" fontId="13" fillId="37" borderId="25" xfId="47" applyNumberFormat="1" applyFont="1" applyFill="1" applyBorder="1" applyAlignment="1">
      <alignment horizontal="right" vertical="center"/>
      <protection/>
    </xf>
    <xf numFmtId="3" fontId="13" fillId="38" borderId="25" xfId="47" applyNumberFormat="1" applyFont="1" applyFill="1" applyBorder="1" applyAlignment="1">
      <alignment horizontal="right" vertical="center"/>
      <protection/>
    </xf>
    <xf numFmtId="3" fontId="13" fillId="39" borderId="25" xfId="47" applyNumberFormat="1" applyFont="1" applyFill="1" applyBorder="1" applyAlignment="1">
      <alignment horizontal="right" vertical="center"/>
      <protection/>
    </xf>
    <xf numFmtId="3" fontId="13" fillId="40" borderId="25" xfId="47" applyNumberFormat="1" applyFont="1" applyFill="1" applyBorder="1" applyAlignment="1">
      <alignment horizontal="right" vertical="center"/>
      <protection/>
    </xf>
    <xf numFmtId="3" fontId="13" fillId="0" borderId="25" xfId="47" applyNumberFormat="1" applyFont="1" applyFill="1" applyBorder="1" applyAlignment="1">
      <alignment horizontal="right" vertical="center"/>
      <protection/>
    </xf>
    <xf numFmtId="4" fontId="13" fillId="0" borderId="49" xfId="47" applyNumberFormat="1" applyFont="1" applyFill="1" applyBorder="1" applyAlignment="1">
      <alignment horizontal="right" vertical="center"/>
      <protection/>
    </xf>
    <xf numFmtId="4" fontId="13" fillId="0" borderId="21" xfId="47" applyNumberFormat="1" applyFont="1" applyFill="1" applyBorder="1" applyAlignment="1">
      <alignment horizontal="right" vertical="center"/>
      <protection/>
    </xf>
    <xf numFmtId="4" fontId="13" fillId="0" borderId="60" xfId="47" applyNumberFormat="1" applyFont="1" applyFill="1" applyBorder="1" applyAlignment="1">
      <alignment horizontal="right" vertical="center"/>
      <protection/>
    </xf>
    <xf numFmtId="0" fontId="20" fillId="0" borderId="61" xfId="47" applyFont="1" applyBorder="1" applyAlignment="1">
      <alignment horizontal="center" vertical="center"/>
      <protection/>
    </xf>
    <xf numFmtId="3" fontId="13" fillId="0" borderId="53" xfId="47" applyNumberFormat="1" applyFont="1" applyFill="1" applyBorder="1" applyAlignment="1">
      <alignment horizontal="right" vertical="center"/>
      <protection/>
    </xf>
    <xf numFmtId="3" fontId="13" fillId="37" borderId="53" xfId="47" applyNumberFormat="1" applyFont="1" applyFill="1" applyBorder="1" applyAlignment="1">
      <alignment horizontal="right" vertical="center"/>
      <protection/>
    </xf>
    <xf numFmtId="3" fontId="13" fillId="37" borderId="62" xfId="47" applyNumberFormat="1" applyFont="1" applyFill="1" applyBorder="1" applyAlignment="1">
      <alignment horizontal="right" vertical="center"/>
      <protection/>
    </xf>
    <xf numFmtId="3" fontId="13" fillId="37" borderId="16" xfId="47" applyNumberFormat="1" applyFont="1" applyFill="1" applyBorder="1" applyAlignment="1">
      <alignment horizontal="right" vertical="center"/>
      <protection/>
    </xf>
    <xf numFmtId="3" fontId="13" fillId="37" borderId="11" xfId="47" applyNumberFormat="1" applyFont="1" applyFill="1" applyBorder="1" applyAlignment="1">
      <alignment horizontal="right" vertical="center"/>
      <protection/>
    </xf>
    <xf numFmtId="3" fontId="13" fillId="38" borderId="16" xfId="47" applyNumberFormat="1" applyFont="1" applyFill="1" applyBorder="1" applyAlignment="1">
      <alignment horizontal="right" vertical="center"/>
      <protection/>
    </xf>
    <xf numFmtId="3" fontId="13" fillId="39" borderId="16" xfId="47" applyNumberFormat="1" applyFont="1" applyFill="1" applyBorder="1" applyAlignment="1">
      <alignment horizontal="right" vertical="center"/>
      <protection/>
    </xf>
    <xf numFmtId="3" fontId="13" fillId="40" borderId="16" xfId="47" applyNumberFormat="1" applyFont="1" applyFill="1" applyBorder="1" applyAlignment="1">
      <alignment horizontal="right" vertical="center"/>
      <protection/>
    </xf>
    <xf numFmtId="3" fontId="13" fillId="0" borderId="16" xfId="47" applyNumberFormat="1" applyFont="1" applyFill="1" applyBorder="1" applyAlignment="1">
      <alignment horizontal="right" vertical="center"/>
      <protection/>
    </xf>
    <xf numFmtId="4" fontId="13" fillId="0" borderId="0" xfId="47" applyNumberFormat="1" applyFont="1" applyFill="1" applyBorder="1" applyAlignment="1">
      <alignment horizontal="right" vertical="center"/>
      <protection/>
    </xf>
    <xf numFmtId="4" fontId="13" fillId="0" borderId="53" xfId="47" applyNumberFormat="1" applyFont="1" applyFill="1" applyBorder="1" applyAlignment="1">
      <alignment horizontal="right" vertical="center"/>
      <protection/>
    </xf>
    <xf numFmtId="3" fontId="12" fillId="37" borderId="52" xfId="47" applyNumberFormat="1" applyFont="1" applyFill="1" applyBorder="1" applyAlignment="1">
      <alignment vertical="center"/>
      <protection/>
    </xf>
    <xf numFmtId="3" fontId="12" fillId="0" borderId="17" xfId="47" applyNumberFormat="1" applyFont="1" applyFill="1" applyBorder="1" applyAlignment="1">
      <alignment horizontal="right" vertical="center"/>
      <protection/>
    </xf>
    <xf numFmtId="3" fontId="12" fillId="37" borderId="17" xfId="47" applyNumberFormat="1" applyFont="1" applyFill="1" applyBorder="1" applyAlignment="1">
      <alignment horizontal="right" vertical="center"/>
      <protection/>
    </xf>
    <xf numFmtId="3" fontId="12" fillId="37" borderId="63" xfId="47" applyNumberFormat="1" applyFont="1" applyFill="1" applyBorder="1" applyAlignment="1">
      <alignment horizontal="right" vertical="center"/>
      <protection/>
    </xf>
    <xf numFmtId="3" fontId="12" fillId="37" borderId="13" xfId="47" applyNumberFormat="1" applyFont="1" applyFill="1" applyBorder="1" applyAlignment="1">
      <alignment horizontal="right" vertical="center"/>
      <protection/>
    </xf>
    <xf numFmtId="3" fontId="12" fillId="38" borderId="13" xfId="47" applyNumberFormat="1" applyFont="1" applyFill="1" applyBorder="1" applyAlignment="1">
      <alignment horizontal="right" vertical="center"/>
      <protection/>
    </xf>
    <xf numFmtId="3" fontId="12" fillId="39" borderId="13" xfId="47" applyNumberFormat="1" applyFont="1" applyFill="1" applyBorder="1" applyAlignment="1">
      <alignment horizontal="right" vertical="center"/>
      <protection/>
    </xf>
    <xf numFmtId="3" fontId="12" fillId="40" borderId="13" xfId="47" applyNumberFormat="1" applyFont="1" applyFill="1" applyBorder="1" applyAlignment="1">
      <alignment horizontal="right" vertical="center"/>
      <protection/>
    </xf>
    <xf numFmtId="3" fontId="12" fillId="0" borderId="13" xfId="47" applyNumberFormat="1" applyFont="1" applyFill="1" applyBorder="1" applyAlignment="1">
      <alignment horizontal="right" vertical="center"/>
      <protection/>
    </xf>
    <xf numFmtId="4" fontId="12" fillId="0" borderId="14" xfId="47" applyNumberFormat="1" applyFont="1" applyFill="1" applyBorder="1" applyAlignment="1">
      <alignment horizontal="right" vertical="center"/>
      <protection/>
    </xf>
    <xf numFmtId="4" fontId="12" fillId="0" borderId="17" xfId="47" applyNumberFormat="1" applyFont="1" applyFill="1" applyBorder="1" applyAlignment="1">
      <alignment horizontal="right" vertical="center"/>
      <protection/>
    </xf>
    <xf numFmtId="0" fontId="20" fillId="0" borderId="33" xfId="47" applyFont="1" applyBorder="1" applyAlignment="1">
      <alignment horizontal="center" vertical="center"/>
      <protection/>
    </xf>
    <xf numFmtId="3" fontId="13" fillId="0" borderId="62" xfId="47" applyNumberFormat="1" applyFont="1" applyFill="1" applyBorder="1" applyAlignment="1">
      <alignment horizontal="right" vertical="center"/>
      <protection/>
    </xf>
    <xf numFmtId="3" fontId="13" fillId="0" borderId="46" xfId="47" applyNumberFormat="1" applyFont="1" applyFill="1" applyBorder="1" applyAlignment="1">
      <alignment horizontal="right" vertical="center"/>
      <protection/>
    </xf>
    <xf numFmtId="3" fontId="13" fillId="37" borderId="46" xfId="47" applyNumberFormat="1" applyFont="1" applyFill="1" applyBorder="1" applyAlignment="1">
      <alignment horizontal="right" vertical="center"/>
      <protection/>
    </xf>
    <xf numFmtId="3" fontId="13" fillId="37" borderId="48" xfId="47" applyNumberFormat="1" applyFont="1" applyFill="1" applyBorder="1" applyAlignment="1">
      <alignment horizontal="right" vertical="center"/>
      <protection/>
    </xf>
    <xf numFmtId="3" fontId="13" fillId="38" borderId="48" xfId="47" applyNumberFormat="1" applyFont="1" applyFill="1" applyBorder="1" applyAlignment="1">
      <alignment horizontal="right" vertical="center"/>
      <protection/>
    </xf>
    <xf numFmtId="3" fontId="13" fillId="39" borderId="48" xfId="47" applyNumberFormat="1" applyFont="1" applyFill="1" applyBorder="1" applyAlignment="1">
      <alignment horizontal="right" vertical="center"/>
      <protection/>
    </xf>
    <xf numFmtId="3" fontId="13" fillId="40" borderId="48" xfId="47" applyNumberFormat="1" applyFont="1" applyFill="1" applyBorder="1" applyAlignment="1">
      <alignment horizontal="right" vertical="center"/>
      <protection/>
    </xf>
    <xf numFmtId="3" fontId="13" fillId="0" borderId="48" xfId="47" applyNumberFormat="1" applyFont="1" applyFill="1" applyBorder="1" applyAlignment="1">
      <alignment horizontal="right" vertical="center"/>
      <protection/>
    </xf>
    <xf numFmtId="4" fontId="13" fillId="0" borderId="47" xfId="47" applyNumberFormat="1" applyFont="1" applyFill="1" applyBorder="1" applyAlignment="1">
      <alignment horizontal="right" vertical="center"/>
      <protection/>
    </xf>
    <xf numFmtId="4" fontId="13" fillId="0" borderId="46" xfId="47" applyNumberFormat="1" applyFont="1" applyFill="1" applyBorder="1" applyAlignment="1">
      <alignment horizontal="right" vertical="center"/>
      <protection/>
    </xf>
    <xf numFmtId="4" fontId="13" fillId="0" borderId="11" xfId="47" applyNumberFormat="1" applyFont="1" applyFill="1" applyBorder="1" applyAlignment="1">
      <alignment horizontal="right" vertical="center"/>
      <protection/>
    </xf>
    <xf numFmtId="3" fontId="12" fillId="37" borderId="52" xfId="47" applyNumberFormat="1" applyFont="1" applyFill="1" applyBorder="1" applyAlignment="1">
      <alignment vertical="center"/>
      <protection/>
    </xf>
    <xf numFmtId="3" fontId="12" fillId="0" borderId="17" xfId="47" applyNumberFormat="1" applyFont="1" applyFill="1" applyBorder="1" applyAlignment="1">
      <alignment vertical="center"/>
      <protection/>
    </xf>
    <xf numFmtId="0" fontId="16" fillId="33" borderId="46" xfId="51" applyFont="1" applyFill="1" applyBorder="1" applyAlignment="1">
      <alignment horizontal="center" vertical="center"/>
      <protection/>
    </xf>
    <xf numFmtId="0" fontId="16" fillId="33" borderId="46" xfId="51" applyFont="1" applyFill="1" applyBorder="1" applyAlignment="1">
      <alignment horizontal="center" vertical="center"/>
      <protection/>
    </xf>
    <xf numFmtId="3" fontId="16" fillId="33" borderId="11" xfId="51" applyNumberFormat="1" applyFont="1" applyFill="1" applyBorder="1" applyAlignment="1">
      <alignment horizontal="center" vertical="center"/>
      <protection/>
    </xf>
    <xf numFmtId="49" fontId="16" fillId="33" borderId="11" xfId="51" applyNumberFormat="1" applyFont="1" applyFill="1" applyBorder="1" applyAlignment="1">
      <alignment horizontal="center" vertical="center"/>
      <protection/>
    </xf>
    <xf numFmtId="0" fontId="16" fillId="33" borderId="37" xfId="51" applyFont="1" applyFill="1" applyBorder="1" applyAlignment="1">
      <alignment horizontal="center" vertical="center"/>
      <protection/>
    </xf>
    <xf numFmtId="0" fontId="16" fillId="33" borderId="36" xfId="51" applyFont="1" applyFill="1" applyBorder="1" applyAlignment="1">
      <alignment horizontal="center" vertical="center"/>
      <protection/>
    </xf>
    <xf numFmtId="0" fontId="16" fillId="33" borderId="62" xfId="51" applyFont="1" applyFill="1" applyBorder="1" applyAlignment="1">
      <alignment horizontal="center" vertical="center"/>
      <protection/>
    </xf>
    <xf numFmtId="0" fontId="16" fillId="33" borderId="64" xfId="51" applyFont="1" applyFill="1" applyBorder="1" applyAlignment="1">
      <alignment horizontal="center" vertical="center"/>
      <protection/>
    </xf>
    <xf numFmtId="3" fontId="16" fillId="33" borderId="11" xfId="51" applyNumberFormat="1" applyFont="1" applyFill="1" applyBorder="1" applyAlignment="1">
      <alignment horizontal="center" vertical="center"/>
      <protection/>
    </xf>
    <xf numFmtId="0" fontId="16" fillId="33" borderId="55" xfId="51" applyFont="1" applyFill="1" applyBorder="1" applyAlignment="1">
      <alignment horizontal="center" vertical="center"/>
      <protection/>
    </xf>
    <xf numFmtId="0" fontId="16" fillId="33" borderId="65" xfId="51" applyFont="1" applyFill="1" applyBorder="1" applyAlignment="1">
      <alignment horizontal="center" vertical="center"/>
      <protection/>
    </xf>
    <xf numFmtId="0" fontId="16" fillId="33" borderId="66" xfId="51" applyFont="1" applyFill="1" applyBorder="1" applyAlignment="1">
      <alignment horizontal="center" vertical="center"/>
      <protection/>
    </xf>
    <xf numFmtId="0" fontId="16" fillId="33" borderId="67" xfId="51" applyFont="1" applyFill="1" applyBorder="1" applyAlignment="1">
      <alignment horizontal="center" vertical="center"/>
      <protection/>
    </xf>
    <xf numFmtId="3" fontId="16" fillId="33" borderId="53" xfId="51" applyNumberFormat="1" applyFont="1" applyFill="1" applyBorder="1" applyAlignment="1">
      <alignment horizontal="center" vertical="center"/>
      <protection/>
    </xf>
    <xf numFmtId="3" fontId="16" fillId="33" borderId="53" xfId="51" applyNumberFormat="1" applyFont="1" applyFill="1" applyBorder="1" applyAlignment="1">
      <alignment horizontal="center" vertical="center"/>
      <protection/>
    </xf>
    <xf numFmtId="0" fontId="16" fillId="33" borderId="61" xfId="51" applyFont="1" applyFill="1" applyBorder="1" applyAlignment="1">
      <alignment horizontal="center" vertical="center"/>
      <protection/>
    </xf>
    <xf numFmtId="0" fontId="16" fillId="33" borderId="68" xfId="51" applyFont="1" applyFill="1" applyBorder="1" applyAlignment="1">
      <alignment horizontal="center" vertical="center"/>
      <protection/>
    </xf>
    <xf numFmtId="0" fontId="16" fillId="33" borderId="54" xfId="51" applyFont="1" applyFill="1" applyBorder="1" applyAlignment="1">
      <alignment horizontal="center" vertical="center"/>
      <protection/>
    </xf>
    <xf numFmtId="0" fontId="16" fillId="33" borderId="69" xfId="51" applyFont="1" applyFill="1" applyBorder="1" applyAlignment="1">
      <alignment horizontal="center" vertical="center"/>
      <protection/>
    </xf>
    <xf numFmtId="3" fontId="16" fillId="33" borderId="55" xfId="47" applyNumberFormat="1" applyFont="1" applyFill="1" applyBorder="1" applyAlignment="1">
      <alignment horizontal="center" vertical="center"/>
      <protection/>
    </xf>
    <xf numFmtId="176" fontId="1" fillId="0" borderId="66" xfId="47" applyNumberFormat="1" applyFont="1" applyFill="1" applyBorder="1" applyAlignment="1">
      <alignment horizontal="right"/>
      <protection/>
    </xf>
    <xf numFmtId="3" fontId="1" fillId="33" borderId="66" xfId="47" applyNumberFormat="1" applyFont="1" applyFill="1" applyBorder="1" applyAlignment="1">
      <alignment horizontal="right"/>
      <protection/>
    </xf>
    <xf numFmtId="175" fontId="1" fillId="33" borderId="70" xfId="47" applyNumberFormat="1" applyFont="1" applyFill="1" applyBorder="1" applyAlignment="1">
      <alignment horizontal="right"/>
      <protection/>
    </xf>
    <xf numFmtId="3" fontId="1" fillId="33" borderId="65" xfId="47" applyNumberFormat="1" applyFont="1" applyFill="1" applyBorder="1" applyAlignment="1">
      <alignment horizontal="right"/>
      <protection/>
    </xf>
    <xf numFmtId="176" fontId="1" fillId="33" borderId="66" xfId="47" applyNumberFormat="1" applyFont="1" applyFill="1" applyBorder="1" applyAlignment="1">
      <alignment horizontal="right"/>
      <protection/>
    </xf>
    <xf numFmtId="3" fontId="16" fillId="33" borderId="33" xfId="47" applyNumberFormat="1" applyFont="1" applyFill="1" applyBorder="1" applyAlignment="1">
      <alignment horizontal="center" vertical="center"/>
      <protection/>
    </xf>
    <xf numFmtId="176" fontId="1" fillId="0" borderId="59" xfId="47" applyNumberFormat="1" applyFont="1" applyFill="1" applyBorder="1" applyAlignment="1">
      <alignment horizontal="right"/>
      <protection/>
    </xf>
    <xf numFmtId="3" fontId="1" fillId="33" borderId="59" xfId="47" applyNumberFormat="1" applyFont="1" applyFill="1" applyBorder="1" applyAlignment="1">
      <alignment horizontal="right"/>
      <protection/>
    </xf>
    <xf numFmtId="175" fontId="1" fillId="33" borderId="71" xfId="47" applyNumberFormat="1" applyFont="1" applyFill="1" applyBorder="1" applyAlignment="1">
      <alignment horizontal="right"/>
      <protection/>
    </xf>
    <xf numFmtId="3" fontId="1" fillId="33" borderId="32" xfId="47" applyNumberFormat="1" applyFont="1" applyFill="1" applyBorder="1" applyAlignment="1">
      <alignment horizontal="right"/>
      <protection/>
    </xf>
    <xf numFmtId="176" fontId="1" fillId="33" borderId="59" xfId="47" applyNumberFormat="1" applyFont="1" applyFill="1" applyBorder="1" applyAlignment="1">
      <alignment horizontal="right"/>
      <protection/>
    </xf>
    <xf numFmtId="0" fontId="20" fillId="0" borderId="61" xfId="47" applyFont="1" applyBorder="1" applyAlignment="1">
      <alignment horizontal="center"/>
      <protection/>
    </xf>
    <xf numFmtId="176" fontId="1" fillId="0" borderId="68" xfId="47" applyNumberFormat="1" applyFont="1" applyFill="1" applyBorder="1" applyAlignment="1">
      <alignment horizontal="right"/>
      <protection/>
    </xf>
    <xf numFmtId="3" fontId="1" fillId="33" borderId="68" xfId="47" applyNumberFormat="1" applyFont="1" applyFill="1" applyBorder="1" applyAlignment="1">
      <alignment horizontal="right"/>
      <protection/>
    </xf>
    <xf numFmtId="3" fontId="1" fillId="33" borderId="36" xfId="47" applyNumberFormat="1" applyFont="1" applyFill="1" applyBorder="1" applyAlignment="1">
      <alignment horizontal="right"/>
      <protection/>
    </xf>
    <xf numFmtId="3" fontId="1" fillId="33" borderId="62" xfId="47" applyNumberFormat="1" applyFont="1" applyFill="1" applyBorder="1" applyAlignment="1">
      <alignment horizontal="right"/>
      <protection/>
    </xf>
    <xf numFmtId="176" fontId="1" fillId="33" borderId="62" xfId="47" applyNumberFormat="1" applyFont="1" applyFill="1" applyBorder="1" applyAlignment="1">
      <alignment horizontal="right"/>
      <protection/>
    </xf>
    <xf numFmtId="3" fontId="16" fillId="33" borderId="52" xfId="47" applyNumberFormat="1" applyFont="1" applyFill="1" applyBorder="1">
      <alignment/>
      <protection/>
    </xf>
    <xf numFmtId="176" fontId="16" fillId="0" borderId="63" xfId="47" applyNumberFormat="1" applyFont="1" applyFill="1" applyBorder="1" applyAlignment="1">
      <alignment horizontal="right"/>
      <protection/>
    </xf>
    <xf numFmtId="3" fontId="16" fillId="33" borderId="63" xfId="47" applyNumberFormat="1" applyFont="1" applyFill="1" applyBorder="1" applyAlignment="1">
      <alignment horizontal="right"/>
      <protection/>
    </xf>
    <xf numFmtId="175" fontId="16" fillId="33" borderId="72" xfId="47" applyNumberFormat="1" applyFont="1" applyFill="1" applyBorder="1" applyAlignment="1">
      <alignment horizontal="right"/>
      <protection/>
    </xf>
    <xf numFmtId="176" fontId="16" fillId="33" borderId="63" xfId="47" applyNumberFormat="1" applyFont="1" applyFill="1" applyBorder="1" applyAlignment="1">
      <alignment horizontal="right"/>
      <protection/>
    </xf>
    <xf numFmtId="176" fontId="1" fillId="0" borderId="56" xfId="47" applyNumberFormat="1" applyFont="1" applyFill="1" applyBorder="1" applyAlignment="1">
      <alignment horizontal="right"/>
      <protection/>
    </xf>
    <xf numFmtId="0" fontId="20" fillId="0" borderId="33" xfId="47" applyFont="1" applyBorder="1" applyAlignment="1">
      <alignment horizontal="center"/>
      <protection/>
    </xf>
    <xf numFmtId="176" fontId="1" fillId="0" borderId="62" xfId="47" applyNumberFormat="1" applyFont="1" applyFill="1" applyBorder="1" applyAlignment="1">
      <alignment horizontal="right"/>
      <protection/>
    </xf>
    <xf numFmtId="3" fontId="14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wrapText="1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5" xfId="0" applyNumberFormat="1" applyFont="1" applyFill="1" applyBorder="1" applyAlignment="1">
      <alignment horizontal="center" wrapText="1"/>
    </xf>
    <xf numFmtId="3" fontId="14" fillId="0" borderId="11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 wrapText="1"/>
    </xf>
    <xf numFmtId="3" fontId="0" fillId="0" borderId="12" xfId="0" applyNumberFormat="1" applyFill="1" applyBorder="1" applyAlignment="1">
      <alignment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/>
    </xf>
    <xf numFmtId="3" fontId="15" fillId="0" borderId="41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15" fillId="33" borderId="21" xfId="0" applyNumberFormat="1" applyFont="1" applyFill="1" applyBorder="1" applyAlignment="1">
      <alignment/>
    </xf>
    <xf numFmtId="3" fontId="15" fillId="34" borderId="21" xfId="0" applyNumberFormat="1" applyFont="1" applyFill="1" applyBorder="1" applyAlignment="1">
      <alignment/>
    </xf>
    <xf numFmtId="0" fontId="15" fillId="0" borderId="50" xfId="0" applyFont="1" applyFill="1" applyBorder="1" applyAlignment="1">
      <alignment/>
    </xf>
    <xf numFmtId="3" fontId="15" fillId="0" borderId="50" xfId="0" applyNumberFormat="1" applyFont="1" applyFill="1" applyBorder="1" applyAlignment="1">
      <alignment/>
    </xf>
    <xf numFmtId="3" fontId="15" fillId="0" borderId="73" xfId="0" applyNumberFormat="1" applyFont="1" applyFill="1" applyBorder="1" applyAlignment="1">
      <alignment/>
    </xf>
    <xf numFmtId="3" fontId="15" fillId="0" borderId="50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49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33" borderId="25" xfId="0" applyNumberFormat="1" applyFont="1" applyFill="1" applyBorder="1" applyAlignment="1">
      <alignment/>
    </xf>
    <xf numFmtId="3" fontId="15" fillId="0" borderId="64" xfId="0" applyNumberFormat="1" applyFont="1" applyFill="1" applyBorder="1" applyAlignment="1">
      <alignment/>
    </xf>
    <xf numFmtId="3" fontId="15" fillId="0" borderId="74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64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75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22" fillId="33" borderId="19" xfId="51" applyNumberFormat="1" applyFont="1" applyFill="1" applyBorder="1">
      <alignment/>
      <protection/>
    </xf>
    <xf numFmtId="3" fontId="22" fillId="34" borderId="19" xfId="51" applyNumberFormat="1" applyFont="1" applyFill="1" applyBorder="1">
      <alignment/>
      <protection/>
    </xf>
    <xf numFmtId="3" fontId="69" fillId="34" borderId="44" xfId="0" applyNumberFormat="1" applyFont="1" applyFill="1" applyBorder="1" applyAlignment="1">
      <alignment/>
    </xf>
    <xf numFmtId="3" fontId="69" fillId="34" borderId="76" xfId="0" applyNumberFormat="1" applyFont="1" applyFill="1" applyBorder="1" applyAlignment="1">
      <alignment/>
    </xf>
    <xf numFmtId="3" fontId="69" fillId="34" borderId="19" xfId="0" applyNumberFormat="1" applyFont="1" applyFill="1" applyBorder="1" applyAlignment="1">
      <alignment/>
    </xf>
    <xf numFmtId="3" fontId="22" fillId="33" borderId="21" xfId="51" applyNumberFormat="1" applyFont="1" applyFill="1" applyBorder="1">
      <alignment/>
      <protection/>
    </xf>
    <xf numFmtId="3" fontId="22" fillId="34" borderId="21" xfId="51" applyNumberFormat="1" applyFont="1" applyFill="1" applyBorder="1">
      <alignment/>
      <protection/>
    </xf>
    <xf numFmtId="3" fontId="69" fillId="34" borderId="33" xfId="0" applyNumberFormat="1" applyFont="1" applyFill="1" applyBorder="1" applyAlignment="1">
      <alignment/>
    </xf>
    <xf numFmtId="3" fontId="69" fillId="34" borderId="71" xfId="0" applyNumberFormat="1" applyFont="1" applyFill="1" applyBorder="1" applyAlignment="1">
      <alignment/>
    </xf>
    <xf numFmtId="3" fontId="69" fillId="34" borderId="21" xfId="0" applyNumberFormat="1" applyFont="1" applyFill="1" applyBorder="1" applyAlignment="1">
      <alignment/>
    </xf>
    <xf numFmtId="3" fontId="22" fillId="33" borderId="50" xfId="51" applyNumberFormat="1" applyFont="1" applyFill="1" applyBorder="1">
      <alignment/>
      <protection/>
    </xf>
    <xf numFmtId="3" fontId="22" fillId="34" borderId="50" xfId="51" applyNumberFormat="1" applyFont="1" applyFill="1" applyBorder="1">
      <alignment/>
      <protection/>
    </xf>
    <xf numFmtId="3" fontId="69" fillId="34" borderId="61" xfId="0" applyNumberFormat="1" applyFont="1" applyFill="1" applyBorder="1" applyAlignment="1">
      <alignment/>
    </xf>
    <xf numFmtId="3" fontId="69" fillId="34" borderId="77" xfId="0" applyNumberFormat="1" applyFont="1" applyFill="1" applyBorder="1" applyAlignment="1">
      <alignment/>
    </xf>
    <xf numFmtId="3" fontId="69" fillId="34" borderId="50" xfId="0" applyNumberFormat="1" applyFont="1" applyFill="1" applyBorder="1" applyAlignment="1">
      <alignment/>
    </xf>
    <xf numFmtId="3" fontId="19" fillId="33" borderId="76" xfId="47" applyNumberFormat="1" applyFont="1" applyFill="1" applyBorder="1" applyAlignment="1">
      <alignment horizontal="right"/>
      <protection/>
    </xf>
    <xf numFmtId="176" fontId="19" fillId="33" borderId="76" xfId="47" applyNumberFormat="1" applyFont="1" applyFill="1" applyBorder="1" applyAlignment="1">
      <alignment horizontal="right"/>
      <protection/>
    </xf>
    <xf numFmtId="3" fontId="19" fillId="33" borderId="71" xfId="47" applyNumberFormat="1" applyFont="1" applyFill="1" applyBorder="1" applyAlignment="1">
      <alignment horizontal="right"/>
      <protection/>
    </xf>
    <xf numFmtId="176" fontId="19" fillId="33" borderId="71" xfId="47" applyNumberFormat="1" applyFont="1" applyFill="1" applyBorder="1" applyAlignment="1">
      <alignment horizontal="right"/>
      <protection/>
    </xf>
    <xf numFmtId="3" fontId="19" fillId="33" borderId="77" xfId="47" applyNumberFormat="1" applyFont="1" applyFill="1" applyBorder="1" applyAlignment="1">
      <alignment horizontal="right"/>
      <protection/>
    </xf>
    <xf numFmtId="176" fontId="19" fillId="33" borderId="77" xfId="47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 horizontal="right"/>
    </xf>
    <xf numFmtId="1" fontId="12" fillId="0" borderId="7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3" fontId="20" fillId="0" borderId="52" xfId="0" applyNumberFormat="1" applyFont="1" applyFill="1" applyBorder="1" applyAlignment="1">
      <alignment horizontal="center" vertical="center" wrapText="1"/>
    </xf>
    <xf numFmtId="3" fontId="20" fillId="0" borderId="63" xfId="0" applyNumberFormat="1" applyFont="1" applyFill="1" applyBorder="1" applyAlignment="1">
      <alignment horizontal="center" vertical="center"/>
    </xf>
    <xf numFmtId="3" fontId="20" fillId="0" borderId="7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3" fontId="20" fillId="0" borderId="79" xfId="0" applyNumberFormat="1" applyFont="1" applyFill="1" applyBorder="1" applyAlignment="1">
      <alignment horizontal="center" vertical="center"/>
    </xf>
    <xf numFmtId="3" fontId="20" fillId="0" borderId="80" xfId="0" applyNumberFormat="1" applyFont="1" applyFill="1" applyBorder="1" applyAlignment="1">
      <alignment horizontal="center" vertical="center"/>
    </xf>
    <xf numFmtId="3" fontId="20" fillId="0" borderId="81" xfId="0" applyNumberFormat="1" applyFont="1" applyFill="1" applyBorder="1" applyAlignment="1">
      <alignment horizontal="center" vertical="center"/>
    </xf>
    <xf numFmtId="1" fontId="25" fillId="0" borderId="18" xfId="0" applyNumberFormat="1" applyFont="1" applyFill="1" applyBorder="1" applyAlignment="1">
      <alignment vertical="center" wrapText="1"/>
    </xf>
    <xf numFmtId="1" fontId="20" fillId="0" borderId="15" xfId="0" applyNumberFormat="1" applyFont="1" applyFill="1" applyBorder="1" applyAlignment="1">
      <alignment vertical="center" wrapText="1"/>
    </xf>
    <xf numFmtId="1" fontId="20" fillId="0" borderId="28" xfId="0" applyNumberFormat="1" applyFont="1" applyFill="1" applyBorder="1" applyAlignment="1">
      <alignment vertical="center" wrapText="1"/>
    </xf>
    <xf numFmtId="1" fontId="0" fillId="0" borderId="82" xfId="0" applyNumberFormat="1" applyFont="1" applyFill="1" applyBorder="1" applyAlignment="1">
      <alignment vertical="center" wrapText="1"/>
    </xf>
    <xf numFmtId="3" fontId="0" fillId="0" borderId="83" xfId="0" applyNumberFormat="1" applyFont="1" applyFill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0" fillId="0" borderId="8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0" fillId="0" borderId="86" xfId="0" applyNumberFormat="1" applyFont="1" applyFill="1" applyBorder="1" applyAlignment="1">
      <alignment vertical="center" wrapText="1"/>
    </xf>
    <xf numFmtId="3" fontId="0" fillId="0" borderId="87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3" fontId="0" fillId="0" borderId="90" xfId="0" applyNumberFormat="1" applyFont="1" applyFill="1" applyBorder="1" applyAlignment="1">
      <alignment/>
    </xf>
    <xf numFmtId="3" fontId="0" fillId="0" borderId="91" xfId="0" applyNumberFormat="1" applyFont="1" applyFill="1" applyBorder="1" applyAlignment="1">
      <alignment/>
    </xf>
    <xf numFmtId="1" fontId="1" fillId="0" borderId="86" xfId="0" applyNumberFormat="1" applyFont="1" applyFill="1" applyBorder="1" applyAlignment="1">
      <alignment vertical="center" wrapText="1"/>
    </xf>
    <xf numFmtId="1" fontId="26" fillId="0" borderId="86" xfId="0" applyNumberFormat="1" applyFont="1" applyFill="1" applyBorder="1" applyAlignment="1">
      <alignment vertical="center" wrapText="1"/>
    </xf>
    <xf numFmtId="1" fontId="26" fillId="0" borderId="92" xfId="0" applyNumberFormat="1" applyFont="1" applyFill="1" applyBorder="1" applyAlignment="1">
      <alignment vertical="center" wrapText="1"/>
    </xf>
    <xf numFmtId="3" fontId="0" fillId="0" borderId="92" xfId="0" applyNumberFormat="1" applyFont="1" applyFill="1" applyBorder="1" applyAlignment="1">
      <alignment/>
    </xf>
    <xf numFmtId="3" fontId="0" fillId="0" borderId="93" xfId="0" applyNumberFormat="1" applyFont="1" applyFill="1" applyBorder="1" applyAlignment="1">
      <alignment/>
    </xf>
    <xf numFmtId="3" fontId="0" fillId="0" borderId="94" xfId="0" applyNumberFormat="1" applyFont="1" applyFill="1" applyBorder="1" applyAlignment="1">
      <alignment/>
    </xf>
    <xf numFmtId="1" fontId="27" fillId="41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0" fillId="0" borderId="95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/>
    </xf>
    <xf numFmtId="1" fontId="0" fillId="0" borderId="97" xfId="0" applyNumberFormat="1" applyFont="1" applyFill="1" applyBorder="1" applyAlignment="1">
      <alignment vertical="center" wrapText="1"/>
    </xf>
    <xf numFmtId="3" fontId="0" fillId="0" borderId="98" xfId="0" applyNumberFormat="1" applyFont="1" applyFill="1" applyBorder="1" applyAlignment="1">
      <alignment/>
    </xf>
    <xf numFmtId="3" fontId="0" fillId="0" borderId="99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 horizontal="right"/>
    </xf>
    <xf numFmtId="1" fontId="16" fillId="0" borderId="15" xfId="0" applyNumberFormat="1" applyFont="1" applyFill="1" applyBorder="1" applyAlignment="1">
      <alignment vertical="center" wrapText="1"/>
    </xf>
    <xf numFmtId="3" fontId="0" fillId="0" borderId="100" xfId="0" applyNumberFormat="1" applyFont="1" applyFill="1" applyBorder="1" applyAlignment="1">
      <alignment/>
    </xf>
    <xf numFmtId="1" fontId="25" fillId="0" borderId="18" xfId="0" applyNumberFormat="1" applyFont="1" applyFill="1" applyBorder="1" applyAlignment="1">
      <alignment vertical="center" wrapText="1"/>
    </xf>
    <xf numFmtId="1" fontId="20" fillId="0" borderId="82" xfId="0" applyNumberFormat="1" applyFont="1" applyFill="1" applyBorder="1" applyAlignment="1">
      <alignment vertical="center" wrapText="1"/>
    </xf>
    <xf numFmtId="1" fontId="1" fillId="0" borderId="82" xfId="0" applyNumberFormat="1" applyFont="1" applyFill="1" applyBorder="1" applyAlignment="1">
      <alignment vertical="center" wrapText="1"/>
    </xf>
    <xf numFmtId="1" fontId="1" fillId="0" borderId="97" xfId="0" applyNumberFormat="1" applyFont="1" applyFill="1" applyBorder="1" applyAlignment="1">
      <alignment vertical="center" wrapText="1"/>
    </xf>
    <xf numFmtId="3" fontId="0" fillId="0" borderId="97" xfId="0" applyNumberFormat="1" applyFont="1" applyFill="1" applyBorder="1" applyAlignment="1">
      <alignment/>
    </xf>
    <xf numFmtId="3" fontId="0" fillId="0" borderId="101" xfId="0" applyNumberFormat="1" applyFont="1" applyFill="1" applyBorder="1" applyAlignment="1">
      <alignment/>
    </xf>
    <xf numFmtId="3" fontId="0" fillId="0" borderId="102" xfId="0" applyNumberFormat="1" applyFont="1" applyFill="1" applyBorder="1" applyAlignment="1">
      <alignment/>
    </xf>
    <xf numFmtId="0" fontId="21" fillId="0" borderId="0" xfId="51" applyFont="1" applyBorder="1" applyAlignment="1">
      <alignment horizontal="center" vertical="center" wrapText="1"/>
      <protection/>
    </xf>
    <xf numFmtId="0" fontId="16" fillId="0" borderId="12" xfId="47" applyFont="1" applyFill="1" applyBorder="1" applyAlignment="1">
      <alignment horizontal="center" wrapText="1"/>
      <protection/>
    </xf>
    <xf numFmtId="0" fontId="1" fillId="0" borderId="13" xfId="48" applyFont="1" applyBorder="1" applyAlignment="1">
      <alignment horizontal="center" wrapText="1"/>
      <protection/>
    </xf>
    <xf numFmtId="3" fontId="8" fillId="33" borderId="0" xfId="47" applyNumberFormat="1" applyFont="1" applyFill="1" applyBorder="1" applyAlignment="1">
      <alignment horizontal="center" vertical="center"/>
      <protection/>
    </xf>
    <xf numFmtId="0" fontId="0" fillId="33" borderId="0" xfId="47" applyFill="1" applyBorder="1" applyAlignment="1">
      <alignment horizontal="center" vertical="center"/>
      <protection/>
    </xf>
    <xf numFmtId="3" fontId="8" fillId="34" borderId="0" xfId="47" applyNumberFormat="1" applyFont="1" applyFill="1" applyBorder="1" applyAlignment="1">
      <alignment horizontal="center" vertical="center" wrapText="1"/>
      <protection/>
    </xf>
    <xf numFmtId="0" fontId="0" fillId="33" borderId="0" xfId="47" applyFill="1" applyBorder="1" applyAlignment="1">
      <alignment horizontal="center" vertical="center" wrapText="1"/>
      <protection/>
    </xf>
    <xf numFmtId="0" fontId="8" fillId="33" borderId="0" xfId="47" applyFont="1" applyFill="1" applyBorder="1" applyAlignment="1">
      <alignment horizontal="left"/>
      <protection/>
    </xf>
    <xf numFmtId="0" fontId="0" fillId="33" borderId="0" xfId="47" applyFill="1" applyBorder="1" applyAlignment="1">
      <alignment/>
      <protection/>
    </xf>
    <xf numFmtId="49" fontId="8" fillId="33" borderId="0" xfId="47" applyNumberFormat="1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ill="1" applyBorder="1" applyAlignment="1">
      <alignment horizontal="center" vertical="center"/>
      <protection/>
    </xf>
    <xf numFmtId="0" fontId="16" fillId="0" borderId="20" xfId="51" applyFont="1" applyFill="1" applyBorder="1" applyAlignment="1">
      <alignment horizontal="center" vertical="center"/>
      <protection/>
    </xf>
    <xf numFmtId="0" fontId="16" fillId="0" borderId="58" xfId="51" applyFont="1" applyFill="1" applyBorder="1" applyAlignment="1">
      <alignment horizontal="center" vertical="center"/>
      <protection/>
    </xf>
    <xf numFmtId="0" fontId="16" fillId="0" borderId="57" xfId="51" applyFont="1" applyFill="1" applyBorder="1" applyAlignment="1">
      <alignment horizontal="center" vertical="center"/>
      <protection/>
    </xf>
    <xf numFmtId="0" fontId="16" fillId="33" borderId="58" xfId="51" applyFont="1" applyFill="1" applyBorder="1" applyAlignment="1">
      <alignment horizontal="center" vertical="center"/>
      <protection/>
    </xf>
    <xf numFmtId="0" fontId="16" fillId="33" borderId="57" xfId="51" applyFont="1" applyFill="1" applyBorder="1" applyAlignment="1">
      <alignment horizontal="center" vertical="center"/>
      <protection/>
    </xf>
    <xf numFmtId="1" fontId="24" fillId="42" borderId="12" xfId="0" applyNumberFormat="1" applyFont="1" applyFill="1" applyBorder="1" applyAlignment="1">
      <alignment horizontal="center" vertical="center" wrapText="1"/>
    </xf>
    <xf numFmtId="1" fontId="24" fillId="42" borderId="14" xfId="0" applyNumberFormat="1" applyFont="1" applyFill="1" applyBorder="1" applyAlignment="1">
      <alignment horizontal="center" vertical="center" wrapText="1"/>
    </xf>
    <xf numFmtId="1" fontId="24" fillId="42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3" fontId="20" fillId="0" borderId="47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78" xfId="0" applyNumberFormat="1" applyFont="1" applyFill="1" applyBorder="1" applyAlignment="1">
      <alignment horizontal="center" vertical="center" wrapText="1"/>
    </xf>
    <xf numFmtId="3" fontId="20" fillId="0" borderId="48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20" fillId="0" borderId="54" xfId="0" applyNumberFormat="1" applyFont="1" applyFill="1" applyBorder="1" applyAlignment="1">
      <alignment horizontal="center" vertical="center" wrapText="1"/>
    </xf>
    <xf numFmtId="0" fontId="12" fillId="0" borderId="52" xfId="51" applyFont="1" applyBorder="1">
      <alignment/>
      <protection/>
    </xf>
    <xf numFmtId="0" fontId="12" fillId="0" borderId="72" xfId="51" applyFont="1" applyBorder="1">
      <alignment/>
      <protection/>
    </xf>
    <xf numFmtId="3" fontId="18" fillId="33" borderId="72" xfId="51" applyNumberFormat="1" applyFont="1" applyFill="1" applyBorder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7" xfId="49"/>
    <cellStyle name="normální_MF-03-příloha 4 - SR 2009(19  8  2008)" xfId="50"/>
    <cellStyle name="normální_Tabč4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Q29" sqref="Q29"/>
      <selection pane="topRight" activeCell="Q29" sqref="Q29"/>
      <selection pane="bottomLeft" activeCell="Q29" sqref="Q29"/>
      <selection pane="bottomRight" activeCell="A2" sqref="A2"/>
    </sheetView>
  </sheetViews>
  <sheetFormatPr defaultColWidth="9.140625" defaultRowHeight="12.75"/>
  <cols>
    <col min="1" max="1" width="71.28125" style="0" customWidth="1"/>
    <col min="2" max="10" width="14.8515625" style="0" customWidth="1"/>
    <col min="11" max="11" width="10.421875" style="0" bestFit="1" customWidth="1"/>
    <col min="12" max="12" width="12.57421875" style="0" bestFit="1" customWidth="1"/>
    <col min="13" max="13" width="11.00390625" style="0" bestFit="1" customWidth="1"/>
    <col min="14" max="14" width="10.7109375" style="0" bestFit="1" customWidth="1"/>
    <col min="15" max="15" width="9.57421875" style="0" bestFit="1" customWidth="1"/>
    <col min="16" max="16" width="10.7109375" style="0" bestFit="1" customWidth="1"/>
    <col min="17" max="17" width="12.00390625" style="0" bestFit="1" customWidth="1"/>
    <col min="18" max="18" width="10.7109375" style="0" bestFit="1" customWidth="1"/>
    <col min="19" max="19" width="8.28125" style="0" bestFit="1" customWidth="1"/>
    <col min="20" max="20" width="10.421875" style="0" bestFit="1" customWidth="1"/>
    <col min="21" max="21" width="10.421875" style="0" customWidth="1"/>
    <col min="22" max="22" width="11.00390625" style="0" bestFit="1" customWidth="1"/>
    <col min="23" max="23" width="12.7109375" style="0" bestFit="1" customWidth="1"/>
    <col min="24" max="24" width="11.00390625" style="0" bestFit="1" customWidth="1"/>
  </cols>
  <sheetData>
    <row r="1" spans="1:17" ht="18.75">
      <c r="A1" s="2" t="s">
        <v>219</v>
      </c>
      <c r="Q1" s="3"/>
    </row>
    <row r="2" ht="15.75">
      <c r="A2" s="4" t="s">
        <v>0</v>
      </c>
    </row>
    <row r="4" ht="15.75">
      <c r="A4" s="4"/>
    </row>
    <row r="5" spans="1:10" ht="125.25" customHeight="1">
      <c r="A5" s="62" t="s">
        <v>21</v>
      </c>
      <c r="B5" s="63"/>
      <c r="C5" s="64" t="s">
        <v>220</v>
      </c>
      <c r="D5" s="65"/>
      <c r="E5" s="66"/>
      <c r="F5" s="64" t="s">
        <v>221</v>
      </c>
      <c r="G5" s="64" t="s">
        <v>222</v>
      </c>
      <c r="H5" s="65"/>
      <c r="I5" s="65"/>
      <c r="J5" s="67"/>
    </row>
    <row r="6" spans="1:10" ht="15">
      <c r="A6" s="68"/>
      <c r="B6" s="69" t="s">
        <v>25</v>
      </c>
      <c r="C6" s="70"/>
      <c r="D6" s="71" t="s">
        <v>26</v>
      </c>
      <c r="E6" s="72" t="s">
        <v>223</v>
      </c>
      <c r="F6" s="70"/>
      <c r="G6" s="70"/>
      <c r="H6" s="71" t="s">
        <v>26</v>
      </c>
      <c r="I6" s="71" t="s">
        <v>11</v>
      </c>
      <c r="J6" s="73" t="s">
        <v>23</v>
      </c>
    </row>
    <row r="7" spans="1:10" ht="15">
      <c r="A7" s="74"/>
      <c r="B7" s="75" t="s">
        <v>224</v>
      </c>
      <c r="C7" s="9" t="s">
        <v>27</v>
      </c>
      <c r="D7" s="76" t="s">
        <v>12</v>
      </c>
      <c r="E7" s="77" t="s">
        <v>225</v>
      </c>
      <c r="F7" s="9" t="s">
        <v>28</v>
      </c>
      <c r="G7" s="9" t="s">
        <v>29</v>
      </c>
      <c r="H7" s="76" t="s">
        <v>226</v>
      </c>
      <c r="I7" s="76" t="s">
        <v>1</v>
      </c>
      <c r="J7" s="78" t="s">
        <v>24</v>
      </c>
    </row>
    <row r="8" spans="1:10" ht="15.75" thickBot="1">
      <c r="A8" s="74"/>
      <c r="B8" s="75"/>
      <c r="C8" s="9"/>
      <c r="D8" s="76" t="s">
        <v>227</v>
      </c>
      <c r="E8" s="77"/>
      <c r="F8" s="9"/>
      <c r="G8" s="9"/>
      <c r="H8" s="76">
        <v>2013</v>
      </c>
      <c r="I8" s="76" t="s">
        <v>228</v>
      </c>
      <c r="J8" s="78">
        <v>2013</v>
      </c>
    </row>
    <row r="9" spans="1:10" ht="15">
      <c r="A9" s="79" t="s">
        <v>2</v>
      </c>
      <c r="B9" s="80"/>
      <c r="C9" s="81"/>
      <c r="D9" s="82"/>
      <c r="E9" s="83"/>
      <c r="F9" s="81"/>
      <c r="G9" s="81"/>
      <c r="H9" s="82"/>
      <c r="I9" s="82"/>
      <c r="J9" s="84"/>
    </row>
    <row r="10" spans="1:10" ht="15">
      <c r="A10" s="85" t="s">
        <v>229</v>
      </c>
      <c r="B10" s="86">
        <v>83234084</v>
      </c>
      <c r="C10" s="87">
        <v>-1699782</v>
      </c>
      <c r="D10" s="88">
        <v>-1699782</v>
      </c>
      <c r="E10" s="89">
        <v>81534302</v>
      </c>
      <c r="F10" s="87">
        <v>-6635</v>
      </c>
      <c r="G10" s="87">
        <v>1482949</v>
      </c>
      <c r="H10" s="88">
        <v>1476314</v>
      </c>
      <c r="I10" s="88">
        <v>-223468</v>
      </c>
      <c r="J10" s="90">
        <v>83010616</v>
      </c>
    </row>
    <row r="11" spans="1:10" ht="15">
      <c r="A11" s="85" t="s">
        <v>3</v>
      </c>
      <c r="B11" s="86"/>
      <c r="C11" s="87"/>
      <c r="D11" s="88"/>
      <c r="E11" s="89"/>
      <c r="F11" s="87"/>
      <c r="G11" s="87"/>
      <c r="H11" s="88"/>
      <c r="I11" s="88"/>
      <c r="J11" s="90"/>
    </row>
    <row r="12" spans="1:10" ht="12.75">
      <c r="A12" s="91" t="s">
        <v>230</v>
      </c>
      <c r="B12" s="92">
        <v>83234084</v>
      </c>
      <c r="C12" s="93">
        <v>-1699782</v>
      </c>
      <c r="D12" s="94">
        <v>-1699782</v>
      </c>
      <c r="E12" s="95">
        <v>81534302</v>
      </c>
      <c r="F12" s="93">
        <v>-6635</v>
      </c>
      <c r="G12" s="93">
        <v>1482949</v>
      </c>
      <c r="H12" s="94">
        <v>1476314</v>
      </c>
      <c r="I12" s="94">
        <v>-223468</v>
      </c>
      <c r="J12" s="96">
        <v>83010616</v>
      </c>
    </row>
    <row r="13" spans="1:10" ht="15">
      <c r="A13" s="97" t="s">
        <v>4</v>
      </c>
      <c r="B13" s="86"/>
      <c r="C13" s="98"/>
      <c r="D13" s="88"/>
      <c r="E13" s="89"/>
      <c r="F13" s="98"/>
      <c r="G13" s="98"/>
      <c r="H13" s="88"/>
      <c r="I13" s="88"/>
      <c r="J13" s="90"/>
    </row>
    <row r="14" spans="1:10" ht="12.75">
      <c r="A14" s="91" t="s">
        <v>13</v>
      </c>
      <c r="B14" s="92">
        <v>57310224</v>
      </c>
      <c r="C14" s="93">
        <v>-1225321</v>
      </c>
      <c r="D14" s="94">
        <v>-1225321</v>
      </c>
      <c r="E14" s="95">
        <v>56084903</v>
      </c>
      <c r="F14" s="93">
        <v>-4915</v>
      </c>
      <c r="G14" s="93">
        <v>456396</v>
      </c>
      <c r="H14" s="94">
        <v>451481</v>
      </c>
      <c r="I14" s="94">
        <v>-773840</v>
      </c>
      <c r="J14" s="96">
        <v>56536384</v>
      </c>
    </row>
    <row r="15" spans="1:10" ht="12.75">
      <c r="A15" s="91" t="s">
        <v>14</v>
      </c>
      <c r="B15" s="92">
        <v>56629624</v>
      </c>
      <c r="C15" s="93">
        <v>-1225321</v>
      </c>
      <c r="D15" s="94">
        <v>-1225321</v>
      </c>
      <c r="E15" s="95">
        <v>55404303</v>
      </c>
      <c r="F15" s="93">
        <v>-4915</v>
      </c>
      <c r="G15" s="93">
        <v>456396</v>
      </c>
      <c r="H15" s="94">
        <v>451481</v>
      </c>
      <c r="I15" s="94">
        <v>-773840</v>
      </c>
      <c r="J15" s="96">
        <v>55855784</v>
      </c>
    </row>
    <row r="16" spans="1:10" ht="12.75">
      <c r="A16" s="91" t="s">
        <v>15</v>
      </c>
      <c r="B16" s="92">
        <v>680600</v>
      </c>
      <c r="C16" s="93"/>
      <c r="D16" s="94">
        <v>0</v>
      </c>
      <c r="E16" s="95">
        <v>680600</v>
      </c>
      <c r="F16" s="93"/>
      <c r="G16" s="93"/>
      <c r="H16" s="94">
        <v>0</v>
      </c>
      <c r="I16" s="94">
        <v>0</v>
      </c>
      <c r="J16" s="96">
        <v>680600</v>
      </c>
    </row>
    <row r="17" spans="1:10" ht="12.75">
      <c r="A17" s="91" t="s">
        <v>16</v>
      </c>
      <c r="B17" s="92">
        <v>19485758</v>
      </c>
      <c r="C17" s="93">
        <v>-416609</v>
      </c>
      <c r="D17" s="94">
        <v>-416609</v>
      </c>
      <c r="E17" s="95">
        <v>19069149</v>
      </c>
      <c r="F17" s="93">
        <v>-1672</v>
      </c>
      <c r="G17" s="93">
        <v>155175</v>
      </c>
      <c r="H17" s="94">
        <v>153503</v>
      </c>
      <c r="I17" s="94">
        <v>-263106</v>
      </c>
      <c r="J17" s="96">
        <v>19222652</v>
      </c>
    </row>
    <row r="18" spans="1:10" ht="12.75">
      <c r="A18" s="91" t="s">
        <v>17</v>
      </c>
      <c r="B18" s="92">
        <v>567164</v>
      </c>
      <c r="C18" s="93">
        <v>-12253</v>
      </c>
      <c r="D18" s="94">
        <v>-12253</v>
      </c>
      <c r="E18" s="95">
        <v>554911</v>
      </c>
      <c r="F18" s="93">
        <v>-48</v>
      </c>
      <c r="G18" s="93">
        <v>4564</v>
      </c>
      <c r="H18" s="94">
        <v>4516</v>
      </c>
      <c r="I18" s="94">
        <v>-7737</v>
      </c>
      <c r="J18" s="96">
        <v>559427</v>
      </c>
    </row>
    <row r="19" spans="1:10" ht="12.75">
      <c r="A19" s="91" t="s">
        <v>18</v>
      </c>
      <c r="B19" s="92">
        <v>4790180</v>
      </c>
      <c r="C19" s="93">
        <v>-75631</v>
      </c>
      <c r="D19" s="94">
        <v>-75631</v>
      </c>
      <c r="E19" s="95">
        <v>4714549</v>
      </c>
      <c r="F19" s="93"/>
      <c r="G19" s="93">
        <v>866814</v>
      </c>
      <c r="H19" s="94">
        <v>866814</v>
      </c>
      <c r="I19" s="94">
        <v>791183</v>
      </c>
      <c r="J19" s="96">
        <v>5581363</v>
      </c>
    </row>
    <row r="20" spans="1:10" ht="12.75">
      <c r="A20" s="99" t="s">
        <v>19</v>
      </c>
      <c r="B20" s="100">
        <v>211497</v>
      </c>
      <c r="C20" s="101"/>
      <c r="D20" s="102">
        <v>0</v>
      </c>
      <c r="E20" s="103">
        <v>211497</v>
      </c>
      <c r="F20" s="101"/>
      <c r="G20" s="101"/>
      <c r="H20" s="102">
        <v>0</v>
      </c>
      <c r="I20" s="102">
        <v>0</v>
      </c>
      <c r="J20" s="104">
        <v>211497</v>
      </c>
    </row>
    <row r="21" spans="1:10" ht="12.75">
      <c r="A21" s="91" t="s">
        <v>5</v>
      </c>
      <c r="B21" s="92">
        <v>57310224</v>
      </c>
      <c r="C21" s="93">
        <v>-1225321</v>
      </c>
      <c r="D21" s="94">
        <v>-1225321</v>
      </c>
      <c r="E21" s="95">
        <v>56084903</v>
      </c>
      <c r="F21" s="93">
        <v>-4915</v>
      </c>
      <c r="G21" s="93">
        <v>456396</v>
      </c>
      <c r="H21" s="94">
        <v>451481</v>
      </c>
      <c r="I21" s="94">
        <v>-773840</v>
      </c>
      <c r="J21" s="96">
        <v>56536384</v>
      </c>
    </row>
    <row r="22" spans="1:10" ht="12.75">
      <c r="A22" s="91" t="s">
        <v>6</v>
      </c>
      <c r="B22" s="92">
        <v>56629624</v>
      </c>
      <c r="C22" s="93">
        <v>-1225321</v>
      </c>
      <c r="D22" s="94">
        <v>-1225321</v>
      </c>
      <c r="E22" s="95">
        <v>55404303</v>
      </c>
      <c r="F22" s="93">
        <v>-4915</v>
      </c>
      <c r="G22" s="93">
        <v>456396</v>
      </c>
      <c r="H22" s="94">
        <v>451481</v>
      </c>
      <c r="I22" s="94">
        <v>-773840</v>
      </c>
      <c r="J22" s="96">
        <v>55855784</v>
      </c>
    </row>
    <row r="23" spans="1:10" ht="12.75">
      <c r="A23" s="91" t="s">
        <v>7</v>
      </c>
      <c r="B23" s="92">
        <v>680600</v>
      </c>
      <c r="C23" s="93"/>
      <c r="D23" s="94">
        <v>0</v>
      </c>
      <c r="E23" s="95">
        <v>680600</v>
      </c>
      <c r="F23" s="93"/>
      <c r="G23" s="93"/>
      <c r="H23" s="94">
        <v>0</v>
      </c>
      <c r="I23" s="94">
        <v>0</v>
      </c>
      <c r="J23" s="96">
        <v>680600</v>
      </c>
    </row>
    <row r="24" spans="1:10" ht="12.75">
      <c r="A24" s="91" t="s">
        <v>8</v>
      </c>
      <c r="B24" s="92">
        <v>19485758</v>
      </c>
      <c r="C24" s="93">
        <v>-416609</v>
      </c>
      <c r="D24" s="94">
        <v>-416609</v>
      </c>
      <c r="E24" s="95">
        <v>19069149</v>
      </c>
      <c r="F24" s="93">
        <v>-1672</v>
      </c>
      <c r="G24" s="93">
        <v>155175</v>
      </c>
      <c r="H24" s="94">
        <v>153503</v>
      </c>
      <c r="I24" s="94">
        <v>-263106</v>
      </c>
      <c r="J24" s="96">
        <v>19222652</v>
      </c>
    </row>
    <row r="25" spans="1:10" ht="12.75">
      <c r="A25" s="91" t="s">
        <v>9</v>
      </c>
      <c r="B25" s="92">
        <v>567164</v>
      </c>
      <c r="C25" s="93">
        <v>-12253</v>
      </c>
      <c r="D25" s="94">
        <v>-12253</v>
      </c>
      <c r="E25" s="95">
        <v>554911</v>
      </c>
      <c r="F25" s="93">
        <v>-48</v>
      </c>
      <c r="G25" s="93">
        <v>4564</v>
      </c>
      <c r="H25" s="94">
        <v>4516</v>
      </c>
      <c r="I25" s="94">
        <v>-7737</v>
      </c>
      <c r="J25" s="96">
        <v>559427</v>
      </c>
    </row>
    <row r="26" spans="1:10" ht="12.75">
      <c r="A26" s="91" t="s">
        <v>20</v>
      </c>
      <c r="B26" s="92">
        <v>4790180</v>
      </c>
      <c r="C26" s="93">
        <v>-75631</v>
      </c>
      <c r="D26" s="94">
        <v>-75631</v>
      </c>
      <c r="E26" s="95">
        <v>4714549</v>
      </c>
      <c r="F26" s="93"/>
      <c r="G26" s="93">
        <v>866814</v>
      </c>
      <c r="H26" s="94">
        <v>866814</v>
      </c>
      <c r="I26" s="94">
        <v>791183</v>
      </c>
      <c r="J26" s="96">
        <v>5581363</v>
      </c>
    </row>
    <row r="27" spans="1:10" ht="12.75">
      <c r="A27" s="99" t="s">
        <v>10</v>
      </c>
      <c r="B27" s="100">
        <v>211497</v>
      </c>
      <c r="C27" s="101"/>
      <c r="D27" s="102">
        <v>0</v>
      </c>
      <c r="E27" s="103">
        <v>211497</v>
      </c>
      <c r="F27" s="101"/>
      <c r="G27" s="101"/>
      <c r="H27" s="102">
        <v>0</v>
      </c>
      <c r="I27" s="102">
        <v>0</v>
      </c>
      <c r="J27" s="104">
        <v>211497</v>
      </c>
    </row>
    <row r="28" spans="1:10" ht="12.75">
      <c r="A28" s="91" t="s">
        <v>22</v>
      </c>
      <c r="B28" s="92">
        <v>1080758</v>
      </c>
      <c r="C28" s="93">
        <v>30032</v>
      </c>
      <c r="D28" s="94">
        <v>30032</v>
      </c>
      <c r="E28" s="95">
        <v>1110790</v>
      </c>
      <c r="F28" s="93"/>
      <c r="G28" s="93"/>
      <c r="H28" s="94">
        <v>0</v>
      </c>
      <c r="I28" s="94">
        <v>30032</v>
      </c>
      <c r="J28" s="96">
        <v>1110790</v>
      </c>
    </row>
  </sheetData>
  <sheetProtection/>
  <printOptions horizontalCentered="1"/>
  <pageMargins left="0.31496062992125984" right="0.15748031496062992" top="0.7086614173228347" bottom="0.4724409448818898" header="0.5118110236220472" footer="0.5118110236220472"/>
  <pageSetup horizontalDpi="600" verticalDpi="600" orientation="landscape" paperSize="9" scale="60" r:id="rId1"/>
  <headerFooter alignWithMargins="0">
    <oddHeader>&amp;R&amp;"Arial,Kurzíva"Kapitola B.3.II&amp;"Arial,Obyčejné"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0"/>
  <sheetViews>
    <sheetView zoomScale="50" zoomScaleNormal="50" workbookViewId="0" topLeftCell="A1">
      <selection activeCell="A1" sqref="A1:Z1"/>
    </sheetView>
  </sheetViews>
  <sheetFormatPr defaultColWidth="8.8515625" defaultRowHeight="12.75"/>
  <cols>
    <col min="1" max="1" width="24.8515625" style="5" customWidth="1"/>
    <col min="2" max="4" width="14.140625" style="5" bestFit="1" customWidth="1"/>
    <col min="5" max="5" width="14.140625" style="6" bestFit="1" customWidth="1"/>
    <col min="6" max="7" width="14.140625" style="7" bestFit="1" customWidth="1"/>
    <col min="8" max="8" width="14.140625" style="7" customWidth="1"/>
    <col min="9" max="25" width="15.7109375" style="5" customWidth="1"/>
    <col min="26" max="26" width="15.7109375" style="8" customWidth="1"/>
    <col min="27" max="27" width="8.8515625" style="8" customWidth="1"/>
    <col min="28" max="28" width="9.28125" style="8" bestFit="1" customWidth="1"/>
    <col min="29" max="16384" width="8.8515625" style="8" customWidth="1"/>
  </cols>
  <sheetData>
    <row r="1" spans="1:26" ht="76.5" customHeight="1">
      <c r="A1" s="384" t="s">
        <v>239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</row>
    <row r="2" spans="1:26" ht="18.75" thickBot="1">
      <c r="A2" s="134"/>
      <c r="B2" s="135"/>
      <c r="C2" s="135"/>
      <c r="D2" s="135"/>
      <c r="E2" s="136"/>
      <c r="F2" s="137"/>
      <c r="G2" s="137"/>
      <c r="H2" s="137"/>
      <c r="I2" s="136"/>
      <c r="J2" s="136"/>
      <c r="K2" s="136"/>
      <c r="L2" s="136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8"/>
    </row>
    <row r="3" spans="1:26" ht="63.75" customHeight="1" thickBot="1">
      <c r="A3" s="139"/>
      <c r="B3" s="140" t="s">
        <v>30</v>
      </c>
      <c r="C3" s="140" t="s">
        <v>30</v>
      </c>
      <c r="D3" s="140" t="s">
        <v>30</v>
      </c>
      <c r="E3" s="141" t="s">
        <v>30</v>
      </c>
      <c r="F3" s="142" t="s">
        <v>30</v>
      </c>
      <c r="G3" s="142" t="s">
        <v>30</v>
      </c>
      <c r="H3" s="142" t="s">
        <v>30</v>
      </c>
      <c r="I3" s="143" t="s">
        <v>31</v>
      </c>
      <c r="J3" s="143" t="s">
        <v>32</v>
      </c>
      <c r="K3" s="143" t="s">
        <v>31</v>
      </c>
      <c r="L3" s="143" t="s">
        <v>32</v>
      </c>
      <c r="M3" s="144" t="s">
        <v>31</v>
      </c>
      <c r="N3" s="144" t="s">
        <v>33</v>
      </c>
      <c r="O3" s="145" t="s">
        <v>31</v>
      </c>
      <c r="P3" s="145" t="s">
        <v>33</v>
      </c>
      <c r="Q3" s="146" t="s">
        <v>31</v>
      </c>
      <c r="R3" s="146" t="s">
        <v>33</v>
      </c>
      <c r="S3" s="385" t="s">
        <v>240</v>
      </c>
      <c r="T3" s="386"/>
      <c r="U3" s="385" t="s">
        <v>241</v>
      </c>
      <c r="V3" s="386"/>
      <c r="W3" s="385" t="s">
        <v>242</v>
      </c>
      <c r="X3" s="386"/>
      <c r="Y3" s="385" t="s">
        <v>34</v>
      </c>
      <c r="Z3" s="386"/>
    </row>
    <row r="4" spans="1:26" ht="12.75">
      <c r="A4" s="147" t="s">
        <v>35</v>
      </c>
      <c r="B4" s="148" t="s">
        <v>36</v>
      </c>
      <c r="C4" s="148" t="s">
        <v>37</v>
      </c>
      <c r="D4" s="148" t="s">
        <v>38</v>
      </c>
      <c r="E4" s="149" t="s">
        <v>39</v>
      </c>
      <c r="F4" s="150" t="s">
        <v>40</v>
      </c>
      <c r="G4" s="149" t="s">
        <v>41</v>
      </c>
      <c r="H4" s="149" t="s">
        <v>42</v>
      </c>
      <c r="I4" s="151" t="s">
        <v>43</v>
      </c>
      <c r="J4" s="151" t="s">
        <v>43</v>
      </c>
      <c r="K4" s="151" t="s">
        <v>44</v>
      </c>
      <c r="L4" s="151" t="s">
        <v>44</v>
      </c>
      <c r="M4" s="152" t="s">
        <v>45</v>
      </c>
      <c r="N4" s="152" t="s">
        <v>45</v>
      </c>
      <c r="O4" s="153" t="s">
        <v>46</v>
      </c>
      <c r="P4" s="153" t="s">
        <v>46</v>
      </c>
      <c r="Q4" s="154" t="s">
        <v>243</v>
      </c>
      <c r="R4" s="154" t="s">
        <v>243</v>
      </c>
      <c r="S4" s="148" t="s">
        <v>47</v>
      </c>
      <c r="T4" s="155" t="s">
        <v>48</v>
      </c>
      <c r="U4" s="148" t="s">
        <v>47</v>
      </c>
      <c r="V4" s="148" t="s">
        <v>48</v>
      </c>
      <c r="W4" s="148" t="s">
        <v>47</v>
      </c>
      <c r="X4" s="148" t="s">
        <v>48</v>
      </c>
      <c r="Y4" s="148" t="s">
        <v>47</v>
      </c>
      <c r="Z4" s="148" t="s">
        <v>48</v>
      </c>
    </row>
    <row r="5" spans="1:26" ht="13.5" thickBot="1">
      <c r="A5" s="156"/>
      <c r="B5" s="157"/>
      <c r="C5" s="157"/>
      <c r="D5" s="157"/>
      <c r="E5" s="158"/>
      <c r="F5" s="158"/>
      <c r="G5" s="158"/>
      <c r="H5" s="158"/>
      <c r="I5" s="159"/>
      <c r="J5" s="159"/>
      <c r="K5" s="159"/>
      <c r="L5" s="159"/>
      <c r="M5" s="160"/>
      <c r="N5" s="160"/>
      <c r="O5" s="161"/>
      <c r="P5" s="161"/>
      <c r="Q5" s="162"/>
      <c r="R5" s="162"/>
      <c r="S5" s="157"/>
      <c r="T5" s="163"/>
      <c r="U5" s="157"/>
      <c r="V5" s="157"/>
      <c r="W5" s="157"/>
      <c r="X5" s="157"/>
      <c r="Y5" s="157"/>
      <c r="Z5" s="157"/>
    </row>
    <row r="6" spans="1:26" ht="18">
      <c r="A6" s="164" t="s">
        <v>49</v>
      </c>
      <c r="B6" s="165">
        <v>26357</v>
      </c>
      <c r="C6" s="165">
        <v>26259</v>
      </c>
      <c r="D6" s="165">
        <v>27099</v>
      </c>
      <c r="E6" s="166">
        <v>27511</v>
      </c>
      <c r="F6" s="166">
        <v>27727</v>
      </c>
      <c r="G6" s="167">
        <v>28393</v>
      </c>
      <c r="H6" s="168">
        <v>29273.5</v>
      </c>
      <c r="I6" s="166">
        <v>30806</v>
      </c>
      <c r="J6" s="166">
        <v>30806</v>
      </c>
      <c r="K6" s="168">
        <v>32788.5</v>
      </c>
      <c r="L6" s="168">
        <v>32788.5</v>
      </c>
      <c r="M6" s="169">
        <v>34480</v>
      </c>
      <c r="N6" s="169">
        <v>34480</v>
      </c>
      <c r="O6" s="170">
        <v>35936.5</v>
      </c>
      <c r="P6" s="170">
        <v>35936.5</v>
      </c>
      <c r="Q6" s="171">
        <v>37042.5</v>
      </c>
      <c r="R6" s="171">
        <v>37042.5</v>
      </c>
      <c r="S6" s="172">
        <v>1106</v>
      </c>
      <c r="T6" s="173">
        <v>103.07765085637166</v>
      </c>
      <c r="U6" s="165">
        <v>1106</v>
      </c>
      <c r="V6" s="174">
        <v>103.07765085637166</v>
      </c>
      <c r="W6" s="165">
        <v>1456.5</v>
      </c>
      <c r="X6" s="174">
        <v>104.2241879350348</v>
      </c>
      <c r="Y6" s="165">
        <v>1456.5</v>
      </c>
      <c r="Z6" s="174">
        <v>104.2241879350348</v>
      </c>
    </row>
    <row r="7" spans="1:26" ht="18">
      <c r="A7" s="175" t="s">
        <v>50</v>
      </c>
      <c r="B7" s="176">
        <v>105075</v>
      </c>
      <c r="C7" s="176">
        <v>100625</v>
      </c>
      <c r="D7" s="176">
        <v>96000</v>
      </c>
      <c r="E7" s="177">
        <v>92062</v>
      </c>
      <c r="F7" s="177">
        <v>88544</v>
      </c>
      <c r="G7" s="178">
        <v>84676.25</v>
      </c>
      <c r="H7" s="179">
        <v>82206.5</v>
      </c>
      <c r="I7" s="177">
        <v>79494.25</v>
      </c>
      <c r="J7" s="177">
        <v>79494.25</v>
      </c>
      <c r="K7" s="179">
        <v>78287.25</v>
      </c>
      <c r="L7" s="179">
        <v>78287.25</v>
      </c>
      <c r="M7" s="180">
        <v>79359.5</v>
      </c>
      <c r="N7" s="180">
        <v>79359.5</v>
      </c>
      <c r="O7" s="181">
        <v>81172.25</v>
      </c>
      <c r="P7" s="181">
        <v>81172.25</v>
      </c>
      <c r="Q7" s="182">
        <v>84373.25</v>
      </c>
      <c r="R7" s="182">
        <v>84373.25</v>
      </c>
      <c r="S7" s="183">
        <v>3201</v>
      </c>
      <c r="T7" s="184">
        <v>103.94346590121624</v>
      </c>
      <c r="U7" s="176">
        <v>3201</v>
      </c>
      <c r="V7" s="185">
        <v>103.94346590121624</v>
      </c>
      <c r="W7" s="176">
        <v>1812.75</v>
      </c>
      <c r="X7" s="186">
        <v>102.28422558105834</v>
      </c>
      <c r="Y7" s="176">
        <v>1812.75</v>
      </c>
      <c r="Z7" s="185">
        <v>102.28422558105834</v>
      </c>
    </row>
    <row r="8" spans="1:26" ht="18">
      <c r="A8" s="175" t="s">
        <v>51</v>
      </c>
      <c r="B8" s="176">
        <v>47656</v>
      </c>
      <c r="C8" s="176">
        <v>47344</v>
      </c>
      <c r="D8" s="176">
        <v>46991</v>
      </c>
      <c r="E8" s="177">
        <v>46967</v>
      </c>
      <c r="F8" s="177">
        <v>46467</v>
      </c>
      <c r="G8" s="178">
        <v>46175</v>
      </c>
      <c r="H8" s="179">
        <v>45139</v>
      </c>
      <c r="I8" s="177">
        <v>44073</v>
      </c>
      <c r="J8" s="177">
        <v>44798</v>
      </c>
      <c r="K8" s="179">
        <v>43388</v>
      </c>
      <c r="L8" s="179">
        <v>44091</v>
      </c>
      <c r="M8" s="180">
        <v>41845</v>
      </c>
      <c r="N8" s="180">
        <v>42959</v>
      </c>
      <c r="O8" s="181">
        <v>40716</v>
      </c>
      <c r="P8" s="181">
        <v>41786</v>
      </c>
      <c r="Q8" s="182">
        <v>39303</v>
      </c>
      <c r="R8" s="182">
        <v>40348</v>
      </c>
      <c r="S8" s="183">
        <v>-1413</v>
      </c>
      <c r="T8" s="184">
        <v>96.52961980548187</v>
      </c>
      <c r="U8" s="176">
        <v>-1438</v>
      </c>
      <c r="V8" s="185">
        <v>96.55865600918968</v>
      </c>
      <c r="W8" s="176">
        <v>-1129</v>
      </c>
      <c r="X8" s="185">
        <v>97.30194766399809</v>
      </c>
      <c r="Y8" s="176">
        <v>-1173</v>
      </c>
      <c r="Z8" s="185">
        <v>97.26948951325683</v>
      </c>
    </row>
    <row r="9" spans="1:26" ht="18">
      <c r="A9" s="175" t="s">
        <v>52</v>
      </c>
      <c r="B9" s="176">
        <v>2468</v>
      </c>
      <c r="C9" s="176">
        <v>2500</v>
      </c>
      <c r="D9" s="176">
        <v>2487</v>
      </c>
      <c r="E9" s="177">
        <v>2454</v>
      </c>
      <c r="F9" s="177">
        <v>2220</v>
      </c>
      <c r="G9" s="178">
        <v>2267</v>
      </c>
      <c r="H9" s="179">
        <v>2371</v>
      </c>
      <c r="I9" s="177">
        <v>2397</v>
      </c>
      <c r="J9" s="177">
        <v>2397</v>
      </c>
      <c r="K9" s="179">
        <v>2411</v>
      </c>
      <c r="L9" s="179">
        <v>2411</v>
      </c>
      <c r="M9" s="180">
        <v>2638</v>
      </c>
      <c r="N9" s="180">
        <v>2638</v>
      </c>
      <c r="O9" s="181">
        <v>2612</v>
      </c>
      <c r="P9" s="181">
        <v>2612</v>
      </c>
      <c r="Q9" s="182">
        <v>2617</v>
      </c>
      <c r="R9" s="182">
        <v>2617</v>
      </c>
      <c r="S9" s="183">
        <v>5</v>
      </c>
      <c r="T9" s="184">
        <v>100.19142419601839</v>
      </c>
      <c r="U9" s="176">
        <v>5</v>
      </c>
      <c r="V9" s="185">
        <v>100.19142419601839</v>
      </c>
      <c r="W9" s="176">
        <v>-26</v>
      </c>
      <c r="X9" s="185">
        <v>99.01440485216074</v>
      </c>
      <c r="Y9" s="176">
        <v>-26</v>
      </c>
      <c r="Z9" s="185">
        <v>99.01440485216074</v>
      </c>
    </row>
    <row r="10" spans="1:26" ht="18.75" thickBot="1">
      <c r="A10" s="187" t="s">
        <v>53</v>
      </c>
      <c r="B10" s="188"/>
      <c r="C10" s="188"/>
      <c r="D10" s="188"/>
      <c r="E10" s="189"/>
      <c r="F10" s="189">
        <v>102</v>
      </c>
      <c r="G10" s="190">
        <v>107</v>
      </c>
      <c r="H10" s="191">
        <v>107</v>
      </c>
      <c r="I10" s="192">
        <v>102</v>
      </c>
      <c r="J10" s="192">
        <v>102</v>
      </c>
      <c r="K10" s="191">
        <v>102</v>
      </c>
      <c r="L10" s="191">
        <v>102</v>
      </c>
      <c r="M10" s="193">
        <v>113</v>
      </c>
      <c r="N10" s="193">
        <v>113</v>
      </c>
      <c r="O10" s="194">
        <v>119</v>
      </c>
      <c r="P10" s="194">
        <v>119</v>
      </c>
      <c r="Q10" s="195">
        <v>119</v>
      </c>
      <c r="R10" s="195">
        <v>119</v>
      </c>
      <c r="S10" s="196">
        <v>0</v>
      </c>
      <c r="T10" s="197">
        <v>100</v>
      </c>
      <c r="U10" s="188">
        <v>0</v>
      </c>
      <c r="V10" s="198">
        <v>100</v>
      </c>
      <c r="W10" s="188">
        <v>6</v>
      </c>
      <c r="X10" s="198">
        <v>105.30973451327435</v>
      </c>
      <c r="Y10" s="188">
        <v>6</v>
      </c>
      <c r="Z10" s="198">
        <v>105.30973451327435</v>
      </c>
    </row>
    <row r="11" spans="1:26" s="10" customFormat="1" ht="27.75" thickBot="1">
      <c r="A11" s="199" t="s">
        <v>54</v>
      </c>
      <c r="B11" s="200">
        <v>181556</v>
      </c>
      <c r="C11" s="200">
        <v>176728</v>
      </c>
      <c r="D11" s="200">
        <v>172577</v>
      </c>
      <c r="E11" s="201">
        <v>168994</v>
      </c>
      <c r="F11" s="201">
        <v>165060</v>
      </c>
      <c r="G11" s="202">
        <v>161618.25</v>
      </c>
      <c r="H11" s="203">
        <v>159097</v>
      </c>
      <c r="I11" s="201">
        <v>156872.25</v>
      </c>
      <c r="J11" s="201">
        <v>157597.25</v>
      </c>
      <c r="K11" s="203">
        <v>156976.75</v>
      </c>
      <c r="L11" s="203">
        <v>157679.75</v>
      </c>
      <c r="M11" s="204">
        <v>158435.5</v>
      </c>
      <c r="N11" s="204">
        <v>159549.5</v>
      </c>
      <c r="O11" s="205">
        <v>160555.75</v>
      </c>
      <c r="P11" s="205">
        <v>161625.75</v>
      </c>
      <c r="Q11" s="206">
        <v>163454.75</v>
      </c>
      <c r="R11" s="206">
        <v>164499.75</v>
      </c>
      <c r="S11" s="207">
        <v>2899</v>
      </c>
      <c r="T11" s="208">
        <v>101.80560334961532</v>
      </c>
      <c r="U11" s="200">
        <v>2874</v>
      </c>
      <c r="V11" s="209">
        <v>101.7781820037958</v>
      </c>
      <c r="W11" s="200">
        <v>2120.25</v>
      </c>
      <c r="X11" s="209">
        <v>101.33824174506346</v>
      </c>
      <c r="Y11" s="200">
        <v>2076.25</v>
      </c>
      <c r="Z11" s="209">
        <v>101.30132027991311</v>
      </c>
    </row>
    <row r="12" spans="1:26" ht="18">
      <c r="A12" s="164" t="s">
        <v>49</v>
      </c>
      <c r="B12" s="165">
        <v>28762</v>
      </c>
      <c r="C12" s="165">
        <v>28879</v>
      </c>
      <c r="D12" s="165">
        <v>29439</v>
      </c>
      <c r="E12" s="166">
        <v>29500</v>
      </c>
      <c r="F12" s="166">
        <v>30548</v>
      </c>
      <c r="G12" s="167">
        <v>31312.5</v>
      </c>
      <c r="H12" s="168">
        <v>32461.5</v>
      </c>
      <c r="I12" s="166">
        <v>34185</v>
      </c>
      <c r="J12" s="166">
        <v>34185</v>
      </c>
      <c r="K12" s="168">
        <v>36189</v>
      </c>
      <c r="L12" s="168">
        <v>36189</v>
      </c>
      <c r="M12" s="169">
        <v>38309</v>
      </c>
      <c r="N12" s="169">
        <v>38309</v>
      </c>
      <c r="O12" s="170">
        <v>41267</v>
      </c>
      <c r="P12" s="170">
        <v>41267</v>
      </c>
      <c r="Q12" s="171">
        <v>43735.5</v>
      </c>
      <c r="R12" s="171">
        <v>43735.5</v>
      </c>
      <c r="S12" s="172">
        <v>2468.5</v>
      </c>
      <c r="T12" s="173">
        <v>105.98177720696924</v>
      </c>
      <c r="U12" s="165">
        <v>2468.5</v>
      </c>
      <c r="V12" s="174">
        <v>105.98177720696924</v>
      </c>
      <c r="W12" s="165">
        <v>2958</v>
      </c>
      <c r="X12" s="174">
        <v>107.7214231642695</v>
      </c>
      <c r="Y12" s="165">
        <v>2958</v>
      </c>
      <c r="Z12" s="174">
        <v>107.7214231642695</v>
      </c>
    </row>
    <row r="13" spans="1:26" ht="18">
      <c r="A13" s="175" t="s">
        <v>50</v>
      </c>
      <c r="B13" s="176">
        <v>118268</v>
      </c>
      <c r="C13" s="176">
        <v>114486</v>
      </c>
      <c r="D13" s="176">
        <v>112485</v>
      </c>
      <c r="E13" s="177">
        <v>108569</v>
      </c>
      <c r="F13" s="177">
        <v>105784</v>
      </c>
      <c r="G13" s="178">
        <v>102283.75</v>
      </c>
      <c r="H13" s="179">
        <v>100039.5</v>
      </c>
      <c r="I13" s="177">
        <v>98218.25</v>
      </c>
      <c r="J13" s="177">
        <v>98218.25</v>
      </c>
      <c r="K13" s="179">
        <v>97495.5</v>
      </c>
      <c r="L13" s="179">
        <v>97495.5</v>
      </c>
      <c r="M13" s="180">
        <v>98257.5</v>
      </c>
      <c r="N13" s="180">
        <v>98257.5</v>
      </c>
      <c r="O13" s="181">
        <v>100607</v>
      </c>
      <c r="P13" s="181">
        <v>100607</v>
      </c>
      <c r="Q13" s="182">
        <v>103868.75</v>
      </c>
      <c r="R13" s="182">
        <v>103868.75</v>
      </c>
      <c r="S13" s="183">
        <v>3261.75</v>
      </c>
      <c r="T13" s="184">
        <v>103.2420706312682</v>
      </c>
      <c r="U13" s="176">
        <v>3261.75</v>
      </c>
      <c r="V13" s="185">
        <v>103.2420706312682</v>
      </c>
      <c r="W13" s="176">
        <v>2349.5</v>
      </c>
      <c r="X13" s="185">
        <v>102.39116606874794</v>
      </c>
      <c r="Y13" s="176">
        <v>2349.5</v>
      </c>
      <c r="Z13" s="185">
        <v>102.39116606874794</v>
      </c>
    </row>
    <row r="14" spans="1:26" ht="18">
      <c r="A14" s="175" t="s">
        <v>51</v>
      </c>
      <c r="B14" s="176">
        <v>36488</v>
      </c>
      <c r="C14" s="176">
        <v>36531</v>
      </c>
      <c r="D14" s="176">
        <v>36725</v>
      </c>
      <c r="E14" s="177">
        <v>36861</v>
      </c>
      <c r="F14" s="177">
        <v>36668</v>
      </c>
      <c r="G14" s="178">
        <v>36782</v>
      </c>
      <c r="H14" s="179">
        <v>36330</v>
      </c>
      <c r="I14" s="177">
        <v>36053</v>
      </c>
      <c r="J14" s="177">
        <v>37015</v>
      </c>
      <c r="K14" s="179">
        <v>35541</v>
      </c>
      <c r="L14" s="179">
        <v>36542</v>
      </c>
      <c r="M14" s="180">
        <v>34282</v>
      </c>
      <c r="N14" s="180">
        <v>36007</v>
      </c>
      <c r="O14" s="181">
        <v>32432</v>
      </c>
      <c r="P14" s="181">
        <v>34035</v>
      </c>
      <c r="Q14" s="182">
        <v>30748</v>
      </c>
      <c r="R14" s="182">
        <v>32164</v>
      </c>
      <c r="S14" s="183">
        <v>-1684</v>
      </c>
      <c r="T14" s="184">
        <v>94.80759743463246</v>
      </c>
      <c r="U14" s="176">
        <v>-1871</v>
      </c>
      <c r="V14" s="185">
        <v>94.50271779050978</v>
      </c>
      <c r="W14" s="176">
        <v>-1850</v>
      </c>
      <c r="X14" s="185">
        <v>94.6035820547226</v>
      </c>
      <c r="Y14" s="176">
        <v>-1972</v>
      </c>
      <c r="Z14" s="185">
        <v>94.52328713861193</v>
      </c>
    </row>
    <row r="15" spans="1:26" ht="18">
      <c r="A15" s="175" t="s">
        <v>52</v>
      </c>
      <c r="B15" s="176">
        <v>1233</v>
      </c>
      <c r="C15" s="176">
        <v>1374</v>
      </c>
      <c r="D15" s="176">
        <v>1556</v>
      </c>
      <c r="E15" s="177">
        <v>1545</v>
      </c>
      <c r="F15" s="177">
        <v>1377</v>
      </c>
      <c r="G15" s="178">
        <v>1260</v>
      </c>
      <c r="H15" s="179">
        <v>1167</v>
      </c>
      <c r="I15" s="177">
        <v>1117</v>
      </c>
      <c r="J15" s="177">
        <v>1117</v>
      </c>
      <c r="K15" s="179">
        <v>1220</v>
      </c>
      <c r="L15" s="179">
        <v>1220</v>
      </c>
      <c r="M15" s="180">
        <v>1263</v>
      </c>
      <c r="N15" s="180">
        <v>1263</v>
      </c>
      <c r="O15" s="181">
        <v>1244</v>
      </c>
      <c r="P15" s="181">
        <v>1244</v>
      </c>
      <c r="Q15" s="182">
        <v>1323</v>
      </c>
      <c r="R15" s="182">
        <v>1323</v>
      </c>
      <c r="S15" s="183">
        <v>79</v>
      </c>
      <c r="T15" s="184">
        <v>106.35048231511254</v>
      </c>
      <c r="U15" s="176">
        <v>79</v>
      </c>
      <c r="V15" s="185">
        <v>106.35048231511254</v>
      </c>
      <c r="W15" s="176">
        <v>-19</v>
      </c>
      <c r="X15" s="185">
        <v>98.49564528899447</v>
      </c>
      <c r="Y15" s="176">
        <v>-19</v>
      </c>
      <c r="Z15" s="185">
        <v>98.49564528899447</v>
      </c>
    </row>
    <row r="16" spans="1:26" ht="18.75" thickBot="1">
      <c r="A16" s="210" t="s">
        <v>53</v>
      </c>
      <c r="B16" s="188"/>
      <c r="C16" s="188"/>
      <c r="D16" s="188"/>
      <c r="E16" s="189"/>
      <c r="F16" s="189">
        <v>503</v>
      </c>
      <c r="G16" s="190">
        <v>492</v>
      </c>
      <c r="H16" s="191">
        <v>534</v>
      </c>
      <c r="I16" s="192">
        <v>508</v>
      </c>
      <c r="J16" s="192">
        <v>508</v>
      </c>
      <c r="K16" s="191">
        <v>522</v>
      </c>
      <c r="L16" s="191">
        <v>522</v>
      </c>
      <c r="M16" s="193">
        <v>524</v>
      </c>
      <c r="N16" s="193">
        <v>524</v>
      </c>
      <c r="O16" s="194">
        <v>524</v>
      </c>
      <c r="P16" s="194">
        <v>524</v>
      </c>
      <c r="Q16" s="195">
        <v>524</v>
      </c>
      <c r="R16" s="195">
        <v>524</v>
      </c>
      <c r="S16" s="196">
        <v>0</v>
      </c>
      <c r="T16" s="197">
        <v>100</v>
      </c>
      <c r="U16" s="188">
        <v>0</v>
      </c>
      <c r="V16" s="198">
        <v>100</v>
      </c>
      <c r="W16" s="188">
        <v>0</v>
      </c>
      <c r="X16" s="198">
        <v>100</v>
      </c>
      <c r="Y16" s="188">
        <v>0</v>
      </c>
      <c r="Z16" s="198">
        <v>100</v>
      </c>
    </row>
    <row r="17" spans="1:26" s="10" customFormat="1" ht="27.75" thickBot="1">
      <c r="A17" s="199" t="s">
        <v>244</v>
      </c>
      <c r="B17" s="200">
        <v>184751</v>
      </c>
      <c r="C17" s="200">
        <v>181270</v>
      </c>
      <c r="D17" s="200">
        <v>180205</v>
      </c>
      <c r="E17" s="201">
        <v>176475</v>
      </c>
      <c r="F17" s="201">
        <v>174880</v>
      </c>
      <c r="G17" s="202">
        <v>172130.25</v>
      </c>
      <c r="H17" s="203">
        <v>170532</v>
      </c>
      <c r="I17" s="201">
        <v>170081.25</v>
      </c>
      <c r="J17" s="201">
        <v>171043.25</v>
      </c>
      <c r="K17" s="203">
        <v>170967.5</v>
      </c>
      <c r="L17" s="203">
        <v>171968.5</v>
      </c>
      <c r="M17" s="204">
        <v>172635.5</v>
      </c>
      <c r="N17" s="204">
        <v>174360.5</v>
      </c>
      <c r="O17" s="205">
        <v>176074</v>
      </c>
      <c r="P17" s="205">
        <v>177677</v>
      </c>
      <c r="Q17" s="206">
        <v>180199.25</v>
      </c>
      <c r="R17" s="206">
        <v>181615.25</v>
      </c>
      <c r="S17" s="207">
        <v>4125.25</v>
      </c>
      <c r="T17" s="208">
        <v>102.34290695957382</v>
      </c>
      <c r="U17" s="200">
        <v>3938.25</v>
      </c>
      <c r="V17" s="209">
        <v>102.2165221159745</v>
      </c>
      <c r="W17" s="200">
        <v>3438.5</v>
      </c>
      <c r="X17" s="209">
        <v>101.99176878451999</v>
      </c>
      <c r="Y17" s="200">
        <v>3316.5</v>
      </c>
      <c r="Z17" s="209">
        <v>101.90209365079821</v>
      </c>
    </row>
    <row r="18" spans="1:26" ht="18">
      <c r="A18" s="175" t="s">
        <v>49</v>
      </c>
      <c r="B18" s="165">
        <v>17788</v>
      </c>
      <c r="C18" s="165">
        <v>17611</v>
      </c>
      <c r="D18" s="165">
        <v>17509</v>
      </c>
      <c r="E18" s="166">
        <v>17397</v>
      </c>
      <c r="F18" s="166">
        <v>17356</v>
      </c>
      <c r="G18" s="167">
        <v>17584.5</v>
      </c>
      <c r="H18" s="168">
        <v>17989</v>
      </c>
      <c r="I18" s="166">
        <v>18904</v>
      </c>
      <c r="J18" s="166">
        <v>18904</v>
      </c>
      <c r="K18" s="168">
        <v>20114</v>
      </c>
      <c r="L18" s="168">
        <v>20114</v>
      </c>
      <c r="M18" s="169">
        <v>20895.5</v>
      </c>
      <c r="N18" s="169">
        <v>20895.5</v>
      </c>
      <c r="O18" s="170">
        <v>21629</v>
      </c>
      <c r="P18" s="170">
        <v>21629</v>
      </c>
      <c r="Q18" s="171">
        <v>22393.5</v>
      </c>
      <c r="R18" s="171">
        <v>22393.5</v>
      </c>
      <c r="S18" s="172">
        <v>764.5</v>
      </c>
      <c r="T18" s="173">
        <v>103.53460631559481</v>
      </c>
      <c r="U18" s="165">
        <v>764.5</v>
      </c>
      <c r="V18" s="174">
        <v>103.53460631559481</v>
      </c>
      <c r="W18" s="165">
        <v>733.5</v>
      </c>
      <c r="X18" s="174">
        <v>103.51032518963412</v>
      </c>
      <c r="Y18" s="165">
        <v>733.5</v>
      </c>
      <c r="Z18" s="174">
        <v>103.51032518963412</v>
      </c>
    </row>
    <row r="19" spans="1:26" ht="18">
      <c r="A19" s="175" t="s">
        <v>50</v>
      </c>
      <c r="B19" s="176">
        <v>68655</v>
      </c>
      <c r="C19" s="176">
        <v>66079</v>
      </c>
      <c r="D19" s="176">
        <v>63563</v>
      </c>
      <c r="E19" s="177">
        <v>61255</v>
      </c>
      <c r="F19" s="177">
        <v>58873</v>
      </c>
      <c r="G19" s="178">
        <v>56361</v>
      </c>
      <c r="H19" s="179">
        <v>54490.5</v>
      </c>
      <c r="I19" s="177">
        <v>52623.25</v>
      </c>
      <c r="J19" s="177">
        <v>52623.25</v>
      </c>
      <c r="K19" s="179">
        <v>51052.5</v>
      </c>
      <c r="L19" s="179">
        <v>51052.5</v>
      </c>
      <c r="M19" s="180">
        <v>50698</v>
      </c>
      <c r="N19" s="180">
        <v>50698</v>
      </c>
      <c r="O19" s="181">
        <v>50768.75</v>
      </c>
      <c r="P19" s="181">
        <v>50768.75</v>
      </c>
      <c r="Q19" s="182">
        <v>51392.75</v>
      </c>
      <c r="R19" s="182">
        <v>51392.75</v>
      </c>
      <c r="S19" s="183">
        <v>624</v>
      </c>
      <c r="T19" s="184">
        <v>101.22910254831959</v>
      </c>
      <c r="U19" s="176">
        <v>624</v>
      </c>
      <c r="V19" s="185">
        <v>101.22910254831959</v>
      </c>
      <c r="W19" s="176">
        <v>70.75</v>
      </c>
      <c r="X19" s="185">
        <v>100.139551856089</v>
      </c>
      <c r="Y19" s="176">
        <v>70.75</v>
      </c>
      <c r="Z19" s="185">
        <v>100.139551856089</v>
      </c>
    </row>
    <row r="20" spans="1:26" ht="18">
      <c r="A20" s="175" t="s">
        <v>51</v>
      </c>
      <c r="B20" s="176">
        <v>28782</v>
      </c>
      <c r="C20" s="176">
        <v>28855</v>
      </c>
      <c r="D20" s="176">
        <v>28893</v>
      </c>
      <c r="E20" s="177">
        <v>28709</v>
      </c>
      <c r="F20" s="177">
        <v>28616</v>
      </c>
      <c r="G20" s="178">
        <v>28677</v>
      </c>
      <c r="H20" s="179">
        <v>27877</v>
      </c>
      <c r="I20" s="177">
        <v>27549</v>
      </c>
      <c r="J20" s="177">
        <v>28146</v>
      </c>
      <c r="K20" s="179">
        <v>27303</v>
      </c>
      <c r="L20" s="179">
        <v>27943</v>
      </c>
      <c r="M20" s="180">
        <v>26131</v>
      </c>
      <c r="N20" s="180">
        <v>27215</v>
      </c>
      <c r="O20" s="181">
        <v>24940</v>
      </c>
      <c r="P20" s="181">
        <v>26071</v>
      </c>
      <c r="Q20" s="182">
        <v>23755</v>
      </c>
      <c r="R20" s="182">
        <v>24890</v>
      </c>
      <c r="S20" s="183">
        <v>-1185</v>
      </c>
      <c r="T20" s="184">
        <v>95.2485966319166</v>
      </c>
      <c r="U20" s="176">
        <v>-1181</v>
      </c>
      <c r="V20" s="185">
        <v>95.4700625215757</v>
      </c>
      <c r="W20" s="176">
        <v>-1191</v>
      </c>
      <c r="X20" s="185">
        <v>95.4421950939497</v>
      </c>
      <c r="Y20" s="176">
        <v>-1144</v>
      </c>
      <c r="Z20" s="185">
        <v>95.7964357890869</v>
      </c>
    </row>
    <row r="21" spans="1:26" ht="18">
      <c r="A21" s="175" t="s">
        <v>52</v>
      </c>
      <c r="B21" s="176">
        <v>1606</v>
      </c>
      <c r="C21" s="176">
        <v>1699</v>
      </c>
      <c r="D21" s="176">
        <v>1960</v>
      </c>
      <c r="E21" s="177">
        <v>1969</v>
      </c>
      <c r="F21" s="177">
        <v>1946</v>
      </c>
      <c r="G21" s="178">
        <v>1860</v>
      </c>
      <c r="H21" s="179">
        <v>1812</v>
      </c>
      <c r="I21" s="177">
        <v>1510</v>
      </c>
      <c r="J21" s="177">
        <v>1510</v>
      </c>
      <c r="K21" s="179">
        <v>1500</v>
      </c>
      <c r="L21" s="179">
        <v>1500</v>
      </c>
      <c r="M21" s="180">
        <v>1447</v>
      </c>
      <c r="N21" s="180">
        <v>1447</v>
      </c>
      <c r="O21" s="181">
        <v>1367</v>
      </c>
      <c r="P21" s="181">
        <v>1367</v>
      </c>
      <c r="Q21" s="182">
        <v>1293</v>
      </c>
      <c r="R21" s="182">
        <v>1293</v>
      </c>
      <c r="S21" s="183">
        <v>-74</v>
      </c>
      <c r="T21" s="184">
        <v>94.58668617410387</v>
      </c>
      <c r="U21" s="176">
        <v>-74</v>
      </c>
      <c r="V21" s="185">
        <v>94.58668617410387</v>
      </c>
      <c r="W21" s="176">
        <v>-80</v>
      </c>
      <c r="X21" s="185">
        <v>94.47131997235661</v>
      </c>
      <c r="Y21" s="176">
        <v>-80</v>
      </c>
      <c r="Z21" s="185">
        <v>94.47131997235661</v>
      </c>
    </row>
    <row r="22" spans="1:26" ht="18.75" thickBot="1">
      <c r="A22" s="210" t="s">
        <v>53</v>
      </c>
      <c r="B22" s="188"/>
      <c r="C22" s="188"/>
      <c r="D22" s="188"/>
      <c r="E22" s="189"/>
      <c r="F22" s="189">
        <v>293</v>
      </c>
      <c r="G22" s="190">
        <v>301</v>
      </c>
      <c r="H22" s="191">
        <v>301</v>
      </c>
      <c r="I22" s="192">
        <v>298</v>
      </c>
      <c r="J22" s="192">
        <v>298</v>
      </c>
      <c r="K22" s="191">
        <v>298</v>
      </c>
      <c r="L22" s="191">
        <v>298</v>
      </c>
      <c r="M22" s="193">
        <v>298</v>
      </c>
      <c r="N22" s="193">
        <v>298</v>
      </c>
      <c r="O22" s="194">
        <v>298</v>
      </c>
      <c r="P22" s="194">
        <v>298</v>
      </c>
      <c r="Q22" s="195">
        <v>298</v>
      </c>
      <c r="R22" s="195">
        <v>298</v>
      </c>
      <c r="S22" s="196">
        <v>0</v>
      </c>
      <c r="T22" s="197">
        <v>100</v>
      </c>
      <c r="U22" s="188">
        <v>0</v>
      </c>
      <c r="V22" s="198">
        <v>100</v>
      </c>
      <c r="W22" s="188">
        <v>0</v>
      </c>
      <c r="X22" s="198">
        <v>100</v>
      </c>
      <c r="Y22" s="188">
        <v>0</v>
      </c>
      <c r="Z22" s="198">
        <v>100</v>
      </c>
    </row>
    <row r="23" spans="1:26" s="10" customFormat="1" ht="27.75" thickBot="1">
      <c r="A23" s="199" t="s">
        <v>55</v>
      </c>
      <c r="B23" s="200">
        <v>116831</v>
      </c>
      <c r="C23" s="200">
        <v>114244</v>
      </c>
      <c r="D23" s="200">
        <v>111925</v>
      </c>
      <c r="E23" s="201">
        <v>109330</v>
      </c>
      <c r="F23" s="201">
        <v>107084</v>
      </c>
      <c r="G23" s="202">
        <v>104783.5</v>
      </c>
      <c r="H23" s="203">
        <v>102469.5</v>
      </c>
      <c r="I23" s="201">
        <v>100884.25</v>
      </c>
      <c r="J23" s="201">
        <v>101481.25</v>
      </c>
      <c r="K23" s="203">
        <v>100267.5</v>
      </c>
      <c r="L23" s="203">
        <v>100907.5</v>
      </c>
      <c r="M23" s="204">
        <v>99469.5</v>
      </c>
      <c r="N23" s="204">
        <v>100553.5</v>
      </c>
      <c r="O23" s="205">
        <v>99002.75</v>
      </c>
      <c r="P23" s="205">
        <v>100133.75</v>
      </c>
      <c r="Q23" s="206">
        <v>99132.25</v>
      </c>
      <c r="R23" s="206">
        <v>100267.25</v>
      </c>
      <c r="S23" s="207">
        <v>129.5</v>
      </c>
      <c r="T23" s="208">
        <v>100.13080444735121</v>
      </c>
      <c r="U23" s="200">
        <v>133.5</v>
      </c>
      <c r="V23" s="209">
        <v>100.13332168225</v>
      </c>
      <c r="W23" s="200">
        <v>-466.75</v>
      </c>
      <c r="X23" s="209">
        <v>99.53076068543623</v>
      </c>
      <c r="Y23" s="200">
        <v>-419.75</v>
      </c>
      <c r="Z23" s="209">
        <v>99.5825605274804</v>
      </c>
    </row>
    <row r="24" spans="1:26" ht="18">
      <c r="A24" s="175" t="s">
        <v>49</v>
      </c>
      <c r="B24" s="165">
        <v>13915</v>
      </c>
      <c r="C24" s="165">
        <v>14059</v>
      </c>
      <c r="D24" s="165">
        <v>14220</v>
      </c>
      <c r="E24" s="166">
        <v>14551</v>
      </c>
      <c r="F24" s="166">
        <v>14686</v>
      </c>
      <c r="G24" s="167">
        <v>14552</v>
      </c>
      <c r="H24" s="168">
        <v>14812</v>
      </c>
      <c r="I24" s="166">
        <v>15620</v>
      </c>
      <c r="J24" s="166">
        <v>15620</v>
      </c>
      <c r="K24" s="168">
        <v>16476.5</v>
      </c>
      <c r="L24" s="168">
        <v>16476.5</v>
      </c>
      <c r="M24" s="169">
        <v>17553.5</v>
      </c>
      <c r="N24" s="169">
        <v>17553.5</v>
      </c>
      <c r="O24" s="170">
        <v>18291</v>
      </c>
      <c r="P24" s="170">
        <v>18291</v>
      </c>
      <c r="Q24" s="171">
        <v>18860.5</v>
      </c>
      <c r="R24" s="171">
        <v>18860.5</v>
      </c>
      <c r="S24" s="172">
        <v>569.5</v>
      </c>
      <c r="T24" s="173">
        <v>103.11355311355311</v>
      </c>
      <c r="U24" s="165">
        <v>569.5</v>
      </c>
      <c r="V24" s="174">
        <v>103.11355311355311</v>
      </c>
      <c r="W24" s="165">
        <v>737.5</v>
      </c>
      <c r="X24" s="174">
        <v>104.20144130800126</v>
      </c>
      <c r="Y24" s="165">
        <v>737.5</v>
      </c>
      <c r="Z24" s="174">
        <v>104.20144130800126</v>
      </c>
    </row>
    <row r="25" spans="1:26" ht="18">
      <c r="A25" s="175" t="s">
        <v>50</v>
      </c>
      <c r="B25" s="176">
        <v>57219</v>
      </c>
      <c r="C25" s="176">
        <v>55435</v>
      </c>
      <c r="D25" s="176">
        <v>53319</v>
      </c>
      <c r="E25" s="177">
        <v>51368</v>
      </c>
      <c r="F25" s="177">
        <v>49420</v>
      </c>
      <c r="G25" s="178">
        <v>47495.5</v>
      </c>
      <c r="H25" s="179">
        <v>46380.75</v>
      </c>
      <c r="I25" s="177">
        <v>45178</v>
      </c>
      <c r="J25" s="177">
        <v>45178</v>
      </c>
      <c r="K25" s="179">
        <v>43892.75</v>
      </c>
      <c r="L25" s="179">
        <v>43892.75</v>
      </c>
      <c r="M25" s="180">
        <v>43691.25</v>
      </c>
      <c r="N25" s="180">
        <v>43691.25</v>
      </c>
      <c r="O25" s="181">
        <v>44131.75</v>
      </c>
      <c r="P25" s="181">
        <v>44131.75</v>
      </c>
      <c r="Q25" s="182">
        <v>45074.25</v>
      </c>
      <c r="R25" s="182">
        <v>45074.25</v>
      </c>
      <c r="S25" s="183">
        <v>942.5</v>
      </c>
      <c r="T25" s="184">
        <v>102.13565063701304</v>
      </c>
      <c r="U25" s="176">
        <v>942.5</v>
      </c>
      <c r="V25" s="185">
        <v>102.13565063701304</v>
      </c>
      <c r="W25" s="176">
        <v>440.5</v>
      </c>
      <c r="X25" s="185">
        <v>101.00821102623523</v>
      </c>
      <c r="Y25" s="176">
        <v>440.5</v>
      </c>
      <c r="Z25" s="185">
        <v>101.00821102623523</v>
      </c>
    </row>
    <row r="26" spans="1:26" ht="18">
      <c r="A26" s="175" t="s">
        <v>51</v>
      </c>
      <c r="B26" s="176">
        <v>21675</v>
      </c>
      <c r="C26" s="176">
        <v>21716</v>
      </c>
      <c r="D26" s="176">
        <v>21764</v>
      </c>
      <c r="E26" s="177">
        <v>21816</v>
      </c>
      <c r="F26" s="177">
        <v>21892</v>
      </c>
      <c r="G26" s="178">
        <v>21974</v>
      </c>
      <c r="H26" s="179">
        <v>21481</v>
      </c>
      <c r="I26" s="177">
        <v>21123</v>
      </c>
      <c r="J26" s="177">
        <v>21832</v>
      </c>
      <c r="K26" s="179">
        <v>21062</v>
      </c>
      <c r="L26" s="179">
        <v>21771</v>
      </c>
      <c r="M26" s="180">
        <v>20213</v>
      </c>
      <c r="N26" s="180">
        <v>21357</v>
      </c>
      <c r="O26" s="181">
        <v>19533</v>
      </c>
      <c r="P26" s="181">
        <v>20526</v>
      </c>
      <c r="Q26" s="182">
        <v>18386</v>
      </c>
      <c r="R26" s="182">
        <v>19216</v>
      </c>
      <c r="S26" s="183">
        <v>-1147</v>
      </c>
      <c r="T26" s="184">
        <v>94.12788614140173</v>
      </c>
      <c r="U26" s="176">
        <v>-1310</v>
      </c>
      <c r="V26" s="185">
        <v>93.61785053103381</v>
      </c>
      <c r="W26" s="176">
        <v>-680</v>
      </c>
      <c r="X26" s="185">
        <v>96.63582842724979</v>
      </c>
      <c r="Y26" s="176">
        <v>-831</v>
      </c>
      <c r="Z26" s="185">
        <v>96.10900407360585</v>
      </c>
    </row>
    <row r="27" spans="1:26" ht="18">
      <c r="A27" s="175" t="s">
        <v>52</v>
      </c>
      <c r="B27" s="176">
        <v>667</v>
      </c>
      <c r="C27" s="176">
        <v>736</v>
      </c>
      <c r="D27" s="176">
        <v>804</v>
      </c>
      <c r="E27" s="177">
        <v>770</v>
      </c>
      <c r="F27" s="177">
        <v>768</v>
      </c>
      <c r="G27" s="178">
        <v>789</v>
      </c>
      <c r="H27" s="179">
        <v>803</v>
      </c>
      <c r="I27" s="177">
        <v>797</v>
      </c>
      <c r="J27" s="177">
        <v>797</v>
      </c>
      <c r="K27" s="179">
        <v>895</v>
      </c>
      <c r="L27" s="179">
        <v>895</v>
      </c>
      <c r="M27" s="180">
        <v>911</v>
      </c>
      <c r="N27" s="180">
        <v>911</v>
      </c>
      <c r="O27" s="181">
        <v>872</v>
      </c>
      <c r="P27" s="181">
        <v>872</v>
      </c>
      <c r="Q27" s="182">
        <v>828</v>
      </c>
      <c r="R27" s="182">
        <v>828</v>
      </c>
      <c r="S27" s="183">
        <v>-44</v>
      </c>
      <c r="T27" s="184">
        <v>94.95412844036697</v>
      </c>
      <c r="U27" s="176">
        <v>-44</v>
      </c>
      <c r="V27" s="185">
        <v>94.95412844036697</v>
      </c>
      <c r="W27" s="176">
        <v>-39</v>
      </c>
      <c r="X27" s="185">
        <v>95.71899012074643</v>
      </c>
      <c r="Y27" s="176">
        <v>-39</v>
      </c>
      <c r="Z27" s="185">
        <v>95.71899012074643</v>
      </c>
    </row>
    <row r="28" spans="1:26" ht="18.75" thickBot="1">
      <c r="A28" s="210" t="s">
        <v>53</v>
      </c>
      <c r="B28" s="188"/>
      <c r="C28" s="188"/>
      <c r="D28" s="188"/>
      <c r="E28" s="189"/>
      <c r="F28" s="189">
        <v>291</v>
      </c>
      <c r="G28" s="190">
        <v>286</v>
      </c>
      <c r="H28" s="191">
        <v>286</v>
      </c>
      <c r="I28" s="192">
        <v>286</v>
      </c>
      <c r="J28" s="192">
        <v>286</v>
      </c>
      <c r="K28" s="191">
        <v>286</v>
      </c>
      <c r="L28" s="191">
        <v>286</v>
      </c>
      <c r="M28" s="193">
        <v>290</v>
      </c>
      <c r="N28" s="193">
        <v>290</v>
      </c>
      <c r="O28" s="194">
        <v>290</v>
      </c>
      <c r="P28" s="194">
        <v>290</v>
      </c>
      <c r="Q28" s="195">
        <v>290</v>
      </c>
      <c r="R28" s="195">
        <v>290</v>
      </c>
      <c r="S28" s="196">
        <v>0</v>
      </c>
      <c r="T28" s="197">
        <v>100</v>
      </c>
      <c r="U28" s="188">
        <v>0</v>
      </c>
      <c r="V28" s="198">
        <v>100</v>
      </c>
      <c r="W28" s="188">
        <v>0</v>
      </c>
      <c r="X28" s="198">
        <v>100</v>
      </c>
      <c r="Y28" s="188">
        <v>0</v>
      </c>
      <c r="Z28" s="198">
        <v>100</v>
      </c>
    </row>
    <row r="29" spans="1:26" s="10" customFormat="1" ht="27.75" thickBot="1">
      <c r="A29" s="199" t="s">
        <v>56</v>
      </c>
      <c r="B29" s="200">
        <v>93476</v>
      </c>
      <c r="C29" s="200">
        <v>91946</v>
      </c>
      <c r="D29" s="200">
        <v>90107</v>
      </c>
      <c r="E29" s="201">
        <v>88505</v>
      </c>
      <c r="F29" s="201">
        <v>87057</v>
      </c>
      <c r="G29" s="202">
        <v>85096.5</v>
      </c>
      <c r="H29" s="203">
        <v>83762.75</v>
      </c>
      <c r="I29" s="201">
        <v>83004</v>
      </c>
      <c r="J29" s="201">
        <v>83713</v>
      </c>
      <c r="K29" s="203">
        <v>82612.25</v>
      </c>
      <c r="L29" s="203">
        <v>83321.25</v>
      </c>
      <c r="M29" s="204">
        <v>82658.75</v>
      </c>
      <c r="N29" s="204">
        <v>83802.75</v>
      </c>
      <c r="O29" s="205">
        <v>83117.75</v>
      </c>
      <c r="P29" s="205">
        <v>84110.75</v>
      </c>
      <c r="Q29" s="206">
        <v>83438.75</v>
      </c>
      <c r="R29" s="206">
        <v>84268.75</v>
      </c>
      <c r="S29" s="207">
        <v>321</v>
      </c>
      <c r="T29" s="208">
        <v>100.3861990970641</v>
      </c>
      <c r="U29" s="200">
        <v>158</v>
      </c>
      <c r="V29" s="209">
        <v>100.18784757001929</v>
      </c>
      <c r="W29" s="200">
        <v>459</v>
      </c>
      <c r="X29" s="209">
        <v>100.55529511394741</v>
      </c>
      <c r="Y29" s="200">
        <v>308</v>
      </c>
      <c r="Z29" s="209">
        <v>100.36752970517078</v>
      </c>
    </row>
    <row r="30" spans="1:26" ht="18">
      <c r="A30" s="175" t="s">
        <v>49</v>
      </c>
      <c r="B30" s="165">
        <v>7928</v>
      </c>
      <c r="C30" s="165">
        <v>7879</v>
      </c>
      <c r="D30" s="165">
        <v>7991</v>
      </c>
      <c r="E30" s="166">
        <v>7848</v>
      </c>
      <c r="F30" s="166">
        <v>7871</v>
      </c>
      <c r="G30" s="167">
        <v>7892</v>
      </c>
      <c r="H30" s="168">
        <v>7753</v>
      </c>
      <c r="I30" s="166">
        <v>8095</v>
      </c>
      <c r="J30" s="166">
        <v>8095</v>
      </c>
      <c r="K30" s="168">
        <v>8498</v>
      </c>
      <c r="L30" s="168">
        <v>8498</v>
      </c>
      <c r="M30" s="169">
        <v>8855</v>
      </c>
      <c r="N30" s="169">
        <v>8855</v>
      </c>
      <c r="O30" s="170">
        <v>9189.5</v>
      </c>
      <c r="P30" s="170">
        <v>9189.5</v>
      </c>
      <c r="Q30" s="171">
        <v>9424.5</v>
      </c>
      <c r="R30" s="171">
        <v>9424.5</v>
      </c>
      <c r="S30" s="172">
        <v>235</v>
      </c>
      <c r="T30" s="173">
        <v>102.55726644539965</v>
      </c>
      <c r="U30" s="165">
        <v>235</v>
      </c>
      <c r="V30" s="174">
        <v>102.55726644539965</v>
      </c>
      <c r="W30" s="165">
        <v>334.5</v>
      </c>
      <c r="X30" s="174">
        <v>103.77752682100507</v>
      </c>
      <c r="Y30" s="165">
        <v>334.5</v>
      </c>
      <c r="Z30" s="174">
        <v>103.77752682100507</v>
      </c>
    </row>
    <row r="31" spans="1:26" ht="18">
      <c r="A31" s="175" t="s">
        <v>50</v>
      </c>
      <c r="B31" s="176">
        <v>34128</v>
      </c>
      <c r="C31" s="176">
        <v>32860</v>
      </c>
      <c r="D31" s="176">
        <v>31857</v>
      </c>
      <c r="E31" s="177">
        <v>30570</v>
      </c>
      <c r="F31" s="177">
        <v>29406</v>
      </c>
      <c r="G31" s="178">
        <v>28217.75</v>
      </c>
      <c r="H31" s="179">
        <v>27157.25</v>
      </c>
      <c r="I31" s="177">
        <v>26152.25</v>
      </c>
      <c r="J31" s="177">
        <v>26152.25</v>
      </c>
      <c r="K31" s="179">
        <v>25295</v>
      </c>
      <c r="L31" s="179">
        <v>25295</v>
      </c>
      <c r="M31" s="180">
        <v>24868.75</v>
      </c>
      <c r="N31" s="180">
        <v>24868.75</v>
      </c>
      <c r="O31" s="181">
        <v>24472</v>
      </c>
      <c r="P31" s="181">
        <v>24472</v>
      </c>
      <c r="Q31" s="182">
        <v>24647.25</v>
      </c>
      <c r="R31" s="182">
        <v>24647.25</v>
      </c>
      <c r="S31" s="183">
        <v>175.25</v>
      </c>
      <c r="T31" s="184">
        <v>100.71612455050669</v>
      </c>
      <c r="U31" s="176">
        <v>175.25</v>
      </c>
      <c r="V31" s="185">
        <v>100.71612455050669</v>
      </c>
      <c r="W31" s="176">
        <v>-396.75</v>
      </c>
      <c r="X31" s="185">
        <v>98.40462427745665</v>
      </c>
      <c r="Y31" s="176">
        <v>-396.75</v>
      </c>
      <c r="Z31" s="185">
        <v>98.40462427745665</v>
      </c>
    </row>
    <row r="32" spans="1:26" ht="18">
      <c r="A32" s="175" t="s">
        <v>51</v>
      </c>
      <c r="B32" s="176">
        <v>12331</v>
      </c>
      <c r="C32" s="176">
        <v>12451</v>
      </c>
      <c r="D32" s="176">
        <v>12461</v>
      </c>
      <c r="E32" s="177">
        <v>12558</v>
      </c>
      <c r="F32" s="177">
        <v>12354</v>
      </c>
      <c r="G32" s="178">
        <v>12151</v>
      </c>
      <c r="H32" s="179">
        <v>11796</v>
      </c>
      <c r="I32" s="177">
        <v>11552</v>
      </c>
      <c r="J32" s="177">
        <v>11739</v>
      </c>
      <c r="K32" s="179">
        <v>11334</v>
      </c>
      <c r="L32" s="179">
        <v>11560</v>
      </c>
      <c r="M32" s="180">
        <v>10954</v>
      </c>
      <c r="N32" s="180">
        <v>11324</v>
      </c>
      <c r="O32" s="181">
        <v>10226</v>
      </c>
      <c r="P32" s="181">
        <v>10560</v>
      </c>
      <c r="Q32" s="182">
        <v>9543</v>
      </c>
      <c r="R32" s="182">
        <v>9804</v>
      </c>
      <c r="S32" s="183">
        <v>-683</v>
      </c>
      <c r="T32" s="184">
        <v>93.32094660668884</v>
      </c>
      <c r="U32" s="176">
        <v>-756</v>
      </c>
      <c r="V32" s="185">
        <v>92.8409090909091</v>
      </c>
      <c r="W32" s="176">
        <v>-728</v>
      </c>
      <c r="X32" s="185">
        <v>93.35402592660216</v>
      </c>
      <c r="Y32" s="176">
        <v>-764</v>
      </c>
      <c r="Z32" s="185">
        <v>93.25326739667962</v>
      </c>
    </row>
    <row r="33" spans="1:26" ht="18">
      <c r="A33" s="175" t="s">
        <v>52</v>
      </c>
      <c r="B33" s="176">
        <v>230</v>
      </c>
      <c r="C33" s="176">
        <v>232</v>
      </c>
      <c r="D33" s="176">
        <v>235</v>
      </c>
      <c r="E33" s="177">
        <v>233</v>
      </c>
      <c r="F33" s="177">
        <v>241</v>
      </c>
      <c r="G33" s="178">
        <v>234</v>
      </c>
      <c r="H33" s="179">
        <v>271</v>
      </c>
      <c r="I33" s="177">
        <v>291</v>
      </c>
      <c r="J33" s="177">
        <v>291</v>
      </c>
      <c r="K33" s="179">
        <v>348</v>
      </c>
      <c r="L33" s="179">
        <v>348</v>
      </c>
      <c r="M33" s="180">
        <v>402</v>
      </c>
      <c r="N33" s="180">
        <v>402</v>
      </c>
      <c r="O33" s="181">
        <v>414</v>
      </c>
      <c r="P33" s="181">
        <v>414</v>
      </c>
      <c r="Q33" s="182">
        <v>381</v>
      </c>
      <c r="R33" s="182">
        <v>381</v>
      </c>
      <c r="S33" s="183">
        <v>-33</v>
      </c>
      <c r="T33" s="184">
        <v>92.02898550724638</v>
      </c>
      <c r="U33" s="176">
        <v>-33</v>
      </c>
      <c r="V33" s="185">
        <v>92.02898550724638</v>
      </c>
      <c r="W33" s="176">
        <v>12</v>
      </c>
      <c r="X33" s="185">
        <v>102.98507462686568</v>
      </c>
      <c r="Y33" s="176">
        <v>12</v>
      </c>
      <c r="Z33" s="185">
        <v>102.98507462686568</v>
      </c>
    </row>
    <row r="34" spans="1:26" ht="18.75" thickBot="1">
      <c r="A34" s="210" t="s">
        <v>53</v>
      </c>
      <c r="B34" s="188"/>
      <c r="C34" s="188"/>
      <c r="D34" s="188"/>
      <c r="E34" s="189"/>
      <c r="F34" s="189">
        <v>284</v>
      </c>
      <c r="G34" s="211">
        <v>280</v>
      </c>
      <c r="H34" s="196">
        <v>282</v>
      </c>
      <c r="I34" s="192">
        <v>292</v>
      </c>
      <c r="J34" s="192">
        <v>292</v>
      </c>
      <c r="K34" s="191">
        <v>264</v>
      </c>
      <c r="L34" s="191">
        <v>264</v>
      </c>
      <c r="M34" s="193">
        <v>264</v>
      </c>
      <c r="N34" s="193">
        <v>264</v>
      </c>
      <c r="O34" s="194">
        <v>264</v>
      </c>
      <c r="P34" s="194">
        <v>264</v>
      </c>
      <c r="Q34" s="195">
        <v>220</v>
      </c>
      <c r="R34" s="195">
        <v>220</v>
      </c>
      <c r="S34" s="196">
        <v>-44</v>
      </c>
      <c r="T34" s="197">
        <v>83.33333333333334</v>
      </c>
      <c r="U34" s="188">
        <v>-44</v>
      </c>
      <c r="V34" s="198">
        <v>83.33333333333334</v>
      </c>
      <c r="W34" s="188">
        <v>0</v>
      </c>
      <c r="X34" s="198">
        <v>100</v>
      </c>
      <c r="Y34" s="188">
        <v>0</v>
      </c>
      <c r="Z34" s="198">
        <v>100</v>
      </c>
    </row>
    <row r="35" spans="1:26" s="10" customFormat="1" ht="27.75" thickBot="1">
      <c r="A35" s="199" t="s">
        <v>57</v>
      </c>
      <c r="B35" s="200">
        <v>54617</v>
      </c>
      <c r="C35" s="200">
        <v>53422</v>
      </c>
      <c r="D35" s="200">
        <v>52544</v>
      </c>
      <c r="E35" s="201">
        <v>51209</v>
      </c>
      <c r="F35" s="201">
        <v>50156</v>
      </c>
      <c r="G35" s="202">
        <v>48774.75</v>
      </c>
      <c r="H35" s="203">
        <v>47259.25</v>
      </c>
      <c r="I35" s="201">
        <v>46382.25</v>
      </c>
      <c r="J35" s="201">
        <v>46569.25</v>
      </c>
      <c r="K35" s="203">
        <v>45739</v>
      </c>
      <c r="L35" s="203">
        <v>45965</v>
      </c>
      <c r="M35" s="204">
        <v>45343.75</v>
      </c>
      <c r="N35" s="204">
        <v>45713.75</v>
      </c>
      <c r="O35" s="205">
        <v>44565.5</v>
      </c>
      <c r="P35" s="205">
        <v>44899.5</v>
      </c>
      <c r="Q35" s="206">
        <v>44215.75</v>
      </c>
      <c r="R35" s="206">
        <v>44476.75</v>
      </c>
      <c r="S35" s="207">
        <v>-349.75</v>
      </c>
      <c r="T35" s="208">
        <v>99.21520009873109</v>
      </c>
      <c r="U35" s="200">
        <v>-422.75</v>
      </c>
      <c r="V35" s="209">
        <v>99.05845276673459</v>
      </c>
      <c r="W35" s="200">
        <v>-778.25</v>
      </c>
      <c r="X35" s="209">
        <v>98.28366643694004</v>
      </c>
      <c r="Y35" s="200">
        <v>-814.25</v>
      </c>
      <c r="Z35" s="209">
        <v>98.21880725164748</v>
      </c>
    </row>
    <row r="36" spans="1:26" ht="18">
      <c r="A36" s="175" t="s">
        <v>49</v>
      </c>
      <c r="B36" s="165">
        <v>21221</v>
      </c>
      <c r="C36" s="165">
        <v>21202</v>
      </c>
      <c r="D36" s="165">
        <v>21118</v>
      </c>
      <c r="E36" s="166">
        <v>20954</v>
      </c>
      <c r="F36" s="166">
        <v>21103</v>
      </c>
      <c r="G36" s="167">
        <v>21402.5</v>
      </c>
      <c r="H36" s="168">
        <v>21839</v>
      </c>
      <c r="I36" s="166">
        <v>22518</v>
      </c>
      <c r="J36" s="166">
        <v>22518</v>
      </c>
      <c r="K36" s="168">
        <v>23258</v>
      </c>
      <c r="L36" s="168">
        <v>23258</v>
      </c>
      <c r="M36" s="169">
        <v>24240.5</v>
      </c>
      <c r="N36" s="169">
        <v>24240.5</v>
      </c>
      <c r="O36" s="170">
        <v>24962.5</v>
      </c>
      <c r="P36" s="170">
        <v>24962.5</v>
      </c>
      <c r="Q36" s="171">
        <v>25452.5</v>
      </c>
      <c r="R36" s="171">
        <v>25452.5</v>
      </c>
      <c r="S36" s="172">
        <v>490</v>
      </c>
      <c r="T36" s="173">
        <v>101.96294441662495</v>
      </c>
      <c r="U36" s="165">
        <v>490</v>
      </c>
      <c r="V36" s="174">
        <v>101.96294441662495</v>
      </c>
      <c r="W36" s="165">
        <v>722</v>
      </c>
      <c r="X36" s="174">
        <v>102.97848641735938</v>
      </c>
      <c r="Y36" s="165">
        <v>722</v>
      </c>
      <c r="Z36" s="174">
        <v>102.97848641735938</v>
      </c>
    </row>
    <row r="37" spans="1:26" ht="18">
      <c r="A37" s="175" t="s">
        <v>50</v>
      </c>
      <c r="B37" s="176">
        <v>91616</v>
      </c>
      <c r="C37" s="176">
        <v>88595</v>
      </c>
      <c r="D37" s="176">
        <v>86222</v>
      </c>
      <c r="E37" s="177">
        <v>83569</v>
      </c>
      <c r="F37" s="177">
        <v>80585</v>
      </c>
      <c r="G37" s="178">
        <v>77631.25</v>
      </c>
      <c r="H37" s="179">
        <v>75293.5</v>
      </c>
      <c r="I37" s="177">
        <v>72830.25</v>
      </c>
      <c r="J37" s="177">
        <v>72830.25</v>
      </c>
      <c r="K37" s="179">
        <v>70914</v>
      </c>
      <c r="L37" s="179">
        <v>70914</v>
      </c>
      <c r="M37" s="180">
        <v>70515.5</v>
      </c>
      <c r="N37" s="180">
        <v>70515.5</v>
      </c>
      <c r="O37" s="181">
        <v>70773.75</v>
      </c>
      <c r="P37" s="181">
        <v>70773.75</v>
      </c>
      <c r="Q37" s="182">
        <v>71339</v>
      </c>
      <c r="R37" s="182">
        <v>71339</v>
      </c>
      <c r="S37" s="183">
        <v>565.25</v>
      </c>
      <c r="T37" s="184">
        <v>100.79867182394602</v>
      </c>
      <c r="U37" s="176">
        <v>565.25</v>
      </c>
      <c r="V37" s="185">
        <v>100.79867182394602</v>
      </c>
      <c r="W37" s="176">
        <v>258.25</v>
      </c>
      <c r="X37" s="185">
        <v>100.36623153774701</v>
      </c>
      <c r="Y37" s="176">
        <v>258.25</v>
      </c>
      <c r="Z37" s="185">
        <v>100.36623153774701</v>
      </c>
    </row>
    <row r="38" spans="1:26" ht="18">
      <c r="A38" s="175" t="s">
        <v>51</v>
      </c>
      <c r="B38" s="176">
        <v>32571</v>
      </c>
      <c r="C38" s="176">
        <v>33478</v>
      </c>
      <c r="D38" s="176">
        <v>33681</v>
      </c>
      <c r="E38" s="177">
        <v>33630</v>
      </c>
      <c r="F38" s="177">
        <v>33363</v>
      </c>
      <c r="G38" s="178">
        <v>33229</v>
      </c>
      <c r="H38" s="179">
        <v>32767</v>
      </c>
      <c r="I38" s="177">
        <v>32571</v>
      </c>
      <c r="J38" s="177">
        <v>33319</v>
      </c>
      <c r="K38" s="179">
        <v>32501</v>
      </c>
      <c r="L38" s="179">
        <v>33230</v>
      </c>
      <c r="M38" s="180">
        <v>31552</v>
      </c>
      <c r="N38" s="180">
        <v>32738</v>
      </c>
      <c r="O38" s="181">
        <v>29866</v>
      </c>
      <c r="P38" s="181">
        <v>31003</v>
      </c>
      <c r="Q38" s="182">
        <v>28387</v>
      </c>
      <c r="R38" s="182">
        <v>29299</v>
      </c>
      <c r="S38" s="183">
        <v>-1479</v>
      </c>
      <c r="T38" s="184">
        <v>95.04788053304762</v>
      </c>
      <c r="U38" s="176">
        <v>-1704</v>
      </c>
      <c r="V38" s="185">
        <v>94.50375770086767</v>
      </c>
      <c r="W38" s="176">
        <v>-1686</v>
      </c>
      <c r="X38" s="185">
        <v>94.6564401622718</v>
      </c>
      <c r="Y38" s="176">
        <v>-1735</v>
      </c>
      <c r="Z38" s="185">
        <v>94.70034821919482</v>
      </c>
    </row>
    <row r="39" spans="1:26" ht="18">
      <c r="A39" s="175" t="s">
        <v>52</v>
      </c>
      <c r="B39" s="176">
        <v>1120</v>
      </c>
      <c r="C39" s="176">
        <v>1078</v>
      </c>
      <c r="D39" s="176">
        <v>1298</v>
      </c>
      <c r="E39" s="177">
        <v>1242</v>
      </c>
      <c r="F39" s="177">
        <v>1241</v>
      </c>
      <c r="G39" s="178">
        <v>1124</v>
      </c>
      <c r="H39" s="179">
        <v>1126</v>
      </c>
      <c r="I39" s="177">
        <v>1127</v>
      </c>
      <c r="J39" s="177">
        <v>1127</v>
      </c>
      <c r="K39" s="179">
        <v>1258</v>
      </c>
      <c r="L39" s="179">
        <v>1258</v>
      </c>
      <c r="M39" s="180">
        <v>1372</v>
      </c>
      <c r="N39" s="180">
        <v>1372</v>
      </c>
      <c r="O39" s="181">
        <v>1364</v>
      </c>
      <c r="P39" s="181">
        <v>1364</v>
      </c>
      <c r="Q39" s="182">
        <v>1319</v>
      </c>
      <c r="R39" s="182">
        <v>1319</v>
      </c>
      <c r="S39" s="183">
        <v>-45</v>
      </c>
      <c r="T39" s="184">
        <v>96.7008797653959</v>
      </c>
      <c r="U39" s="176">
        <v>-45</v>
      </c>
      <c r="V39" s="185">
        <v>96.7008797653959</v>
      </c>
      <c r="W39" s="176">
        <v>-8</v>
      </c>
      <c r="X39" s="185">
        <v>99.41690962099126</v>
      </c>
      <c r="Y39" s="176">
        <v>-8</v>
      </c>
      <c r="Z39" s="185">
        <v>99.41690962099126</v>
      </c>
    </row>
    <row r="40" spans="1:26" ht="18.75" thickBot="1">
      <c r="A40" s="210" t="s">
        <v>53</v>
      </c>
      <c r="B40" s="188"/>
      <c r="C40" s="188"/>
      <c r="D40" s="188"/>
      <c r="E40" s="189"/>
      <c r="F40" s="189">
        <v>812</v>
      </c>
      <c r="G40" s="190">
        <v>806</v>
      </c>
      <c r="H40" s="191">
        <v>805</v>
      </c>
      <c r="I40" s="192">
        <v>804</v>
      </c>
      <c r="J40" s="192">
        <v>804</v>
      </c>
      <c r="K40" s="191">
        <v>804</v>
      </c>
      <c r="L40" s="191">
        <v>804</v>
      </c>
      <c r="M40" s="193">
        <v>782</v>
      </c>
      <c r="N40" s="193">
        <v>782</v>
      </c>
      <c r="O40" s="194">
        <v>782</v>
      </c>
      <c r="P40" s="194">
        <v>782</v>
      </c>
      <c r="Q40" s="195">
        <v>765</v>
      </c>
      <c r="R40" s="195">
        <v>765</v>
      </c>
      <c r="S40" s="196">
        <v>-17</v>
      </c>
      <c r="T40" s="197">
        <v>97.82608695652173</v>
      </c>
      <c r="U40" s="188">
        <v>-17</v>
      </c>
      <c r="V40" s="198">
        <v>97.82608695652173</v>
      </c>
      <c r="W40" s="188">
        <v>0</v>
      </c>
      <c r="X40" s="198">
        <v>100</v>
      </c>
      <c r="Y40" s="188">
        <v>0</v>
      </c>
      <c r="Z40" s="198">
        <v>100</v>
      </c>
    </row>
    <row r="41" spans="1:26" s="10" customFormat="1" ht="27.75" thickBot="1">
      <c r="A41" s="199" t="s">
        <v>58</v>
      </c>
      <c r="B41" s="200">
        <v>146528</v>
      </c>
      <c r="C41" s="200">
        <v>144353</v>
      </c>
      <c r="D41" s="200">
        <v>142319</v>
      </c>
      <c r="E41" s="201">
        <v>139395</v>
      </c>
      <c r="F41" s="201">
        <v>137104</v>
      </c>
      <c r="G41" s="202">
        <v>134192.75</v>
      </c>
      <c r="H41" s="203">
        <v>131830.5</v>
      </c>
      <c r="I41" s="201">
        <v>129850.25</v>
      </c>
      <c r="J41" s="201">
        <v>130598.25</v>
      </c>
      <c r="K41" s="203">
        <v>128735</v>
      </c>
      <c r="L41" s="203">
        <v>129464</v>
      </c>
      <c r="M41" s="204">
        <v>128462</v>
      </c>
      <c r="N41" s="204">
        <v>129648</v>
      </c>
      <c r="O41" s="205">
        <v>127748.25</v>
      </c>
      <c r="P41" s="205">
        <v>128885.25</v>
      </c>
      <c r="Q41" s="206">
        <v>127262.5</v>
      </c>
      <c r="R41" s="206">
        <v>128174.5</v>
      </c>
      <c r="S41" s="207">
        <v>-485.75</v>
      </c>
      <c r="T41" s="208">
        <v>99.61975995757281</v>
      </c>
      <c r="U41" s="200">
        <v>-710.75</v>
      </c>
      <c r="V41" s="209">
        <v>99.44854046525883</v>
      </c>
      <c r="W41" s="200">
        <v>-713.75</v>
      </c>
      <c r="X41" s="209">
        <v>99.44438822375488</v>
      </c>
      <c r="Y41" s="200">
        <v>-762.75</v>
      </c>
      <c r="Z41" s="209">
        <v>99.41167623102555</v>
      </c>
    </row>
    <row r="42" spans="1:26" ht="18">
      <c r="A42" s="175" t="s">
        <v>49</v>
      </c>
      <c r="B42" s="165">
        <v>11904</v>
      </c>
      <c r="C42" s="165">
        <v>11855</v>
      </c>
      <c r="D42" s="165">
        <v>12062</v>
      </c>
      <c r="E42" s="166">
        <v>12163</v>
      </c>
      <c r="F42" s="166">
        <v>12165</v>
      </c>
      <c r="G42" s="167">
        <v>12301.5</v>
      </c>
      <c r="H42" s="168">
        <v>12543</v>
      </c>
      <c r="I42" s="166">
        <v>13063.5</v>
      </c>
      <c r="J42" s="166">
        <v>13063.5</v>
      </c>
      <c r="K42" s="168">
        <v>13335</v>
      </c>
      <c r="L42" s="168">
        <v>13335</v>
      </c>
      <c r="M42" s="169">
        <v>14048</v>
      </c>
      <c r="N42" s="169">
        <v>14048</v>
      </c>
      <c r="O42" s="170">
        <v>14805.5</v>
      </c>
      <c r="P42" s="170">
        <v>14805.5</v>
      </c>
      <c r="Q42" s="171">
        <v>15296</v>
      </c>
      <c r="R42" s="171">
        <v>15296</v>
      </c>
      <c r="S42" s="172">
        <v>490.5</v>
      </c>
      <c r="T42" s="173">
        <v>103.31295802235655</v>
      </c>
      <c r="U42" s="165">
        <v>490.5</v>
      </c>
      <c r="V42" s="174">
        <v>103.31295802235655</v>
      </c>
      <c r="W42" s="165">
        <v>757.5</v>
      </c>
      <c r="X42" s="174">
        <v>105.39222665148064</v>
      </c>
      <c r="Y42" s="165">
        <v>757.5</v>
      </c>
      <c r="Z42" s="174">
        <v>105.39222665148064</v>
      </c>
    </row>
    <row r="43" spans="1:26" ht="18">
      <c r="A43" s="175" t="s">
        <v>50</v>
      </c>
      <c r="B43" s="176">
        <v>47666</v>
      </c>
      <c r="C43" s="176">
        <v>46303</v>
      </c>
      <c r="D43" s="176">
        <v>44605</v>
      </c>
      <c r="E43" s="177">
        <v>43013</v>
      </c>
      <c r="F43" s="177">
        <v>41534</v>
      </c>
      <c r="G43" s="178">
        <v>39969</v>
      </c>
      <c r="H43" s="179">
        <v>38785</v>
      </c>
      <c r="I43" s="177">
        <v>37505.5</v>
      </c>
      <c r="J43" s="177">
        <v>37505.5</v>
      </c>
      <c r="K43" s="179">
        <v>36351.75</v>
      </c>
      <c r="L43" s="179">
        <v>36351.75</v>
      </c>
      <c r="M43" s="180">
        <v>36098.75</v>
      </c>
      <c r="N43" s="180">
        <v>36098.75</v>
      </c>
      <c r="O43" s="181">
        <v>36224.75</v>
      </c>
      <c r="P43" s="181">
        <v>36224.75</v>
      </c>
      <c r="Q43" s="182">
        <v>36434.75</v>
      </c>
      <c r="R43" s="182">
        <v>36434.75</v>
      </c>
      <c r="S43" s="183">
        <v>210</v>
      </c>
      <c r="T43" s="184">
        <v>100.57971414571529</v>
      </c>
      <c r="U43" s="176">
        <v>210</v>
      </c>
      <c r="V43" s="185">
        <v>100.57971414571529</v>
      </c>
      <c r="W43" s="176">
        <v>126</v>
      </c>
      <c r="X43" s="185">
        <v>100.34904255687525</v>
      </c>
      <c r="Y43" s="176">
        <v>126</v>
      </c>
      <c r="Z43" s="185">
        <v>100.34904255687525</v>
      </c>
    </row>
    <row r="44" spans="1:26" ht="18">
      <c r="A44" s="175" t="s">
        <v>51</v>
      </c>
      <c r="B44" s="176">
        <v>17012</v>
      </c>
      <c r="C44" s="176">
        <v>17233</v>
      </c>
      <c r="D44" s="176">
        <v>17256</v>
      </c>
      <c r="E44" s="177">
        <v>17021</v>
      </c>
      <c r="F44" s="177">
        <v>16936</v>
      </c>
      <c r="G44" s="178">
        <v>16916</v>
      </c>
      <c r="H44" s="179">
        <v>16568</v>
      </c>
      <c r="I44" s="177">
        <v>16240</v>
      </c>
      <c r="J44" s="177">
        <v>16608</v>
      </c>
      <c r="K44" s="179">
        <v>15788</v>
      </c>
      <c r="L44" s="179">
        <v>16253</v>
      </c>
      <c r="M44" s="180">
        <v>15061</v>
      </c>
      <c r="N44" s="180">
        <v>15852</v>
      </c>
      <c r="O44" s="181">
        <v>14315</v>
      </c>
      <c r="P44" s="181">
        <v>14971</v>
      </c>
      <c r="Q44" s="182">
        <v>13588</v>
      </c>
      <c r="R44" s="182">
        <v>14085</v>
      </c>
      <c r="S44" s="183">
        <v>-727</v>
      </c>
      <c r="T44" s="184">
        <v>94.92141110723018</v>
      </c>
      <c r="U44" s="176">
        <v>-886</v>
      </c>
      <c r="V44" s="185">
        <v>94.08189165720393</v>
      </c>
      <c r="W44" s="176">
        <v>-746</v>
      </c>
      <c r="X44" s="185">
        <v>95.04680964079411</v>
      </c>
      <c r="Y44" s="176">
        <v>-881</v>
      </c>
      <c r="Z44" s="185">
        <v>94.44234166035832</v>
      </c>
    </row>
    <row r="45" spans="1:26" ht="18">
      <c r="A45" s="175" t="s">
        <v>52</v>
      </c>
      <c r="B45" s="176">
        <v>474</v>
      </c>
      <c r="C45" s="176">
        <v>520</v>
      </c>
      <c r="D45" s="176">
        <v>589</v>
      </c>
      <c r="E45" s="177">
        <v>529</v>
      </c>
      <c r="F45" s="177">
        <v>500</v>
      </c>
      <c r="G45" s="178">
        <v>488</v>
      </c>
      <c r="H45" s="179">
        <v>530</v>
      </c>
      <c r="I45" s="177">
        <v>501</v>
      </c>
      <c r="J45" s="177">
        <v>501</v>
      </c>
      <c r="K45" s="179">
        <v>489</v>
      </c>
      <c r="L45" s="179">
        <v>489</v>
      </c>
      <c r="M45" s="180">
        <v>470</v>
      </c>
      <c r="N45" s="180">
        <v>470</v>
      </c>
      <c r="O45" s="181">
        <v>492</v>
      </c>
      <c r="P45" s="181">
        <v>492</v>
      </c>
      <c r="Q45" s="182">
        <v>473</v>
      </c>
      <c r="R45" s="182">
        <v>473</v>
      </c>
      <c r="S45" s="183">
        <v>-19</v>
      </c>
      <c r="T45" s="184">
        <v>96.13821138211382</v>
      </c>
      <c r="U45" s="176">
        <v>-19</v>
      </c>
      <c r="V45" s="185">
        <v>96.13821138211382</v>
      </c>
      <c r="W45" s="176">
        <v>22</v>
      </c>
      <c r="X45" s="185">
        <v>104.68085106382978</v>
      </c>
      <c r="Y45" s="176">
        <v>22</v>
      </c>
      <c r="Z45" s="185">
        <v>104.68085106382978</v>
      </c>
    </row>
    <row r="46" spans="1:26" ht="18.75" thickBot="1">
      <c r="A46" s="210" t="s">
        <v>53</v>
      </c>
      <c r="B46" s="188"/>
      <c r="C46" s="188"/>
      <c r="D46" s="188"/>
      <c r="E46" s="189"/>
      <c r="F46" s="189">
        <v>290</v>
      </c>
      <c r="G46" s="211">
        <v>297</v>
      </c>
      <c r="H46" s="196">
        <v>297</v>
      </c>
      <c r="I46" s="192">
        <v>240</v>
      </c>
      <c r="J46" s="192">
        <v>240</v>
      </c>
      <c r="K46" s="191">
        <v>240</v>
      </c>
      <c r="L46" s="191">
        <v>240</v>
      </c>
      <c r="M46" s="193">
        <v>240</v>
      </c>
      <c r="N46" s="193">
        <v>240</v>
      </c>
      <c r="O46" s="194">
        <v>240</v>
      </c>
      <c r="P46" s="194">
        <v>240</v>
      </c>
      <c r="Q46" s="195">
        <v>240</v>
      </c>
      <c r="R46" s="195">
        <v>240</v>
      </c>
      <c r="S46" s="196">
        <v>0</v>
      </c>
      <c r="T46" s="197">
        <v>100</v>
      </c>
      <c r="U46" s="188">
        <v>0</v>
      </c>
      <c r="V46" s="198">
        <v>100</v>
      </c>
      <c r="W46" s="188">
        <v>0</v>
      </c>
      <c r="X46" s="198">
        <v>100</v>
      </c>
      <c r="Y46" s="188">
        <v>0</v>
      </c>
      <c r="Z46" s="198">
        <v>100</v>
      </c>
    </row>
    <row r="47" spans="1:26" s="10" customFormat="1" ht="27.75" thickBot="1">
      <c r="A47" s="199" t="s">
        <v>59</v>
      </c>
      <c r="B47" s="200">
        <v>77056</v>
      </c>
      <c r="C47" s="200">
        <v>75911</v>
      </c>
      <c r="D47" s="200">
        <v>74512</v>
      </c>
      <c r="E47" s="201">
        <v>72726</v>
      </c>
      <c r="F47" s="201">
        <v>71425</v>
      </c>
      <c r="G47" s="202">
        <v>69971.5</v>
      </c>
      <c r="H47" s="203">
        <v>68723</v>
      </c>
      <c r="I47" s="201">
        <v>67550</v>
      </c>
      <c r="J47" s="201">
        <v>67918</v>
      </c>
      <c r="K47" s="203">
        <v>66203.75</v>
      </c>
      <c r="L47" s="203">
        <v>66668.75</v>
      </c>
      <c r="M47" s="204">
        <v>65917.75</v>
      </c>
      <c r="N47" s="204">
        <v>66708.75</v>
      </c>
      <c r="O47" s="205">
        <v>66077.25</v>
      </c>
      <c r="P47" s="205">
        <v>66733.25</v>
      </c>
      <c r="Q47" s="206">
        <v>66031.75</v>
      </c>
      <c r="R47" s="206">
        <v>66528.75</v>
      </c>
      <c r="S47" s="207">
        <v>-45.5</v>
      </c>
      <c r="T47" s="208">
        <v>99.93114120215354</v>
      </c>
      <c r="U47" s="200">
        <v>-204.5</v>
      </c>
      <c r="V47" s="209">
        <v>99.69355606088419</v>
      </c>
      <c r="W47" s="200">
        <v>159.5</v>
      </c>
      <c r="X47" s="209">
        <v>100.2419682103834</v>
      </c>
      <c r="Y47" s="200">
        <v>24.5</v>
      </c>
      <c r="Z47" s="209">
        <v>100.03672681619729</v>
      </c>
    </row>
    <row r="48" spans="1:26" ht="18">
      <c r="A48" s="175" t="s">
        <v>49</v>
      </c>
      <c r="B48" s="212">
        <v>15393</v>
      </c>
      <c r="C48" s="212">
        <v>15277</v>
      </c>
      <c r="D48" s="212">
        <v>15360</v>
      </c>
      <c r="E48" s="213">
        <v>15834</v>
      </c>
      <c r="F48" s="213">
        <v>15640</v>
      </c>
      <c r="G48" s="167">
        <v>15501.5</v>
      </c>
      <c r="H48" s="214">
        <v>16063.5</v>
      </c>
      <c r="I48" s="213">
        <v>16659</v>
      </c>
      <c r="J48" s="213">
        <v>16659</v>
      </c>
      <c r="K48" s="214">
        <v>17459.5</v>
      </c>
      <c r="L48" s="214">
        <v>17459.5</v>
      </c>
      <c r="M48" s="215">
        <v>18245</v>
      </c>
      <c r="N48" s="215">
        <v>18245</v>
      </c>
      <c r="O48" s="216">
        <v>18982.5</v>
      </c>
      <c r="P48" s="216">
        <v>18982.5</v>
      </c>
      <c r="Q48" s="217">
        <v>19442</v>
      </c>
      <c r="R48" s="217">
        <v>19442</v>
      </c>
      <c r="S48" s="218">
        <v>459.5</v>
      </c>
      <c r="T48" s="219">
        <v>102.42065059923613</v>
      </c>
      <c r="U48" s="212">
        <v>459.5</v>
      </c>
      <c r="V48" s="220">
        <v>102.42065059923613</v>
      </c>
      <c r="W48" s="212">
        <v>737.5</v>
      </c>
      <c r="X48" s="220">
        <v>104.04220334338174</v>
      </c>
      <c r="Y48" s="212">
        <v>737.5</v>
      </c>
      <c r="Z48" s="220">
        <v>104.04220334338174</v>
      </c>
    </row>
    <row r="49" spans="1:26" ht="18">
      <c r="A49" s="175" t="s">
        <v>50</v>
      </c>
      <c r="B49" s="176">
        <v>59874</v>
      </c>
      <c r="C49" s="176">
        <v>58238</v>
      </c>
      <c r="D49" s="176">
        <v>56293</v>
      </c>
      <c r="E49" s="177">
        <v>53924</v>
      </c>
      <c r="F49" s="177">
        <v>52340</v>
      </c>
      <c r="G49" s="178">
        <v>50344.5</v>
      </c>
      <c r="H49" s="179">
        <v>48353.25</v>
      </c>
      <c r="I49" s="177">
        <v>46575.75</v>
      </c>
      <c r="J49" s="177">
        <v>46575.75</v>
      </c>
      <c r="K49" s="179">
        <v>45186.75</v>
      </c>
      <c r="L49" s="179">
        <v>45186.75</v>
      </c>
      <c r="M49" s="180">
        <v>44854.5</v>
      </c>
      <c r="N49" s="180">
        <v>44854.5</v>
      </c>
      <c r="O49" s="181">
        <v>44656.75</v>
      </c>
      <c r="P49" s="181">
        <v>44656.75</v>
      </c>
      <c r="Q49" s="182">
        <v>45187</v>
      </c>
      <c r="R49" s="182">
        <v>45187</v>
      </c>
      <c r="S49" s="183">
        <v>530.25</v>
      </c>
      <c r="T49" s="184">
        <v>101.18739048408136</v>
      </c>
      <c r="U49" s="176">
        <v>530.25</v>
      </c>
      <c r="V49" s="185">
        <v>101.18739048408136</v>
      </c>
      <c r="W49" s="176">
        <v>-197.75</v>
      </c>
      <c r="X49" s="185">
        <v>99.55913007613506</v>
      </c>
      <c r="Y49" s="176">
        <v>-197.75</v>
      </c>
      <c r="Z49" s="185">
        <v>99.55913007613506</v>
      </c>
    </row>
    <row r="50" spans="1:26" ht="18">
      <c r="A50" s="175" t="s">
        <v>51</v>
      </c>
      <c r="B50" s="176">
        <v>24233</v>
      </c>
      <c r="C50" s="176">
        <v>24043</v>
      </c>
      <c r="D50" s="176">
        <v>23967</v>
      </c>
      <c r="E50" s="177">
        <v>24170</v>
      </c>
      <c r="F50" s="177">
        <v>23914</v>
      </c>
      <c r="G50" s="178">
        <v>23653</v>
      </c>
      <c r="H50" s="179">
        <v>23501</v>
      </c>
      <c r="I50" s="177">
        <v>23156</v>
      </c>
      <c r="J50" s="177">
        <v>23629</v>
      </c>
      <c r="K50" s="179">
        <v>22860</v>
      </c>
      <c r="L50" s="179">
        <v>23447</v>
      </c>
      <c r="M50" s="180">
        <v>22041</v>
      </c>
      <c r="N50" s="180">
        <v>22989</v>
      </c>
      <c r="O50" s="181">
        <v>21016</v>
      </c>
      <c r="P50" s="181">
        <v>21851</v>
      </c>
      <c r="Q50" s="182">
        <v>19918</v>
      </c>
      <c r="R50" s="182">
        <v>20510</v>
      </c>
      <c r="S50" s="183">
        <v>-1098</v>
      </c>
      <c r="T50" s="184">
        <v>94.77540921202893</v>
      </c>
      <c r="U50" s="176">
        <v>-1341</v>
      </c>
      <c r="V50" s="185">
        <v>93.86298109926318</v>
      </c>
      <c r="W50" s="176">
        <v>-1025</v>
      </c>
      <c r="X50" s="185">
        <v>95.34957579057212</v>
      </c>
      <c r="Y50" s="176">
        <v>-1138</v>
      </c>
      <c r="Z50" s="185">
        <v>95.04980642916178</v>
      </c>
    </row>
    <row r="51" spans="1:26" ht="18">
      <c r="A51" s="175" t="s">
        <v>52</v>
      </c>
      <c r="B51" s="176">
        <v>751</v>
      </c>
      <c r="C51" s="176">
        <v>805</v>
      </c>
      <c r="D51" s="176">
        <v>960</v>
      </c>
      <c r="E51" s="177">
        <v>939</v>
      </c>
      <c r="F51" s="177">
        <v>948</v>
      </c>
      <c r="G51" s="178">
        <v>850</v>
      </c>
      <c r="H51" s="179">
        <v>846</v>
      </c>
      <c r="I51" s="177">
        <v>805</v>
      </c>
      <c r="J51" s="177">
        <v>805</v>
      </c>
      <c r="K51" s="179">
        <v>825</v>
      </c>
      <c r="L51" s="179">
        <v>825</v>
      </c>
      <c r="M51" s="180">
        <v>797</v>
      </c>
      <c r="N51" s="180">
        <v>797</v>
      </c>
      <c r="O51" s="181">
        <v>779</v>
      </c>
      <c r="P51" s="181">
        <v>779</v>
      </c>
      <c r="Q51" s="182">
        <v>767</v>
      </c>
      <c r="R51" s="182">
        <v>767</v>
      </c>
      <c r="S51" s="183">
        <v>-12</v>
      </c>
      <c r="T51" s="184">
        <v>98.45956354300385</v>
      </c>
      <c r="U51" s="176">
        <v>-12</v>
      </c>
      <c r="V51" s="185">
        <v>98.45956354300385</v>
      </c>
      <c r="W51" s="176">
        <v>-18</v>
      </c>
      <c r="X51" s="185">
        <v>97.74153074027603</v>
      </c>
      <c r="Y51" s="176">
        <v>-18</v>
      </c>
      <c r="Z51" s="185">
        <v>97.74153074027603</v>
      </c>
    </row>
    <row r="52" spans="1:26" ht="18.75" thickBot="1">
      <c r="A52" s="210" t="s">
        <v>53</v>
      </c>
      <c r="B52" s="188"/>
      <c r="C52" s="188"/>
      <c r="D52" s="188"/>
      <c r="E52" s="189"/>
      <c r="F52" s="189">
        <v>325</v>
      </c>
      <c r="G52" s="190">
        <v>326</v>
      </c>
      <c r="H52" s="191">
        <v>311</v>
      </c>
      <c r="I52" s="192">
        <v>304</v>
      </c>
      <c r="J52" s="192">
        <v>304</v>
      </c>
      <c r="K52" s="191">
        <v>302</v>
      </c>
      <c r="L52" s="191">
        <v>302</v>
      </c>
      <c r="M52" s="193">
        <v>302</v>
      </c>
      <c r="N52" s="193">
        <v>302</v>
      </c>
      <c r="O52" s="194">
        <v>302</v>
      </c>
      <c r="P52" s="194">
        <v>302</v>
      </c>
      <c r="Q52" s="195">
        <v>302</v>
      </c>
      <c r="R52" s="195">
        <v>302</v>
      </c>
      <c r="S52" s="196">
        <v>0</v>
      </c>
      <c r="T52" s="197">
        <v>100</v>
      </c>
      <c r="U52" s="188">
        <v>0</v>
      </c>
      <c r="V52" s="198">
        <v>100</v>
      </c>
      <c r="W52" s="188">
        <v>0</v>
      </c>
      <c r="X52" s="198">
        <v>100</v>
      </c>
      <c r="Y52" s="188">
        <v>0</v>
      </c>
      <c r="Z52" s="198">
        <v>100</v>
      </c>
    </row>
    <row r="53" spans="1:26" s="10" customFormat="1" ht="27.75" thickBot="1">
      <c r="A53" s="199" t="s">
        <v>82</v>
      </c>
      <c r="B53" s="200">
        <v>100251</v>
      </c>
      <c r="C53" s="200">
        <v>98363</v>
      </c>
      <c r="D53" s="200">
        <v>96580</v>
      </c>
      <c r="E53" s="201">
        <v>94867</v>
      </c>
      <c r="F53" s="201">
        <v>93167</v>
      </c>
      <c r="G53" s="202">
        <v>90675</v>
      </c>
      <c r="H53" s="203">
        <v>89074.75</v>
      </c>
      <c r="I53" s="201">
        <v>87499.75</v>
      </c>
      <c r="J53" s="201">
        <v>87972.75</v>
      </c>
      <c r="K53" s="203">
        <v>86633.25</v>
      </c>
      <c r="L53" s="203">
        <v>87220.25</v>
      </c>
      <c r="M53" s="204">
        <v>86239.5</v>
      </c>
      <c r="N53" s="204">
        <v>87187.5</v>
      </c>
      <c r="O53" s="205">
        <v>85736.25</v>
      </c>
      <c r="P53" s="205">
        <v>86571.25</v>
      </c>
      <c r="Q53" s="206">
        <v>85616</v>
      </c>
      <c r="R53" s="206">
        <v>86208</v>
      </c>
      <c r="S53" s="207">
        <v>-120.25</v>
      </c>
      <c r="T53" s="208">
        <v>99.85974427386316</v>
      </c>
      <c r="U53" s="200">
        <v>-363.25</v>
      </c>
      <c r="V53" s="209">
        <v>99.58040342492455</v>
      </c>
      <c r="W53" s="200">
        <v>-503.25</v>
      </c>
      <c r="X53" s="209">
        <v>99.41645069834588</v>
      </c>
      <c r="Y53" s="200">
        <v>-616.25</v>
      </c>
      <c r="Z53" s="209">
        <v>99.2931899641577</v>
      </c>
    </row>
    <row r="54" spans="1:26" ht="18">
      <c r="A54" s="175" t="s">
        <v>49</v>
      </c>
      <c r="B54" s="212">
        <v>14342</v>
      </c>
      <c r="C54" s="212">
        <v>14748</v>
      </c>
      <c r="D54" s="212">
        <v>14701</v>
      </c>
      <c r="E54" s="213">
        <v>14666</v>
      </c>
      <c r="F54" s="213">
        <v>14993</v>
      </c>
      <c r="G54" s="167">
        <v>15076</v>
      </c>
      <c r="H54" s="214">
        <v>15265.5</v>
      </c>
      <c r="I54" s="213">
        <v>15863</v>
      </c>
      <c r="J54" s="213">
        <v>15863</v>
      </c>
      <c r="K54" s="214">
        <v>16554</v>
      </c>
      <c r="L54" s="214">
        <v>16554</v>
      </c>
      <c r="M54" s="215">
        <v>17374</v>
      </c>
      <c r="N54" s="215">
        <v>17374</v>
      </c>
      <c r="O54" s="216">
        <v>17854</v>
      </c>
      <c r="P54" s="216">
        <v>17854</v>
      </c>
      <c r="Q54" s="217">
        <v>18431</v>
      </c>
      <c r="R54" s="217">
        <v>18431</v>
      </c>
      <c r="S54" s="218">
        <v>577</v>
      </c>
      <c r="T54" s="219">
        <v>103.23176879130726</v>
      </c>
      <c r="U54" s="212">
        <v>577</v>
      </c>
      <c r="V54" s="220">
        <v>103.23176879130726</v>
      </c>
      <c r="W54" s="212">
        <v>480</v>
      </c>
      <c r="X54" s="220">
        <v>102.7627489351905</v>
      </c>
      <c r="Y54" s="212">
        <v>480</v>
      </c>
      <c r="Z54" s="220">
        <v>102.7627489351905</v>
      </c>
    </row>
    <row r="55" spans="1:26" ht="18">
      <c r="A55" s="175" t="s">
        <v>50</v>
      </c>
      <c r="B55" s="176">
        <v>56307</v>
      </c>
      <c r="C55" s="176">
        <v>54653</v>
      </c>
      <c r="D55" s="176">
        <v>52884</v>
      </c>
      <c r="E55" s="177">
        <v>51213</v>
      </c>
      <c r="F55" s="177">
        <v>49720</v>
      </c>
      <c r="G55" s="178">
        <v>47798.5</v>
      </c>
      <c r="H55" s="179">
        <v>45979.75</v>
      </c>
      <c r="I55" s="177">
        <v>44380.5</v>
      </c>
      <c r="J55" s="177">
        <v>44380.5</v>
      </c>
      <c r="K55" s="179">
        <v>43127.75</v>
      </c>
      <c r="L55" s="179">
        <v>43127.75</v>
      </c>
      <c r="M55" s="180">
        <v>42791.5</v>
      </c>
      <c r="N55" s="180">
        <v>42791.5</v>
      </c>
      <c r="O55" s="181">
        <v>42930.25</v>
      </c>
      <c r="P55" s="181">
        <v>42930.25</v>
      </c>
      <c r="Q55" s="182">
        <v>43214</v>
      </c>
      <c r="R55" s="182">
        <v>43214</v>
      </c>
      <c r="S55" s="183">
        <v>283.75</v>
      </c>
      <c r="T55" s="184">
        <v>100.66095585280775</v>
      </c>
      <c r="U55" s="176">
        <v>283.75</v>
      </c>
      <c r="V55" s="185">
        <v>100.66095585280775</v>
      </c>
      <c r="W55" s="176">
        <v>138.75</v>
      </c>
      <c r="X55" s="185">
        <v>100.32424663776685</v>
      </c>
      <c r="Y55" s="176">
        <v>138.75</v>
      </c>
      <c r="Z55" s="185">
        <v>100.32424663776685</v>
      </c>
    </row>
    <row r="56" spans="1:26" ht="18">
      <c r="A56" s="175" t="s">
        <v>51</v>
      </c>
      <c r="B56" s="176">
        <v>21278</v>
      </c>
      <c r="C56" s="176">
        <v>21795</v>
      </c>
      <c r="D56" s="176">
        <v>21825</v>
      </c>
      <c r="E56" s="177">
        <v>21588</v>
      </c>
      <c r="F56" s="177">
        <v>21400</v>
      </c>
      <c r="G56" s="178">
        <v>21252</v>
      </c>
      <c r="H56" s="179">
        <v>20968</v>
      </c>
      <c r="I56" s="177">
        <v>20786</v>
      </c>
      <c r="J56" s="177">
        <v>21010</v>
      </c>
      <c r="K56" s="179">
        <v>20550</v>
      </c>
      <c r="L56" s="179">
        <v>20788</v>
      </c>
      <c r="M56" s="180">
        <v>20008</v>
      </c>
      <c r="N56" s="180">
        <v>20522</v>
      </c>
      <c r="O56" s="181">
        <v>18663</v>
      </c>
      <c r="P56" s="181">
        <v>19240</v>
      </c>
      <c r="Q56" s="182">
        <v>17445</v>
      </c>
      <c r="R56" s="182">
        <v>17973</v>
      </c>
      <c r="S56" s="183">
        <v>-1218</v>
      </c>
      <c r="T56" s="184">
        <v>93.47371805176017</v>
      </c>
      <c r="U56" s="176">
        <v>-1267</v>
      </c>
      <c r="V56" s="185">
        <v>93.41476091476092</v>
      </c>
      <c r="W56" s="176">
        <v>-1345</v>
      </c>
      <c r="X56" s="185">
        <v>93.27768892443022</v>
      </c>
      <c r="Y56" s="176">
        <v>-1282</v>
      </c>
      <c r="Z56" s="221">
        <v>93.75304551213331</v>
      </c>
    </row>
    <row r="57" spans="1:26" ht="18">
      <c r="A57" s="175" t="s">
        <v>52</v>
      </c>
      <c r="B57" s="176">
        <v>1309</v>
      </c>
      <c r="C57" s="176">
        <v>1330</v>
      </c>
      <c r="D57" s="176">
        <v>1419</v>
      </c>
      <c r="E57" s="177">
        <v>1377</v>
      </c>
      <c r="F57" s="177">
        <v>1350</v>
      </c>
      <c r="G57" s="178">
        <v>1315</v>
      </c>
      <c r="H57" s="179">
        <v>1223</v>
      </c>
      <c r="I57" s="177">
        <v>1025</v>
      </c>
      <c r="J57" s="177">
        <v>1025</v>
      </c>
      <c r="K57" s="179">
        <v>992</v>
      </c>
      <c r="L57" s="179">
        <v>992</v>
      </c>
      <c r="M57" s="180">
        <v>1028</v>
      </c>
      <c r="N57" s="180">
        <v>1028</v>
      </c>
      <c r="O57" s="181">
        <v>1084</v>
      </c>
      <c r="P57" s="181">
        <v>1084</v>
      </c>
      <c r="Q57" s="182">
        <v>1088</v>
      </c>
      <c r="R57" s="182">
        <v>1088</v>
      </c>
      <c r="S57" s="183">
        <v>4</v>
      </c>
      <c r="T57" s="184">
        <v>100.36900369003689</v>
      </c>
      <c r="U57" s="176">
        <v>4</v>
      </c>
      <c r="V57" s="185">
        <v>100.36900369003689</v>
      </c>
      <c r="W57" s="176">
        <v>56</v>
      </c>
      <c r="X57" s="185">
        <v>105.44747081712063</v>
      </c>
      <c r="Y57" s="176">
        <v>56</v>
      </c>
      <c r="Z57" s="185">
        <v>105.44747081712063</v>
      </c>
    </row>
    <row r="58" spans="1:26" ht="18.75" thickBot="1">
      <c r="A58" s="210" t="s">
        <v>53</v>
      </c>
      <c r="B58" s="188"/>
      <c r="C58" s="188"/>
      <c r="D58" s="188"/>
      <c r="E58" s="189"/>
      <c r="F58" s="189">
        <v>179</v>
      </c>
      <c r="G58" s="190">
        <v>179</v>
      </c>
      <c r="H58" s="191">
        <v>176</v>
      </c>
      <c r="I58" s="192">
        <v>179</v>
      </c>
      <c r="J58" s="192">
        <v>179</v>
      </c>
      <c r="K58" s="191">
        <v>179</v>
      </c>
      <c r="L58" s="191">
        <v>179</v>
      </c>
      <c r="M58" s="193">
        <v>179</v>
      </c>
      <c r="N58" s="193">
        <v>179</v>
      </c>
      <c r="O58" s="194">
        <v>179</v>
      </c>
      <c r="P58" s="194">
        <v>179</v>
      </c>
      <c r="Q58" s="195">
        <v>179</v>
      </c>
      <c r="R58" s="195">
        <v>179</v>
      </c>
      <c r="S58" s="196">
        <v>0</v>
      </c>
      <c r="T58" s="197">
        <v>100</v>
      </c>
      <c r="U58" s="188">
        <v>0</v>
      </c>
      <c r="V58" s="198">
        <v>100</v>
      </c>
      <c r="W58" s="188">
        <v>0</v>
      </c>
      <c r="X58" s="198">
        <v>100</v>
      </c>
      <c r="Y58" s="188">
        <v>0</v>
      </c>
      <c r="Z58" s="198">
        <v>100</v>
      </c>
    </row>
    <row r="59" spans="1:26" s="10" customFormat="1" ht="27.75" thickBot="1">
      <c r="A59" s="222" t="s">
        <v>60</v>
      </c>
      <c r="B59" s="200">
        <v>93236</v>
      </c>
      <c r="C59" s="200">
        <v>92526</v>
      </c>
      <c r="D59" s="200">
        <v>90829</v>
      </c>
      <c r="E59" s="201">
        <v>88844</v>
      </c>
      <c r="F59" s="201">
        <v>87642</v>
      </c>
      <c r="G59" s="202">
        <v>85620.5</v>
      </c>
      <c r="H59" s="203">
        <v>83612.25</v>
      </c>
      <c r="I59" s="201">
        <v>82233.5</v>
      </c>
      <c r="J59" s="201">
        <v>82457.5</v>
      </c>
      <c r="K59" s="203">
        <v>81402.75</v>
      </c>
      <c r="L59" s="203">
        <v>81640.75</v>
      </c>
      <c r="M59" s="204">
        <v>81380.5</v>
      </c>
      <c r="N59" s="204">
        <v>81894.5</v>
      </c>
      <c r="O59" s="205">
        <v>80710.25</v>
      </c>
      <c r="P59" s="205">
        <v>81287.25</v>
      </c>
      <c r="Q59" s="206">
        <v>80357</v>
      </c>
      <c r="R59" s="206">
        <v>80885</v>
      </c>
      <c r="S59" s="207">
        <v>-353.25</v>
      </c>
      <c r="T59" s="208">
        <v>99.5623232489058</v>
      </c>
      <c r="U59" s="200">
        <v>-402.25</v>
      </c>
      <c r="V59" s="209">
        <v>99.50514994663985</v>
      </c>
      <c r="W59" s="200">
        <v>-670.25</v>
      </c>
      <c r="X59" s="209">
        <v>99.1763997517833</v>
      </c>
      <c r="Y59" s="200">
        <v>-607.25</v>
      </c>
      <c r="Z59" s="209">
        <v>99.25849721287754</v>
      </c>
    </row>
    <row r="60" spans="1:26" ht="18">
      <c r="A60" s="175" t="s">
        <v>49</v>
      </c>
      <c r="B60" s="212">
        <v>14751</v>
      </c>
      <c r="C60" s="212">
        <v>14634</v>
      </c>
      <c r="D60" s="212">
        <v>14489</v>
      </c>
      <c r="E60" s="213">
        <v>14098</v>
      </c>
      <c r="F60" s="213">
        <v>14151</v>
      </c>
      <c r="G60" s="167">
        <v>13971</v>
      </c>
      <c r="H60" s="214">
        <v>14314</v>
      </c>
      <c r="I60" s="213">
        <v>15019.5</v>
      </c>
      <c r="J60" s="213">
        <v>15019.5</v>
      </c>
      <c r="K60" s="214">
        <v>15612</v>
      </c>
      <c r="L60" s="214">
        <v>15612</v>
      </c>
      <c r="M60" s="215">
        <v>16235</v>
      </c>
      <c r="N60" s="215">
        <v>16235</v>
      </c>
      <c r="O60" s="216">
        <v>16899</v>
      </c>
      <c r="P60" s="216">
        <v>16899</v>
      </c>
      <c r="Q60" s="217">
        <v>17418.5</v>
      </c>
      <c r="R60" s="217">
        <v>17418.5</v>
      </c>
      <c r="S60" s="218">
        <v>519.5</v>
      </c>
      <c r="T60" s="219">
        <v>103.07414639919521</v>
      </c>
      <c r="U60" s="212">
        <v>519.5</v>
      </c>
      <c r="V60" s="220">
        <v>103.07414639919521</v>
      </c>
      <c r="W60" s="212">
        <v>664</v>
      </c>
      <c r="X60" s="220">
        <v>104.08992916538342</v>
      </c>
      <c r="Y60" s="212">
        <v>664</v>
      </c>
      <c r="Z60" s="220">
        <v>104.08992916538342</v>
      </c>
    </row>
    <row r="61" spans="1:26" ht="18">
      <c r="A61" s="175" t="s">
        <v>50</v>
      </c>
      <c r="B61" s="176">
        <v>59448</v>
      </c>
      <c r="C61" s="176">
        <v>57682</v>
      </c>
      <c r="D61" s="176">
        <v>55710</v>
      </c>
      <c r="E61" s="177">
        <v>53125</v>
      </c>
      <c r="F61" s="177">
        <v>51223</v>
      </c>
      <c r="G61" s="178">
        <v>48991</v>
      </c>
      <c r="H61" s="179">
        <v>46930.5</v>
      </c>
      <c r="I61" s="177">
        <v>45007</v>
      </c>
      <c r="J61" s="177">
        <v>45007</v>
      </c>
      <c r="K61" s="179">
        <v>43504.25</v>
      </c>
      <c r="L61" s="179">
        <v>43504.25</v>
      </c>
      <c r="M61" s="180">
        <v>42728.25</v>
      </c>
      <c r="N61" s="180">
        <v>42728.25</v>
      </c>
      <c r="O61" s="181">
        <v>42504.75</v>
      </c>
      <c r="P61" s="181">
        <v>42504.75</v>
      </c>
      <c r="Q61" s="182">
        <v>42703.75</v>
      </c>
      <c r="R61" s="182">
        <v>42703.75</v>
      </c>
      <c r="S61" s="183">
        <v>199</v>
      </c>
      <c r="T61" s="184">
        <v>100.46818296778595</v>
      </c>
      <c r="U61" s="176">
        <v>199</v>
      </c>
      <c r="V61" s="185">
        <v>100.46818296778595</v>
      </c>
      <c r="W61" s="176">
        <v>-223.5</v>
      </c>
      <c r="X61" s="185">
        <v>99.476926857524</v>
      </c>
      <c r="Y61" s="176">
        <v>-223.5</v>
      </c>
      <c r="Z61" s="185">
        <v>99.476926857524</v>
      </c>
    </row>
    <row r="62" spans="1:26" ht="18">
      <c r="A62" s="175" t="s">
        <v>51</v>
      </c>
      <c r="B62" s="176">
        <v>21092</v>
      </c>
      <c r="C62" s="176">
        <v>21003</v>
      </c>
      <c r="D62" s="176">
        <v>20896</v>
      </c>
      <c r="E62" s="177">
        <v>20802</v>
      </c>
      <c r="F62" s="177">
        <v>20646</v>
      </c>
      <c r="G62" s="178">
        <v>20761</v>
      </c>
      <c r="H62" s="179">
        <v>20667</v>
      </c>
      <c r="I62" s="177">
        <v>20516</v>
      </c>
      <c r="J62" s="177">
        <v>21051</v>
      </c>
      <c r="K62" s="179">
        <v>20368</v>
      </c>
      <c r="L62" s="179">
        <v>20913</v>
      </c>
      <c r="M62" s="180">
        <v>19184</v>
      </c>
      <c r="N62" s="180">
        <v>20123</v>
      </c>
      <c r="O62" s="181">
        <v>18348</v>
      </c>
      <c r="P62" s="181">
        <v>19177</v>
      </c>
      <c r="Q62" s="182">
        <v>17249</v>
      </c>
      <c r="R62" s="182">
        <v>17945</v>
      </c>
      <c r="S62" s="183">
        <v>-1099</v>
      </c>
      <c r="T62" s="184">
        <v>94.01024634837584</v>
      </c>
      <c r="U62" s="176">
        <v>-1232</v>
      </c>
      <c r="V62" s="185">
        <v>93.5756374824008</v>
      </c>
      <c r="W62" s="176">
        <v>-836</v>
      </c>
      <c r="X62" s="185">
        <v>95.64220183486239</v>
      </c>
      <c r="Y62" s="176">
        <v>-946</v>
      </c>
      <c r="Z62" s="185">
        <v>95.2989116930875</v>
      </c>
    </row>
    <row r="63" spans="1:26" ht="18">
      <c r="A63" s="175" t="s">
        <v>52</v>
      </c>
      <c r="B63" s="176">
        <v>1530</v>
      </c>
      <c r="C63" s="176">
        <v>1531</v>
      </c>
      <c r="D63" s="176">
        <v>1769</v>
      </c>
      <c r="E63" s="177">
        <v>1675</v>
      </c>
      <c r="F63" s="177">
        <v>1268</v>
      </c>
      <c r="G63" s="178">
        <v>935</v>
      </c>
      <c r="H63" s="179">
        <v>909</v>
      </c>
      <c r="I63" s="177">
        <v>868</v>
      </c>
      <c r="J63" s="177">
        <v>868</v>
      </c>
      <c r="K63" s="179">
        <v>857</v>
      </c>
      <c r="L63" s="179">
        <v>857</v>
      </c>
      <c r="M63" s="180">
        <v>788</v>
      </c>
      <c r="N63" s="180">
        <v>788</v>
      </c>
      <c r="O63" s="181">
        <v>674</v>
      </c>
      <c r="P63" s="181">
        <v>674</v>
      </c>
      <c r="Q63" s="182">
        <v>723</v>
      </c>
      <c r="R63" s="182">
        <v>723</v>
      </c>
      <c r="S63" s="183">
        <v>49</v>
      </c>
      <c r="T63" s="184">
        <v>107.2700296735905</v>
      </c>
      <c r="U63" s="176">
        <v>49</v>
      </c>
      <c r="V63" s="185">
        <v>107.2700296735905</v>
      </c>
      <c r="W63" s="176">
        <v>-114</v>
      </c>
      <c r="X63" s="185">
        <v>85.53299492385787</v>
      </c>
      <c r="Y63" s="176">
        <v>-114</v>
      </c>
      <c r="Z63" s="185">
        <v>85.53299492385787</v>
      </c>
    </row>
    <row r="64" spans="1:26" ht="18.75" thickBot="1">
      <c r="A64" s="210" t="s">
        <v>53</v>
      </c>
      <c r="B64" s="188"/>
      <c r="C64" s="188"/>
      <c r="D64" s="188"/>
      <c r="E64" s="189"/>
      <c r="F64" s="189">
        <v>279</v>
      </c>
      <c r="G64" s="190">
        <v>278</v>
      </c>
      <c r="H64" s="191">
        <v>239</v>
      </c>
      <c r="I64" s="192">
        <v>239</v>
      </c>
      <c r="J64" s="192">
        <v>239</v>
      </c>
      <c r="K64" s="191">
        <v>239</v>
      </c>
      <c r="L64" s="191">
        <v>239</v>
      </c>
      <c r="M64" s="193">
        <v>239</v>
      </c>
      <c r="N64" s="193">
        <v>239</v>
      </c>
      <c r="O64" s="194">
        <v>239</v>
      </c>
      <c r="P64" s="194">
        <v>239</v>
      </c>
      <c r="Q64" s="195">
        <v>231</v>
      </c>
      <c r="R64" s="195">
        <v>231</v>
      </c>
      <c r="S64" s="196">
        <v>-8</v>
      </c>
      <c r="T64" s="197">
        <v>96.65271966527197</v>
      </c>
      <c r="U64" s="188">
        <v>-8</v>
      </c>
      <c r="V64" s="198">
        <v>96.65271966527197</v>
      </c>
      <c r="W64" s="188">
        <v>0</v>
      </c>
      <c r="X64" s="198">
        <v>100</v>
      </c>
      <c r="Y64" s="188">
        <v>0</v>
      </c>
      <c r="Z64" s="198">
        <v>100</v>
      </c>
    </row>
    <row r="65" spans="1:26" s="10" customFormat="1" ht="27.75" thickBot="1">
      <c r="A65" s="222" t="s">
        <v>83</v>
      </c>
      <c r="B65" s="200">
        <v>96821</v>
      </c>
      <c r="C65" s="200">
        <v>94850</v>
      </c>
      <c r="D65" s="200">
        <v>92864</v>
      </c>
      <c r="E65" s="201">
        <v>89700</v>
      </c>
      <c r="F65" s="201">
        <v>87567</v>
      </c>
      <c r="G65" s="202">
        <v>84936</v>
      </c>
      <c r="H65" s="203">
        <v>83059.5</v>
      </c>
      <c r="I65" s="201">
        <v>81649.5</v>
      </c>
      <c r="J65" s="201">
        <v>82184.5</v>
      </c>
      <c r="K65" s="203">
        <v>80580.25</v>
      </c>
      <c r="L65" s="203">
        <v>81125.25</v>
      </c>
      <c r="M65" s="204">
        <v>79174.25</v>
      </c>
      <c r="N65" s="204">
        <v>80113.25</v>
      </c>
      <c r="O65" s="205">
        <v>78664.75</v>
      </c>
      <c r="P65" s="205">
        <v>79493.75</v>
      </c>
      <c r="Q65" s="206">
        <v>78325.25</v>
      </c>
      <c r="R65" s="206">
        <v>79021.25</v>
      </c>
      <c r="S65" s="207">
        <v>-339.5</v>
      </c>
      <c r="T65" s="208">
        <v>99.56842168824028</v>
      </c>
      <c r="U65" s="200">
        <v>-472.5</v>
      </c>
      <c r="V65" s="209">
        <v>99.40561364887176</v>
      </c>
      <c r="W65" s="200">
        <v>-509.5</v>
      </c>
      <c r="X65" s="209">
        <v>99.35648269481555</v>
      </c>
      <c r="Y65" s="200">
        <v>-619.5</v>
      </c>
      <c r="Z65" s="209">
        <v>99.22671967496014</v>
      </c>
    </row>
    <row r="66" spans="1:26" ht="18">
      <c r="A66" s="175" t="s">
        <v>49</v>
      </c>
      <c r="B66" s="212">
        <v>30142</v>
      </c>
      <c r="C66" s="212">
        <v>29827</v>
      </c>
      <c r="D66" s="212">
        <v>30140</v>
      </c>
      <c r="E66" s="213">
        <v>29880</v>
      </c>
      <c r="F66" s="213">
        <v>29730</v>
      </c>
      <c r="G66" s="167">
        <v>30056</v>
      </c>
      <c r="H66" s="214">
        <v>30591</v>
      </c>
      <c r="I66" s="213">
        <v>32010.5</v>
      </c>
      <c r="J66" s="213">
        <v>32010.5</v>
      </c>
      <c r="K66" s="214">
        <v>34038.5</v>
      </c>
      <c r="L66" s="214">
        <v>34038.5</v>
      </c>
      <c r="M66" s="215">
        <v>35669.5</v>
      </c>
      <c r="N66" s="215">
        <v>35669.5</v>
      </c>
      <c r="O66" s="216">
        <v>37302.5</v>
      </c>
      <c r="P66" s="216">
        <v>37302.5</v>
      </c>
      <c r="Q66" s="217">
        <v>38794.5</v>
      </c>
      <c r="R66" s="217">
        <v>38794.5</v>
      </c>
      <c r="S66" s="218">
        <v>1492</v>
      </c>
      <c r="T66" s="219">
        <v>103.99973192145298</v>
      </c>
      <c r="U66" s="212">
        <v>1492</v>
      </c>
      <c r="V66" s="220">
        <v>103.99973192145298</v>
      </c>
      <c r="W66" s="212">
        <v>1633</v>
      </c>
      <c r="X66" s="220">
        <v>104.57814098879996</v>
      </c>
      <c r="Y66" s="212">
        <v>1633</v>
      </c>
      <c r="Z66" s="220">
        <v>104.57814098879996</v>
      </c>
    </row>
    <row r="67" spans="1:26" ht="18">
      <c r="A67" s="175" t="s">
        <v>50</v>
      </c>
      <c r="B67" s="176">
        <v>120241</v>
      </c>
      <c r="C67" s="176">
        <v>115699</v>
      </c>
      <c r="D67" s="176">
        <v>111191</v>
      </c>
      <c r="E67" s="177">
        <v>108007</v>
      </c>
      <c r="F67" s="177">
        <v>103903</v>
      </c>
      <c r="G67" s="178">
        <v>99429.25</v>
      </c>
      <c r="H67" s="179">
        <v>95247.75</v>
      </c>
      <c r="I67" s="177">
        <v>91480.5</v>
      </c>
      <c r="J67" s="177">
        <v>91480.5</v>
      </c>
      <c r="K67" s="179">
        <v>88835.75</v>
      </c>
      <c r="L67" s="179">
        <v>88835.75</v>
      </c>
      <c r="M67" s="180">
        <v>88127</v>
      </c>
      <c r="N67" s="180">
        <v>88127</v>
      </c>
      <c r="O67" s="181">
        <v>88867</v>
      </c>
      <c r="P67" s="181">
        <v>88867</v>
      </c>
      <c r="Q67" s="182">
        <v>90332.5</v>
      </c>
      <c r="R67" s="182">
        <v>90332.5</v>
      </c>
      <c r="S67" s="183">
        <v>1465.5</v>
      </c>
      <c r="T67" s="184">
        <v>101.64909358929637</v>
      </c>
      <c r="U67" s="176">
        <v>1465.5</v>
      </c>
      <c r="V67" s="185">
        <v>101.64909358929637</v>
      </c>
      <c r="W67" s="176">
        <v>740</v>
      </c>
      <c r="X67" s="185">
        <v>100.83969725509776</v>
      </c>
      <c r="Y67" s="176">
        <v>740</v>
      </c>
      <c r="Z67" s="185">
        <v>100.83969725509776</v>
      </c>
    </row>
    <row r="68" spans="1:26" ht="18">
      <c r="A68" s="175" t="s">
        <v>51</v>
      </c>
      <c r="B68" s="176">
        <v>47899</v>
      </c>
      <c r="C68" s="176">
        <v>47461</v>
      </c>
      <c r="D68" s="176">
        <v>46899</v>
      </c>
      <c r="E68" s="177">
        <v>46935</v>
      </c>
      <c r="F68" s="177">
        <v>46477</v>
      </c>
      <c r="G68" s="178">
        <v>46346</v>
      </c>
      <c r="H68" s="179">
        <v>45710</v>
      </c>
      <c r="I68" s="177">
        <v>45398</v>
      </c>
      <c r="J68" s="177">
        <v>46442</v>
      </c>
      <c r="K68" s="179">
        <v>44819</v>
      </c>
      <c r="L68" s="179">
        <v>45881</v>
      </c>
      <c r="M68" s="180">
        <v>43029</v>
      </c>
      <c r="N68" s="180">
        <v>44800</v>
      </c>
      <c r="O68" s="181">
        <v>40796</v>
      </c>
      <c r="P68" s="181">
        <v>42354</v>
      </c>
      <c r="Q68" s="182">
        <v>38280</v>
      </c>
      <c r="R68" s="182">
        <v>39674</v>
      </c>
      <c r="S68" s="183">
        <v>-2516</v>
      </c>
      <c r="T68" s="184">
        <v>93.83272869889204</v>
      </c>
      <c r="U68" s="176">
        <v>-2680</v>
      </c>
      <c r="V68" s="185">
        <v>93.6723804127119</v>
      </c>
      <c r="W68" s="176">
        <v>-2233</v>
      </c>
      <c r="X68" s="185">
        <v>94.81047665527899</v>
      </c>
      <c r="Y68" s="176">
        <v>-2446</v>
      </c>
      <c r="Z68" s="185">
        <v>94.54017857142857</v>
      </c>
    </row>
    <row r="69" spans="1:26" ht="18">
      <c r="A69" s="175" t="s">
        <v>52</v>
      </c>
      <c r="B69" s="176">
        <v>1831</v>
      </c>
      <c r="C69" s="176">
        <v>1874</v>
      </c>
      <c r="D69" s="176">
        <v>2224</v>
      </c>
      <c r="E69" s="177">
        <v>2175</v>
      </c>
      <c r="F69" s="177">
        <v>2059</v>
      </c>
      <c r="G69" s="178">
        <v>2020</v>
      </c>
      <c r="H69" s="179">
        <v>2078</v>
      </c>
      <c r="I69" s="177">
        <v>1991</v>
      </c>
      <c r="J69" s="177">
        <v>1991</v>
      </c>
      <c r="K69" s="179">
        <v>1985</v>
      </c>
      <c r="L69" s="179">
        <v>1985</v>
      </c>
      <c r="M69" s="180">
        <v>2061</v>
      </c>
      <c r="N69" s="180">
        <v>2061</v>
      </c>
      <c r="O69" s="181">
        <v>2056</v>
      </c>
      <c r="P69" s="181">
        <v>2056</v>
      </c>
      <c r="Q69" s="182">
        <v>1927</v>
      </c>
      <c r="R69" s="182">
        <v>1927</v>
      </c>
      <c r="S69" s="183">
        <v>-129</v>
      </c>
      <c r="T69" s="184">
        <v>93.72568093385215</v>
      </c>
      <c r="U69" s="176">
        <v>-129</v>
      </c>
      <c r="V69" s="185">
        <v>93.72568093385215</v>
      </c>
      <c r="W69" s="176">
        <v>-5</v>
      </c>
      <c r="X69" s="185">
        <v>99.7573993207181</v>
      </c>
      <c r="Y69" s="176">
        <v>-5</v>
      </c>
      <c r="Z69" s="185">
        <v>99.7573993207181</v>
      </c>
    </row>
    <row r="70" spans="1:26" ht="18.75" thickBot="1">
      <c r="A70" s="210" t="s">
        <v>53</v>
      </c>
      <c r="B70" s="188"/>
      <c r="C70" s="188"/>
      <c r="D70" s="188"/>
      <c r="E70" s="189"/>
      <c r="F70" s="189">
        <v>380</v>
      </c>
      <c r="G70" s="190">
        <v>386</v>
      </c>
      <c r="H70" s="191">
        <v>397</v>
      </c>
      <c r="I70" s="192">
        <v>397</v>
      </c>
      <c r="J70" s="192">
        <v>397</v>
      </c>
      <c r="K70" s="191">
        <v>397</v>
      </c>
      <c r="L70" s="191">
        <v>397</v>
      </c>
      <c r="M70" s="193">
        <v>397</v>
      </c>
      <c r="N70" s="193">
        <v>397</v>
      </c>
      <c r="O70" s="194">
        <v>389</v>
      </c>
      <c r="P70" s="194">
        <v>389</v>
      </c>
      <c r="Q70" s="195">
        <v>365</v>
      </c>
      <c r="R70" s="195">
        <v>365</v>
      </c>
      <c r="S70" s="196">
        <v>-24</v>
      </c>
      <c r="T70" s="197">
        <v>93.83033419023135</v>
      </c>
      <c r="U70" s="188">
        <v>-24</v>
      </c>
      <c r="V70" s="198">
        <v>93.83033419023135</v>
      </c>
      <c r="W70" s="188">
        <v>-8</v>
      </c>
      <c r="X70" s="198">
        <v>97.98488664987406</v>
      </c>
      <c r="Y70" s="188">
        <v>-8</v>
      </c>
      <c r="Z70" s="198">
        <v>97.98488664987406</v>
      </c>
    </row>
    <row r="71" spans="1:26" s="10" customFormat="1" ht="27.75" thickBot="1">
      <c r="A71" s="222" t="s">
        <v>84</v>
      </c>
      <c r="B71" s="200">
        <v>200113</v>
      </c>
      <c r="C71" s="200">
        <v>194861</v>
      </c>
      <c r="D71" s="200">
        <v>190454</v>
      </c>
      <c r="E71" s="201">
        <v>186997</v>
      </c>
      <c r="F71" s="201">
        <v>182549</v>
      </c>
      <c r="G71" s="202">
        <v>178237.25</v>
      </c>
      <c r="H71" s="203">
        <v>174023.75</v>
      </c>
      <c r="I71" s="201">
        <v>171277</v>
      </c>
      <c r="J71" s="201">
        <v>172321</v>
      </c>
      <c r="K71" s="203">
        <v>170075.25</v>
      </c>
      <c r="L71" s="203">
        <v>171137.25</v>
      </c>
      <c r="M71" s="204">
        <v>169283.5</v>
      </c>
      <c r="N71" s="204">
        <v>171054.5</v>
      </c>
      <c r="O71" s="205">
        <v>169410.5</v>
      </c>
      <c r="P71" s="205">
        <v>170968.5</v>
      </c>
      <c r="Q71" s="206">
        <v>169699</v>
      </c>
      <c r="R71" s="206">
        <v>171093</v>
      </c>
      <c r="S71" s="207">
        <v>288.5</v>
      </c>
      <c r="T71" s="208">
        <v>100.1702964101989</v>
      </c>
      <c r="U71" s="200">
        <v>124.5</v>
      </c>
      <c r="V71" s="209">
        <v>100.07282043183395</v>
      </c>
      <c r="W71" s="200">
        <v>127</v>
      </c>
      <c r="X71" s="209">
        <v>100.07502207834787</v>
      </c>
      <c r="Y71" s="200">
        <v>-86</v>
      </c>
      <c r="Z71" s="209">
        <v>99.94972362609577</v>
      </c>
    </row>
    <row r="72" spans="1:26" ht="18">
      <c r="A72" s="175" t="s">
        <v>49</v>
      </c>
      <c r="B72" s="212">
        <v>17346</v>
      </c>
      <c r="C72" s="212">
        <v>17174</v>
      </c>
      <c r="D72" s="212">
        <v>17089</v>
      </c>
      <c r="E72" s="213">
        <v>17071</v>
      </c>
      <c r="F72" s="213">
        <v>17389</v>
      </c>
      <c r="G72" s="167">
        <v>17524.5</v>
      </c>
      <c r="H72" s="214">
        <v>17964.5</v>
      </c>
      <c r="I72" s="213">
        <v>18623.5</v>
      </c>
      <c r="J72" s="213">
        <v>18623.5</v>
      </c>
      <c r="K72" s="214">
        <v>19517</v>
      </c>
      <c r="L72" s="214">
        <v>19517</v>
      </c>
      <c r="M72" s="215">
        <v>20397</v>
      </c>
      <c r="N72" s="215">
        <v>20397</v>
      </c>
      <c r="O72" s="216">
        <v>21396</v>
      </c>
      <c r="P72" s="216">
        <v>21396</v>
      </c>
      <c r="Q72" s="217">
        <v>22022.5</v>
      </c>
      <c r="R72" s="217">
        <v>22022.5</v>
      </c>
      <c r="S72" s="218">
        <v>626.5</v>
      </c>
      <c r="T72" s="219">
        <v>102.92811740512245</v>
      </c>
      <c r="U72" s="212">
        <v>626.5</v>
      </c>
      <c r="V72" s="220">
        <v>102.92811740512245</v>
      </c>
      <c r="W72" s="212">
        <v>999</v>
      </c>
      <c r="X72" s="220">
        <v>104.89777908515958</v>
      </c>
      <c r="Y72" s="212">
        <v>999</v>
      </c>
      <c r="Z72" s="220">
        <v>104.89777908515958</v>
      </c>
    </row>
    <row r="73" spans="1:26" ht="18">
      <c r="A73" s="175" t="s">
        <v>50</v>
      </c>
      <c r="B73" s="176">
        <v>70445</v>
      </c>
      <c r="C73" s="176">
        <v>67979</v>
      </c>
      <c r="D73" s="176">
        <v>65394</v>
      </c>
      <c r="E73" s="177">
        <v>62966</v>
      </c>
      <c r="F73" s="177">
        <v>60548</v>
      </c>
      <c r="G73" s="178">
        <v>57735</v>
      </c>
      <c r="H73" s="179">
        <v>55313</v>
      </c>
      <c r="I73" s="177">
        <v>53183.25</v>
      </c>
      <c r="J73" s="177">
        <v>53183.25</v>
      </c>
      <c r="K73" s="179">
        <v>51632</v>
      </c>
      <c r="L73" s="179">
        <v>51632</v>
      </c>
      <c r="M73" s="180">
        <v>50971.5</v>
      </c>
      <c r="N73" s="180">
        <v>50971.5</v>
      </c>
      <c r="O73" s="181">
        <v>50880</v>
      </c>
      <c r="P73" s="181">
        <v>50880</v>
      </c>
      <c r="Q73" s="182">
        <v>51348.75</v>
      </c>
      <c r="R73" s="182">
        <v>51348.75</v>
      </c>
      <c r="S73" s="183">
        <v>468.75</v>
      </c>
      <c r="T73" s="184">
        <v>100.92128537735849</v>
      </c>
      <c r="U73" s="176">
        <v>468.75</v>
      </c>
      <c r="V73" s="185">
        <v>100.92128537735849</v>
      </c>
      <c r="W73" s="176">
        <v>-91.5</v>
      </c>
      <c r="X73" s="185">
        <v>99.82048791971985</v>
      </c>
      <c r="Y73" s="176">
        <v>-91.5</v>
      </c>
      <c r="Z73" s="185">
        <v>99.82048791971985</v>
      </c>
    </row>
    <row r="74" spans="1:26" ht="18">
      <c r="A74" s="175" t="s">
        <v>51</v>
      </c>
      <c r="B74" s="176">
        <v>28362</v>
      </c>
      <c r="C74" s="176">
        <v>28242</v>
      </c>
      <c r="D74" s="176">
        <v>27605</v>
      </c>
      <c r="E74" s="177">
        <v>27590</v>
      </c>
      <c r="F74" s="177">
        <v>27491</v>
      </c>
      <c r="G74" s="178">
        <v>27540</v>
      </c>
      <c r="H74" s="179">
        <v>27082</v>
      </c>
      <c r="I74" s="177">
        <v>26399</v>
      </c>
      <c r="J74" s="177">
        <v>27311</v>
      </c>
      <c r="K74" s="179">
        <v>25761</v>
      </c>
      <c r="L74" s="179">
        <v>26850</v>
      </c>
      <c r="M74" s="180">
        <v>24625</v>
      </c>
      <c r="N74" s="180">
        <v>26395</v>
      </c>
      <c r="O74" s="181">
        <v>23289</v>
      </c>
      <c r="P74" s="181">
        <v>24744</v>
      </c>
      <c r="Q74" s="182">
        <v>22372</v>
      </c>
      <c r="R74" s="182">
        <v>23523</v>
      </c>
      <c r="S74" s="183">
        <v>-917</v>
      </c>
      <c r="T74" s="184">
        <v>96.06251878569282</v>
      </c>
      <c r="U74" s="176">
        <v>-1221</v>
      </c>
      <c r="V74" s="185">
        <v>95.06547041707081</v>
      </c>
      <c r="W74" s="176">
        <v>-1336</v>
      </c>
      <c r="X74" s="185">
        <v>94.5746192893401</v>
      </c>
      <c r="Y74" s="176">
        <v>-1651</v>
      </c>
      <c r="Z74" s="185">
        <v>93.74502746732335</v>
      </c>
    </row>
    <row r="75" spans="1:26" ht="18">
      <c r="A75" s="175" t="s">
        <v>52</v>
      </c>
      <c r="B75" s="176">
        <v>609</v>
      </c>
      <c r="C75" s="176">
        <v>561</v>
      </c>
      <c r="D75" s="176">
        <v>640</v>
      </c>
      <c r="E75" s="177">
        <v>648</v>
      </c>
      <c r="F75" s="177">
        <v>704</v>
      </c>
      <c r="G75" s="178">
        <v>697</v>
      </c>
      <c r="H75" s="179">
        <v>668</v>
      </c>
      <c r="I75" s="177">
        <v>628</v>
      </c>
      <c r="J75" s="177">
        <v>628</v>
      </c>
      <c r="K75" s="179">
        <v>600</v>
      </c>
      <c r="L75" s="179">
        <v>600</v>
      </c>
      <c r="M75" s="180">
        <v>626</v>
      </c>
      <c r="N75" s="180">
        <v>626</v>
      </c>
      <c r="O75" s="181">
        <v>625</v>
      </c>
      <c r="P75" s="181">
        <v>625</v>
      </c>
      <c r="Q75" s="182">
        <v>647</v>
      </c>
      <c r="R75" s="182">
        <v>647</v>
      </c>
      <c r="S75" s="183">
        <v>22</v>
      </c>
      <c r="T75" s="184">
        <v>103.52</v>
      </c>
      <c r="U75" s="176">
        <v>22</v>
      </c>
      <c r="V75" s="185">
        <v>103.52</v>
      </c>
      <c r="W75" s="176">
        <v>-1</v>
      </c>
      <c r="X75" s="185">
        <v>99.84025559105432</v>
      </c>
      <c r="Y75" s="176">
        <v>-1</v>
      </c>
      <c r="Z75" s="185">
        <v>99.84025559105432</v>
      </c>
    </row>
    <row r="76" spans="1:26" ht="18.75" thickBot="1">
      <c r="A76" s="210" t="s">
        <v>53</v>
      </c>
      <c r="B76" s="188"/>
      <c r="C76" s="188"/>
      <c r="D76" s="188"/>
      <c r="E76" s="189"/>
      <c r="F76" s="189">
        <v>391</v>
      </c>
      <c r="G76" s="190">
        <v>387</v>
      </c>
      <c r="H76" s="191">
        <v>376</v>
      </c>
      <c r="I76" s="192">
        <v>368</v>
      </c>
      <c r="J76" s="192">
        <v>368</v>
      </c>
      <c r="K76" s="191">
        <v>368</v>
      </c>
      <c r="L76" s="191">
        <v>368</v>
      </c>
      <c r="M76" s="193">
        <v>368</v>
      </c>
      <c r="N76" s="193">
        <v>368</v>
      </c>
      <c r="O76" s="194">
        <v>368</v>
      </c>
      <c r="P76" s="194">
        <v>368</v>
      </c>
      <c r="Q76" s="195">
        <v>368</v>
      </c>
      <c r="R76" s="195">
        <v>368</v>
      </c>
      <c r="S76" s="196">
        <v>0</v>
      </c>
      <c r="T76" s="197">
        <v>100</v>
      </c>
      <c r="U76" s="188">
        <v>0</v>
      </c>
      <c r="V76" s="198">
        <v>100</v>
      </c>
      <c r="W76" s="188">
        <v>0</v>
      </c>
      <c r="X76" s="198">
        <v>100</v>
      </c>
      <c r="Y76" s="188">
        <v>0</v>
      </c>
      <c r="Z76" s="198">
        <v>100</v>
      </c>
    </row>
    <row r="77" spans="1:26" s="10" customFormat="1" ht="27.75" thickBot="1">
      <c r="A77" s="222" t="s">
        <v>61</v>
      </c>
      <c r="B77" s="200">
        <v>116762</v>
      </c>
      <c r="C77" s="200">
        <v>113956</v>
      </c>
      <c r="D77" s="200">
        <v>110728</v>
      </c>
      <c r="E77" s="201">
        <v>108275</v>
      </c>
      <c r="F77" s="201">
        <v>106523</v>
      </c>
      <c r="G77" s="202">
        <v>103883.5</v>
      </c>
      <c r="H77" s="203">
        <v>101403.5</v>
      </c>
      <c r="I77" s="201">
        <v>99201.75</v>
      </c>
      <c r="J77" s="201">
        <v>100113.75</v>
      </c>
      <c r="K77" s="203">
        <v>97878</v>
      </c>
      <c r="L77" s="203">
        <v>98967</v>
      </c>
      <c r="M77" s="204">
        <v>96987.5</v>
      </c>
      <c r="N77" s="204">
        <v>98757.5</v>
      </c>
      <c r="O77" s="205">
        <v>96558</v>
      </c>
      <c r="P77" s="205">
        <v>98013</v>
      </c>
      <c r="Q77" s="206">
        <v>96758.25</v>
      </c>
      <c r="R77" s="206">
        <v>97909.25</v>
      </c>
      <c r="S77" s="207">
        <v>200.25</v>
      </c>
      <c r="T77" s="208">
        <v>100.20738830547442</v>
      </c>
      <c r="U77" s="200">
        <v>-103.75</v>
      </c>
      <c r="V77" s="209">
        <v>99.89414669482619</v>
      </c>
      <c r="W77" s="200">
        <v>-429.5</v>
      </c>
      <c r="X77" s="209">
        <v>99.5571594277613</v>
      </c>
      <c r="Y77" s="200">
        <v>-744.5</v>
      </c>
      <c r="Z77" s="209">
        <v>99.24613320507302</v>
      </c>
    </row>
    <row r="78" spans="1:26" ht="18">
      <c r="A78" s="175" t="s">
        <v>49</v>
      </c>
      <c r="B78" s="212">
        <v>15798</v>
      </c>
      <c r="C78" s="212">
        <v>15551</v>
      </c>
      <c r="D78" s="212">
        <v>15746</v>
      </c>
      <c r="E78" s="213">
        <v>15859</v>
      </c>
      <c r="F78" s="213">
        <v>16054</v>
      </c>
      <c r="G78" s="167">
        <v>16115</v>
      </c>
      <c r="H78" s="214">
        <v>16288</v>
      </c>
      <c r="I78" s="213">
        <v>16828.5</v>
      </c>
      <c r="J78" s="213">
        <v>16828.5</v>
      </c>
      <c r="K78" s="214">
        <v>17964.5</v>
      </c>
      <c r="L78" s="214">
        <v>17964.5</v>
      </c>
      <c r="M78" s="215">
        <v>18674.5</v>
      </c>
      <c r="N78" s="215">
        <v>18674.5</v>
      </c>
      <c r="O78" s="216">
        <v>19337</v>
      </c>
      <c r="P78" s="216">
        <v>19337</v>
      </c>
      <c r="Q78" s="217">
        <v>19704.5</v>
      </c>
      <c r="R78" s="217">
        <v>19704.5</v>
      </c>
      <c r="S78" s="218">
        <v>367.5</v>
      </c>
      <c r="T78" s="219">
        <v>101.9005016290014</v>
      </c>
      <c r="U78" s="212">
        <v>367.5</v>
      </c>
      <c r="V78" s="220">
        <v>101.9005016290014</v>
      </c>
      <c r="W78" s="212">
        <v>662.5</v>
      </c>
      <c r="X78" s="220">
        <v>103.54761841013146</v>
      </c>
      <c r="Y78" s="212">
        <v>662.5</v>
      </c>
      <c r="Z78" s="220">
        <v>103.54761841013146</v>
      </c>
    </row>
    <row r="79" spans="1:26" ht="18">
      <c r="A79" s="175" t="s">
        <v>50</v>
      </c>
      <c r="B79" s="176">
        <v>65522</v>
      </c>
      <c r="C79" s="176">
        <v>63070</v>
      </c>
      <c r="D79" s="176">
        <v>60484</v>
      </c>
      <c r="E79" s="177">
        <v>57958</v>
      </c>
      <c r="F79" s="177">
        <v>55551</v>
      </c>
      <c r="G79" s="178">
        <v>52963.5</v>
      </c>
      <c r="H79" s="179">
        <v>50824</v>
      </c>
      <c r="I79" s="177">
        <v>48906.75</v>
      </c>
      <c r="J79" s="177">
        <v>48906.75</v>
      </c>
      <c r="K79" s="179">
        <v>47403</v>
      </c>
      <c r="L79" s="179">
        <v>47403</v>
      </c>
      <c r="M79" s="180">
        <v>46701</v>
      </c>
      <c r="N79" s="180">
        <v>46701</v>
      </c>
      <c r="O79" s="181">
        <v>46541</v>
      </c>
      <c r="P79" s="181">
        <v>46541</v>
      </c>
      <c r="Q79" s="182">
        <v>46802</v>
      </c>
      <c r="R79" s="182">
        <v>46802</v>
      </c>
      <c r="S79" s="183">
        <v>261</v>
      </c>
      <c r="T79" s="184">
        <v>100.56079585741604</v>
      </c>
      <c r="U79" s="176">
        <v>261</v>
      </c>
      <c r="V79" s="185">
        <v>100.56079585741604</v>
      </c>
      <c r="W79" s="176">
        <v>-160</v>
      </c>
      <c r="X79" s="185">
        <v>99.65739491659707</v>
      </c>
      <c r="Y79" s="176">
        <v>-160</v>
      </c>
      <c r="Z79" s="185">
        <v>99.65739491659707</v>
      </c>
    </row>
    <row r="80" spans="1:26" ht="18">
      <c r="A80" s="175" t="s">
        <v>51</v>
      </c>
      <c r="B80" s="176">
        <v>26569</v>
      </c>
      <c r="C80" s="176">
        <v>26489</v>
      </c>
      <c r="D80" s="176">
        <v>26331</v>
      </c>
      <c r="E80" s="177">
        <v>26590</v>
      </c>
      <c r="F80" s="177">
        <v>26438</v>
      </c>
      <c r="G80" s="178">
        <v>26136</v>
      </c>
      <c r="H80" s="179">
        <v>25701</v>
      </c>
      <c r="I80" s="177">
        <v>25141</v>
      </c>
      <c r="J80" s="177">
        <v>25695</v>
      </c>
      <c r="K80" s="179">
        <v>24786</v>
      </c>
      <c r="L80" s="179">
        <v>25351</v>
      </c>
      <c r="M80" s="180">
        <v>23615</v>
      </c>
      <c r="N80" s="180">
        <v>24581</v>
      </c>
      <c r="O80" s="181">
        <v>22153</v>
      </c>
      <c r="P80" s="181">
        <v>22959</v>
      </c>
      <c r="Q80" s="182">
        <v>20582</v>
      </c>
      <c r="R80" s="182">
        <v>21212</v>
      </c>
      <c r="S80" s="183">
        <v>-1571</v>
      </c>
      <c r="T80" s="184">
        <v>92.90840969620368</v>
      </c>
      <c r="U80" s="176">
        <v>-1747</v>
      </c>
      <c r="V80" s="185">
        <v>92.39078357071301</v>
      </c>
      <c r="W80" s="176">
        <v>-1462</v>
      </c>
      <c r="X80" s="185">
        <v>93.80901969087444</v>
      </c>
      <c r="Y80" s="176">
        <v>-1622</v>
      </c>
      <c r="Z80" s="185">
        <v>93.401407591229</v>
      </c>
    </row>
    <row r="81" spans="1:26" ht="18">
      <c r="A81" s="175" t="s">
        <v>52</v>
      </c>
      <c r="B81" s="176">
        <v>889</v>
      </c>
      <c r="C81" s="176">
        <v>815</v>
      </c>
      <c r="D81" s="176">
        <v>851</v>
      </c>
      <c r="E81" s="177">
        <v>837</v>
      </c>
      <c r="F81" s="177">
        <v>792</v>
      </c>
      <c r="G81" s="178">
        <v>762</v>
      </c>
      <c r="H81" s="179">
        <v>793</v>
      </c>
      <c r="I81" s="177">
        <v>738</v>
      </c>
      <c r="J81" s="177">
        <v>738</v>
      </c>
      <c r="K81" s="179">
        <v>832</v>
      </c>
      <c r="L81" s="179">
        <v>832</v>
      </c>
      <c r="M81" s="180">
        <v>866</v>
      </c>
      <c r="N81" s="180">
        <v>866</v>
      </c>
      <c r="O81" s="181">
        <v>835</v>
      </c>
      <c r="P81" s="181">
        <v>835</v>
      </c>
      <c r="Q81" s="182">
        <v>845</v>
      </c>
      <c r="R81" s="182">
        <v>845</v>
      </c>
      <c r="S81" s="183">
        <v>10</v>
      </c>
      <c r="T81" s="184">
        <v>101.19760479041918</v>
      </c>
      <c r="U81" s="176">
        <v>10</v>
      </c>
      <c r="V81" s="185">
        <v>101.19760479041918</v>
      </c>
      <c r="W81" s="176">
        <v>-31</v>
      </c>
      <c r="X81" s="185">
        <v>96.42032332563511</v>
      </c>
      <c r="Y81" s="176">
        <v>-31</v>
      </c>
      <c r="Z81" s="185">
        <v>96.42032332563511</v>
      </c>
    </row>
    <row r="82" spans="1:26" ht="18.75" thickBot="1">
      <c r="A82" s="210" t="s">
        <v>53</v>
      </c>
      <c r="B82" s="188"/>
      <c r="C82" s="188"/>
      <c r="D82" s="188"/>
      <c r="E82" s="189"/>
      <c r="F82" s="189">
        <v>282</v>
      </c>
      <c r="G82" s="190">
        <v>292</v>
      </c>
      <c r="H82" s="191">
        <v>292</v>
      </c>
      <c r="I82" s="192">
        <v>292</v>
      </c>
      <c r="J82" s="192">
        <v>292</v>
      </c>
      <c r="K82" s="191">
        <v>294</v>
      </c>
      <c r="L82" s="191">
        <v>294</v>
      </c>
      <c r="M82" s="193">
        <v>294</v>
      </c>
      <c r="N82" s="193">
        <v>294</v>
      </c>
      <c r="O82" s="194">
        <v>294</v>
      </c>
      <c r="P82" s="194">
        <v>294</v>
      </c>
      <c r="Q82" s="195">
        <v>294</v>
      </c>
      <c r="R82" s="195">
        <v>294</v>
      </c>
      <c r="S82" s="196">
        <v>0</v>
      </c>
      <c r="T82" s="197">
        <v>100</v>
      </c>
      <c r="U82" s="188">
        <v>0</v>
      </c>
      <c r="V82" s="198">
        <v>100</v>
      </c>
      <c r="W82" s="188">
        <v>0</v>
      </c>
      <c r="X82" s="198">
        <v>100</v>
      </c>
      <c r="Y82" s="188">
        <v>0</v>
      </c>
      <c r="Z82" s="198">
        <v>100</v>
      </c>
    </row>
    <row r="83" spans="1:26" s="10" customFormat="1" ht="27.75" thickBot="1">
      <c r="A83" s="222" t="s">
        <v>194</v>
      </c>
      <c r="B83" s="200">
        <v>108778</v>
      </c>
      <c r="C83" s="200">
        <v>105925</v>
      </c>
      <c r="D83" s="200">
        <v>103412</v>
      </c>
      <c r="E83" s="201">
        <v>101244</v>
      </c>
      <c r="F83" s="201">
        <v>99117</v>
      </c>
      <c r="G83" s="202">
        <v>96268.5</v>
      </c>
      <c r="H83" s="203">
        <v>93898</v>
      </c>
      <c r="I83" s="201">
        <v>91906.25</v>
      </c>
      <c r="J83" s="201">
        <v>92460.25</v>
      </c>
      <c r="K83" s="203">
        <v>91279.5</v>
      </c>
      <c r="L83" s="203">
        <v>91844.5</v>
      </c>
      <c r="M83" s="204">
        <v>90150.5</v>
      </c>
      <c r="N83" s="204">
        <v>91116.5</v>
      </c>
      <c r="O83" s="205">
        <v>89160</v>
      </c>
      <c r="P83" s="205">
        <v>89966</v>
      </c>
      <c r="Q83" s="206">
        <v>88227.5</v>
      </c>
      <c r="R83" s="206">
        <v>88857.5</v>
      </c>
      <c r="S83" s="207">
        <v>-932.5</v>
      </c>
      <c r="T83" s="208">
        <v>98.95412741139525</v>
      </c>
      <c r="U83" s="200">
        <v>-1108.5</v>
      </c>
      <c r="V83" s="209">
        <v>98.767867861192</v>
      </c>
      <c r="W83" s="200">
        <v>-990.5</v>
      </c>
      <c r="X83" s="209">
        <v>98.90128174552554</v>
      </c>
      <c r="Y83" s="200">
        <v>-1150.5</v>
      </c>
      <c r="Z83" s="209">
        <v>98.73733077982583</v>
      </c>
    </row>
    <row r="84" spans="1:26" ht="18">
      <c r="A84" s="175" t="s">
        <v>49</v>
      </c>
      <c r="B84" s="212">
        <v>32425</v>
      </c>
      <c r="C84" s="212">
        <v>32378</v>
      </c>
      <c r="D84" s="212">
        <v>32091</v>
      </c>
      <c r="E84" s="213">
        <v>31481</v>
      </c>
      <c r="F84" s="213">
        <v>31115</v>
      </c>
      <c r="G84" s="167">
        <v>31742</v>
      </c>
      <c r="H84" s="214">
        <v>32434.5</v>
      </c>
      <c r="I84" s="213">
        <v>33894.5</v>
      </c>
      <c r="J84" s="213">
        <v>33894.5</v>
      </c>
      <c r="K84" s="214">
        <v>35455.5</v>
      </c>
      <c r="L84" s="214">
        <v>35455.5</v>
      </c>
      <c r="M84" s="215">
        <v>36968</v>
      </c>
      <c r="N84" s="215">
        <v>36968</v>
      </c>
      <c r="O84" s="216">
        <v>38139</v>
      </c>
      <c r="P84" s="216">
        <v>38139</v>
      </c>
      <c r="Q84" s="217">
        <v>39086</v>
      </c>
      <c r="R84" s="217">
        <v>39086</v>
      </c>
      <c r="S84" s="218">
        <v>947</v>
      </c>
      <c r="T84" s="219">
        <v>102.48302262775637</v>
      </c>
      <c r="U84" s="212">
        <v>947</v>
      </c>
      <c r="V84" s="220">
        <v>102.48302262775637</v>
      </c>
      <c r="W84" s="212">
        <v>1171</v>
      </c>
      <c r="X84" s="220">
        <v>103.16760441462887</v>
      </c>
      <c r="Y84" s="212">
        <v>1171</v>
      </c>
      <c r="Z84" s="220">
        <v>103.16760441462887</v>
      </c>
    </row>
    <row r="85" spans="1:26" ht="18">
      <c r="A85" s="175" t="s">
        <v>50</v>
      </c>
      <c r="B85" s="176">
        <v>144342</v>
      </c>
      <c r="C85" s="176">
        <v>139235</v>
      </c>
      <c r="D85" s="176">
        <v>133707</v>
      </c>
      <c r="E85" s="177">
        <v>127215</v>
      </c>
      <c r="F85" s="177">
        <v>121597</v>
      </c>
      <c r="G85" s="178">
        <v>115250.5</v>
      </c>
      <c r="H85" s="179">
        <v>110299.25</v>
      </c>
      <c r="I85" s="177">
        <v>105572</v>
      </c>
      <c r="J85" s="177">
        <v>105572</v>
      </c>
      <c r="K85" s="179">
        <v>101903.25</v>
      </c>
      <c r="L85" s="179">
        <v>101903.25</v>
      </c>
      <c r="M85" s="180">
        <v>100194</v>
      </c>
      <c r="N85" s="180">
        <v>100194</v>
      </c>
      <c r="O85" s="181">
        <v>99452</v>
      </c>
      <c r="P85" s="181">
        <v>99452</v>
      </c>
      <c r="Q85" s="182">
        <v>99724.25</v>
      </c>
      <c r="R85" s="182">
        <v>99724.25</v>
      </c>
      <c r="S85" s="183">
        <v>272.25</v>
      </c>
      <c r="T85" s="184">
        <v>100.27375015082653</v>
      </c>
      <c r="U85" s="176">
        <v>272.25</v>
      </c>
      <c r="V85" s="185">
        <v>100.27375015082653</v>
      </c>
      <c r="W85" s="176">
        <v>-742</v>
      </c>
      <c r="X85" s="185">
        <v>99.25943669281594</v>
      </c>
      <c r="Y85" s="176">
        <v>-742</v>
      </c>
      <c r="Z85" s="185">
        <v>99.25943669281594</v>
      </c>
    </row>
    <row r="86" spans="1:26" ht="18">
      <c r="A86" s="175" t="s">
        <v>51</v>
      </c>
      <c r="B86" s="176">
        <v>53479</v>
      </c>
      <c r="C86" s="176">
        <v>53659</v>
      </c>
      <c r="D86" s="176">
        <v>53560</v>
      </c>
      <c r="E86" s="177">
        <v>53951</v>
      </c>
      <c r="F86" s="177">
        <v>53968</v>
      </c>
      <c r="G86" s="178">
        <v>54039</v>
      </c>
      <c r="H86" s="179">
        <v>53023</v>
      </c>
      <c r="I86" s="177">
        <v>51995</v>
      </c>
      <c r="J86" s="177">
        <v>53084</v>
      </c>
      <c r="K86" s="179">
        <v>49061</v>
      </c>
      <c r="L86" s="179">
        <v>50184</v>
      </c>
      <c r="M86" s="180">
        <v>46297</v>
      </c>
      <c r="N86" s="180">
        <v>48077</v>
      </c>
      <c r="O86" s="181">
        <v>43401</v>
      </c>
      <c r="P86" s="181">
        <v>44920</v>
      </c>
      <c r="Q86" s="182">
        <v>40440</v>
      </c>
      <c r="R86" s="182">
        <v>41592</v>
      </c>
      <c r="S86" s="183">
        <v>-2961</v>
      </c>
      <c r="T86" s="184">
        <v>93.17757655353563</v>
      </c>
      <c r="U86" s="176">
        <v>-3328</v>
      </c>
      <c r="V86" s="185">
        <v>92.5912733748887</v>
      </c>
      <c r="W86" s="176">
        <v>-2896</v>
      </c>
      <c r="X86" s="185">
        <v>93.74473508002679</v>
      </c>
      <c r="Y86" s="176">
        <v>-3157</v>
      </c>
      <c r="Z86" s="185">
        <v>93.43345050647919</v>
      </c>
    </row>
    <row r="87" spans="1:26" ht="18">
      <c r="A87" s="175" t="s">
        <v>52</v>
      </c>
      <c r="B87" s="176">
        <v>1008</v>
      </c>
      <c r="C87" s="176">
        <v>1036</v>
      </c>
      <c r="D87" s="176">
        <v>1072</v>
      </c>
      <c r="E87" s="177">
        <v>1054</v>
      </c>
      <c r="F87" s="177">
        <v>987</v>
      </c>
      <c r="G87" s="178">
        <v>914</v>
      </c>
      <c r="H87" s="179">
        <v>917</v>
      </c>
      <c r="I87" s="177">
        <v>858</v>
      </c>
      <c r="J87" s="177">
        <v>858</v>
      </c>
      <c r="K87" s="179">
        <v>948</v>
      </c>
      <c r="L87" s="179">
        <v>948</v>
      </c>
      <c r="M87" s="180">
        <v>990</v>
      </c>
      <c r="N87" s="180">
        <v>990</v>
      </c>
      <c r="O87" s="181">
        <v>929</v>
      </c>
      <c r="P87" s="181">
        <v>929</v>
      </c>
      <c r="Q87" s="182">
        <v>918</v>
      </c>
      <c r="R87" s="182">
        <v>918</v>
      </c>
      <c r="S87" s="183">
        <v>-11</v>
      </c>
      <c r="T87" s="184">
        <v>98.81593110871906</v>
      </c>
      <c r="U87" s="176">
        <v>-11</v>
      </c>
      <c r="V87" s="185">
        <v>98.81593110871906</v>
      </c>
      <c r="W87" s="176">
        <v>-61</v>
      </c>
      <c r="X87" s="185">
        <v>93.83838383838385</v>
      </c>
      <c r="Y87" s="176">
        <v>-61</v>
      </c>
      <c r="Z87" s="185">
        <v>93.83838383838385</v>
      </c>
    </row>
    <row r="88" spans="1:26" ht="18.75" thickBot="1">
      <c r="A88" s="210" t="s">
        <v>53</v>
      </c>
      <c r="B88" s="188"/>
      <c r="C88" s="188"/>
      <c r="D88" s="188"/>
      <c r="E88" s="189"/>
      <c r="F88" s="189">
        <v>810</v>
      </c>
      <c r="G88" s="190">
        <v>797</v>
      </c>
      <c r="H88" s="191">
        <v>736</v>
      </c>
      <c r="I88" s="192">
        <v>726</v>
      </c>
      <c r="J88" s="192">
        <v>726</v>
      </c>
      <c r="K88" s="191">
        <v>687</v>
      </c>
      <c r="L88" s="191">
        <v>687</v>
      </c>
      <c r="M88" s="193">
        <v>689</v>
      </c>
      <c r="N88" s="193">
        <v>689</v>
      </c>
      <c r="O88" s="194">
        <v>689</v>
      </c>
      <c r="P88" s="194">
        <v>689</v>
      </c>
      <c r="Q88" s="195">
        <v>689</v>
      </c>
      <c r="R88" s="195">
        <v>689</v>
      </c>
      <c r="S88" s="196">
        <v>0</v>
      </c>
      <c r="T88" s="197">
        <v>100</v>
      </c>
      <c r="U88" s="188">
        <v>0</v>
      </c>
      <c r="V88" s="198">
        <v>100</v>
      </c>
      <c r="W88" s="188">
        <v>0</v>
      </c>
      <c r="X88" s="198">
        <v>100</v>
      </c>
      <c r="Y88" s="188">
        <v>0</v>
      </c>
      <c r="Z88" s="198">
        <v>100</v>
      </c>
    </row>
    <row r="89" spans="1:26" s="10" customFormat="1" ht="27.75" thickBot="1">
      <c r="A89" s="199" t="s">
        <v>85</v>
      </c>
      <c r="B89" s="200">
        <v>231254</v>
      </c>
      <c r="C89" s="200">
        <v>226308</v>
      </c>
      <c r="D89" s="200">
        <v>220430</v>
      </c>
      <c r="E89" s="201">
        <v>213701</v>
      </c>
      <c r="F89" s="201">
        <v>208477</v>
      </c>
      <c r="G89" s="202">
        <v>202742.5</v>
      </c>
      <c r="H89" s="203">
        <v>197409.75</v>
      </c>
      <c r="I89" s="201">
        <v>193045.5</v>
      </c>
      <c r="J89" s="201">
        <v>194134.5</v>
      </c>
      <c r="K89" s="203">
        <v>188054.75</v>
      </c>
      <c r="L89" s="203">
        <v>189177.75</v>
      </c>
      <c r="M89" s="204">
        <v>185138</v>
      </c>
      <c r="N89" s="204">
        <v>186918</v>
      </c>
      <c r="O89" s="205">
        <v>182610</v>
      </c>
      <c r="P89" s="205">
        <v>184129</v>
      </c>
      <c r="Q89" s="206">
        <v>180857.25</v>
      </c>
      <c r="R89" s="206">
        <v>182009.25</v>
      </c>
      <c r="S89" s="207">
        <v>-1752.75</v>
      </c>
      <c r="T89" s="208">
        <v>99.04016757023165</v>
      </c>
      <c r="U89" s="200">
        <v>-2119.75</v>
      </c>
      <c r="V89" s="209">
        <v>98.84876906951105</v>
      </c>
      <c r="W89" s="200">
        <v>-2528</v>
      </c>
      <c r="X89" s="209">
        <v>98.63453207877367</v>
      </c>
      <c r="Y89" s="200">
        <v>-2789</v>
      </c>
      <c r="Z89" s="209">
        <v>98.50790186070897</v>
      </c>
    </row>
    <row r="90" spans="1:26" ht="18">
      <c r="A90" s="175" t="s">
        <v>49</v>
      </c>
      <c r="B90" s="212">
        <v>268072</v>
      </c>
      <c r="C90" s="212">
        <v>267333</v>
      </c>
      <c r="D90" s="212">
        <v>269054</v>
      </c>
      <c r="E90" s="213">
        <v>268813</v>
      </c>
      <c r="F90" s="213">
        <v>270528</v>
      </c>
      <c r="G90" s="167">
        <v>273424</v>
      </c>
      <c r="H90" s="214">
        <v>279592</v>
      </c>
      <c r="I90" s="213">
        <v>292090</v>
      </c>
      <c r="J90" s="213">
        <v>292090</v>
      </c>
      <c r="K90" s="214">
        <v>307260</v>
      </c>
      <c r="L90" s="214">
        <v>307260</v>
      </c>
      <c r="M90" s="215">
        <v>321944.5</v>
      </c>
      <c r="N90" s="215">
        <v>321944.5</v>
      </c>
      <c r="O90" s="216">
        <v>335991</v>
      </c>
      <c r="P90" s="216">
        <v>335991</v>
      </c>
      <c r="Q90" s="217">
        <v>347104</v>
      </c>
      <c r="R90" s="217">
        <v>347104</v>
      </c>
      <c r="S90" s="218">
        <v>11113</v>
      </c>
      <c r="T90" s="219">
        <v>103.30752907071916</v>
      </c>
      <c r="U90" s="212">
        <v>11113</v>
      </c>
      <c r="V90" s="220">
        <v>103.30752907071916</v>
      </c>
      <c r="W90" s="212">
        <v>14046.5</v>
      </c>
      <c r="X90" s="220">
        <v>104.3630190918</v>
      </c>
      <c r="Y90" s="212">
        <v>14046.5</v>
      </c>
      <c r="Z90" s="220">
        <v>104.3630190918</v>
      </c>
    </row>
    <row r="91" spans="1:27" ht="18">
      <c r="A91" s="175" t="s">
        <v>50</v>
      </c>
      <c r="B91" s="176">
        <v>1098806</v>
      </c>
      <c r="C91" s="176">
        <v>1060939</v>
      </c>
      <c r="D91" s="176">
        <v>1023714</v>
      </c>
      <c r="E91" s="177">
        <v>984814</v>
      </c>
      <c r="F91" s="177">
        <v>949028</v>
      </c>
      <c r="G91" s="178">
        <v>909146.75</v>
      </c>
      <c r="H91" s="179">
        <v>877300.5</v>
      </c>
      <c r="I91" s="177">
        <v>847107.5</v>
      </c>
      <c r="J91" s="177">
        <v>847107.5</v>
      </c>
      <c r="K91" s="179">
        <v>824881.5</v>
      </c>
      <c r="L91" s="179">
        <v>824881.5</v>
      </c>
      <c r="M91" s="180">
        <v>819857</v>
      </c>
      <c r="N91" s="180">
        <v>819857</v>
      </c>
      <c r="O91" s="181">
        <v>823982</v>
      </c>
      <c r="P91" s="181">
        <v>823982</v>
      </c>
      <c r="Q91" s="182">
        <v>836442.25</v>
      </c>
      <c r="R91" s="182">
        <v>836442.25</v>
      </c>
      <c r="S91" s="183">
        <v>12460.25</v>
      </c>
      <c r="T91" s="184">
        <v>101.51219929561567</v>
      </c>
      <c r="U91" s="176">
        <v>12460.25</v>
      </c>
      <c r="V91" s="185">
        <v>101.51219929561567</v>
      </c>
      <c r="W91" s="176">
        <v>4125</v>
      </c>
      <c r="X91" s="185">
        <v>100.50313652258869</v>
      </c>
      <c r="Y91" s="176">
        <v>4125</v>
      </c>
      <c r="Z91" s="185">
        <v>100.50313652258869</v>
      </c>
      <c r="AA91" s="11"/>
    </row>
    <row r="92" spans="1:27" ht="18">
      <c r="A92" s="175" t="s">
        <v>51</v>
      </c>
      <c r="B92" s="176">
        <v>419427</v>
      </c>
      <c r="C92" s="176">
        <v>420300</v>
      </c>
      <c r="D92" s="176">
        <v>418854</v>
      </c>
      <c r="E92" s="177">
        <v>419188</v>
      </c>
      <c r="F92" s="177">
        <v>416630</v>
      </c>
      <c r="G92" s="178">
        <v>415631</v>
      </c>
      <c r="H92" s="179">
        <v>408610</v>
      </c>
      <c r="I92" s="177">
        <v>402552</v>
      </c>
      <c r="J92" s="177">
        <v>411679</v>
      </c>
      <c r="K92" s="179">
        <v>395122</v>
      </c>
      <c r="L92" s="179">
        <v>404804</v>
      </c>
      <c r="M92" s="180">
        <v>378837</v>
      </c>
      <c r="N92" s="180">
        <v>394939</v>
      </c>
      <c r="O92" s="181">
        <v>359694</v>
      </c>
      <c r="P92" s="181">
        <v>374197</v>
      </c>
      <c r="Q92" s="182">
        <v>339996</v>
      </c>
      <c r="R92" s="182">
        <v>352235</v>
      </c>
      <c r="S92" s="183">
        <v>-19698</v>
      </c>
      <c r="T92" s="184">
        <v>94.52367846002436</v>
      </c>
      <c r="U92" s="176">
        <v>-21962</v>
      </c>
      <c r="V92" s="185">
        <v>94.13089896498369</v>
      </c>
      <c r="W92" s="176">
        <v>-19143</v>
      </c>
      <c r="X92" s="185">
        <v>94.94690328558193</v>
      </c>
      <c r="Y92" s="176">
        <v>-20742</v>
      </c>
      <c r="Z92" s="185">
        <v>94.74804969881426</v>
      </c>
      <c r="AA92" s="11"/>
    </row>
    <row r="93" spans="1:27" ht="18">
      <c r="A93" s="175" t="s">
        <v>52</v>
      </c>
      <c r="B93" s="176">
        <v>15725</v>
      </c>
      <c r="C93" s="176">
        <v>16091</v>
      </c>
      <c r="D93" s="176">
        <v>17864</v>
      </c>
      <c r="E93" s="177">
        <v>17447</v>
      </c>
      <c r="F93" s="177">
        <v>16401</v>
      </c>
      <c r="G93" s="178">
        <v>15515</v>
      </c>
      <c r="H93" s="179">
        <v>15514</v>
      </c>
      <c r="I93" s="177">
        <v>14653</v>
      </c>
      <c r="J93" s="177">
        <v>14653</v>
      </c>
      <c r="K93" s="179">
        <v>15160</v>
      </c>
      <c r="L93" s="179">
        <v>15160</v>
      </c>
      <c r="M93" s="180">
        <v>15659</v>
      </c>
      <c r="N93" s="180">
        <v>15659</v>
      </c>
      <c r="O93" s="181">
        <v>15347</v>
      </c>
      <c r="P93" s="181">
        <v>15347</v>
      </c>
      <c r="Q93" s="182">
        <v>15149</v>
      </c>
      <c r="R93" s="182">
        <v>15149</v>
      </c>
      <c r="S93" s="183">
        <v>-198</v>
      </c>
      <c r="T93" s="184">
        <v>98.70984557242458</v>
      </c>
      <c r="U93" s="176">
        <v>-198</v>
      </c>
      <c r="V93" s="185">
        <v>98.70984557242458</v>
      </c>
      <c r="W93" s="176">
        <v>-312</v>
      </c>
      <c r="X93" s="185">
        <v>98.00753560252889</v>
      </c>
      <c r="Y93" s="176">
        <v>-312</v>
      </c>
      <c r="Z93" s="185">
        <v>98.00753560252889</v>
      </c>
      <c r="AA93" s="11"/>
    </row>
    <row r="94" spans="1:27" ht="18.75" thickBot="1">
      <c r="A94" s="210" t="s">
        <v>53</v>
      </c>
      <c r="B94" s="188"/>
      <c r="C94" s="188"/>
      <c r="D94" s="188"/>
      <c r="E94" s="189"/>
      <c r="F94" s="189">
        <v>5221</v>
      </c>
      <c r="G94" s="190">
        <v>5214</v>
      </c>
      <c r="H94" s="191">
        <v>5139</v>
      </c>
      <c r="I94" s="192">
        <v>5035</v>
      </c>
      <c r="J94" s="192">
        <v>5035</v>
      </c>
      <c r="K94" s="191">
        <v>4982</v>
      </c>
      <c r="L94" s="191">
        <v>4982</v>
      </c>
      <c r="M94" s="193">
        <v>4979</v>
      </c>
      <c r="N94" s="193">
        <v>4979</v>
      </c>
      <c r="O94" s="194">
        <v>4977</v>
      </c>
      <c r="P94" s="194">
        <v>4977</v>
      </c>
      <c r="Q94" s="195">
        <v>4884</v>
      </c>
      <c r="R94" s="195">
        <v>4884</v>
      </c>
      <c r="S94" s="196">
        <v>-93</v>
      </c>
      <c r="T94" s="197">
        <v>98.1314044605184</v>
      </c>
      <c r="U94" s="188">
        <v>-93</v>
      </c>
      <c r="V94" s="198">
        <v>98.1314044605184</v>
      </c>
      <c r="W94" s="188">
        <v>-2</v>
      </c>
      <c r="X94" s="198">
        <v>99.95983129142398</v>
      </c>
      <c r="Y94" s="188">
        <v>-2</v>
      </c>
      <c r="Z94" s="198">
        <v>99.95983129142398</v>
      </c>
      <c r="AA94" s="11"/>
    </row>
    <row r="95" spans="1:27" s="10" customFormat="1" ht="27.75" thickBot="1">
      <c r="A95" s="223" t="s">
        <v>62</v>
      </c>
      <c r="B95" s="200">
        <v>1802030</v>
      </c>
      <c r="C95" s="200">
        <v>1764663</v>
      </c>
      <c r="D95" s="200">
        <v>1729486</v>
      </c>
      <c r="E95" s="201">
        <v>1690262</v>
      </c>
      <c r="F95" s="201">
        <v>1657808</v>
      </c>
      <c r="G95" s="202">
        <v>1618930.75</v>
      </c>
      <c r="H95" s="203">
        <v>1586155.5</v>
      </c>
      <c r="I95" s="201">
        <v>1561437.5</v>
      </c>
      <c r="J95" s="201">
        <v>1570564.5</v>
      </c>
      <c r="K95" s="203">
        <v>1547405.5</v>
      </c>
      <c r="L95" s="203">
        <v>1557087.5</v>
      </c>
      <c r="M95" s="204">
        <v>1541276.5</v>
      </c>
      <c r="N95" s="204">
        <v>1557378.5</v>
      </c>
      <c r="O95" s="205">
        <v>1539991</v>
      </c>
      <c r="P95" s="205">
        <v>1554494</v>
      </c>
      <c r="Q95" s="206">
        <v>1543575.25</v>
      </c>
      <c r="R95" s="206">
        <v>1555814.25</v>
      </c>
      <c r="S95" s="207">
        <v>3584.25</v>
      </c>
      <c r="T95" s="208">
        <v>100.23274486669078</v>
      </c>
      <c r="U95" s="200">
        <v>1320.25</v>
      </c>
      <c r="V95" s="209">
        <v>100.08493117374529</v>
      </c>
      <c r="W95" s="200">
        <v>-1285.5</v>
      </c>
      <c r="X95" s="209">
        <v>99.91659510801598</v>
      </c>
      <c r="Y95" s="200">
        <v>-2884.5</v>
      </c>
      <c r="Z95" s="209">
        <v>99.81478490938458</v>
      </c>
      <c r="AA95" s="11"/>
    </row>
    <row r="96" spans="1:18" ht="19.5">
      <c r="A96" s="12" t="s">
        <v>63</v>
      </c>
      <c r="N96" s="13"/>
      <c r="O96" s="13"/>
      <c r="P96" s="13"/>
      <c r="Q96" s="13"/>
      <c r="R96" s="13"/>
    </row>
    <row r="97" ht="12.75">
      <c r="Y97" s="13"/>
    </row>
    <row r="98" spans="1:25" ht="15.75">
      <c r="A98" s="387"/>
      <c r="B98" s="389"/>
      <c r="C98" s="389"/>
      <c r="D98" s="389"/>
      <c r="E98" s="389"/>
      <c r="F98" s="15"/>
      <c r="G98" s="15"/>
      <c r="H98" s="15"/>
      <c r="I98" s="391"/>
      <c r="J98" s="391"/>
      <c r="K98" s="391"/>
      <c r="L98" s="391"/>
      <c r="M98" s="391"/>
      <c r="N98" s="391"/>
      <c r="O98" s="391"/>
      <c r="P98" s="391"/>
      <c r="Q98" s="391"/>
      <c r="R98" s="391"/>
      <c r="S98" s="391"/>
      <c r="T98" s="391"/>
      <c r="U98" s="392"/>
      <c r="V98" s="391"/>
      <c r="W98" s="392"/>
      <c r="X98" s="391"/>
      <c r="Y98" s="392"/>
    </row>
    <row r="99" spans="1:25" ht="15.75">
      <c r="A99" s="388"/>
      <c r="B99" s="390"/>
      <c r="C99" s="390"/>
      <c r="D99" s="390"/>
      <c r="E99" s="390"/>
      <c r="F99" s="17"/>
      <c r="G99" s="17"/>
      <c r="H99" s="17"/>
      <c r="I99" s="393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19"/>
      <c r="U99" s="394"/>
      <c r="V99" s="394"/>
      <c r="W99" s="393"/>
      <c r="X99" s="393"/>
      <c r="Y99" s="393"/>
    </row>
    <row r="100" spans="1:25" ht="12.75">
      <c r="A100" s="388"/>
      <c r="B100" s="390"/>
      <c r="C100" s="390"/>
      <c r="D100" s="390"/>
      <c r="E100" s="390"/>
      <c r="F100" s="17"/>
      <c r="G100" s="17"/>
      <c r="H100" s="17"/>
      <c r="I100" s="388"/>
      <c r="J100" s="16"/>
      <c r="K100" s="16"/>
      <c r="L100" s="16"/>
      <c r="M100" s="16"/>
      <c r="N100" s="16"/>
      <c r="O100" s="16"/>
      <c r="P100" s="16"/>
      <c r="Q100" s="16"/>
      <c r="R100" s="16"/>
      <c r="S100" s="20"/>
      <c r="T100" s="20"/>
      <c r="U100" s="395"/>
      <c r="V100" s="395"/>
      <c r="W100" s="388"/>
      <c r="X100" s="388"/>
      <c r="Y100" s="388"/>
    </row>
    <row r="101" spans="1:25" ht="15.75">
      <c r="A101" s="1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2"/>
      <c r="T101" s="22"/>
      <c r="U101" s="23"/>
      <c r="V101" s="22"/>
      <c r="W101" s="24"/>
      <c r="X101" s="21"/>
      <c r="Y101" s="24"/>
    </row>
    <row r="102" spans="1:25" ht="15.75">
      <c r="A102" s="1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2"/>
      <c r="T102" s="22"/>
      <c r="U102" s="23"/>
      <c r="V102" s="22"/>
      <c r="W102" s="24"/>
      <c r="X102" s="21"/>
      <c r="Y102" s="24"/>
    </row>
    <row r="103" spans="1:25" ht="15.75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2"/>
      <c r="T103" s="22"/>
      <c r="U103" s="23"/>
      <c r="V103" s="22"/>
      <c r="W103" s="24"/>
      <c r="X103" s="21"/>
      <c r="Y103" s="24"/>
    </row>
    <row r="104" spans="1:25" ht="15.75">
      <c r="A104" s="1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2"/>
      <c r="T104" s="22"/>
      <c r="U104" s="23"/>
      <c r="V104" s="23"/>
      <c r="W104" s="21"/>
      <c r="X104" s="24"/>
      <c r="Y104" s="8"/>
    </row>
    <row r="105" spans="1:25" ht="15.7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7"/>
      <c r="T105" s="27"/>
      <c r="U105" s="28"/>
      <c r="W105" s="29"/>
      <c r="X105" s="26"/>
      <c r="Y105" s="29"/>
    </row>
    <row r="110" spans="16:18" ht="25.5">
      <c r="P110" s="30"/>
      <c r="Q110" s="30"/>
      <c r="R110" s="30"/>
    </row>
  </sheetData>
  <sheetProtection/>
  <mergeCells count="19">
    <mergeCell ref="I98:U98"/>
    <mergeCell ref="V98:W98"/>
    <mergeCell ref="X98:Y98"/>
    <mergeCell ref="I99:I100"/>
    <mergeCell ref="U99:U100"/>
    <mergeCell ref="V99:V100"/>
    <mergeCell ref="W99:W100"/>
    <mergeCell ref="X99:X100"/>
    <mergeCell ref="Y99:Y100"/>
    <mergeCell ref="A1:Z1"/>
    <mergeCell ref="S3:T3"/>
    <mergeCell ref="U3:V3"/>
    <mergeCell ref="W3:X3"/>
    <mergeCell ref="Y3:Z3"/>
    <mergeCell ref="A98:A100"/>
    <mergeCell ref="B98:B100"/>
    <mergeCell ref="C98:C100"/>
    <mergeCell ref="D98:D100"/>
    <mergeCell ref="E98:E100"/>
  </mergeCells>
  <printOptions horizontalCentered="1"/>
  <pageMargins left="0.2755905511811024" right="0.1968503937007874" top="0.9055118110236221" bottom="0.2362204724409449" header="0.5118110236220472" footer="0.15748031496062992"/>
  <pageSetup horizontalDpi="300" verticalDpi="300" orientation="landscape" paperSize="9" scale="35" r:id="rId1"/>
  <headerFooter alignWithMargins="0">
    <oddHeader>&amp;R&amp;"Arial,Kurzíva"&amp;22Kapitola B.3.II&amp;"Arial,Obyčejné"
&amp;"Arial,Tučné"Tabulka č.2/str.&amp;P&amp;16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workbookViewId="0" topLeftCell="A1">
      <selection activeCell="D12" sqref="D12"/>
    </sheetView>
  </sheetViews>
  <sheetFormatPr defaultColWidth="24.421875" defaultRowHeight="12.75"/>
  <cols>
    <col min="1" max="1" width="29.7109375" style="1" customWidth="1"/>
    <col min="2" max="2" width="13.421875" style="1" bestFit="1" customWidth="1"/>
    <col min="3" max="3" width="8.57421875" style="1" bestFit="1" customWidth="1"/>
    <col min="4" max="4" width="13.57421875" style="1" bestFit="1" customWidth="1"/>
    <col min="5" max="5" width="8.57421875" style="1" bestFit="1" customWidth="1"/>
    <col min="6" max="6" width="8.8515625" style="1" bestFit="1" customWidth="1"/>
    <col min="7" max="7" width="10.8515625" style="1" bestFit="1" customWidth="1"/>
    <col min="8" max="8" width="13.57421875" style="1" bestFit="1" customWidth="1"/>
    <col min="9" max="10" width="9.8515625" style="1" bestFit="1" customWidth="1"/>
    <col min="11" max="154" width="10.28125" style="1" customWidth="1"/>
    <col min="155" max="155" width="29.7109375" style="1" customWidth="1"/>
    <col min="156" max="156" width="25.8515625" style="1" customWidth="1"/>
    <col min="157" max="157" width="24.140625" style="1" customWidth="1"/>
    <col min="158" max="159" width="18.00390625" style="1" customWidth="1"/>
    <col min="160" max="160" width="18.7109375" style="1" customWidth="1"/>
    <col min="161" max="161" width="15.00390625" style="1" customWidth="1"/>
    <col min="162" max="162" width="18.7109375" style="1" customWidth="1"/>
    <col min="163" max="163" width="20.00390625" style="1" customWidth="1"/>
    <col min="164" max="164" width="24.57421875" style="1" customWidth="1"/>
    <col min="165" max="165" width="24.421875" style="1" bestFit="1" customWidth="1"/>
    <col min="166" max="16384" width="24.421875" style="1" customWidth="1"/>
  </cols>
  <sheetData>
    <row r="1" spans="1:10" ht="18">
      <c r="A1" s="32" t="s">
        <v>245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3.5" thickBo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224"/>
      <c r="B3" s="225" t="s">
        <v>30</v>
      </c>
      <c r="C3" s="396" t="s">
        <v>246</v>
      </c>
      <c r="D3" s="397"/>
      <c r="E3" s="397"/>
      <c r="F3" s="398"/>
      <c r="G3" s="399" t="s">
        <v>247</v>
      </c>
      <c r="H3" s="399"/>
      <c r="I3" s="399"/>
      <c r="J3" s="400"/>
    </row>
    <row r="4" spans="1:10" ht="12.75">
      <c r="A4" s="226" t="s">
        <v>35</v>
      </c>
      <c r="B4" s="227" t="s">
        <v>248</v>
      </c>
      <c r="C4" s="228" t="s">
        <v>64</v>
      </c>
      <c r="D4" s="229" t="s">
        <v>65</v>
      </c>
      <c r="E4" s="230" t="s">
        <v>66</v>
      </c>
      <c r="F4" s="231" t="s">
        <v>67</v>
      </c>
      <c r="G4" s="229" t="s">
        <v>64</v>
      </c>
      <c r="H4" s="229" t="s">
        <v>65</v>
      </c>
      <c r="I4" s="230" t="s">
        <v>66</v>
      </c>
      <c r="J4" s="231" t="s">
        <v>67</v>
      </c>
    </row>
    <row r="5" spans="1:10" ht="12.75">
      <c r="A5" s="226"/>
      <c r="B5" s="232" t="s">
        <v>68</v>
      </c>
      <c r="C5" s="233" t="s">
        <v>69</v>
      </c>
      <c r="D5" s="234" t="s">
        <v>69</v>
      </c>
      <c r="E5" s="235" t="s">
        <v>69</v>
      </c>
      <c r="F5" s="236"/>
      <c r="G5" s="234" t="s">
        <v>69</v>
      </c>
      <c r="H5" s="234" t="s">
        <v>69</v>
      </c>
      <c r="I5" s="235" t="s">
        <v>69</v>
      </c>
      <c r="J5" s="236"/>
    </row>
    <row r="6" spans="1:10" ht="13.5" thickBot="1">
      <c r="A6" s="237"/>
      <c r="B6" s="238" t="s">
        <v>70</v>
      </c>
      <c r="C6" s="239" t="s">
        <v>71</v>
      </c>
      <c r="D6" s="240" t="s">
        <v>71</v>
      </c>
      <c r="E6" s="240" t="s">
        <v>71</v>
      </c>
      <c r="F6" s="241" t="s">
        <v>72</v>
      </c>
      <c r="G6" s="242" t="s">
        <v>73</v>
      </c>
      <c r="H6" s="240" t="s">
        <v>73</v>
      </c>
      <c r="I6" s="240" t="s">
        <v>73</v>
      </c>
      <c r="J6" s="241" t="s">
        <v>67</v>
      </c>
    </row>
    <row r="7" spans="1:10" ht="12.75">
      <c r="A7" s="243" t="s">
        <v>49</v>
      </c>
      <c r="B7" s="244">
        <v>37042.5</v>
      </c>
      <c r="C7" s="245">
        <v>38833</v>
      </c>
      <c r="D7" s="245">
        <v>38333</v>
      </c>
      <c r="E7" s="245">
        <v>500</v>
      </c>
      <c r="F7" s="246">
        <v>128.60655</v>
      </c>
      <c r="G7" s="247">
        <v>1438471</v>
      </c>
      <c r="H7" s="245">
        <v>1419950</v>
      </c>
      <c r="I7" s="245">
        <v>18521</v>
      </c>
      <c r="J7" s="248">
        <v>4763.9</v>
      </c>
    </row>
    <row r="8" spans="1:10" ht="12.75">
      <c r="A8" s="249" t="s">
        <v>50</v>
      </c>
      <c r="B8" s="250">
        <v>84373.25</v>
      </c>
      <c r="C8" s="251">
        <v>49825</v>
      </c>
      <c r="D8" s="251">
        <v>48825</v>
      </c>
      <c r="E8" s="251">
        <v>1000</v>
      </c>
      <c r="F8" s="252">
        <v>130.60045</v>
      </c>
      <c r="G8" s="253">
        <v>4203897</v>
      </c>
      <c r="H8" s="251">
        <v>4119524</v>
      </c>
      <c r="I8" s="251">
        <v>84373</v>
      </c>
      <c r="J8" s="254">
        <v>11019.2</v>
      </c>
    </row>
    <row r="9" spans="1:10" ht="12.75">
      <c r="A9" s="249" t="s">
        <v>51</v>
      </c>
      <c r="B9" s="250">
        <v>40348</v>
      </c>
      <c r="C9" s="251">
        <v>57718</v>
      </c>
      <c r="D9" s="251">
        <v>56648</v>
      </c>
      <c r="E9" s="251">
        <v>1070</v>
      </c>
      <c r="F9" s="252">
        <v>145.5547</v>
      </c>
      <c r="G9" s="253">
        <v>2328806</v>
      </c>
      <c r="H9" s="251">
        <v>2285634</v>
      </c>
      <c r="I9" s="251">
        <v>43172</v>
      </c>
      <c r="J9" s="254">
        <v>5872.8</v>
      </c>
    </row>
    <row r="10" spans="1:10" ht="12.75">
      <c r="A10" s="249" t="s">
        <v>52</v>
      </c>
      <c r="B10" s="250">
        <v>2617</v>
      </c>
      <c r="C10" s="251">
        <v>49245</v>
      </c>
      <c r="D10" s="251">
        <v>48545</v>
      </c>
      <c r="E10" s="251">
        <v>700</v>
      </c>
      <c r="F10" s="252">
        <v>128.60655</v>
      </c>
      <c r="G10" s="253">
        <v>128874</v>
      </c>
      <c r="H10" s="251">
        <v>127042</v>
      </c>
      <c r="I10" s="251">
        <v>1832</v>
      </c>
      <c r="J10" s="254">
        <v>336.6</v>
      </c>
    </row>
    <row r="11" spans="1:10" ht="13.5" thickBot="1">
      <c r="A11" s="255" t="s">
        <v>53</v>
      </c>
      <c r="B11" s="256">
        <v>119</v>
      </c>
      <c r="C11" s="257">
        <v>236720</v>
      </c>
      <c r="D11" s="251">
        <v>234220</v>
      </c>
      <c r="E11" s="251">
        <v>2500</v>
      </c>
      <c r="F11" s="252">
        <v>698.86195</v>
      </c>
      <c r="G11" s="258">
        <v>28170</v>
      </c>
      <c r="H11" s="259">
        <v>27872</v>
      </c>
      <c r="I11" s="259">
        <v>298</v>
      </c>
      <c r="J11" s="260">
        <v>83.2</v>
      </c>
    </row>
    <row r="12" spans="1:10" ht="13.5" thickBot="1">
      <c r="A12" s="261" t="s">
        <v>54</v>
      </c>
      <c r="B12" s="262">
        <v>164499.75</v>
      </c>
      <c r="C12" s="263"/>
      <c r="D12" s="263"/>
      <c r="E12" s="263"/>
      <c r="F12" s="264"/>
      <c r="G12" s="263">
        <v>8128218</v>
      </c>
      <c r="H12" s="263">
        <v>7980022</v>
      </c>
      <c r="I12" s="263">
        <v>148196</v>
      </c>
      <c r="J12" s="265">
        <v>22075.7</v>
      </c>
    </row>
    <row r="13" spans="1:10" ht="12.75">
      <c r="A13" s="243" t="s">
        <v>49</v>
      </c>
      <c r="B13" s="266">
        <v>43735.5</v>
      </c>
      <c r="C13" s="245">
        <v>38833</v>
      </c>
      <c r="D13" s="245">
        <v>38333</v>
      </c>
      <c r="E13" s="245">
        <v>500</v>
      </c>
      <c r="F13" s="246">
        <v>128.60655</v>
      </c>
      <c r="G13" s="245">
        <v>1698381</v>
      </c>
      <c r="H13" s="245">
        <v>1676513</v>
      </c>
      <c r="I13" s="245">
        <v>21868</v>
      </c>
      <c r="J13" s="248">
        <v>5624.7</v>
      </c>
    </row>
    <row r="14" spans="1:10" ht="12.75">
      <c r="A14" s="249" t="s">
        <v>50</v>
      </c>
      <c r="B14" s="250">
        <v>103868.75</v>
      </c>
      <c r="C14" s="251">
        <v>49825</v>
      </c>
      <c r="D14" s="251">
        <v>48825</v>
      </c>
      <c r="E14" s="251">
        <v>1000</v>
      </c>
      <c r="F14" s="252">
        <v>130.60045</v>
      </c>
      <c r="G14" s="251">
        <v>5175261</v>
      </c>
      <c r="H14" s="251">
        <v>5071392</v>
      </c>
      <c r="I14" s="251">
        <v>103869</v>
      </c>
      <c r="J14" s="254">
        <v>13565.3</v>
      </c>
    </row>
    <row r="15" spans="1:10" ht="12.75">
      <c r="A15" s="249" t="s">
        <v>51</v>
      </c>
      <c r="B15" s="250">
        <v>32164</v>
      </c>
      <c r="C15" s="251">
        <v>57718</v>
      </c>
      <c r="D15" s="251">
        <v>56648</v>
      </c>
      <c r="E15" s="251">
        <v>1070</v>
      </c>
      <c r="F15" s="252">
        <v>145.5547</v>
      </c>
      <c r="G15" s="251">
        <v>1856441</v>
      </c>
      <c r="H15" s="251">
        <v>1822026</v>
      </c>
      <c r="I15" s="251">
        <v>34415</v>
      </c>
      <c r="J15" s="254">
        <v>4681.6</v>
      </c>
    </row>
    <row r="16" spans="1:10" ht="12.75">
      <c r="A16" s="249" t="s">
        <v>52</v>
      </c>
      <c r="B16" s="250">
        <v>1323</v>
      </c>
      <c r="C16" s="251">
        <v>49245</v>
      </c>
      <c r="D16" s="251">
        <v>48545</v>
      </c>
      <c r="E16" s="251">
        <v>700</v>
      </c>
      <c r="F16" s="252">
        <v>128.60655</v>
      </c>
      <c r="G16" s="251">
        <v>65151</v>
      </c>
      <c r="H16" s="251">
        <v>64225</v>
      </c>
      <c r="I16" s="251">
        <v>926</v>
      </c>
      <c r="J16" s="254">
        <v>170.1</v>
      </c>
    </row>
    <row r="17" spans="1:10" ht="13.5" thickBot="1">
      <c r="A17" s="267" t="s">
        <v>53</v>
      </c>
      <c r="B17" s="268">
        <v>524</v>
      </c>
      <c r="C17" s="257">
        <v>236720</v>
      </c>
      <c r="D17" s="251">
        <v>234220</v>
      </c>
      <c r="E17" s="251">
        <v>2500</v>
      </c>
      <c r="F17" s="252">
        <v>698.86195</v>
      </c>
      <c r="G17" s="251">
        <v>124041</v>
      </c>
      <c r="H17" s="251">
        <v>122731</v>
      </c>
      <c r="I17" s="251">
        <v>1310</v>
      </c>
      <c r="J17" s="254">
        <v>366.2</v>
      </c>
    </row>
    <row r="18" spans="1:10" ht="13.5" thickBot="1">
      <c r="A18" s="261" t="s">
        <v>244</v>
      </c>
      <c r="B18" s="262">
        <v>181615.25</v>
      </c>
      <c r="C18" s="263"/>
      <c r="D18" s="263"/>
      <c r="E18" s="263"/>
      <c r="F18" s="264"/>
      <c r="G18" s="263">
        <v>8919275</v>
      </c>
      <c r="H18" s="263">
        <v>8756887</v>
      </c>
      <c r="I18" s="263">
        <v>162388</v>
      </c>
      <c r="J18" s="265">
        <v>24407.9</v>
      </c>
    </row>
    <row r="19" spans="1:10" ht="12.75">
      <c r="A19" s="249" t="s">
        <v>49</v>
      </c>
      <c r="B19" s="266">
        <v>22393.5</v>
      </c>
      <c r="C19" s="245">
        <v>38833</v>
      </c>
      <c r="D19" s="245">
        <v>38333</v>
      </c>
      <c r="E19" s="245">
        <v>500</v>
      </c>
      <c r="F19" s="246">
        <v>128.60655</v>
      </c>
      <c r="G19" s="251">
        <v>869607</v>
      </c>
      <c r="H19" s="251">
        <v>858410</v>
      </c>
      <c r="I19" s="251">
        <v>11197</v>
      </c>
      <c r="J19" s="254">
        <v>2880</v>
      </c>
    </row>
    <row r="20" spans="1:10" ht="12.75">
      <c r="A20" s="249" t="s">
        <v>50</v>
      </c>
      <c r="B20" s="250">
        <v>51392.75</v>
      </c>
      <c r="C20" s="251">
        <v>49825</v>
      </c>
      <c r="D20" s="251">
        <v>48825</v>
      </c>
      <c r="E20" s="251">
        <v>1000</v>
      </c>
      <c r="F20" s="252">
        <v>130.60045</v>
      </c>
      <c r="G20" s="251">
        <v>2560644</v>
      </c>
      <c r="H20" s="251">
        <v>2509251</v>
      </c>
      <c r="I20" s="251">
        <v>51393</v>
      </c>
      <c r="J20" s="254">
        <v>6711.9</v>
      </c>
    </row>
    <row r="21" spans="1:10" ht="12.75">
      <c r="A21" s="249" t="s">
        <v>51</v>
      </c>
      <c r="B21" s="250">
        <v>24890</v>
      </c>
      <c r="C21" s="251">
        <v>57718</v>
      </c>
      <c r="D21" s="251">
        <v>56648</v>
      </c>
      <c r="E21" s="251">
        <v>1070</v>
      </c>
      <c r="F21" s="252">
        <v>145.5547</v>
      </c>
      <c r="G21" s="251">
        <v>1436601</v>
      </c>
      <c r="H21" s="251">
        <v>1409969</v>
      </c>
      <c r="I21" s="251">
        <v>26632</v>
      </c>
      <c r="J21" s="254">
        <v>3622.9</v>
      </c>
    </row>
    <row r="22" spans="1:10" ht="12.75">
      <c r="A22" s="249" t="s">
        <v>52</v>
      </c>
      <c r="B22" s="250">
        <v>1293</v>
      </c>
      <c r="C22" s="251">
        <v>49245</v>
      </c>
      <c r="D22" s="251">
        <v>48545</v>
      </c>
      <c r="E22" s="251">
        <v>700</v>
      </c>
      <c r="F22" s="252">
        <v>128.60655</v>
      </c>
      <c r="G22" s="251">
        <v>63674</v>
      </c>
      <c r="H22" s="251">
        <v>62769</v>
      </c>
      <c r="I22" s="251">
        <v>905</v>
      </c>
      <c r="J22" s="254">
        <v>166.3</v>
      </c>
    </row>
    <row r="23" spans="1:10" ht="13.5" thickBot="1">
      <c r="A23" s="267" t="s">
        <v>53</v>
      </c>
      <c r="B23" s="268">
        <v>298</v>
      </c>
      <c r="C23" s="257">
        <v>236720</v>
      </c>
      <c r="D23" s="251">
        <v>234220</v>
      </c>
      <c r="E23" s="251">
        <v>2500</v>
      </c>
      <c r="F23" s="252">
        <v>698.86195</v>
      </c>
      <c r="G23" s="251">
        <v>70543</v>
      </c>
      <c r="H23" s="251">
        <v>69798</v>
      </c>
      <c r="I23" s="251">
        <v>745</v>
      </c>
      <c r="J23" s="254">
        <v>208.3</v>
      </c>
    </row>
    <row r="24" spans="1:10" ht="13.5" thickBot="1">
      <c r="A24" s="261" t="s">
        <v>55</v>
      </c>
      <c r="B24" s="262">
        <v>100267.25</v>
      </c>
      <c r="C24" s="263"/>
      <c r="D24" s="263"/>
      <c r="E24" s="263"/>
      <c r="F24" s="264"/>
      <c r="G24" s="263">
        <v>5001069</v>
      </c>
      <c r="H24" s="263">
        <v>4910197</v>
      </c>
      <c r="I24" s="263">
        <v>90872</v>
      </c>
      <c r="J24" s="265">
        <v>13589.4</v>
      </c>
    </row>
    <row r="25" spans="1:10" ht="12.75">
      <c r="A25" s="249" t="s">
        <v>49</v>
      </c>
      <c r="B25" s="266">
        <v>18860.5</v>
      </c>
      <c r="C25" s="245">
        <v>38833</v>
      </c>
      <c r="D25" s="245">
        <v>38333</v>
      </c>
      <c r="E25" s="245">
        <v>500</v>
      </c>
      <c r="F25" s="246">
        <v>128.60655</v>
      </c>
      <c r="G25" s="251">
        <v>732410</v>
      </c>
      <c r="H25" s="251">
        <v>722980</v>
      </c>
      <c r="I25" s="251">
        <v>9430</v>
      </c>
      <c r="J25" s="254">
        <v>2425.6</v>
      </c>
    </row>
    <row r="26" spans="1:10" ht="12.75">
      <c r="A26" s="249" t="s">
        <v>50</v>
      </c>
      <c r="B26" s="250">
        <v>45074.25</v>
      </c>
      <c r="C26" s="251">
        <v>49825</v>
      </c>
      <c r="D26" s="251">
        <v>48825</v>
      </c>
      <c r="E26" s="251">
        <v>1000</v>
      </c>
      <c r="F26" s="252">
        <v>130.60045</v>
      </c>
      <c r="G26" s="251">
        <v>2245824</v>
      </c>
      <c r="H26" s="251">
        <v>2200750</v>
      </c>
      <c r="I26" s="251">
        <v>45074</v>
      </c>
      <c r="J26" s="254">
        <v>5886.7</v>
      </c>
    </row>
    <row r="27" spans="1:10" ht="12.75">
      <c r="A27" s="249" t="s">
        <v>51</v>
      </c>
      <c r="B27" s="250">
        <v>19216</v>
      </c>
      <c r="C27" s="251">
        <v>57718</v>
      </c>
      <c r="D27" s="251">
        <v>56648</v>
      </c>
      <c r="E27" s="251">
        <v>1070</v>
      </c>
      <c r="F27" s="252">
        <v>145.5547</v>
      </c>
      <c r="G27" s="251">
        <v>1109109</v>
      </c>
      <c r="H27" s="251">
        <v>1088548</v>
      </c>
      <c r="I27" s="251">
        <v>20561</v>
      </c>
      <c r="J27" s="254">
        <v>2797</v>
      </c>
    </row>
    <row r="28" spans="1:10" ht="12.75">
      <c r="A28" s="249" t="s">
        <v>52</v>
      </c>
      <c r="B28" s="250">
        <v>828</v>
      </c>
      <c r="C28" s="251">
        <v>49245</v>
      </c>
      <c r="D28" s="251">
        <v>48545</v>
      </c>
      <c r="E28" s="251">
        <v>700</v>
      </c>
      <c r="F28" s="252">
        <v>128.60655</v>
      </c>
      <c r="G28" s="251">
        <v>40775</v>
      </c>
      <c r="H28" s="251">
        <v>40195</v>
      </c>
      <c r="I28" s="251">
        <v>580</v>
      </c>
      <c r="J28" s="254">
        <v>106.5</v>
      </c>
    </row>
    <row r="29" spans="1:10" ht="13.5" thickBot="1">
      <c r="A29" s="267" t="s">
        <v>53</v>
      </c>
      <c r="B29" s="268">
        <v>290</v>
      </c>
      <c r="C29" s="257">
        <v>236720</v>
      </c>
      <c r="D29" s="251">
        <v>234220</v>
      </c>
      <c r="E29" s="251">
        <v>2500</v>
      </c>
      <c r="F29" s="252">
        <v>698.86195</v>
      </c>
      <c r="G29" s="251">
        <v>68649</v>
      </c>
      <c r="H29" s="251">
        <v>67924</v>
      </c>
      <c r="I29" s="251">
        <v>725</v>
      </c>
      <c r="J29" s="254">
        <v>202.7</v>
      </c>
    </row>
    <row r="30" spans="1:10" ht="13.5" thickBot="1">
      <c r="A30" s="261" t="s">
        <v>56</v>
      </c>
      <c r="B30" s="262">
        <v>84268.75</v>
      </c>
      <c r="C30" s="263"/>
      <c r="D30" s="263"/>
      <c r="E30" s="263"/>
      <c r="F30" s="264"/>
      <c r="G30" s="263">
        <v>4196767</v>
      </c>
      <c r="H30" s="263">
        <v>4120397</v>
      </c>
      <c r="I30" s="263">
        <v>76370</v>
      </c>
      <c r="J30" s="265">
        <v>11418.5</v>
      </c>
    </row>
    <row r="31" spans="1:10" ht="12.75">
      <c r="A31" s="249" t="s">
        <v>49</v>
      </c>
      <c r="B31" s="266">
        <v>9424.5</v>
      </c>
      <c r="C31" s="245">
        <v>38833</v>
      </c>
      <c r="D31" s="245">
        <v>38333</v>
      </c>
      <c r="E31" s="245">
        <v>500</v>
      </c>
      <c r="F31" s="246">
        <v>128.60655</v>
      </c>
      <c r="G31" s="251">
        <v>365981</v>
      </c>
      <c r="H31" s="251">
        <v>361269</v>
      </c>
      <c r="I31" s="251">
        <v>4712</v>
      </c>
      <c r="J31" s="254">
        <v>1212.1</v>
      </c>
    </row>
    <row r="32" spans="1:10" ht="12.75">
      <c r="A32" s="249" t="s">
        <v>50</v>
      </c>
      <c r="B32" s="250">
        <v>24647.25</v>
      </c>
      <c r="C32" s="251">
        <v>49825</v>
      </c>
      <c r="D32" s="251">
        <v>48825</v>
      </c>
      <c r="E32" s="251">
        <v>1000</v>
      </c>
      <c r="F32" s="252">
        <v>130.60045</v>
      </c>
      <c r="G32" s="251">
        <v>1228049</v>
      </c>
      <c r="H32" s="251">
        <v>1203402</v>
      </c>
      <c r="I32" s="251">
        <v>24647</v>
      </c>
      <c r="J32" s="254">
        <v>3218.9</v>
      </c>
    </row>
    <row r="33" spans="1:10" ht="12.75">
      <c r="A33" s="249" t="s">
        <v>51</v>
      </c>
      <c r="B33" s="250">
        <v>9804</v>
      </c>
      <c r="C33" s="251">
        <v>57718</v>
      </c>
      <c r="D33" s="251">
        <v>56648</v>
      </c>
      <c r="E33" s="251">
        <v>1070</v>
      </c>
      <c r="F33" s="252">
        <v>145.5547</v>
      </c>
      <c r="G33" s="251">
        <v>565867</v>
      </c>
      <c r="H33" s="251">
        <v>555377</v>
      </c>
      <c r="I33" s="251">
        <v>10490</v>
      </c>
      <c r="J33" s="254">
        <v>1427</v>
      </c>
    </row>
    <row r="34" spans="1:10" ht="12.75">
      <c r="A34" s="249" t="s">
        <v>52</v>
      </c>
      <c r="B34" s="250">
        <v>381</v>
      </c>
      <c r="C34" s="251">
        <v>49245</v>
      </c>
      <c r="D34" s="251">
        <v>48545</v>
      </c>
      <c r="E34" s="251">
        <v>700</v>
      </c>
      <c r="F34" s="252">
        <v>128.60655</v>
      </c>
      <c r="G34" s="251">
        <v>18763</v>
      </c>
      <c r="H34" s="251">
        <v>18496</v>
      </c>
      <c r="I34" s="251">
        <v>267</v>
      </c>
      <c r="J34" s="254">
        <v>49</v>
      </c>
    </row>
    <row r="35" spans="1:10" ht="13.5" thickBot="1">
      <c r="A35" s="267" t="s">
        <v>53</v>
      </c>
      <c r="B35" s="268">
        <v>220</v>
      </c>
      <c r="C35" s="257">
        <v>236720</v>
      </c>
      <c r="D35" s="251">
        <v>234220</v>
      </c>
      <c r="E35" s="251">
        <v>2500</v>
      </c>
      <c r="F35" s="252">
        <v>698.86195</v>
      </c>
      <c r="G35" s="251">
        <v>52078</v>
      </c>
      <c r="H35" s="251">
        <v>51528</v>
      </c>
      <c r="I35" s="251">
        <v>550</v>
      </c>
      <c r="J35" s="254">
        <v>153.7</v>
      </c>
    </row>
    <row r="36" spans="1:10" ht="13.5" thickBot="1">
      <c r="A36" s="261" t="s">
        <v>57</v>
      </c>
      <c r="B36" s="262">
        <v>44476.75</v>
      </c>
      <c r="C36" s="263"/>
      <c r="D36" s="263"/>
      <c r="E36" s="263"/>
      <c r="F36" s="264"/>
      <c r="G36" s="263">
        <v>2230738</v>
      </c>
      <c r="H36" s="263">
        <v>2190072</v>
      </c>
      <c r="I36" s="263">
        <v>40666</v>
      </c>
      <c r="J36" s="265">
        <v>6060.7</v>
      </c>
    </row>
    <row r="37" spans="1:10" ht="12.75">
      <c r="A37" s="249" t="s">
        <v>49</v>
      </c>
      <c r="B37" s="266">
        <v>25452.5</v>
      </c>
      <c r="C37" s="245">
        <v>38833</v>
      </c>
      <c r="D37" s="245">
        <v>38333</v>
      </c>
      <c r="E37" s="245">
        <v>500</v>
      </c>
      <c r="F37" s="246">
        <v>128.60655</v>
      </c>
      <c r="G37" s="251">
        <v>988397</v>
      </c>
      <c r="H37" s="251">
        <v>975671</v>
      </c>
      <c r="I37" s="251">
        <v>12726</v>
      </c>
      <c r="J37" s="254">
        <v>3273.4</v>
      </c>
    </row>
    <row r="38" spans="1:10" ht="12.75">
      <c r="A38" s="249" t="s">
        <v>50</v>
      </c>
      <c r="B38" s="250">
        <v>71339</v>
      </c>
      <c r="C38" s="251">
        <v>49825</v>
      </c>
      <c r="D38" s="251">
        <v>48825</v>
      </c>
      <c r="E38" s="251">
        <v>1000</v>
      </c>
      <c r="F38" s="252">
        <v>130.60045</v>
      </c>
      <c r="G38" s="251">
        <v>3554466</v>
      </c>
      <c r="H38" s="251">
        <v>3483127</v>
      </c>
      <c r="I38" s="251">
        <v>71339</v>
      </c>
      <c r="J38" s="254">
        <v>9316.9</v>
      </c>
    </row>
    <row r="39" spans="1:10" ht="12.75">
      <c r="A39" s="249" t="s">
        <v>51</v>
      </c>
      <c r="B39" s="250">
        <v>29299</v>
      </c>
      <c r="C39" s="251">
        <v>57718</v>
      </c>
      <c r="D39" s="251">
        <v>56648</v>
      </c>
      <c r="E39" s="251">
        <v>1070</v>
      </c>
      <c r="F39" s="252">
        <v>145.5547</v>
      </c>
      <c r="G39" s="251">
        <v>1691080</v>
      </c>
      <c r="H39" s="251">
        <v>1659730</v>
      </c>
      <c r="I39" s="251">
        <v>31350</v>
      </c>
      <c r="J39" s="254">
        <v>4264.6</v>
      </c>
    </row>
    <row r="40" spans="1:10" ht="12.75">
      <c r="A40" s="249" t="s">
        <v>52</v>
      </c>
      <c r="B40" s="250">
        <v>1319</v>
      </c>
      <c r="C40" s="251">
        <v>49245</v>
      </c>
      <c r="D40" s="251">
        <v>48545</v>
      </c>
      <c r="E40" s="251">
        <v>700</v>
      </c>
      <c r="F40" s="252">
        <v>128.60655</v>
      </c>
      <c r="G40" s="251">
        <v>64954</v>
      </c>
      <c r="H40" s="251">
        <v>64031</v>
      </c>
      <c r="I40" s="251">
        <v>923</v>
      </c>
      <c r="J40" s="254">
        <v>169.6</v>
      </c>
    </row>
    <row r="41" spans="1:10" ht="13.5" thickBot="1">
      <c r="A41" s="267" t="s">
        <v>53</v>
      </c>
      <c r="B41" s="268">
        <v>765</v>
      </c>
      <c r="C41" s="257">
        <v>236720</v>
      </c>
      <c r="D41" s="251">
        <v>234220</v>
      </c>
      <c r="E41" s="251">
        <v>2500</v>
      </c>
      <c r="F41" s="252">
        <v>698.86195</v>
      </c>
      <c r="G41" s="251">
        <v>181091</v>
      </c>
      <c r="H41" s="251">
        <v>179178</v>
      </c>
      <c r="I41" s="251">
        <v>1913</v>
      </c>
      <c r="J41" s="254">
        <v>534.6</v>
      </c>
    </row>
    <row r="42" spans="1:10" ht="13.5" thickBot="1">
      <c r="A42" s="261" t="s">
        <v>58</v>
      </c>
      <c r="B42" s="262">
        <v>128174.5</v>
      </c>
      <c r="C42" s="263"/>
      <c r="D42" s="263"/>
      <c r="E42" s="263"/>
      <c r="F42" s="264"/>
      <c r="G42" s="263">
        <v>6479988</v>
      </c>
      <c r="H42" s="263">
        <v>6361737</v>
      </c>
      <c r="I42" s="263">
        <v>118251</v>
      </c>
      <c r="J42" s="265">
        <v>17559.1</v>
      </c>
    </row>
    <row r="43" spans="1:10" ht="12.75">
      <c r="A43" s="249" t="s">
        <v>49</v>
      </c>
      <c r="B43" s="266">
        <v>15296</v>
      </c>
      <c r="C43" s="245">
        <v>38833</v>
      </c>
      <c r="D43" s="245">
        <v>38333</v>
      </c>
      <c r="E43" s="245">
        <v>500</v>
      </c>
      <c r="F43" s="246">
        <v>128.60655</v>
      </c>
      <c r="G43" s="251">
        <v>593990</v>
      </c>
      <c r="H43" s="251">
        <v>586342</v>
      </c>
      <c r="I43" s="251">
        <v>7648</v>
      </c>
      <c r="J43" s="254">
        <v>1967.2</v>
      </c>
    </row>
    <row r="44" spans="1:10" ht="12.75">
      <c r="A44" s="249" t="s">
        <v>50</v>
      </c>
      <c r="B44" s="250">
        <v>36434.75</v>
      </c>
      <c r="C44" s="251">
        <v>49825</v>
      </c>
      <c r="D44" s="251">
        <v>48825</v>
      </c>
      <c r="E44" s="251">
        <v>1000</v>
      </c>
      <c r="F44" s="252">
        <v>130.60045</v>
      </c>
      <c r="G44" s="251">
        <v>1815362</v>
      </c>
      <c r="H44" s="251">
        <v>1778927</v>
      </c>
      <c r="I44" s="251">
        <v>36435</v>
      </c>
      <c r="J44" s="254">
        <v>4758.4</v>
      </c>
    </row>
    <row r="45" spans="1:10" ht="12.75">
      <c r="A45" s="249" t="s">
        <v>51</v>
      </c>
      <c r="B45" s="250">
        <v>14085</v>
      </c>
      <c r="C45" s="251">
        <v>57718</v>
      </c>
      <c r="D45" s="251">
        <v>56648</v>
      </c>
      <c r="E45" s="251">
        <v>1070</v>
      </c>
      <c r="F45" s="252">
        <v>145.5547</v>
      </c>
      <c r="G45" s="251">
        <v>812958</v>
      </c>
      <c r="H45" s="251">
        <v>797887</v>
      </c>
      <c r="I45" s="251">
        <v>15071</v>
      </c>
      <c r="J45" s="254">
        <v>2050.1</v>
      </c>
    </row>
    <row r="46" spans="1:10" ht="12.75">
      <c r="A46" s="249" t="s">
        <v>52</v>
      </c>
      <c r="B46" s="250">
        <v>473</v>
      </c>
      <c r="C46" s="251">
        <v>49245</v>
      </c>
      <c r="D46" s="251">
        <v>48545</v>
      </c>
      <c r="E46" s="251">
        <v>700</v>
      </c>
      <c r="F46" s="252">
        <v>128.60655</v>
      </c>
      <c r="G46" s="251">
        <v>23293</v>
      </c>
      <c r="H46" s="251">
        <v>22962</v>
      </c>
      <c r="I46" s="251">
        <v>331</v>
      </c>
      <c r="J46" s="254">
        <v>60.8</v>
      </c>
    </row>
    <row r="47" spans="1:10" ht="13.5" thickBot="1">
      <c r="A47" s="267" t="s">
        <v>53</v>
      </c>
      <c r="B47" s="268">
        <v>240</v>
      </c>
      <c r="C47" s="257">
        <v>236720</v>
      </c>
      <c r="D47" s="251">
        <v>234220</v>
      </c>
      <c r="E47" s="251">
        <v>2500</v>
      </c>
      <c r="F47" s="252">
        <v>698.86195</v>
      </c>
      <c r="G47" s="251">
        <v>56813</v>
      </c>
      <c r="H47" s="251">
        <v>56213</v>
      </c>
      <c r="I47" s="251">
        <v>600</v>
      </c>
      <c r="J47" s="254">
        <v>167.7</v>
      </c>
    </row>
    <row r="48" spans="1:10" ht="13.5" thickBot="1">
      <c r="A48" s="261" t="s">
        <v>59</v>
      </c>
      <c r="B48" s="262">
        <v>66528.75</v>
      </c>
      <c r="C48" s="263"/>
      <c r="D48" s="263"/>
      <c r="E48" s="263"/>
      <c r="F48" s="264"/>
      <c r="G48" s="263">
        <v>3302416</v>
      </c>
      <c r="H48" s="263">
        <v>3242331</v>
      </c>
      <c r="I48" s="263">
        <v>60085</v>
      </c>
      <c r="J48" s="265">
        <v>9004.2</v>
      </c>
    </row>
    <row r="49" spans="1:10" ht="12.75">
      <c r="A49" s="249" t="s">
        <v>49</v>
      </c>
      <c r="B49" s="266">
        <v>19442</v>
      </c>
      <c r="C49" s="245">
        <v>38833</v>
      </c>
      <c r="D49" s="245">
        <v>38333</v>
      </c>
      <c r="E49" s="245">
        <v>500</v>
      </c>
      <c r="F49" s="246">
        <v>128.60655</v>
      </c>
      <c r="G49" s="251">
        <v>754991</v>
      </c>
      <c r="H49" s="251">
        <v>745270</v>
      </c>
      <c r="I49" s="251">
        <v>9721</v>
      </c>
      <c r="J49" s="254">
        <v>2500.4</v>
      </c>
    </row>
    <row r="50" spans="1:10" ht="12.75">
      <c r="A50" s="249" t="s">
        <v>50</v>
      </c>
      <c r="B50" s="250">
        <v>45187</v>
      </c>
      <c r="C50" s="251">
        <v>49825</v>
      </c>
      <c r="D50" s="251">
        <v>48825</v>
      </c>
      <c r="E50" s="251">
        <v>1000</v>
      </c>
      <c r="F50" s="252">
        <v>130.60045</v>
      </c>
      <c r="G50" s="251">
        <v>2251442</v>
      </c>
      <c r="H50" s="251">
        <v>2206255</v>
      </c>
      <c r="I50" s="251">
        <v>45187</v>
      </c>
      <c r="J50" s="254">
        <v>5901.4</v>
      </c>
    </row>
    <row r="51" spans="1:10" ht="12.75">
      <c r="A51" s="249" t="s">
        <v>51</v>
      </c>
      <c r="B51" s="250">
        <v>20510</v>
      </c>
      <c r="C51" s="251">
        <v>57718</v>
      </c>
      <c r="D51" s="251">
        <v>56648</v>
      </c>
      <c r="E51" s="251">
        <v>1070</v>
      </c>
      <c r="F51" s="252">
        <v>145.5547</v>
      </c>
      <c r="G51" s="251">
        <v>1183796</v>
      </c>
      <c r="H51" s="251">
        <v>1161850</v>
      </c>
      <c r="I51" s="251">
        <v>21946</v>
      </c>
      <c r="J51" s="254">
        <v>2985.3</v>
      </c>
    </row>
    <row r="52" spans="1:10" ht="12.75">
      <c r="A52" s="249" t="s">
        <v>52</v>
      </c>
      <c r="B52" s="250">
        <v>767</v>
      </c>
      <c r="C52" s="251">
        <v>49245</v>
      </c>
      <c r="D52" s="251">
        <v>48545</v>
      </c>
      <c r="E52" s="251">
        <v>700</v>
      </c>
      <c r="F52" s="252">
        <v>128.60655</v>
      </c>
      <c r="G52" s="251">
        <v>37771</v>
      </c>
      <c r="H52" s="251">
        <v>37234</v>
      </c>
      <c r="I52" s="251">
        <v>537</v>
      </c>
      <c r="J52" s="254">
        <v>98.6</v>
      </c>
    </row>
    <row r="53" spans="1:10" ht="13.5" thickBot="1">
      <c r="A53" s="267" t="s">
        <v>53</v>
      </c>
      <c r="B53" s="268">
        <v>302</v>
      </c>
      <c r="C53" s="257">
        <v>236720</v>
      </c>
      <c r="D53" s="251">
        <v>234220</v>
      </c>
      <c r="E53" s="251">
        <v>2500</v>
      </c>
      <c r="F53" s="252">
        <v>698.86195</v>
      </c>
      <c r="G53" s="251">
        <v>71489</v>
      </c>
      <c r="H53" s="251">
        <v>70734</v>
      </c>
      <c r="I53" s="251">
        <v>755</v>
      </c>
      <c r="J53" s="254">
        <v>211.1</v>
      </c>
    </row>
    <row r="54" spans="1:10" ht="13.5" thickBot="1">
      <c r="A54" s="261" t="s">
        <v>82</v>
      </c>
      <c r="B54" s="262">
        <v>86208</v>
      </c>
      <c r="C54" s="263"/>
      <c r="D54" s="263"/>
      <c r="E54" s="263"/>
      <c r="F54" s="264"/>
      <c r="G54" s="263">
        <v>4299489</v>
      </c>
      <c r="H54" s="263">
        <v>4221343</v>
      </c>
      <c r="I54" s="263">
        <v>78146</v>
      </c>
      <c r="J54" s="265">
        <v>11696.8</v>
      </c>
    </row>
    <row r="55" spans="1:10" ht="12.75">
      <c r="A55" s="249" t="s">
        <v>49</v>
      </c>
      <c r="B55" s="266">
        <v>18431</v>
      </c>
      <c r="C55" s="245">
        <v>38833</v>
      </c>
      <c r="D55" s="245">
        <v>38333</v>
      </c>
      <c r="E55" s="245">
        <v>500</v>
      </c>
      <c r="F55" s="246">
        <v>128.60655</v>
      </c>
      <c r="G55" s="251">
        <v>715732</v>
      </c>
      <c r="H55" s="251">
        <v>706516</v>
      </c>
      <c r="I55" s="251">
        <v>9216</v>
      </c>
      <c r="J55" s="254">
        <v>2370.3</v>
      </c>
    </row>
    <row r="56" spans="1:10" ht="12.75">
      <c r="A56" s="249" t="s">
        <v>50</v>
      </c>
      <c r="B56" s="250">
        <v>43214</v>
      </c>
      <c r="C56" s="251">
        <v>49825</v>
      </c>
      <c r="D56" s="251">
        <v>48825</v>
      </c>
      <c r="E56" s="251">
        <v>1000</v>
      </c>
      <c r="F56" s="252">
        <v>130.60045</v>
      </c>
      <c r="G56" s="251">
        <v>2153138</v>
      </c>
      <c r="H56" s="251">
        <v>2109924</v>
      </c>
      <c r="I56" s="251">
        <v>43214</v>
      </c>
      <c r="J56" s="254">
        <v>5643.8</v>
      </c>
    </row>
    <row r="57" spans="1:10" ht="12.75">
      <c r="A57" s="249" t="s">
        <v>51</v>
      </c>
      <c r="B57" s="250">
        <v>17973</v>
      </c>
      <c r="C57" s="251">
        <v>57718</v>
      </c>
      <c r="D57" s="251">
        <v>56648</v>
      </c>
      <c r="E57" s="251">
        <v>1070</v>
      </c>
      <c r="F57" s="252">
        <v>145.5547</v>
      </c>
      <c r="G57" s="251">
        <v>1037366</v>
      </c>
      <c r="H57" s="251">
        <v>1018135</v>
      </c>
      <c r="I57" s="251">
        <v>19231</v>
      </c>
      <c r="J57" s="254">
        <v>2616.1</v>
      </c>
    </row>
    <row r="58" spans="1:10" ht="12.75">
      <c r="A58" s="249" t="s">
        <v>52</v>
      </c>
      <c r="B58" s="250">
        <v>1088</v>
      </c>
      <c r="C58" s="251">
        <v>49245</v>
      </c>
      <c r="D58" s="251">
        <v>48545</v>
      </c>
      <c r="E58" s="251">
        <v>700</v>
      </c>
      <c r="F58" s="252">
        <v>128.60655</v>
      </c>
      <c r="G58" s="251">
        <v>53579</v>
      </c>
      <c r="H58" s="251">
        <v>52817</v>
      </c>
      <c r="I58" s="251">
        <v>762</v>
      </c>
      <c r="J58" s="254">
        <v>139.9</v>
      </c>
    </row>
    <row r="59" spans="1:10" ht="13.5" thickBot="1">
      <c r="A59" s="267" t="s">
        <v>53</v>
      </c>
      <c r="B59" s="268">
        <v>179</v>
      </c>
      <c r="C59" s="257">
        <v>236720</v>
      </c>
      <c r="D59" s="251">
        <v>234220</v>
      </c>
      <c r="E59" s="251">
        <v>2500</v>
      </c>
      <c r="F59" s="252">
        <v>698.86195</v>
      </c>
      <c r="G59" s="251">
        <v>42373</v>
      </c>
      <c r="H59" s="251">
        <v>41925</v>
      </c>
      <c r="I59" s="251">
        <v>448</v>
      </c>
      <c r="J59" s="254">
        <v>125.1</v>
      </c>
    </row>
    <row r="60" spans="1:10" ht="13.5" thickBot="1">
      <c r="A60" s="261" t="s">
        <v>60</v>
      </c>
      <c r="B60" s="262">
        <v>80885</v>
      </c>
      <c r="C60" s="263"/>
      <c r="D60" s="263"/>
      <c r="E60" s="263"/>
      <c r="F60" s="264"/>
      <c r="G60" s="263">
        <v>4002188</v>
      </c>
      <c r="H60" s="263">
        <v>3929317</v>
      </c>
      <c r="I60" s="263">
        <v>72871</v>
      </c>
      <c r="J60" s="265">
        <v>10895.2</v>
      </c>
    </row>
    <row r="61" spans="1:10" ht="12.75">
      <c r="A61" s="249" t="s">
        <v>49</v>
      </c>
      <c r="B61" s="266">
        <v>17418.5</v>
      </c>
      <c r="C61" s="245">
        <v>38833</v>
      </c>
      <c r="D61" s="245">
        <v>38333</v>
      </c>
      <c r="E61" s="245">
        <v>500</v>
      </c>
      <c r="F61" s="246">
        <v>128.60655</v>
      </c>
      <c r="G61" s="251">
        <v>676412</v>
      </c>
      <c r="H61" s="251">
        <v>667703</v>
      </c>
      <c r="I61" s="251">
        <v>8709</v>
      </c>
      <c r="J61" s="254">
        <v>2240.1</v>
      </c>
    </row>
    <row r="62" spans="1:10" ht="12.75">
      <c r="A62" s="249" t="s">
        <v>50</v>
      </c>
      <c r="B62" s="250">
        <v>42703.75</v>
      </c>
      <c r="C62" s="251">
        <v>49825</v>
      </c>
      <c r="D62" s="251">
        <v>48825</v>
      </c>
      <c r="E62" s="251">
        <v>1000</v>
      </c>
      <c r="F62" s="252">
        <v>130.60045</v>
      </c>
      <c r="G62" s="251">
        <v>2127715</v>
      </c>
      <c r="H62" s="251">
        <v>2085011</v>
      </c>
      <c r="I62" s="251">
        <v>42704</v>
      </c>
      <c r="J62" s="254">
        <v>5577.1</v>
      </c>
    </row>
    <row r="63" spans="1:10" ht="12.75">
      <c r="A63" s="249" t="s">
        <v>51</v>
      </c>
      <c r="B63" s="250">
        <v>17945</v>
      </c>
      <c r="C63" s="251">
        <v>57718</v>
      </c>
      <c r="D63" s="251">
        <v>56648</v>
      </c>
      <c r="E63" s="251">
        <v>1070</v>
      </c>
      <c r="F63" s="252">
        <v>145.5547</v>
      </c>
      <c r="G63" s="251">
        <v>1035749</v>
      </c>
      <c r="H63" s="251">
        <v>1016548</v>
      </c>
      <c r="I63" s="251">
        <v>19201</v>
      </c>
      <c r="J63" s="254">
        <v>2612</v>
      </c>
    </row>
    <row r="64" spans="1:10" ht="12.75">
      <c r="A64" s="249" t="s">
        <v>52</v>
      </c>
      <c r="B64" s="250">
        <v>723</v>
      </c>
      <c r="C64" s="251">
        <v>49245</v>
      </c>
      <c r="D64" s="251">
        <v>48545</v>
      </c>
      <c r="E64" s="251">
        <v>700</v>
      </c>
      <c r="F64" s="252">
        <v>128.60655</v>
      </c>
      <c r="G64" s="251">
        <v>35604</v>
      </c>
      <c r="H64" s="251">
        <v>35098</v>
      </c>
      <c r="I64" s="251">
        <v>506</v>
      </c>
      <c r="J64" s="254">
        <v>93</v>
      </c>
    </row>
    <row r="65" spans="1:10" ht="13.5" thickBot="1">
      <c r="A65" s="267" t="s">
        <v>53</v>
      </c>
      <c r="B65" s="268">
        <v>231</v>
      </c>
      <c r="C65" s="257">
        <v>236720</v>
      </c>
      <c r="D65" s="251">
        <v>234220</v>
      </c>
      <c r="E65" s="251">
        <v>2500</v>
      </c>
      <c r="F65" s="252">
        <v>698.86195</v>
      </c>
      <c r="G65" s="251">
        <v>54683</v>
      </c>
      <c r="H65" s="251">
        <v>54105</v>
      </c>
      <c r="I65" s="251">
        <v>578</v>
      </c>
      <c r="J65" s="254">
        <v>161.4</v>
      </c>
    </row>
    <row r="66" spans="1:10" ht="13.5" thickBot="1">
      <c r="A66" s="261" t="s">
        <v>83</v>
      </c>
      <c r="B66" s="262">
        <v>79021.25</v>
      </c>
      <c r="C66" s="263"/>
      <c r="D66" s="263"/>
      <c r="E66" s="263"/>
      <c r="F66" s="264"/>
      <c r="G66" s="263">
        <v>3930163</v>
      </c>
      <c r="H66" s="263">
        <v>3858465</v>
      </c>
      <c r="I66" s="263">
        <v>71698</v>
      </c>
      <c r="J66" s="265">
        <v>10683.6</v>
      </c>
    </row>
    <row r="67" spans="1:10" ht="12.75">
      <c r="A67" s="249" t="s">
        <v>49</v>
      </c>
      <c r="B67" s="266">
        <v>38794.5</v>
      </c>
      <c r="C67" s="245">
        <v>38833</v>
      </c>
      <c r="D67" s="245">
        <v>38333</v>
      </c>
      <c r="E67" s="245">
        <v>500</v>
      </c>
      <c r="F67" s="246">
        <v>128.60655</v>
      </c>
      <c r="G67" s="251">
        <v>1506507</v>
      </c>
      <c r="H67" s="251">
        <v>1487110</v>
      </c>
      <c r="I67" s="251">
        <v>19397</v>
      </c>
      <c r="J67" s="254">
        <v>4989.2</v>
      </c>
    </row>
    <row r="68" spans="1:10" ht="12.75">
      <c r="A68" s="249" t="s">
        <v>50</v>
      </c>
      <c r="B68" s="250">
        <v>90332.5</v>
      </c>
      <c r="C68" s="251">
        <v>49825</v>
      </c>
      <c r="D68" s="251">
        <v>48825</v>
      </c>
      <c r="E68" s="251">
        <v>1000</v>
      </c>
      <c r="F68" s="252">
        <v>130.60045</v>
      </c>
      <c r="G68" s="251">
        <v>4500817</v>
      </c>
      <c r="H68" s="251">
        <v>4410484</v>
      </c>
      <c r="I68" s="251">
        <v>90333</v>
      </c>
      <c r="J68" s="254">
        <v>11797.5</v>
      </c>
    </row>
    <row r="69" spans="1:10" ht="12.75">
      <c r="A69" s="249" t="s">
        <v>51</v>
      </c>
      <c r="B69" s="250">
        <v>39674</v>
      </c>
      <c r="C69" s="251">
        <v>57718</v>
      </c>
      <c r="D69" s="251">
        <v>56648</v>
      </c>
      <c r="E69" s="251">
        <v>1070</v>
      </c>
      <c r="F69" s="252">
        <v>145.5547</v>
      </c>
      <c r="G69" s="251">
        <v>2289904</v>
      </c>
      <c r="H69" s="251">
        <v>2247453</v>
      </c>
      <c r="I69" s="251">
        <v>42451</v>
      </c>
      <c r="J69" s="254">
        <v>5774.7</v>
      </c>
    </row>
    <row r="70" spans="1:10" ht="12.75">
      <c r="A70" s="249" t="s">
        <v>52</v>
      </c>
      <c r="B70" s="250">
        <v>1927</v>
      </c>
      <c r="C70" s="251">
        <v>49245</v>
      </c>
      <c r="D70" s="251">
        <v>48545</v>
      </c>
      <c r="E70" s="251">
        <v>700</v>
      </c>
      <c r="F70" s="252">
        <v>128.60655</v>
      </c>
      <c r="G70" s="251">
        <v>94895</v>
      </c>
      <c r="H70" s="251">
        <v>93546</v>
      </c>
      <c r="I70" s="251">
        <v>1349</v>
      </c>
      <c r="J70" s="254">
        <v>247.8</v>
      </c>
    </row>
    <row r="71" spans="1:10" ht="13.5" thickBot="1">
      <c r="A71" s="267" t="s">
        <v>53</v>
      </c>
      <c r="B71" s="268">
        <v>365</v>
      </c>
      <c r="C71" s="257">
        <v>236720</v>
      </c>
      <c r="D71" s="251">
        <v>234220</v>
      </c>
      <c r="E71" s="251">
        <v>2500</v>
      </c>
      <c r="F71" s="252">
        <v>698.86195</v>
      </c>
      <c r="G71" s="251">
        <v>86403</v>
      </c>
      <c r="H71" s="251">
        <v>85490</v>
      </c>
      <c r="I71" s="251">
        <v>913</v>
      </c>
      <c r="J71" s="254">
        <v>255.1</v>
      </c>
    </row>
    <row r="72" spans="1:10" ht="13.5" thickBot="1">
      <c r="A72" s="261" t="s">
        <v>84</v>
      </c>
      <c r="B72" s="262">
        <v>171093</v>
      </c>
      <c r="C72" s="263"/>
      <c r="D72" s="263"/>
      <c r="E72" s="263"/>
      <c r="F72" s="264"/>
      <c r="G72" s="263">
        <v>8478526</v>
      </c>
      <c r="H72" s="263">
        <v>8324083</v>
      </c>
      <c r="I72" s="263">
        <v>154443</v>
      </c>
      <c r="J72" s="265">
        <v>23064.3</v>
      </c>
    </row>
    <row r="73" spans="1:10" ht="12.75">
      <c r="A73" s="249" t="s">
        <v>49</v>
      </c>
      <c r="B73" s="266">
        <v>22022.5</v>
      </c>
      <c r="C73" s="245">
        <v>38833</v>
      </c>
      <c r="D73" s="245">
        <v>38333</v>
      </c>
      <c r="E73" s="245">
        <v>500</v>
      </c>
      <c r="F73" s="246">
        <v>128.60655</v>
      </c>
      <c r="G73" s="251">
        <v>855199</v>
      </c>
      <c r="H73" s="251">
        <v>844188</v>
      </c>
      <c r="I73" s="251">
        <v>11011</v>
      </c>
      <c r="J73" s="254">
        <v>2832.2</v>
      </c>
    </row>
    <row r="74" spans="1:10" ht="12.75">
      <c r="A74" s="249" t="s">
        <v>50</v>
      </c>
      <c r="B74" s="250">
        <v>51348.75</v>
      </c>
      <c r="C74" s="251">
        <v>49825</v>
      </c>
      <c r="D74" s="251">
        <v>48825</v>
      </c>
      <c r="E74" s="251">
        <v>1000</v>
      </c>
      <c r="F74" s="252">
        <v>130.60045</v>
      </c>
      <c r="G74" s="251">
        <v>2558452</v>
      </c>
      <c r="H74" s="251">
        <v>2507103</v>
      </c>
      <c r="I74" s="251">
        <v>51349</v>
      </c>
      <c r="J74" s="254">
        <v>6706.2</v>
      </c>
    </row>
    <row r="75" spans="1:10" ht="12.75">
      <c r="A75" s="249" t="s">
        <v>51</v>
      </c>
      <c r="B75" s="250">
        <v>23523</v>
      </c>
      <c r="C75" s="251">
        <v>57718</v>
      </c>
      <c r="D75" s="251">
        <v>56648</v>
      </c>
      <c r="E75" s="251">
        <v>1070</v>
      </c>
      <c r="F75" s="252">
        <v>145.5547</v>
      </c>
      <c r="G75" s="251">
        <v>1357701</v>
      </c>
      <c r="H75" s="251">
        <v>1332531</v>
      </c>
      <c r="I75" s="251">
        <v>25170</v>
      </c>
      <c r="J75" s="254">
        <v>3423.9</v>
      </c>
    </row>
    <row r="76" spans="1:10" ht="12.75">
      <c r="A76" s="249" t="s">
        <v>52</v>
      </c>
      <c r="B76" s="250">
        <v>647</v>
      </c>
      <c r="C76" s="251">
        <v>49245</v>
      </c>
      <c r="D76" s="251">
        <v>48545</v>
      </c>
      <c r="E76" s="251">
        <v>700</v>
      </c>
      <c r="F76" s="252">
        <v>128.60655</v>
      </c>
      <c r="G76" s="251">
        <v>31862</v>
      </c>
      <c r="H76" s="251">
        <v>31409</v>
      </c>
      <c r="I76" s="251">
        <v>453</v>
      </c>
      <c r="J76" s="254">
        <v>83.2</v>
      </c>
    </row>
    <row r="77" spans="1:10" ht="13.5" thickBot="1">
      <c r="A77" s="267" t="s">
        <v>53</v>
      </c>
      <c r="B77" s="268">
        <v>368</v>
      </c>
      <c r="C77" s="257">
        <v>236720</v>
      </c>
      <c r="D77" s="251">
        <v>234220</v>
      </c>
      <c r="E77" s="251">
        <v>2500</v>
      </c>
      <c r="F77" s="252">
        <v>698.86195</v>
      </c>
      <c r="G77" s="251">
        <v>87113</v>
      </c>
      <c r="H77" s="251">
        <v>86193</v>
      </c>
      <c r="I77" s="251">
        <v>920</v>
      </c>
      <c r="J77" s="254">
        <v>257.2</v>
      </c>
    </row>
    <row r="78" spans="1:10" ht="13.5" thickBot="1">
      <c r="A78" s="261" t="s">
        <v>61</v>
      </c>
      <c r="B78" s="262">
        <v>97909.25</v>
      </c>
      <c r="C78" s="263"/>
      <c r="D78" s="263"/>
      <c r="E78" s="263"/>
      <c r="F78" s="264"/>
      <c r="G78" s="263">
        <v>4890327</v>
      </c>
      <c r="H78" s="263">
        <v>4801424</v>
      </c>
      <c r="I78" s="263">
        <v>88903</v>
      </c>
      <c r="J78" s="265">
        <v>13302.7</v>
      </c>
    </row>
    <row r="79" spans="1:10" ht="12.75">
      <c r="A79" s="249" t="s">
        <v>49</v>
      </c>
      <c r="B79" s="266">
        <v>19704.5</v>
      </c>
      <c r="C79" s="245">
        <v>38833</v>
      </c>
      <c r="D79" s="245">
        <v>38333</v>
      </c>
      <c r="E79" s="245">
        <v>500</v>
      </c>
      <c r="F79" s="246">
        <v>128.60655</v>
      </c>
      <c r="G79" s="251">
        <v>765185</v>
      </c>
      <c r="H79" s="251">
        <v>755333</v>
      </c>
      <c r="I79" s="251">
        <v>9852</v>
      </c>
      <c r="J79" s="254">
        <v>2534.1</v>
      </c>
    </row>
    <row r="80" spans="1:10" ht="12.75">
      <c r="A80" s="249" t="s">
        <v>50</v>
      </c>
      <c r="B80" s="250">
        <v>46802</v>
      </c>
      <c r="C80" s="251">
        <v>49825</v>
      </c>
      <c r="D80" s="251">
        <v>48825</v>
      </c>
      <c r="E80" s="251">
        <v>1000</v>
      </c>
      <c r="F80" s="252">
        <v>130.60045</v>
      </c>
      <c r="G80" s="251">
        <v>2331910</v>
      </c>
      <c r="H80" s="251">
        <v>2285108</v>
      </c>
      <c r="I80" s="251">
        <v>46802</v>
      </c>
      <c r="J80" s="254">
        <v>6112.4</v>
      </c>
    </row>
    <row r="81" spans="1:10" ht="12.75">
      <c r="A81" s="249" t="s">
        <v>51</v>
      </c>
      <c r="B81" s="250">
        <v>21212</v>
      </c>
      <c r="C81" s="251">
        <v>57718</v>
      </c>
      <c r="D81" s="251">
        <v>56648</v>
      </c>
      <c r="E81" s="251">
        <v>1070</v>
      </c>
      <c r="F81" s="252">
        <v>145.5547</v>
      </c>
      <c r="G81" s="251">
        <v>1224314</v>
      </c>
      <c r="H81" s="251">
        <v>1201617</v>
      </c>
      <c r="I81" s="251">
        <v>22697</v>
      </c>
      <c r="J81" s="254">
        <v>3087.5</v>
      </c>
    </row>
    <row r="82" spans="1:10" ht="12.75">
      <c r="A82" s="249" t="s">
        <v>52</v>
      </c>
      <c r="B82" s="250">
        <v>845</v>
      </c>
      <c r="C82" s="251">
        <v>49245</v>
      </c>
      <c r="D82" s="251">
        <v>48545</v>
      </c>
      <c r="E82" s="251">
        <v>700</v>
      </c>
      <c r="F82" s="252">
        <v>128.60655</v>
      </c>
      <c r="G82" s="251">
        <v>41613</v>
      </c>
      <c r="H82" s="251">
        <v>41021</v>
      </c>
      <c r="I82" s="251">
        <v>592</v>
      </c>
      <c r="J82" s="254">
        <v>108.7</v>
      </c>
    </row>
    <row r="83" spans="1:10" ht="13.5" thickBot="1">
      <c r="A83" s="267" t="s">
        <v>53</v>
      </c>
      <c r="B83" s="268">
        <v>294</v>
      </c>
      <c r="C83" s="257">
        <v>236720</v>
      </c>
      <c r="D83" s="251">
        <v>234220</v>
      </c>
      <c r="E83" s="251">
        <v>2500</v>
      </c>
      <c r="F83" s="252">
        <v>698.86195</v>
      </c>
      <c r="G83" s="251">
        <v>69596</v>
      </c>
      <c r="H83" s="251">
        <v>68861</v>
      </c>
      <c r="I83" s="251">
        <v>735</v>
      </c>
      <c r="J83" s="254">
        <v>205.5</v>
      </c>
    </row>
    <row r="84" spans="1:10" ht="13.5" thickBot="1">
      <c r="A84" s="261" t="s">
        <v>194</v>
      </c>
      <c r="B84" s="262">
        <v>88857.5</v>
      </c>
      <c r="C84" s="263"/>
      <c r="D84" s="263"/>
      <c r="E84" s="263"/>
      <c r="F84" s="264"/>
      <c r="G84" s="263">
        <v>4432618</v>
      </c>
      <c r="H84" s="263">
        <v>4351940</v>
      </c>
      <c r="I84" s="263">
        <v>80678</v>
      </c>
      <c r="J84" s="265">
        <v>12048.2</v>
      </c>
    </row>
    <row r="85" spans="1:10" ht="12.75">
      <c r="A85" s="249" t="s">
        <v>49</v>
      </c>
      <c r="B85" s="266">
        <v>39086</v>
      </c>
      <c r="C85" s="245">
        <v>38833</v>
      </c>
      <c r="D85" s="245">
        <v>38333</v>
      </c>
      <c r="E85" s="245">
        <v>500</v>
      </c>
      <c r="F85" s="246">
        <v>128.60655</v>
      </c>
      <c r="G85" s="251">
        <v>1517827</v>
      </c>
      <c r="H85" s="251">
        <v>1498284</v>
      </c>
      <c r="I85" s="251">
        <v>19543</v>
      </c>
      <c r="J85" s="254">
        <v>5026.7</v>
      </c>
    </row>
    <row r="86" spans="1:10" ht="12.75">
      <c r="A86" s="249" t="s">
        <v>50</v>
      </c>
      <c r="B86" s="250">
        <v>99724.25</v>
      </c>
      <c r="C86" s="251">
        <v>49825</v>
      </c>
      <c r="D86" s="251">
        <v>48825</v>
      </c>
      <c r="E86" s="251">
        <v>1000</v>
      </c>
      <c r="F86" s="252">
        <v>130.60045</v>
      </c>
      <c r="G86" s="251">
        <v>4968761</v>
      </c>
      <c r="H86" s="251">
        <v>4869037</v>
      </c>
      <c r="I86" s="251">
        <v>99724</v>
      </c>
      <c r="J86" s="254">
        <v>13024</v>
      </c>
    </row>
    <row r="87" spans="1:10" ht="12.75">
      <c r="A87" s="249" t="s">
        <v>51</v>
      </c>
      <c r="B87" s="250">
        <v>41592</v>
      </c>
      <c r="C87" s="251">
        <v>57718</v>
      </c>
      <c r="D87" s="251">
        <v>56648</v>
      </c>
      <c r="E87" s="251">
        <v>1070</v>
      </c>
      <c r="F87" s="252">
        <v>145.5547</v>
      </c>
      <c r="G87" s="251">
        <v>2400607</v>
      </c>
      <c r="H87" s="251">
        <v>2356104</v>
      </c>
      <c r="I87" s="251">
        <v>44503</v>
      </c>
      <c r="J87" s="254">
        <v>6053.9</v>
      </c>
    </row>
    <row r="88" spans="1:10" ht="12.75">
      <c r="A88" s="249" t="s">
        <v>52</v>
      </c>
      <c r="B88" s="250">
        <v>918</v>
      </c>
      <c r="C88" s="251">
        <v>49245</v>
      </c>
      <c r="D88" s="251">
        <v>48545</v>
      </c>
      <c r="E88" s="251">
        <v>700</v>
      </c>
      <c r="F88" s="252">
        <v>128.60655</v>
      </c>
      <c r="G88" s="251">
        <v>45207</v>
      </c>
      <c r="H88" s="251">
        <v>44564</v>
      </c>
      <c r="I88" s="251">
        <v>643</v>
      </c>
      <c r="J88" s="254">
        <v>118.1</v>
      </c>
    </row>
    <row r="89" spans="1:10" ht="13.5" thickBot="1">
      <c r="A89" s="267" t="s">
        <v>53</v>
      </c>
      <c r="B89" s="268">
        <v>689</v>
      </c>
      <c r="C89" s="257">
        <v>236720</v>
      </c>
      <c r="D89" s="251">
        <v>234220</v>
      </c>
      <c r="E89" s="251">
        <v>2500</v>
      </c>
      <c r="F89" s="252">
        <v>698.86195</v>
      </c>
      <c r="G89" s="251">
        <v>163101</v>
      </c>
      <c r="H89" s="251">
        <v>161378</v>
      </c>
      <c r="I89" s="251">
        <v>1723</v>
      </c>
      <c r="J89" s="254">
        <v>481.5</v>
      </c>
    </row>
    <row r="90" spans="1:10" ht="13.5" thickBot="1">
      <c r="A90" s="261" t="s">
        <v>85</v>
      </c>
      <c r="B90" s="262">
        <v>182009.25</v>
      </c>
      <c r="C90" s="263"/>
      <c r="D90" s="263"/>
      <c r="E90" s="263"/>
      <c r="F90" s="264"/>
      <c r="G90" s="263">
        <v>9095503</v>
      </c>
      <c r="H90" s="263">
        <v>8929367</v>
      </c>
      <c r="I90" s="263">
        <v>166136</v>
      </c>
      <c r="J90" s="265">
        <v>24704.2</v>
      </c>
    </row>
    <row r="91" spans="1:10" ht="12.75">
      <c r="A91" s="249" t="s">
        <v>49</v>
      </c>
      <c r="B91" s="266">
        <v>347104</v>
      </c>
      <c r="C91" s="245">
        <v>38833</v>
      </c>
      <c r="D91" s="245">
        <v>38333</v>
      </c>
      <c r="E91" s="245">
        <v>500</v>
      </c>
      <c r="F91" s="246">
        <v>128.60655</v>
      </c>
      <c r="G91" s="251">
        <v>13479090</v>
      </c>
      <c r="H91" s="251">
        <v>13305539</v>
      </c>
      <c r="I91" s="251">
        <v>173551</v>
      </c>
      <c r="J91" s="254">
        <v>44639.9</v>
      </c>
    </row>
    <row r="92" spans="1:10" ht="12.75">
      <c r="A92" s="249" t="s">
        <v>50</v>
      </c>
      <c r="B92" s="250">
        <v>836442.25</v>
      </c>
      <c r="C92" s="251">
        <v>49825</v>
      </c>
      <c r="D92" s="251">
        <v>48825</v>
      </c>
      <c r="E92" s="251">
        <v>1000</v>
      </c>
      <c r="F92" s="252">
        <v>130.60045</v>
      </c>
      <c r="G92" s="251">
        <v>41675738</v>
      </c>
      <c r="H92" s="251">
        <v>40839295</v>
      </c>
      <c r="I92" s="251">
        <v>836443</v>
      </c>
      <c r="J92" s="254">
        <v>109239.7</v>
      </c>
    </row>
    <row r="93" spans="1:10" ht="12.75">
      <c r="A93" s="249" t="s">
        <v>51</v>
      </c>
      <c r="B93" s="250">
        <v>352235</v>
      </c>
      <c r="C93" s="251">
        <v>57718</v>
      </c>
      <c r="D93" s="251">
        <v>56648</v>
      </c>
      <c r="E93" s="251">
        <v>1070</v>
      </c>
      <c r="F93" s="252">
        <v>145.5547</v>
      </c>
      <c r="G93" s="251">
        <v>20330299</v>
      </c>
      <c r="H93" s="251">
        <v>19953409</v>
      </c>
      <c r="I93" s="251">
        <v>376890</v>
      </c>
      <c r="J93" s="254">
        <v>51269.4</v>
      </c>
    </row>
    <row r="94" spans="1:10" ht="12.75">
      <c r="A94" s="249" t="s">
        <v>52</v>
      </c>
      <c r="B94" s="250">
        <v>15149</v>
      </c>
      <c r="C94" s="251">
        <v>49245</v>
      </c>
      <c r="D94" s="251">
        <v>48545</v>
      </c>
      <c r="E94" s="251">
        <v>700</v>
      </c>
      <c r="F94" s="252">
        <v>128.60655</v>
      </c>
      <c r="G94" s="251">
        <v>746015</v>
      </c>
      <c r="H94" s="251">
        <v>735409</v>
      </c>
      <c r="I94" s="251">
        <v>10606</v>
      </c>
      <c r="J94" s="254">
        <v>1948.1999999999998</v>
      </c>
    </row>
    <row r="95" spans="1:10" ht="13.5" thickBot="1">
      <c r="A95" s="267" t="s">
        <v>53</v>
      </c>
      <c r="B95" s="268">
        <v>4884</v>
      </c>
      <c r="C95" s="257">
        <v>236720</v>
      </c>
      <c r="D95" s="251">
        <v>234220</v>
      </c>
      <c r="E95" s="251">
        <v>2500</v>
      </c>
      <c r="F95" s="252">
        <v>698.86195</v>
      </c>
      <c r="G95" s="251">
        <v>1156143</v>
      </c>
      <c r="H95" s="251">
        <v>1143930</v>
      </c>
      <c r="I95" s="251">
        <v>12213</v>
      </c>
      <c r="J95" s="254">
        <v>3413.2999999999993</v>
      </c>
    </row>
    <row r="96" spans="1:10" ht="13.5" thickBot="1">
      <c r="A96" s="261" t="s">
        <v>74</v>
      </c>
      <c r="B96" s="262">
        <v>1555814.25</v>
      </c>
      <c r="C96" s="263"/>
      <c r="D96" s="263"/>
      <c r="E96" s="263"/>
      <c r="F96" s="264"/>
      <c r="G96" s="263">
        <v>77387285</v>
      </c>
      <c r="H96" s="263">
        <v>75977582</v>
      </c>
      <c r="I96" s="263">
        <v>1409703</v>
      </c>
      <c r="J96" s="265">
        <v>210510.5</v>
      </c>
    </row>
  </sheetData>
  <sheetProtection/>
  <mergeCells count="2">
    <mergeCell ref="C3:F3"/>
    <mergeCell ref="G3:J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61" r:id="rId1"/>
  <headerFooter alignWithMargins="0">
    <oddHeader>&amp;R&amp;"Arial,Kurzíva"&amp;16Kapitola B.3.II&amp;"Arial,Obyčejné"
&amp;"Arial,Tučné"Tabulka č.3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8515625" style="0" customWidth="1"/>
    <col min="2" max="2" width="25.140625" style="0" customWidth="1"/>
    <col min="3" max="10" width="16.28125" style="0" customWidth="1"/>
  </cols>
  <sheetData>
    <row r="1" spans="1:10" ht="31.5">
      <c r="A1" s="105"/>
      <c r="B1" s="105" t="s">
        <v>231</v>
      </c>
      <c r="C1" s="105"/>
      <c r="D1" s="105"/>
      <c r="E1" s="105"/>
      <c r="F1" s="105"/>
      <c r="G1" s="105"/>
      <c r="H1" s="105"/>
      <c r="I1" s="105"/>
      <c r="J1" s="105"/>
    </row>
    <row r="2" spans="1:10" ht="31.5">
      <c r="A2" s="105"/>
      <c r="B2" s="4" t="s">
        <v>0</v>
      </c>
      <c r="C2" s="105"/>
      <c r="D2" s="105"/>
      <c r="E2" s="105"/>
      <c r="F2" s="105"/>
      <c r="G2" s="105"/>
      <c r="H2" s="105"/>
      <c r="I2" s="105"/>
      <c r="J2" s="105"/>
    </row>
    <row r="3" spans="1:9" ht="35.25" customHeight="1" thickBot="1">
      <c r="A3" s="106"/>
      <c r="B3" s="106"/>
      <c r="C3" s="106"/>
      <c r="D3" s="106"/>
      <c r="E3" s="106"/>
      <c r="F3" s="106"/>
      <c r="G3" s="106"/>
      <c r="H3" s="106"/>
      <c r="I3" s="106"/>
    </row>
    <row r="4" spans="1:10" ht="18.75" thickBot="1">
      <c r="A4" s="107"/>
      <c r="B4" s="108"/>
      <c r="C4" s="109" t="s">
        <v>232</v>
      </c>
      <c r="D4" s="110"/>
      <c r="E4" s="110"/>
      <c r="F4" s="111"/>
      <c r="G4" s="109" t="s">
        <v>233</v>
      </c>
      <c r="H4" s="112"/>
      <c r="I4" s="112"/>
      <c r="J4" s="113" t="s">
        <v>234</v>
      </c>
    </row>
    <row r="5" spans="1:10" ht="18.75" thickBot="1">
      <c r="A5" s="114"/>
      <c r="B5" s="115" t="s">
        <v>35</v>
      </c>
      <c r="C5" s="116" t="s">
        <v>64</v>
      </c>
      <c r="D5" s="116" t="s">
        <v>76</v>
      </c>
      <c r="E5" s="117" t="s">
        <v>421</v>
      </c>
      <c r="F5" s="118"/>
      <c r="G5" s="116" t="s">
        <v>77</v>
      </c>
      <c r="H5" s="116" t="s">
        <v>78</v>
      </c>
      <c r="I5" s="116" t="s">
        <v>66</v>
      </c>
      <c r="J5" s="119" t="s">
        <v>235</v>
      </c>
    </row>
    <row r="6" spans="1:10" ht="18.75" thickBot="1">
      <c r="A6" s="114"/>
      <c r="B6" s="115"/>
      <c r="C6" s="120" t="s">
        <v>69</v>
      </c>
      <c r="D6" s="120" t="s">
        <v>69</v>
      </c>
      <c r="E6" s="414" t="s">
        <v>236</v>
      </c>
      <c r="F6" s="415" t="s">
        <v>237</v>
      </c>
      <c r="G6" s="120" t="s">
        <v>79</v>
      </c>
      <c r="H6" s="120" t="s">
        <v>80</v>
      </c>
      <c r="I6" s="120"/>
      <c r="J6" s="121" t="s">
        <v>238</v>
      </c>
    </row>
    <row r="7" spans="1:10" ht="18">
      <c r="A7" s="122">
        <v>1</v>
      </c>
      <c r="B7" s="123" t="s">
        <v>54</v>
      </c>
      <c r="C7" s="307">
        <f>D7+G7+H7+I7</f>
        <v>8128218</v>
      </c>
      <c r="D7" s="308">
        <f>E7+F7</f>
        <v>5911802</v>
      </c>
      <c r="E7" s="309">
        <v>5820702</v>
      </c>
      <c r="F7" s="310">
        <v>91100</v>
      </c>
      <c r="G7" s="311">
        <v>2010013</v>
      </c>
      <c r="H7" s="311">
        <v>58207</v>
      </c>
      <c r="I7" s="322">
        <v>148196</v>
      </c>
      <c r="J7" s="323">
        <v>22075.7</v>
      </c>
    </row>
    <row r="8" spans="1:10" ht="18">
      <c r="A8" s="122">
        <v>2</v>
      </c>
      <c r="B8" s="123" t="s">
        <v>81</v>
      </c>
      <c r="C8" s="312">
        <f aca="true" t="shared" si="0" ref="C8:C20">D8+G8+H8+I8</f>
        <v>8919275</v>
      </c>
      <c r="D8" s="313">
        <f aca="true" t="shared" si="1" ref="D8:D20">E8+F8</f>
        <v>6487132</v>
      </c>
      <c r="E8" s="314">
        <v>6413032</v>
      </c>
      <c r="F8" s="315">
        <v>74100</v>
      </c>
      <c r="G8" s="316">
        <v>2205625</v>
      </c>
      <c r="H8" s="316">
        <v>64130</v>
      </c>
      <c r="I8" s="324">
        <v>162388</v>
      </c>
      <c r="J8" s="325">
        <v>24407.9</v>
      </c>
    </row>
    <row r="9" spans="1:10" ht="18">
      <c r="A9" s="122">
        <v>3</v>
      </c>
      <c r="B9" s="123" t="s">
        <v>55</v>
      </c>
      <c r="C9" s="312">
        <f t="shared" si="0"/>
        <v>5001069</v>
      </c>
      <c r="D9" s="313">
        <f t="shared" si="1"/>
        <v>3637495</v>
      </c>
      <c r="E9" s="314">
        <v>3595395</v>
      </c>
      <c r="F9" s="315">
        <v>42100</v>
      </c>
      <c r="G9" s="316">
        <v>1236748</v>
      </c>
      <c r="H9" s="316">
        <v>35954</v>
      </c>
      <c r="I9" s="324">
        <v>90872</v>
      </c>
      <c r="J9" s="325">
        <v>13589.4</v>
      </c>
    </row>
    <row r="10" spans="1:10" ht="18">
      <c r="A10" s="122">
        <v>4</v>
      </c>
      <c r="B10" s="123" t="s">
        <v>56</v>
      </c>
      <c r="C10" s="312">
        <f t="shared" si="0"/>
        <v>4196767</v>
      </c>
      <c r="D10" s="313">
        <f t="shared" si="1"/>
        <v>3052324</v>
      </c>
      <c r="E10" s="314">
        <v>3028324</v>
      </c>
      <c r="F10" s="315">
        <v>24000</v>
      </c>
      <c r="G10" s="316">
        <v>1037790</v>
      </c>
      <c r="H10" s="316">
        <v>30283</v>
      </c>
      <c r="I10" s="324">
        <v>76370</v>
      </c>
      <c r="J10" s="325">
        <v>11418.5</v>
      </c>
    </row>
    <row r="11" spans="1:10" ht="18">
      <c r="A11" s="122">
        <v>5</v>
      </c>
      <c r="B11" s="123" t="s">
        <v>57</v>
      </c>
      <c r="C11" s="312">
        <f t="shared" si="0"/>
        <v>2230738</v>
      </c>
      <c r="D11" s="313">
        <f t="shared" si="1"/>
        <v>1622411</v>
      </c>
      <c r="E11" s="314">
        <v>1604111</v>
      </c>
      <c r="F11" s="315">
        <v>18300</v>
      </c>
      <c r="G11" s="316">
        <v>551620</v>
      </c>
      <c r="H11" s="316">
        <v>16041</v>
      </c>
      <c r="I11" s="324">
        <v>40666</v>
      </c>
      <c r="J11" s="325">
        <v>6060.7</v>
      </c>
    </row>
    <row r="12" spans="1:10" ht="18">
      <c r="A12" s="122">
        <v>6</v>
      </c>
      <c r="B12" s="123" t="s">
        <v>58</v>
      </c>
      <c r="C12" s="312">
        <f t="shared" si="0"/>
        <v>6479988</v>
      </c>
      <c r="D12" s="313">
        <f t="shared" si="1"/>
        <v>4712820</v>
      </c>
      <c r="E12" s="314">
        <v>4655820</v>
      </c>
      <c r="F12" s="315">
        <v>57000</v>
      </c>
      <c r="G12" s="316">
        <v>1602359</v>
      </c>
      <c r="H12" s="316">
        <v>46558</v>
      </c>
      <c r="I12" s="324">
        <v>118251</v>
      </c>
      <c r="J12" s="325">
        <v>17559.1</v>
      </c>
    </row>
    <row r="13" spans="1:10" ht="18">
      <c r="A13" s="122">
        <v>7</v>
      </c>
      <c r="B13" s="123" t="s">
        <v>59</v>
      </c>
      <c r="C13" s="312">
        <f t="shared" si="0"/>
        <v>3302416</v>
      </c>
      <c r="D13" s="313">
        <f t="shared" si="1"/>
        <v>2401927</v>
      </c>
      <c r="E13" s="314">
        <v>2374927</v>
      </c>
      <c r="F13" s="315">
        <v>27000</v>
      </c>
      <c r="G13" s="316">
        <v>816655</v>
      </c>
      <c r="H13" s="316">
        <v>23749</v>
      </c>
      <c r="I13" s="324">
        <v>60085</v>
      </c>
      <c r="J13" s="325">
        <v>9004.2</v>
      </c>
    </row>
    <row r="14" spans="1:10" ht="18">
      <c r="A14" s="122">
        <v>8</v>
      </c>
      <c r="B14" s="123" t="s">
        <v>82</v>
      </c>
      <c r="C14" s="312">
        <f t="shared" si="0"/>
        <v>4299489</v>
      </c>
      <c r="D14" s="313">
        <f t="shared" si="1"/>
        <v>3127250</v>
      </c>
      <c r="E14" s="314">
        <v>3082850</v>
      </c>
      <c r="F14" s="315">
        <v>44400</v>
      </c>
      <c r="G14" s="316">
        <v>1063265</v>
      </c>
      <c r="H14" s="316">
        <v>30828</v>
      </c>
      <c r="I14" s="324">
        <v>78146</v>
      </c>
      <c r="J14" s="325">
        <v>11696.8</v>
      </c>
    </row>
    <row r="15" spans="1:10" ht="18">
      <c r="A15" s="122">
        <v>9</v>
      </c>
      <c r="B15" s="123" t="s">
        <v>60</v>
      </c>
      <c r="C15" s="312">
        <f t="shared" si="0"/>
        <v>4002188</v>
      </c>
      <c r="D15" s="313">
        <f t="shared" si="1"/>
        <v>2910876</v>
      </c>
      <c r="E15" s="314">
        <v>2874376</v>
      </c>
      <c r="F15" s="315">
        <v>36500</v>
      </c>
      <c r="G15" s="316">
        <v>989697</v>
      </c>
      <c r="H15" s="316">
        <v>28744</v>
      </c>
      <c r="I15" s="324">
        <v>72871</v>
      </c>
      <c r="J15" s="325">
        <v>10895.2</v>
      </c>
    </row>
    <row r="16" spans="1:10" ht="18">
      <c r="A16" s="122">
        <v>10</v>
      </c>
      <c r="B16" s="123" t="s">
        <v>83</v>
      </c>
      <c r="C16" s="312">
        <f t="shared" si="0"/>
        <v>3930163</v>
      </c>
      <c r="D16" s="313">
        <f t="shared" si="1"/>
        <v>2858426</v>
      </c>
      <c r="E16" s="314">
        <v>2817426</v>
      </c>
      <c r="F16" s="315">
        <v>41000</v>
      </c>
      <c r="G16" s="316">
        <v>971865</v>
      </c>
      <c r="H16" s="316">
        <v>28174</v>
      </c>
      <c r="I16" s="324">
        <v>71698</v>
      </c>
      <c r="J16" s="325">
        <v>10683.6</v>
      </c>
    </row>
    <row r="17" spans="1:10" ht="18">
      <c r="A17" s="122">
        <v>11</v>
      </c>
      <c r="B17" s="124" t="s">
        <v>84</v>
      </c>
      <c r="C17" s="312">
        <f t="shared" si="0"/>
        <v>8478526</v>
      </c>
      <c r="D17" s="313">
        <f t="shared" si="1"/>
        <v>6166439</v>
      </c>
      <c r="E17" s="314">
        <v>6105439</v>
      </c>
      <c r="F17" s="315">
        <v>61000</v>
      </c>
      <c r="G17" s="316">
        <v>2096590</v>
      </c>
      <c r="H17" s="316">
        <v>61054</v>
      </c>
      <c r="I17" s="324">
        <v>154443</v>
      </c>
      <c r="J17" s="325">
        <v>23064.3</v>
      </c>
    </row>
    <row r="18" spans="1:10" ht="18">
      <c r="A18" s="122">
        <v>12</v>
      </c>
      <c r="B18" s="123" t="s">
        <v>61</v>
      </c>
      <c r="C18" s="312">
        <f t="shared" si="0"/>
        <v>4890327</v>
      </c>
      <c r="D18" s="313">
        <f t="shared" si="1"/>
        <v>3556916</v>
      </c>
      <c r="E18" s="314">
        <v>3515716</v>
      </c>
      <c r="F18" s="315">
        <v>41200</v>
      </c>
      <c r="G18" s="316">
        <v>1209351</v>
      </c>
      <c r="H18" s="316">
        <v>35157</v>
      </c>
      <c r="I18" s="324">
        <v>88903</v>
      </c>
      <c r="J18" s="325">
        <v>13302.7</v>
      </c>
    </row>
    <row r="19" spans="1:10" ht="18">
      <c r="A19" s="122">
        <v>13</v>
      </c>
      <c r="B19" s="123" t="s">
        <v>194</v>
      </c>
      <c r="C19" s="312">
        <f t="shared" si="0"/>
        <v>4432618</v>
      </c>
      <c r="D19" s="313">
        <f t="shared" si="1"/>
        <v>3224019</v>
      </c>
      <c r="E19" s="314">
        <v>3175419</v>
      </c>
      <c r="F19" s="315">
        <v>48600</v>
      </c>
      <c r="G19" s="316">
        <v>1096167</v>
      </c>
      <c r="H19" s="316">
        <v>31754</v>
      </c>
      <c r="I19" s="324">
        <v>80678</v>
      </c>
      <c r="J19" s="325">
        <v>12048.2</v>
      </c>
    </row>
    <row r="20" spans="1:10" ht="18.75" thickBot="1">
      <c r="A20" s="125">
        <v>14</v>
      </c>
      <c r="B20" s="126" t="s">
        <v>85</v>
      </c>
      <c r="C20" s="317">
        <f t="shared" si="0"/>
        <v>9095503</v>
      </c>
      <c r="D20" s="318">
        <f t="shared" si="1"/>
        <v>6614859</v>
      </c>
      <c r="E20" s="319">
        <v>6545659</v>
      </c>
      <c r="F20" s="320">
        <v>69200</v>
      </c>
      <c r="G20" s="321">
        <v>2249051</v>
      </c>
      <c r="H20" s="321">
        <v>65457</v>
      </c>
      <c r="I20" s="326">
        <v>166136</v>
      </c>
      <c r="J20" s="327">
        <v>24704.2</v>
      </c>
    </row>
    <row r="21" spans="1:10" ht="18.75" thickBot="1">
      <c r="A21" s="127"/>
      <c r="B21" s="128"/>
      <c r="C21" s="129"/>
      <c r="D21" s="129"/>
      <c r="E21" s="129"/>
      <c r="F21" s="129"/>
      <c r="G21" s="129"/>
      <c r="H21" s="129"/>
      <c r="I21" s="129"/>
      <c r="J21" s="130"/>
    </row>
    <row r="22" spans="1:10" ht="18.75" thickBot="1">
      <c r="A22" s="117"/>
      <c r="B22" s="131" t="s">
        <v>74</v>
      </c>
      <c r="C22" s="132">
        <f>SUM(C7:C20)</f>
        <v>77387285</v>
      </c>
      <c r="D22" s="132">
        <f aca="true" t="shared" si="2" ref="D22:J22">SUM(D7:D20)</f>
        <v>56284696</v>
      </c>
      <c r="E22" s="132">
        <f t="shared" si="2"/>
        <v>55609196</v>
      </c>
      <c r="F22" s="416">
        <f t="shared" si="2"/>
        <v>675500</v>
      </c>
      <c r="G22" s="132">
        <f t="shared" si="2"/>
        <v>19136796</v>
      </c>
      <c r="H22" s="132">
        <f t="shared" si="2"/>
        <v>556090</v>
      </c>
      <c r="I22" s="132">
        <f t="shared" si="2"/>
        <v>1409703</v>
      </c>
      <c r="J22" s="133">
        <f t="shared" si="2"/>
        <v>210510.5</v>
      </c>
    </row>
  </sheetData>
  <sheetProtection/>
  <printOptions/>
  <pageMargins left="0.7874015748031497" right="0.13" top="1.1811023622047245" bottom="0" header="0.7480314960629921" footer="0.5118110236220472"/>
  <pageSetup fitToHeight="1" fitToWidth="1" horizontalDpi="300" verticalDpi="300" orientation="landscape" paperSize="9" scale="86" r:id="rId1"/>
  <headerFooter alignWithMargins="0">
    <oddHeader>&amp;R&amp;"Arial,Kurzíva"Kapitola B.3.II&amp;"Arial,Obyčejné"
&amp;"Arial,Tučné"Tabulka č.4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X148"/>
  <sheetViews>
    <sheetView workbookViewId="0" topLeftCell="B1">
      <selection activeCell="B2" sqref="B2"/>
    </sheetView>
  </sheetViews>
  <sheetFormatPr defaultColWidth="9.140625" defaultRowHeight="12.75"/>
  <cols>
    <col min="1" max="1" width="15.57421875" style="0" hidden="1" customWidth="1"/>
    <col min="2" max="2" width="4.00390625" style="0" customWidth="1"/>
    <col min="3" max="3" width="34.8515625" style="0" customWidth="1"/>
    <col min="4" max="4" width="11.140625" style="34" customWidth="1"/>
    <col min="5" max="6" width="11.28125" style="35" customWidth="1"/>
    <col min="7" max="7" width="11.57421875" style="0" customWidth="1"/>
    <col min="8" max="8" width="11.140625" style="36" customWidth="1"/>
    <col min="9" max="9" width="10.00390625" style="36" customWidth="1"/>
    <col min="10" max="16384" width="9.140625" style="36" customWidth="1"/>
  </cols>
  <sheetData>
    <row r="1" spans="2:7" ht="18">
      <c r="B1" s="33" t="s">
        <v>420</v>
      </c>
      <c r="G1" s="33"/>
    </row>
    <row r="2" spans="1:9" ht="13.5" thickBot="1">
      <c r="A2" s="37" t="s">
        <v>86</v>
      </c>
      <c r="B2" s="38"/>
      <c r="C2" s="38"/>
      <c r="G2" s="38"/>
      <c r="I2" s="36" t="s">
        <v>75</v>
      </c>
    </row>
    <row r="3" spans="1:9" ht="46.5" customHeight="1" thickBot="1">
      <c r="A3" s="43" t="s">
        <v>35</v>
      </c>
      <c r="B3" s="39"/>
      <c r="C3" s="40" t="s">
        <v>87</v>
      </c>
      <c r="D3" s="41" t="s">
        <v>88</v>
      </c>
      <c r="E3" s="42"/>
      <c r="F3" s="41" t="s">
        <v>89</v>
      </c>
      <c r="G3" s="269"/>
      <c r="H3" s="270" t="s">
        <v>249</v>
      </c>
      <c r="I3" s="271"/>
    </row>
    <row r="4" spans="1:9" ht="16.5" customHeight="1" thickBot="1">
      <c r="A4" s="43"/>
      <c r="B4" s="43"/>
      <c r="C4" s="44"/>
      <c r="D4" s="272" t="s">
        <v>90</v>
      </c>
      <c r="E4" s="273" t="s">
        <v>91</v>
      </c>
      <c r="F4" s="274"/>
      <c r="G4" s="275"/>
      <c r="H4" s="275"/>
      <c r="I4" s="275"/>
    </row>
    <row r="5" spans="1:9" ht="60" customHeight="1" thickBot="1">
      <c r="A5" s="45"/>
      <c r="B5" s="45" t="s">
        <v>92</v>
      </c>
      <c r="C5" s="46"/>
      <c r="D5" s="276" t="s">
        <v>250</v>
      </c>
      <c r="E5" s="277" t="s">
        <v>93</v>
      </c>
      <c r="F5" s="277" t="s">
        <v>251</v>
      </c>
      <c r="G5" s="278" t="s">
        <v>252</v>
      </c>
      <c r="H5" s="278" t="s">
        <v>253</v>
      </c>
      <c r="I5" s="278" t="s">
        <v>254</v>
      </c>
    </row>
    <row r="6" spans="1:9" ht="14.25" customHeight="1" thickBot="1">
      <c r="A6" s="47" t="s">
        <v>94</v>
      </c>
      <c r="B6" s="48">
        <v>1</v>
      </c>
      <c r="C6" s="49" t="s">
        <v>95</v>
      </c>
      <c r="D6" s="279">
        <v>3316</v>
      </c>
      <c r="E6" s="280">
        <v>3316</v>
      </c>
      <c r="F6" s="279">
        <v>3412</v>
      </c>
      <c r="G6" s="281">
        <v>3350</v>
      </c>
      <c r="H6" s="281">
        <v>3466</v>
      </c>
      <c r="I6" s="281">
        <f aca="true" t="shared" si="0" ref="I6:I68">G6-H6</f>
        <v>-116</v>
      </c>
    </row>
    <row r="7" spans="1:9" ht="14.25" customHeight="1">
      <c r="A7" s="47"/>
      <c r="B7" s="50">
        <v>2</v>
      </c>
      <c r="C7" s="51" t="s">
        <v>96</v>
      </c>
      <c r="D7" s="282">
        <v>9472</v>
      </c>
      <c r="E7" s="283">
        <v>9472</v>
      </c>
      <c r="F7" s="282">
        <v>11193</v>
      </c>
      <c r="G7" s="284">
        <v>13345</v>
      </c>
      <c r="H7" s="284">
        <v>15112</v>
      </c>
      <c r="I7" s="284">
        <f t="shared" si="0"/>
        <v>-1767</v>
      </c>
    </row>
    <row r="8" spans="1:9" ht="14.25" customHeight="1">
      <c r="A8" s="52"/>
      <c r="B8" s="50">
        <v>3</v>
      </c>
      <c r="C8" s="51" t="s">
        <v>97</v>
      </c>
      <c r="D8" s="282">
        <v>2148</v>
      </c>
      <c r="E8" s="283">
        <v>2148</v>
      </c>
      <c r="F8" s="282">
        <v>2232</v>
      </c>
      <c r="G8" s="284">
        <v>2192</v>
      </c>
      <c r="H8" s="284">
        <v>2225</v>
      </c>
      <c r="I8" s="284">
        <f t="shared" si="0"/>
        <v>-33</v>
      </c>
    </row>
    <row r="9" spans="1:9" ht="14.25" customHeight="1">
      <c r="A9" s="52"/>
      <c r="B9" s="50">
        <v>4</v>
      </c>
      <c r="C9" s="51" t="s">
        <v>98</v>
      </c>
      <c r="D9" s="282">
        <v>23093</v>
      </c>
      <c r="E9" s="283">
        <v>23133</v>
      </c>
      <c r="F9" s="282">
        <v>23473</v>
      </c>
      <c r="G9" s="284">
        <v>23015</v>
      </c>
      <c r="H9" s="284">
        <v>23837</v>
      </c>
      <c r="I9" s="284">
        <f t="shared" si="0"/>
        <v>-822</v>
      </c>
    </row>
    <row r="10" spans="1:9" ht="14.25" customHeight="1">
      <c r="A10" s="52"/>
      <c r="B10" s="50">
        <v>5</v>
      </c>
      <c r="C10" s="51" t="s">
        <v>99</v>
      </c>
      <c r="D10" s="282">
        <v>3337</v>
      </c>
      <c r="E10" s="283">
        <v>3798</v>
      </c>
      <c r="F10" s="282">
        <v>3573</v>
      </c>
      <c r="G10" s="284">
        <v>3699</v>
      </c>
      <c r="H10" s="284">
        <v>4758</v>
      </c>
      <c r="I10" s="284">
        <f t="shared" si="0"/>
        <v>-1059</v>
      </c>
    </row>
    <row r="11" spans="1:9" ht="14.25" customHeight="1">
      <c r="A11" s="52"/>
      <c r="B11" s="50">
        <v>6</v>
      </c>
      <c r="C11" s="51" t="s">
        <v>100</v>
      </c>
      <c r="D11" s="282">
        <v>15268</v>
      </c>
      <c r="E11" s="283">
        <v>15268</v>
      </c>
      <c r="F11" s="282">
        <v>16243</v>
      </c>
      <c r="G11" s="284">
        <v>15950</v>
      </c>
      <c r="H11" s="284">
        <v>16150</v>
      </c>
      <c r="I11" s="284">
        <f t="shared" si="0"/>
        <v>-200</v>
      </c>
    </row>
    <row r="12" spans="1:9" ht="14.25" customHeight="1">
      <c r="A12" s="52"/>
      <c r="B12" s="50">
        <v>7</v>
      </c>
      <c r="C12" s="51" t="s">
        <v>101</v>
      </c>
      <c r="D12" s="282">
        <v>8188</v>
      </c>
      <c r="E12" s="283">
        <v>8188</v>
      </c>
      <c r="F12" s="282">
        <v>8332</v>
      </c>
      <c r="G12" s="284">
        <v>8182</v>
      </c>
      <c r="H12" s="284">
        <v>8204</v>
      </c>
      <c r="I12" s="284">
        <f t="shared" si="0"/>
        <v>-22</v>
      </c>
    </row>
    <row r="13" spans="1:9" ht="14.25" customHeight="1">
      <c r="A13" s="52"/>
      <c r="B13" s="50">
        <v>8</v>
      </c>
      <c r="C13" s="51" t="s">
        <v>102</v>
      </c>
      <c r="D13" s="282">
        <v>7253</v>
      </c>
      <c r="E13" s="283">
        <v>7479</v>
      </c>
      <c r="F13" s="282">
        <v>8718</v>
      </c>
      <c r="G13" s="284">
        <v>8833</v>
      </c>
      <c r="H13" s="284">
        <v>10118</v>
      </c>
      <c r="I13" s="284">
        <f t="shared" si="0"/>
        <v>-1285</v>
      </c>
    </row>
    <row r="14" spans="1:9" ht="14.25" customHeight="1">
      <c r="A14" s="52"/>
      <c r="B14" s="50">
        <v>9</v>
      </c>
      <c r="C14" s="51" t="s">
        <v>103</v>
      </c>
      <c r="D14" s="282">
        <v>7537</v>
      </c>
      <c r="E14" s="283">
        <v>7941</v>
      </c>
      <c r="F14" s="282">
        <v>7283</v>
      </c>
      <c r="G14" s="284">
        <v>7505</v>
      </c>
      <c r="H14" s="284">
        <v>7463</v>
      </c>
      <c r="I14" s="284">
        <f t="shared" si="0"/>
        <v>42</v>
      </c>
    </row>
    <row r="15" spans="1:9" ht="14.25" customHeight="1">
      <c r="A15" s="52"/>
      <c r="B15" s="50">
        <v>10</v>
      </c>
      <c r="C15" s="51" t="s">
        <v>104</v>
      </c>
      <c r="D15" s="282">
        <v>11339</v>
      </c>
      <c r="E15" s="283">
        <v>11360</v>
      </c>
      <c r="F15" s="282">
        <v>11043</v>
      </c>
      <c r="G15" s="284">
        <v>10909</v>
      </c>
      <c r="H15" s="284">
        <v>10978</v>
      </c>
      <c r="I15" s="284">
        <f t="shared" si="0"/>
        <v>-69</v>
      </c>
    </row>
    <row r="16" spans="1:9" ht="14.25" customHeight="1">
      <c r="A16" s="52"/>
      <c r="B16" s="50">
        <v>11</v>
      </c>
      <c r="C16" s="51" t="s">
        <v>105</v>
      </c>
      <c r="D16" s="282">
        <v>12519</v>
      </c>
      <c r="E16" s="283">
        <v>12519</v>
      </c>
      <c r="F16" s="282">
        <v>9908</v>
      </c>
      <c r="G16" s="284">
        <v>9730</v>
      </c>
      <c r="H16" s="284">
        <v>8320</v>
      </c>
      <c r="I16" s="284">
        <f t="shared" si="0"/>
        <v>1410</v>
      </c>
    </row>
    <row r="17" spans="1:9" ht="14.25" customHeight="1">
      <c r="A17" s="52"/>
      <c r="B17" s="50">
        <v>12</v>
      </c>
      <c r="C17" s="51" t="s">
        <v>106</v>
      </c>
      <c r="D17" s="282">
        <v>23217</v>
      </c>
      <c r="E17" s="283">
        <v>23217</v>
      </c>
      <c r="F17" s="282">
        <v>24385</v>
      </c>
      <c r="G17" s="284">
        <v>24212</v>
      </c>
      <c r="H17" s="284">
        <v>25698</v>
      </c>
      <c r="I17" s="284">
        <f t="shared" si="0"/>
        <v>-1486</v>
      </c>
    </row>
    <row r="18" spans="1:9" ht="14.25" customHeight="1">
      <c r="A18" s="52"/>
      <c r="B18" s="50">
        <v>13</v>
      </c>
      <c r="C18" s="51" t="s">
        <v>107</v>
      </c>
      <c r="D18" s="282">
        <v>7454</v>
      </c>
      <c r="E18" s="283">
        <v>7454</v>
      </c>
      <c r="F18" s="282">
        <v>8812</v>
      </c>
      <c r="G18" s="284">
        <v>8653</v>
      </c>
      <c r="H18" s="284">
        <v>8901</v>
      </c>
      <c r="I18" s="284">
        <f t="shared" si="0"/>
        <v>-248</v>
      </c>
    </row>
    <row r="19" spans="1:9" ht="14.25" customHeight="1">
      <c r="A19" s="52"/>
      <c r="B19" s="50">
        <v>14</v>
      </c>
      <c r="C19" s="51" t="s">
        <v>108</v>
      </c>
      <c r="D19" s="282">
        <v>7525</v>
      </c>
      <c r="E19" s="283">
        <v>7525</v>
      </c>
      <c r="F19" s="282">
        <v>7834</v>
      </c>
      <c r="G19" s="284">
        <v>7841</v>
      </c>
      <c r="H19" s="284">
        <v>7834</v>
      </c>
      <c r="I19" s="284">
        <f t="shared" si="0"/>
        <v>7</v>
      </c>
    </row>
    <row r="20" spans="1:9" ht="14.25" customHeight="1">
      <c r="A20" s="52"/>
      <c r="B20" s="50">
        <v>15</v>
      </c>
      <c r="C20" s="51" t="s">
        <v>109</v>
      </c>
      <c r="D20" s="282">
        <v>1254</v>
      </c>
      <c r="E20" s="283">
        <v>1305</v>
      </c>
      <c r="F20" s="282">
        <v>1466</v>
      </c>
      <c r="G20" s="284">
        <v>1445</v>
      </c>
      <c r="H20" s="284">
        <v>1654</v>
      </c>
      <c r="I20" s="284">
        <f t="shared" si="0"/>
        <v>-209</v>
      </c>
    </row>
    <row r="21" spans="1:9" ht="14.25" customHeight="1">
      <c r="A21" s="52"/>
      <c r="B21" s="50">
        <v>16</v>
      </c>
      <c r="C21" s="51" t="s">
        <v>110</v>
      </c>
      <c r="D21" s="282">
        <v>8676</v>
      </c>
      <c r="E21" s="283">
        <v>8676</v>
      </c>
      <c r="F21" s="282">
        <v>8889</v>
      </c>
      <c r="G21" s="284">
        <v>8729</v>
      </c>
      <c r="H21" s="284">
        <v>10187</v>
      </c>
      <c r="I21" s="284">
        <f t="shared" si="0"/>
        <v>-1458</v>
      </c>
    </row>
    <row r="22" spans="1:9" ht="14.25" customHeight="1">
      <c r="A22" s="52"/>
      <c r="B22" s="50">
        <v>18</v>
      </c>
      <c r="C22" s="51" t="s">
        <v>111</v>
      </c>
      <c r="D22" s="282">
        <v>4452</v>
      </c>
      <c r="E22" s="283">
        <v>4452</v>
      </c>
      <c r="F22" s="282">
        <v>5128</v>
      </c>
      <c r="G22" s="284">
        <v>5036</v>
      </c>
      <c r="H22" s="284">
        <v>5181</v>
      </c>
      <c r="I22" s="284">
        <f t="shared" si="0"/>
        <v>-145</v>
      </c>
    </row>
    <row r="23" spans="1:9" ht="14.25" customHeight="1">
      <c r="A23" s="52"/>
      <c r="B23" s="50">
        <v>19</v>
      </c>
      <c r="C23" s="51" t="s">
        <v>112</v>
      </c>
      <c r="D23" s="282">
        <v>3643</v>
      </c>
      <c r="E23" s="283">
        <v>3677</v>
      </c>
      <c r="F23" s="282">
        <v>4619</v>
      </c>
      <c r="G23" s="284">
        <v>4314</v>
      </c>
      <c r="H23" s="284">
        <v>4579</v>
      </c>
      <c r="I23" s="284">
        <f t="shared" si="0"/>
        <v>-265</v>
      </c>
    </row>
    <row r="24" spans="1:9" ht="14.25" customHeight="1">
      <c r="A24" s="52"/>
      <c r="B24" s="50">
        <v>20</v>
      </c>
      <c r="C24" s="51" t="s">
        <v>113</v>
      </c>
      <c r="D24" s="282">
        <v>1758</v>
      </c>
      <c r="E24" s="283">
        <v>1758</v>
      </c>
      <c r="F24" s="282">
        <v>1576</v>
      </c>
      <c r="G24" s="284">
        <v>2421</v>
      </c>
      <c r="H24" s="284">
        <v>3681</v>
      </c>
      <c r="I24" s="284">
        <f t="shared" si="0"/>
        <v>-1260</v>
      </c>
    </row>
    <row r="25" spans="1:9" ht="14.25" customHeight="1">
      <c r="A25" s="52"/>
      <c r="B25" s="50">
        <v>21</v>
      </c>
      <c r="C25" s="51" t="s">
        <v>114</v>
      </c>
      <c r="D25" s="282">
        <v>447</v>
      </c>
      <c r="E25" s="283">
        <v>447</v>
      </c>
      <c r="F25" s="282">
        <v>384</v>
      </c>
      <c r="G25" s="284">
        <v>377</v>
      </c>
      <c r="H25" s="284">
        <v>473</v>
      </c>
      <c r="I25" s="284">
        <f t="shared" si="0"/>
        <v>-96</v>
      </c>
    </row>
    <row r="26" spans="1:9" ht="14.25" customHeight="1">
      <c r="A26" s="52"/>
      <c r="B26" s="50">
        <v>22</v>
      </c>
      <c r="C26" s="51" t="s">
        <v>115</v>
      </c>
      <c r="D26" s="282">
        <v>1147</v>
      </c>
      <c r="E26" s="283">
        <v>1147</v>
      </c>
      <c r="F26" s="282">
        <v>1196</v>
      </c>
      <c r="G26" s="284">
        <v>1175</v>
      </c>
      <c r="H26" s="284">
        <v>1247</v>
      </c>
      <c r="I26" s="284">
        <f t="shared" si="0"/>
        <v>-72</v>
      </c>
    </row>
    <row r="27" spans="1:9" ht="14.25" customHeight="1">
      <c r="A27" s="52"/>
      <c r="B27" s="50">
        <v>23</v>
      </c>
      <c r="C27" s="51" t="s">
        <v>116</v>
      </c>
      <c r="D27" s="282">
        <v>4378</v>
      </c>
      <c r="E27" s="283">
        <v>4378</v>
      </c>
      <c r="F27" s="282">
        <v>5984</v>
      </c>
      <c r="G27" s="284">
        <v>5876</v>
      </c>
      <c r="H27" s="284">
        <v>6988</v>
      </c>
      <c r="I27" s="284">
        <f t="shared" si="0"/>
        <v>-1112</v>
      </c>
    </row>
    <row r="28" spans="1:9" ht="14.25" customHeight="1">
      <c r="A28" s="52"/>
      <c r="B28" s="50">
        <v>24</v>
      </c>
      <c r="C28" s="51" t="s">
        <v>117</v>
      </c>
      <c r="D28" s="282">
        <v>1723</v>
      </c>
      <c r="E28" s="283">
        <v>1723</v>
      </c>
      <c r="F28" s="282">
        <v>1858</v>
      </c>
      <c r="G28" s="284">
        <v>1861</v>
      </c>
      <c r="H28" s="284">
        <v>1930</v>
      </c>
      <c r="I28" s="284">
        <f t="shared" si="0"/>
        <v>-69</v>
      </c>
    </row>
    <row r="29" spans="1:9" ht="14.25" customHeight="1">
      <c r="A29" s="52"/>
      <c r="B29" s="50">
        <v>25</v>
      </c>
      <c r="C29" s="51" t="s">
        <v>118</v>
      </c>
      <c r="D29" s="282">
        <v>4958</v>
      </c>
      <c r="E29" s="283">
        <v>4958</v>
      </c>
      <c r="F29" s="282">
        <v>6429</v>
      </c>
      <c r="G29" s="284">
        <v>6415</v>
      </c>
      <c r="H29" s="284">
        <v>5532</v>
      </c>
      <c r="I29" s="284">
        <f t="shared" si="0"/>
        <v>883</v>
      </c>
    </row>
    <row r="30" spans="1:9" ht="14.25" customHeight="1">
      <c r="A30" s="52"/>
      <c r="B30" s="50">
        <v>26</v>
      </c>
      <c r="C30" s="51" t="s">
        <v>255</v>
      </c>
      <c r="D30" s="282">
        <v>25173</v>
      </c>
      <c r="E30" s="283">
        <v>25756</v>
      </c>
      <c r="F30" s="282">
        <v>28383</v>
      </c>
      <c r="G30" s="284">
        <v>27851</v>
      </c>
      <c r="H30" s="284">
        <v>28905</v>
      </c>
      <c r="I30" s="284">
        <f t="shared" si="0"/>
        <v>-1054</v>
      </c>
    </row>
    <row r="31" spans="1:9" ht="14.25" customHeight="1">
      <c r="A31" s="52"/>
      <c r="B31" s="50">
        <v>27</v>
      </c>
      <c r="C31" s="51" t="s">
        <v>119</v>
      </c>
      <c r="D31" s="282">
        <v>3086</v>
      </c>
      <c r="E31" s="283">
        <v>3086</v>
      </c>
      <c r="F31" s="282">
        <v>3472</v>
      </c>
      <c r="G31" s="284">
        <v>3410</v>
      </c>
      <c r="H31" s="284">
        <v>4088</v>
      </c>
      <c r="I31" s="284">
        <f t="shared" si="0"/>
        <v>-678</v>
      </c>
    </row>
    <row r="32" spans="1:9" ht="14.25" customHeight="1">
      <c r="A32" s="52"/>
      <c r="B32" s="50">
        <v>28</v>
      </c>
      <c r="C32" s="51" t="s">
        <v>256</v>
      </c>
      <c r="D32" s="282">
        <v>1341</v>
      </c>
      <c r="E32" s="283">
        <v>1341</v>
      </c>
      <c r="F32" s="282">
        <v>867</v>
      </c>
      <c r="G32" s="284">
        <v>851</v>
      </c>
      <c r="H32" s="284">
        <v>715</v>
      </c>
      <c r="I32" s="284">
        <f t="shared" si="0"/>
        <v>136</v>
      </c>
    </row>
    <row r="33" spans="1:9" ht="14.25" customHeight="1">
      <c r="A33" s="52"/>
      <c r="B33" s="50">
        <v>29</v>
      </c>
      <c r="C33" s="51" t="s">
        <v>120</v>
      </c>
      <c r="D33" s="282">
        <v>18521</v>
      </c>
      <c r="E33" s="283">
        <v>19355</v>
      </c>
      <c r="F33" s="282">
        <v>20354</v>
      </c>
      <c r="G33" s="284">
        <v>20478</v>
      </c>
      <c r="H33" s="284">
        <v>19472</v>
      </c>
      <c r="I33" s="284">
        <f t="shared" si="0"/>
        <v>1006</v>
      </c>
    </row>
    <row r="34" spans="1:9" ht="14.25" customHeight="1" thickBot="1">
      <c r="A34" s="52"/>
      <c r="B34" s="50">
        <v>30</v>
      </c>
      <c r="C34" s="51" t="s">
        <v>121</v>
      </c>
      <c r="D34" s="282">
        <v>1573</v>
      </c>
      <c r="E34" s="283">
        <v>1573</v>
      </c>
      <c r="F34" s="282">
        <v>1697</v>
      </c>
      <c r="G34" s="284">
        <v>1667</v>
      </c>
      <c r="H34" s="284">
        <v>1687</v>
      </c>
      <c r="I34" s="284">
        <f t="shared" si="0"/>
        <v>-20</v>
      </c>
    </row>
    <row r="35" spans="1:9" ht="14.25" customHeight="1" thickBot="1">
      <c r="A35" s="45" t="s">
        <v>122</v>
      </c>
      <c r="B35" s="50">
        <v>31</v>
      </c>
      <c r="C35" s="51" t="s">
        <v>123</v>
      </c>
      <c r="D35" s="282">
        <v>1934</v>
      </c>
      <c r="E35" s="283">
        <v>2013</v>
      </c>
      <c r="F35" s="282">
        <v>1691</v>
      </c>
      <c r="G35" s="284">
        <v>1660</v>
      </c>
      <c r="H35" s="284">
        <v>2113</v>
      </c>
      <c r="I35" s="284">
        <f t="shared" si="0"/>
        <v>-453</v>
      </c>
    </row>
    <row r="36" spans="1:9" ht="14.25" customHeight="1">
      <c r="A36" s="52"/>
      <c r="B36" s="50">
        <v>32</v>
      </c>
      <c r="C36" s="51" t="s">
        <v>124</v>
      </c>
      <c r="D36" s="282">
        <v>994</v>
      </c>
      <c r="E36" s="283">
        <v>994</v>
      </c>
      <c r="F36" s="282">
        <v>1037</v>
      </c>
      <c r="G36" s="284">
        <v>1019</v>
      </c>
      <c r="H36" s="284">
        <v>1037</v>
      </c>
      <c r="I36" s="284">
        <f t="shared" si="0"/>
        <v>-18</v>
      </c>
    </row>
    <row r="37" spans="1:9" ht="14.25" customHeight="1">
      <c r="A37" s="52"/>
      <c r="B37" s="50">
        <v>33</v>
      </c>
      <c r="C37" s="51" t="s">
        <v>257</v>
      </c>
      <c r="D37" s="282">
        <v>6220</v>
      </c>
      <c r="E37" s="283">
        <v>6483</v>
      </c>
      <c r="F37" s="282">
        <v>7206</v>
      </c>
      <c r="G37" s="284">
        <v>7076</v>
      </c>
      <c r="H37" s="284">
        <v>6884</v>
      </c>
      <c r="I37" s="284">
        <f t="shared" si="0"/>
        <v>192</v>
      </c>
    </row>
    <row r="38" spans="1:9" ht="14.25" customHeight="1">
      <c r="A38" s="52"/>
      <c r="B38" s="50">
        <v>34</v>
      </c>
      <c r="C38" s="51" t="s">
        <v>125</v>
      </c>
      <c r="D38" s="282">
        <v>2461</v>
      </c>
      <c r="E38" s="283">
        <v>2461</v>
      </c>
      <c r="F38" s="282">
        <v>2575</v>
      </c>
      <c r="G38" s="284">
        <v>2529</v>
      </c>
      <c r="H38" s="284">
        <v>2575</v>
      </c>
      <c r="I38" s="284">
        <f t="shared" si="0"/>
        <v>-46</v>
      </c>
    </row>
    <row r="39" spans="1:9" ht="14.25" customHeight="1">
      <c r="A39" s="52"/>
      <c r="B39" s="50">
        <v>35</v>
      </c>
      <c r="C39" s="51" t="s">
        <v>126</v>
      </c>
      <c r="D39" s="282">
        <v>4665</v>
      </c>
      <c r="E39" s="283">
        <v>4807</v>
      </c>
      <c r="F39" s="282">
        <v>5281</v>
      </c>
      <c r="G39" s="284">
        <v>5278</v>
      </c>
      <c r="H39" s="284">
        <v>5379</v>
      </c>
      <c r="I39" s="284">
        <f t="shared" si="0"/>
        <v>-101</v>
      </c>
    </row>
    <row r="40" spans="1:9" ht="14.25" customHeight="1">
      <c r="A40" s="52"/>
      <c r="B40" s="50">
        <v>36</v>
      </c>
      <c r="C40" s="51" t="s">
        <v>127</v>
      </c>
      <c r="D40" s="282">
        <v>1042</v>
      </c>
      <c r="E40" s="283">
        <v>1136</v>
      </c>
      <c r="F40" s="282">
        <v>864</v>
      </c>
      <c r="G40" s="284">
        <v>922</v>
      </c>
      <c r="H40" s="284">
        <v>988</v>
      </c>
      <c r="I40" s="284">
        <f t="shared" si="0"/>
        <v>-66</v>
      </c>
    </row>
    <row r="41" spans="1:9" ht="14.25" customHeight="1">
      <c r="A41" s="52"/>
      <c r="B41" s="50">
        <v>37</v>
      </c>
      <c r="C41" s="51" t="s">
        <v>128</v>
      </c>
      <c r="D41" s="282">
        <v>3768</v>
      </c>
      <c r="E41" s="283">
        <v>3873</v>
      </c>
      <c r="F41" s="282">
        <v>4424</v>
      </c>
      <c r="G41" s="284">
        <v>4345</v>
      </c>
      <c r="H41" s="284">
        <v>4479</v>
      </c>
      <c r="I41" s="284">
        <f t="shared" si="0"/>
        <v>-134</v>
      </c>
    </row>
    <row r="42" spans="1:9" ht="14.25" customHeight="1">
      <c r="A42" s="52"/>
      <c r="B42" s="50">
        <v>38</v>
      </c>
      <c r="C42" s="51" t="s">
        <v>258</v>
      </c>
      <c r="D42" s="282">
        <v>4320</v>
      </c>
      <c r="E42" s="283">
        <v>4639</v>
      </c>
      <c r="F42" s="282">
        <v>4628</v>
      </c>
      <c r="G42" s="284">
        <v>4545</v>
      </c>
      <c r="H42" s="284">
        <v>4597</v>
      </c>
      <c r="I42" s="284">
        <f t="shared" si="0"/>
        <v>-52</v>
      </c>
    </row>
    <row r="43" spans="1:9" ht="14.25" customHeight="1">
      <c r="A43" s="52"/>
      <c r="B43" s="50">
        <v>39</v>
      </c>
      <c r="C43" s="51" t="s">
        <v>129</v>
      </c>
      <c r="D43" s="282">
        <v>10912</v>
      </c>
      <c r="E43" s="283">
        <v>11763</v>
      </c>
      <c r="F43" s="282">
        <v>11525</v>
      </c>
      <c r="G43" s="284">
        <v>12167</v>
      </c>
      <c r="H43" s="284">
        <v>11468</v>
      </c>
      <c r="I43" s="284">
        <f t="shared" si="0"/>
        <v>699</v>
      </c>
    </row>
    <row r="44" spans="1:9" ht="14.25" customHeight="1" thickBot="1">
      <c r="A44" s="52"/>
      <c r="B44" s="50">
        <v>40</v>
      </c>
      <c r="C44" s="51" t="s">
        <v>130</v>
      </c>
      <c r="D44" s="282">
        <v>2424</v>
      </c>
      <c r="E44" s="283">
        <v>2424</v>
      </c>
      <c r="F44" s="282">
        <v>2496</v>
      </c>
      <c r="G44" s="284">
        <v>2451</v>
      </c>
      <c r="H44" s="284">
        <v>2315</v>
      </c>
      <c r="I44" s="284">
        <f t="shared" si="0"/>
        <v>136</v>
      </c>
    </row>
    <row r="45" spans="1:9" ht="14.25" customHeight="1" thickBot="1">
      <c r="A45" s="45" t="s">
        <v>131</v>
      </c>
      <c r="B45" s="50">
        <v>42</v>
      </c>
      <c r="C45" s="51" t="s">
        <v>259</v>
      </c>
      <c r="D45" s="282">
        <v>5076</v>
      </c>
      <c r="E45" s="283">
        <v>5076</v>
      </c>
      <c r="F45" s="282">
        <v>5299</v>
      </c>
      <c r="G45" s="284">
        <v>5204</v>
      </c>
      <c r="H45" s="284">
        <v>5305</v>
      </c>
      <c r="I45" s="284">
        <f t="shared" si="0"/>
        <v>-101</v>
      </c>
    </row>
    <row r="46" spans="1:9" ht="14.25" customHeight="1">
      <c r="A46" s="52"/>
      <c r="B46" s="50">
        <v>43</v>
      </c>
      <c r="C46" s="51" t="s">
        <v>132</v>
      </c>
      <c r="D46" s="282">
        <v>57101</v>
      </c>
      <c r="E46" s="283">
        <v>57232</v>
      </c>
      <c r="F46" s="282">
        <v>61297</v>
      </c>
      <c r="G46" s="284">
        <v>60258</v>
      </c>
      <c r="H46" s="284">
        <v>60950</v>
      </c>
      <c r="I46" s="284">
        <f t="shared" si="0"/>
        <v>-692</v>
      </c>
    </row>
    <row r="47" spans="1:9" ht="14.25" customHeight="1">
      <c r="A47" s="52"/>
      <c r="B47" s="50">
        <v>44</v>
      </c>
      <c r="C47" s="51" t="s">
        <v>133</v>
      </c>
      <c r="D47" s="282">
        <v>3480</v>
      </c>
      <c r="E47" s="283">
        <v>3480</v>
      </c>
      <c r="F47" s="282">
        <v>3690</v>
      </c>
      <c r="G47" s="284">
        <v>3623</v>
      </c>
      <c r="H47" s="284">
        <v>3640</v>
      </c>
      <c r="I47" s="284">
        <f t="shared" si="0"/>
        <v>-17</v>
      </c>
    </row>
    <row r="48" spans="1:9" ht="14.25" customHeight="1">
      <c r="A48" s="52"/>
      <c r="B48" s="50">
        <v>45</v>
      </c>
      <c r="C48" s="51" t="s">
        <v>134</v>
      </c>
      <c r="D48" s="282">
        <v>2728</v>
      </c>
      <c r="E48" s="283">
        <v>2838</v>
      </c>
      <c r="F48" s="282">
        <v>2916</v>
      </c>
      <c r="G48" s="284">
        <v>2918</v>
      </c>
      <c r="H48" s="284">
        <v>2980</v>
      </c>
      <c r="I48" s="284">
        <f t="shared" si="0"/>
        <v>-62</v>
      </c>
    </row>
    <row r="49" spans="1:9" ht="14.25" customHeight="1">
      <c r="A49" s="52"/>
      <c r="B49" s="50">
        <v>46</v>
      </c>
      <c r="C49" s="51" t="s">
        <v>135</v>
      </c>
      <c r="D49" s="282">
        <v>0</v>
      </c>
      <c r="E49" s="283">
        <v>0</v>
      </c>
      <c r="F49" s="282">
        <v>0</v>
      </c>
      <c r="G49" s="284"/>
      <c r="H49" s="284"/>
      <c r="I49" s="284">
        <f t="shared" si="0"/>
        <v>0</v>
      </c>
    </row>
    <row r="50" spans="1:9" ht="14.25" customHeight="1">
      <c r="A50" s="52"/>
      <c r="B50" s="50">
        <v>47</v>
      </c>
      <c r="C50" s="51" t="s">
        <v>136</v>
      </c>
      <c r="D50" s="282">
        <v>3089</v>
      </c>
      <c r="E50" s="283">
        <v>3089</v>
      </c>
      <c r="F50" s="282">
        <v>3337</v>
      </c>
      <c r="G50" s="284">
        <v>3277</v>
      </c>
      <c r="H50" s="284">
        <v>3254</v>
      </c>
      <c r="I50" s="284">
        <f t="shared" si="0"/>
        <v>23</v>
      </c>
    </row>
    <row r="51" spans="1:9" ht="14.25" customHeight="1">
      <c r="A51" s="52"/>
      <c r="B51" s="50">
        <v>49</v>
      </c>
      <c r="C51" s="51" t="s">
        <v>137</v>
      </c>
      <c r="D51" s="282">
        <v>6714</v>
      </c>
      <c r="E51" s="283">
        <v>6714</v>
      </c>
      <c r="F51" s="282">
        <v>6927</v>
      </c>
      <c r="G51" s="284">
        <v>6989</v>
      </c>
      <c r="H51" s="284">
        <v>7681</v>
      </c>
      <c r="I51" s="284">
        <f t="shared" si="0"/>
        <v>-692</v>
      </c>
    </row>
    <row r="52" spans="1:9" ht="14.25" customHeight="1" thickBot="1">
      <c r="A52" s="52"/>
      <c r="B52" s="50">
        <v>48</v>
      </c>
      <c r="C52" s="51" t="s">
        <v>260</v>
      </c>
      <c r="D52" s="282">
        <v>4878</v>
      </c>
      <c r="E52" s="283">
        <v>5609</v>
      </c>
      <c r="F52" s="282">
        <v>6360</v>
      </c>
      <c r="G52" s="284">
        <v>6112</v>
      </c>
      <c r="H52" s="284">
        <v>7698</v>
      </c>
      <c r="I52" s="284">
        <f t="shared" si="0"/>
        <v>-1586</v>
      </c>
    </row>
    <row r="53" spans="1:71" ht="14.25" customHeight="1" thickBot="1">
      <c r="A53" s="45" t="s">
        <v>138</v>
      </c>
      <c r="B53" s="50">
        <v>50</v>
      </c>
      <c r="C53" s="51" t="s">
        <v>139</v>
      </c>
      <c r="D53" s="282">
        <v>25188</v>
      </c>
      <c r="E53" s="283">
        <v>25184</v>
      </c>
      <c r="F53" s="282">
        <v>26678</v>
      </c>
      <c r="G53" s="284">
        <v>26198</v>
      </c>
      <c r="H53" s="284">
        <v>26414</v>
      </c>
      <c r="I53" s="284">
        <f t="shared" si="0"/>
        <v>-216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</row>
    <row r="54" spans="1:71" s="54" customFormat="1" ht="14.25" customHeight="1">
      <c r="A54" s="53"/>
      <c r="B54" s="50">
        <v>51</v>
      </c>
      <c r="C54" s="51" t="s">
        <v>261</v>
      </c>
      <c r="D54" s="282">
        <v>3464</v>
      </c>
      <c r="E54" s="283">
        <v>3464</v>
      </c>
      <c r="F54" s="282">
        <v>3505</v>
      </c>
      <c r="G54" s="284">
        <v>3442</v>
      </c>
      <c r="H54" s="284">
        <v>3521</v>
      </c>
      <c r="I54" s="284">
        <f t="shared" si="0"/>
        <v>-79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</row>
    <row r="55" spans="1:9" ht="14.25" customHeight="1">
      <c r="A55" s="52"/>
      <c r="B55" s="50">
        <v>52</v>
      </c>
      <c r="C55" s="51" t="s">
        <v>140</v>
      </c>
      <c r="D55" s="282">
        <v>7208</v>
      </c>
      <c r="E55" s="283">
        <v>8838</v>
      </c>
      <c r="F55" s="282">
        <v>9777</v>
      </c>
      <c r="G55" s="284">
        <v>9501</v>
      </c>
      <c r="H55" s="284">
        <v>11659</v>
      </c>
      <c r="I55" s="284">
        <f t="shared" si="0"/>
        <v>-2158</v>
      </c>
    </row>
    <row r="56" spans="1:9" ht="14.25" customHeight="1" thickBot="1">
      <c r="A56" s="52"/>
      <c r="B56" s="50">
        <v>53</v>
      </c>
      <c r="C56" s="51" t="s">
        <v>141</v>
      </c>
      <c r="D56" s="282">
        <v>9846</v>
      </c>
      <c r="E56" s="283">
        <v>9846</v>
      </c>
      <c r="F56" s="282">
        <v>9426</v>
      </c>
      <c r="G56" s="284">
        <v>9256</v>
      </c>
      <c r="H56" s="284">
        <v>8850</v>
      </c>
      <c r="I56" s="284">
        <f t="shared" si="0"/>
        <v>406</v>
      </c>
    </row>
    <row r="57" spans="1:9" ht="14.25" customHeight="1" thickBot="1">
      <c r="A57" s="45"/>
      <c r="B57" s="50">
        <v>54</v>
      </c>
      <c r="C57" s="51" t="s">
        <v>142</v>
      </c>
      <c r="D57" s="282">
        <v>14503</v>
      </c>
      <c r="E57" s="283">
        <v>15173</v>
      </c>
      <c r="F57" s="282">
        <v>17463</v>
      </c>
      <c r="G57" s="284">
        <v>17675</v>
      </c>
      <c r="H57" s="284">
        <v>17804</v>
      </c>
      <c r="I57" s="284">
        <f t="shared" si="0"/>
        <v>-129</v>
      </c>
    </row>
    <row r="58" spans="1:9" ht="14.25" customHeight="1">
      <c r="A58" s="52"/>
      <c r="B58" s="50"/>
      <c r="C58" s="51" t="s">
        <v>143</v>
      </c>
      <c r="D58" s="285">
        <v>0</v>
      </c>
      <c r="E58" s="283">
        <v>0</v>
      </c>
      <c r="F58" s="286">
        <v>0</v>
      </c>
      <c r="G58" s="284"/>
      <c r="H58" s="284"/>
      <c r="I58" s="284">
        <f t="shared" si="0"/>
        <v>0</v>
      </c>
    </row>
    <row r="59" spans="1:9" ht="14.25" customHeight="1">
      <c r="A59" s="52"/>
      <c r="B59" s="50">
        <v>55</v>
      </c>
      <c r="C59" s="51" t="s">
        <v>144</v>
      </c>
      <c r="D59" s="282">
        <v>21456</v>
      </c>
      <c r="E59" s="283">
        <v>22141</v>
      </c>
      <c r="F59" s="282">
        <v>22075</v>
      </c>
      <c r="G59" s="284">
        <v>21971</v>
      </c>
      <c r="H59" s="284">
        <v>22796</v>
      </c>
      <c r="I59" s="284">
        <f t="shared" si="0"/>
        <v>-825</v>
      </c>
    </row>
    <row r="60" spans="1:9" ht="14.25" customHeight="1" thickBot="1">
      <c r="A60" s="52"/>
      <c r="B60" s="50">
        <v>56</v>
      </c>
      <c r="C60" s="51" t="s">
        <v>145</v>
      </c>
      <c r="D60" s="282">
        <v>3341</v>
      </c>
      <c r="E60" s="283">
        <v>3341</v>
      </c>
      <c r="F60" s="282">
        <v>4768</v>
      </c>
      <c r="G60" s="284">
        <v>5068</v>
      </c>
      <c r="H60" s="284">
        <v>4613</v>
      </c>
      <c r="I60" s="284">
        <f t="shared" si="0"/>
        <v>455</v>
      </c>
    </row>
    <row r="61" spans="1:9" ht="14.25" customHeight="1" thickBot="1">
      <c r="A61" s="45" t="s">
        <v>146</v>
      </c>
      <c r="B61" s="50">
        <v>58</v>
      </c>
      <c r="C61" s="51" t="s">
        <v>147</v>
      </c>
      <c r="D61" s="282">
        <v>5149</v>
      </c>
      <c r="E61" s="283">
        <v>5358</v>
      </c>
      <c r="F61" s="282">
        <v>5462</v>
      </c>
      <c r="G61" s="284">
        <v>5364</v>
      </c>
      <c r="H61" s="284">
        <v>5749</v>
      </c>
      <c r="I61" s="284">
        <f t="shared" si="0"/>
        <v>-385</v>
      </c>
    </row>
    <row r="62" spans="1:9" ht="14.25" customHeight="1" thickBot="1">
      <c r="A62" s="52"/>
      <c r="B62" s="50">
        <v>59</v>
      </c>
      <c r="C62" s="51" t="s">
        <v>148</v>
      </c>
      <c r="D62" s="282">
        <v>9248</v>
      </c>
      <c r="E62" s="283">
        <v>9307</v>
      </c>
      <c r="F62" s="282">
        <v>10094</v>
      </c>
      <c r="G62" s="284">
        <v>9913</v>
      </c>
      <c r="H62" s="284">
        <v>10264</v>
      </c>
      <c r="I62" s="284">
        <f t="shared" si="0"/>
        <v>-351</v>
      </c>
    </row>
    <row r="63" spans="1:9" ht="14.25" customHeight="1" thickBot="1">
      <c r="A63" s="45" t="s">
        <v>82</v>
      </c>
      <c r="B63" s="50">
        <v>60</v>
      </c>
      <c r="C63" s="51" t="s">
        <v>149</v>
      </c>
      <c r="D63" s="282">
        <v>767</v>
      </c>
      <c r="E63" s="283">
        <v>865</v>
      </c>
      <c r="F63" s="282">
        <v>766</v>
      </c>
      <c r="G63" s="284">
        <v>752</v>
      </c>
      <c r="H63" s="284">
        <v>521</v>
      </c>
      <c r="I63" s="284">
        <f t="shared" si="0"/>
        <v>231</v>
      </c>
    </row>
    <row r="64" spans="1:9" ht="14.25" customHeight="1">
      <c r="A64" s="52"/>
      <c r="B64" s="50">
        <v>65</v>
      </c>
      <c r="C64" s="51" t="s">
        <v>150</v>
      </c>
      <c r="D64" s="282">
        <v>8868</v>
      </c>
      <c r="E64" s="283">
        <v>9436</v>
      </c>
      <c r="F64" s="282">
        <v>8093</v>
      </c>
      <c r="G64" s="284">
        <v>8104</v>
      </c>
      <c r="H64" s="284">
        <v>8453</v>
      </c>
      <c r="I64" s="284">
        <f t="shared" si="0"/>
        <v>-349</v>
      </c>
    </row>
    <row r="65" spans="1:9" ht="14.25" customHeight="1">
      <c r="A65" s="52"/>
      <c r="B65" s="50">
        <v>66</v>
      </c>
      <c r="C65" s="51" t="s">
        <v>151</v>
      </c>
      <c r="D65" s="282">
        <v>2082</v>
      </c>
      <c r="E65" s="283">
        <v>2082</v>
      </c>
      <c r="F65" s="282">
        <v>2548</v>
      </c>
      <c r="G65" s="284">
        <v>2502</v>
      </c>
      <c r="H65" s="284">
        <v>2490</v>
      </c>
      <c r="I65" s="284">
        <f t="shared" si="0"/>
        <v>12</v>
      </c>
    </row>
    <row r="66" spans="1:9" ht="14.25" customHeight="1">
      <c r="A66" s="51"/>
      <c r="B66" s="50">
        <v>61</v>
      </c>
      <c r="C66" s="55" t="s">
        <v>152</v>
      </c>
      <c r="D66" s="282">
        <v>36387</v>
      </c>
      <c r="E66" s="283">
        <v>37710</v>
      </c>
      <c r="F66" s="282">
        <v>40653</v>
      </c>
      <c r="G66" s="284">
        <v>39923</v>
      </c>
      <c r="H66" s="284">
        <v>43015</v>
      </c>
      <c r="I66" s="284">
        <f t="shared" si="0"/>
        <v>-3092</v>
      </c>
    </row>
    <row r="67" spans="1:9" ht="14.25" customHeight="1">
      <c r="A67" s="51"/>
      <c r="B67" s="50">
        <v>62</v>
      </c>
      <c r="C67" s="55" t="s">
        <v>153</v>
      </c>
      <c r="D67" s="282">
        <v>8950</v>
      </c>
      <c r="E67" s="283">
        <v>8950</v>
      </c>
      <c r="F67" s="282">
        <v>8985</v>
      </c>
      <c r="G67" s="284">
        <v>8823</v>
      </c>
      <c r="H67" s="284">
        <v>8444</v>
      </c>
      <c r="I67" s="284">
        <f t="shared" si="0"/>
        <v>379</v>
      </c>
    </row>
    <row r="68" spans="1:9" ht="14.25" customHeight="1">
      <c r="A68" s="51"/>
      <c r="B68" s="50">
        <v>63</v>
      </c>
      <c r="C68" s="55" t="s">
        <v>154</v>
      </c>
      <c r="D68" s="282">
        <v>2624</v>
      </c>
      <c r="E68" s="283">
        <v>2765</v>
      </c>
      <c r="F68" s="282">
        <v>2731</v>
      </c>
      <c r="G68" s="284">
        <v>2682</v>
      </c>
      <c r="H68" s="284">
        <v>3340</v>
      </c>
      <c r="I68" s="284">
        <f t="shared" si="0"/>
        <v>-658</v>
      </c>
    </row>
    <row r="69" spans="1:9" ht="14.25" customHeight="1">
      <c r="A69" s="51"/>
      <c r="B69" s="50">
        <v>64</v>
      </c>
      <c r="C69" s="55" t="s">
        <v>155</v>
      </c>
      <c r="D69" s="282">
        <v>1443</v>
      </c>
      <c r="E69" s="283">
        <v>1999</v>
      </c>
      <c r="F69" s="282">
        <v>1443</v>
      </c>
      <c r="G69" s="284">
        <v>2737</v>
      </c>
      <c r="H69" s="284">
        <v>3312</v>
      </c>
      <c r="I69" s="284">
        <f aca="true" t="shared" si="1" ref="I69:I132">G69-H69</f>
        <v>-575</v>
      </c>
    </row>
    <row r="70" spans="1:9" ht="14.25" customHeight="1">
      <c r="A70" s="51" t="s">
        <v>156</v>
      </c>
      <c r="B70" s="51">
        <v>68</v>
      </c>
      <c r="C70" s="50" t="s">
        <v>157</v>
      </c>
      <c r="D70" s="291">
        <v>9007</v>
      </c>
      <c r="E70" s="292">
        <v>9236</v>
      </c>
      <c r="F70" s="282">
        <v>8331</v>
      </c>
      <c r="G70" s="293">
        <v>8182</v>
      </c>
      <c r="H70" s="284">
        <v>7726</v>
      </c>
      <c r="I70" s="284">
        <f t="shared" si="1"/>
        <v>456</v>
      </c>
    </row>
    <row r="71" spans="1:9" ht="14.25" customHeight="1">
      <c r="A71" s="51" t="s">
        <v>83</v>
      </c>
      <c r="B71" s="51">
        <v>69</v>
      </c>
      <c r="C71" s="50" t="s">
        <v>158</v>
      </c>
      <c r="D71" s="291">
        <v>13066</v>
      </c>
      <c r="E71" s="292">
        <v>13066</v>
      </c>
      <c r="F71" s="282">
        <v>13745</v>
      </c>
      <c r="G71" s="293">
        <v>13497</v>
      </c>
      <c r="H71" s="284">
        <v>13440</v>
      </c>
      <c r="I71" s="284">
        <f t="shared" si="1"/>
        <v>57</v>
      </c>
    </row>
    <row r="72" spans="1:9" ht="14.25" customHeight="1">
      <c r="A72" s="51"/>
      <c r="B72" s="51">
        <v>70</v>
      </c>
      <c r="C72" s="50" t="s">
        <v>159</v>
      </c>
      <c r="D72" s="291">
        <v>8603</v>
      </c>
      <c r="E72" s="292">
        <v>9398</v>
      </c>
      <c r="F72" s="282">
        <v>9804</v>
      </c>
      <c r="G72" s="293">
        <v>10171</v>
      </c>
      <c r="H72" s="284">
        <v>11006</v>
      </c>
      <c r="I72" s="284">
        <f t="shared" si="1"/>
        <v>-835</v>
      </c>
    </row>
    <row r="73" spans="1:9" ht="14.25" customHeight="1">
      <c r="A73" s="51"/>
      <c r="B73" s="51">
        <v>71</v>
      </c>
      <c r="C73" s="50" t="s">
        <v>160</v>
      </c>
      <c r="D73" s="291">
        <v>4812</v>
      </c>
      <c r="E73" s="292">
        <v>4812</v>
      </c>
      <c r="F73" s="282">
        <v>4963</v>
      </c>
      <c r="G73" s="293">
        <v>4874</v>
      </c>
      <c r="H73" s="284">
        <v>2794</v>
      </c>
      <c r="I73" s="284">
        <f t="shared" si="1"/>
        <v>2080</v>
      </c>
    </row>
    <row r="74" spans="1:9" ht="14.25" customHeight="1">
      <c r="A74" s="51"/>
      <c r="B74" s="51">
        <v>72</v>
      </c>
      <c r="C74" s="50" t="s">
        <v>161</v>
      </c>
      <c r="D74" s="291">
        <v>13300</v>
      </c>
      <c r="E74" s="292">
        <v>13720</v>
      </c>
      <c r="F74" s="282">
        <v>13655</v>
      </c>
      <c r="G74" s="293">
        <v>13818</v>
      </c>
      <c r="H74" s="284">
        <v>13222</v>
      </c>
      <c r="I74" s="284">
        <f t="shared" si="1"/>
        <v>596</v>
      </c>
    </row>
    <row r="75" spans="1:9" ht="14.25" customHeight="1">
      <c r="A75" s="51"/>
      <c r="B75" s="51">
        <v>73</v>
      </c>
      <c r="C75" s="50" t="s">
        <v>162</v>
      </c>
      <c r="D75" s="291">
        <v>15039</v>
      </c>
      <c r="E75" s="292">
        <v>15470</v>
      </c>
      <c r="F75" s="282">
        <v>15154</v>
      </c>
      <c r="G75" s="293">
        <v>15334</v>
      </c>
      <c r="H75" s="284">
        <v>15159</v>
      </c>
      <c r="I75" s="284">
        <f t="shared" si="1"/>
        <v>175</v>
      </c>
    </row>
    <row r="76" spans="1:9" ht="14.25" customHeight="1">
      <c r="A76" s="51"/>
      <c r="B76" s="51">
        <v>74</v>
      </c>
      <c r="C76" s="50" t="s">
        <v>163</v>
      </c>
      <c r="D76" s="291">
        <v>11057</v>
      </c>
      <c r="E76" s="292">
        <v>11052</v>
      </c>
      <c r="F76" s="282">
        <v>11059</v>
      </c>
      <c r="G76" s="293">
        <v>10860</v>
      </c>
      <c r="H76" s="284">
        <v>10733</v>
      </c>
      <c r="I76" s="284">
        <f t="shared" si="1"/>
        <v>127</v>
      </c>
    </row>
    <row r="77" spans="1:9" ht="14.25" customHeight="1">
      <c r="A77" s="51" t="s">
        <v>84</v>
      </c>
      <c r="B77" s="51">
        <v>75</v>
      </c>
      <c r="C77" s="50" t="s">
        <v>164</v>
      </c>
      <c r="D77" s="291">
        <v>3350</v>
      </c>
      <c r="E77" s="292">
        <v>3628</v>
      </c>
      <c r="F77" s="282">
        <v>3246</v>
      </c>
      <c r="G77" s="293">
        <v>1722</v>
      </c>
      <c r="H77" s="284">
        <v>0</v>
      </c>
      <c r="I77" s="284">
        <f t="shared" si="1"/>
        <v>1722</v>
      </c>
    </row>
    <row r="78" spans="1:9" ht="14.25" customHeight="1">
      <c r="A78" s="51"/>
      <c r="B78" s="51">
        <v>76</v>
      </c>
      <c r="C78" s="50" t="s">
        <v>165</v>
      </c>
      <c r="D78" s="291">
        <v>5460</v>
      </c>
      <c r="E78" s="292">
        <v>5460</v>
      </c>
      <c r="F78" s="282">
        <v>5701</v>
      </c>
      <c r="G78" s="293">
        <v>5563</v>
      </c>
      <c r="H78" s="284">
        <v>5893</v>
      </c>
      <c r="I78" s="284">
        <f t="shared" si="1"/>
        <v>-330</v>
      </c>
    </row>
    <row r="79" spans="1:9" ht="14.25" customHeight="1">
      <c r="A79" s="51"/>
      <c r="B79" s="51">
        <v>77</v>
      </c>
      <c r="C79" s="50" t="s">
        <v>166</v>
      </c>
      <c r="D79" s="291">
        <v>41830</v>
      </c>
      <c r="E79" s="292">
        <v>41830</v>
      </c>
      <c r="F79" s="282">
        <v>43389</v>
      </c>
      <c r="G79" s="293">
        <v>43448</v>
      </c>
      <c r="H79" s="284">
        <v>48192</v>
      </c>
      <c r="I79" s="284">
        <f t="shared" si="1"/>
        <v>-4744</v>
      </c>
    </row>
    <row r="80" spans="1:9" ht="14.25" customHeight="1">
      <c r="A80" s="51"/>
      <c r="B80" s="51">
        <v>78</v>
      </c>
      <c r="C80" s="50" t="s">
        <v>167</v>
      </c>
      <c r="D80" s="291">
        <v>7381</v>
      </c>
      <c r="E80" s="292">
        <v>7427</v>
      </c>
      <c r="F80" s="282">
        <v>7026</v>
      </c>
      <c r="G80" s="293">
        <v>6953</v>
      </c>
      <c r="H80" s="284">
        <v>7856</v>
      </c>
      <c r="I80" s="284">
        <f t="shared" si="1"/>
        <v>-903</v>
      </c>
    </row>
    <row r="81" spans="1:9" ht="14.25" customHeight="1">
      <c r="A81" s="51"/>
      <c r="B81" s="51">
        <v>79</v>
      </c>
      <c r="C81" s="50" t="s">
        <v>168</v>
      </c>
      <c r="D81" s="291">
        <v>20137</v>
      </c>
      <c r="E81" s="292">
        <v>20554</v>
      </c>
      <c r="F81" s="282">
        <v>21190</v>
      </c>
      <c r="G81" s="293">
        <v>21153</v>
      </c>
      <c r="H81" s="284">
        <v>21331</v>
      </c>
      <c r="I81" s="284">
        <f t="shared" si="1"/>
        <v>-178</v>
      </c>
    </row>
    <row r="82" spans="1:9" ht="14.25" customHeight="1">
      <c r="A82" s="51"/>
      <c r="B82" s="51">
        <v>80</v>
      </c>
      <c r="C82" s="50" t="s">
        <v>169</v>
      </c>
      <c r="D82" s="291">
        <v>17110</v>
      </c>
      <c r="E82" s="292">
        <v>17110</v>
      </c>
      <c r="F82" s="282">
        <v>17352</v>
      </c>
      <c r="G82" s="293">
        <v>17040</v>
      </c>
      <c r="H82" s="284">
        <v>18754</v>
      </c>
      <c r="I82" s="284">
        <f t="shared" si="1"/>
        <v>-1714</v>
      </c>
    </row>
    <row r="83" spans="1:9" ht="14.25" customHeight="1">
      <c r="A83" s="51"/>
      <c r="B83" s="51">
        <v>81</v>
      </c>
      <c r="C83" s="50" t="s">
        <v>262</v>
      </c>
      <c r="D83" s="291">
        <v>7327</v>
      </c>
      <c r="E83" s="292">
        <v>7785</v>
      </c>
      <c r="F83" s="282">
        <v>8696</v>
      </c>
      <c r="G83" s="293">
        <v>8990</v>
      </c>
      <c r="H83" s="284">
        <v>10608</v>
      </c>
      <c r="I83" s="284">
        <f t="shared" si="1"/>
        <v>-1618</v>
      </c>
    </row>
    <row r="84" spans="1:9" ht="14.25" customHeight="1">
      <c r="A84" s="51"/>
      <c r="B84" s="51">
        <v>82</v>
      </c>
      <c r="C84" s="50" t="s">
        <v>170</v>
      </c>
      <c r="D84" s="291">
        <v>4279</v>
      </c>
      <c r="E84" s="292">
        <v>4617</v>
      </c>
      <c r="F84" s="282">
        <v>4435</v>
      </c>
      <c r="G84" s="293">
        <v>4686</v>
      </c>
      <c r="H84" s="284">
        <v>4285</v>
      </c>
      <c r="I84" s="284">
        <f t="shared" si="1"/>
        <v>401</v>
      </c>
    </row>
    <row r="85" spans="1:9" ht="14.25" customHeight="1">
      <c r="A85" s="51"/>
      <c r="B85" s="51">
        <v>83</v>
      </c>
      <c r="C85" s="50" t="s">
        <v>171</v>
      </c>
      <c r="D85" s="291">
        <v>2906</v>
      </c>
      <c r="E85" s="292">
        <v>3271</v>
      </c>
      <c r="F85" s="282">
        <v>3009</v>
      </c>
      <c r="G85" s="293">
        <v>3312</v>
      </c>
      <c r="H85" s="284">
        <v>2934</v>
      </c>
      <c r="I85" s="284">
        <f t="shared" si="1"/>
        <v>378</v>
      </c>
    </row>
    <row r="86" spans="1:9" ht="14.25" customHeight="1">
      <c r="A86" s="51"/>
      <c r="B86" s="51">
        <v>84</v>
      </c>
      <c r="C86" s="50" t="s">
        <v>172</v>
      </c>
      <c r="D86" s="291">
        <v>16240</v>
      </c>
      <c r="E86" s="292">
        <v>16240</v>
      </c>
      <c r="F86" s="282">
        <v>17176</v>
      </c>
      <c r="G86" s="293">
        <v>17232</v>
      </c>
      <c r="H86" s="284">
        <v>19656</v>
      </c>
      <c r="I86" s="284">
        <f t="shared" si="1"/>
        <v>-2424</v>
      </c>
    </row>
    <row r="87" spans="1:9" ht="14.25" customHeight="1">
      <c r="A87" s="51" t="s">
        <v>173</v>
      </c>
      <c r="B87" s="51">
        <v>87</v>
      </c>
      <c r="C87" s="50" t="s">
        <v>174</v>
      </c>
      <c r="D87" s="291">
        <v>10542</v>
      </c>
      <c r="E87" s="292">
        <v>10547</v>
      </c>
      <c r="F87" s="282">
        <v>11457</v>
      </c>
      <c r="G87" s="293">
        <v>11251</v>
      </c>
      <c r="H87" s="284">
        <v>11875</v>
      </c>
      <c r="I87" s="284">
        <f t="shared" si="1"/>
        <v>-624</v>
      </c>
    </row>
    <row r="88" spans="1:9" ht="14.25" customHeight="1">
      <c r="A88" s="51"/>
      <c r="B88" s="51">
        <v>89</v>
      </c>
      <c r="C88" s="50" t="s">
        <v>175</v>
      </c>
      <c r="D88" s="294">
        <v>2582</v>
      </c>
      <c r="E88" s="292">
        <v>2751</v>
      </c>
      <c r="F88" s="285">
        <v>2218</v>
      </c>
      <c r="G88" s="293">
        <v>2333</v>
      </c>
      <c r="H88" s="284">
        <v>2678</v>
      </c>
      <c r="I88" s="284">
        <f t="shared" si="1"/>
        <v>-345</v>
      </c>
    </row>
    <row r="89" spans="1:9" ht="14.25" customHeight="1">
      <c r="A89" s="51"/>
      <c r="B89" s="51">
        <v>90</v>
      </c>
      <c r="C89" s="50" t="s">
        <v>176</v>
      </c>
      <c r="D89" s="291">
        <v>13161</v>
      </c>
      <c r="E89" s="292">
        <v>13161</v>
      </c>
      <c r="F89" s="282">
        <v>13845</v>
      </c>
      <c r="G89" s="293">
        <v>13597</v>
      </c>
      <c r="H89" s="284">
        <v>14484</v>
      </c>
      <c r="I89" s="284">
        <f t="shared" si="1"/>
        <v>-887</v>
      </c>
    </row>
    <row r="90" spans="1:9" ht="14.25" customHeight="1">
      <c r="A90" s="51"/>
      <c r="B90" s="51">
        <v>91</v>
      </c>
      <c r="C90" s="50" t="s">
        <v>177</v>
      </c>
      <c r="D90" s="291">
        <v>13230</v>
      </c>
      <c r="E90" s="292">
        <v>14023</v>
      </c>
      <c r="F90" s="282">
        <v>14126</v>
      </c>
      <c r="G90" s="293">
        <v>14832</v>
      </c>
      <c r="H90" s="284">
        <v>14368</v>
      </c>
      <c r="I90" s="284">
        <f t="shared" si="1"/>
        <v>464</v>
      </c>
    </row>
    <row r="91" spans="1:9" ht="14.25" customHeight="1">
      <c r="A91" s="51"/>
      <c r="B91" s="51">
        <v>88</v>
      </c>
      <c r="C91" s="50" t="s">
        <v>178</v>
      </c>
      <c r="D91" s="291">
        <v>771</v>
      </c>
      <c r="E91" s="292">
        <v>771</v>
      </c>
      <c r="F91" s="282">
        <v>813</v>
      </c>
      <c r="G91" s="293">
        <v>798</v>
      </c>
      <c r="H91" s="284">
        <v>748</v>
      </c>
      <c r="I91" s="284">
        <f t="shared" si="1"/>
        <v>50</v>
      </c>
    </row>
    <row r="92" spans="1:9" ht="14.25" customHeight="1">
      <c r="A92" s="51"/>
      <c r="B92" s="51">
        <v>92</v>
      </c>
      <c r="C92" s="50" t="s">
        <v>179</v>
      </c>
      <c r="D92" s="291">
        <v>2932</v>
      </c>
      <c r="E92" s="292">
        <v>2932</v>
      </c>
      <c r="F92" s="282">
        <v>3032</v>
      </c>
      <c r="G92" s="293">
        <v>2977</v>
      </c>
      <c r="H92" s="284">
        <v>3032</v>
      </c>
      <c r="I92" s="284">
        <f t="shared" si="1"/>
        <v>-55</v>
      </c>
    </row>
    <row r="93" spans="1:9" ht="14.25" customHeight="1">
      <c r="A93" s="51" t="s">
        <v>85</v>
      </c>
      <c r="B93" s="51">
        <v>98</v>
      </c>
      <c r="C93" s="50" t="s">
        <v>180</v>
      </c>
      <c r="D93" s="291">
        <v>4820</v>
      </c>
      <c r="E93" s="292">
        <v>6039</v>
      </c>
      <c r="F93" s="282">
        <v>10662</v>
      </c>
      <c r="G93" s="293">
        <v>10754</v>
      </c>
      <c r="H93" s="284">
        <v>10235</v>
      </c>
      <c r="I93" s="284">
        <f t="shared" si="1"/>
        <v>519</v>
      </c>
    </row>
    <row r="94" spans="1:9" ht="14.25" customHeight="1">
      <c r="A94" s="51"/>
      <c r="B94" s="51">
        <v>99</v>
      </c>
      <c r="C94" s="50" t="s">
        <v>181</v>
      </c>
      <c r="D94" s="291">
        <v>2663</v>
      </c>
      <c r="E94" s="292">
        <v>3204</v>
      </c>
      <c r="F94" s="282">
        <v>3448</v>
      </c>
      <c r="G94" s="293">
        <v>3386</v>
      </c>
      <c r="H94" s="284">
        <v>3711</v>
      </c>
      <c r="I94" s="284">
        <f t="shared" si="1"/>
        <v>-325</v>
      </c>
    </row>
    <row r="95" spans="1:9" ht="14.25" customHeight="1">
      <c r="A95" s="51"/>
      <c r="B95" s="51">
        <v>117</v>
      </c>
      <c r="C95" s="50" t="s">
        <v>182</v>
      </c>
      <c r="D95" s="291">
        <v>2932</v>
      </c>
      <c r="E95" s="292">
        <v>2932</v>
      </c>
      <c r="F95" s="282">
        <v>3032</v>
      </c>
      <c r="G95" s="293">
        <v>2977</v>
      </c>
      <c r="H95" s="284">
        <v>3032</v>
      </c>
      <c r="I95" s="284">
        <f t="shared" si="1"/>
        <v>-55</v>
      </c>
    </row>
    <row r="96" spans="1:9" ht="14.25" customHeight="1">
      <c r="A96" s="51"/>
      <c r="B96" s="51">
        <v>100</v>
      </c>
      <c r="C96" s="50" t="s">
        <v>183</v>
      </c>
      <c r="D96" s="291">
        <v>8263</v>
      </c>
      <c r="E96" s="292">
        <v>10486</v>
      </c>
      <c r="F96" s="282">
        <v>13116</v>
      </c>
      <c r="G96" s="293">
        <v>12867</v>
      </c>
      <c r="H96" s="284">
        <v>13134</v>
      </c>
      <c r="I96" s="284">
        <f t="shared" si="1"/>
        <v>-267</v>
      </c>
    </row>
    <row r="97" spans="1:9" ht="14.25" customHeight="1">
      <c r="A97" s="51"/>
      <c r="B97" s="51">
        <v>101</v>
      </c>
      <c r="C97" s="50" t="s">
        <v>184</v>
      </c>
      <c r="D97" s="291">
        <v>7654</v>
      </c>
      <c r="E97" s="292">
        <v>7654</v>
      </c>
      <c r="F97" s="282">
        <v>8587</v>
      </c>
      <c r="G97" s="293">
        <v>8433</v>
      </c>
      <c r="H97" s="284">
        <v>8836</v>
      </c>
      <c r="I97" s="284">
        <f t="shared" si="1"/>
        <v>-403</v>
      </c>
    </row>
    <row r="98" spans="1:9" ht="14.25" customHeight="1">
      <c r="A98" s="51"/>
      <c r="B98" s="51">
        <v>102</v>
      </c>
      <c r="C98" s="50" t="s">
        <v>185</v>
      </c>
      <c r="D98" s="291">
        <v>9008</v>
      </c>
      <c r="E98" s="292">
        <v>9246</v>
      </c>
      <c r="F98" s="282">
        <v>9787</v>
      </c>
      <c r="G98" s="293">
        <v>9610</v>
      </c>
      <c r="H98" s="284">
        <v>10224</v>
      </c>
      <c r="I98" s="284">
        <f t="shared" si="1"/>
        <v>-614</v>
      </c>
    </row>
    <row r="99" spans="1:9" ht="14.25" customHeight="1">
      <c r="A99" s="51"/>
      <c r="B99" s="51">
        <v>103</v>
      </c>
      <c r="C99" s="50" t="s">
        <v>186</v>
      </c>
      <c r="D99" s="291">
        <v>13871</v>
      </c>
      <c r="E99" s="292">
        <v>14017</v>
      </c>
      <c r="F99" s="282">
        <v>14803</v>
      </c>
      <c r="G99" s="293">
        <v>16350</v>
      </c>
      <c r="H99" s="284">
        <v>17047</v>
      </c>
      <c r="I99" s="284">
        <f t="shared" si="1"/>
        <v>-697</v>
      </c>
    </row>
    <row r="100" spans="1:9" ht="14.25" customHeight="1">
      <c r="A100" s="51"/>
      <c r="B100" s="51">
        <v>104</v>
      </c>
      <c r="C100" s="50" t="s">
        <v>187</v>
      </c>
      <c r="D100" s="291">
        <v>10048</v>
      </c>
      <c r="E100" s="292">
        <v>10533</v>
      </c>
      <c r="F100" s="282">
        <v>11224</v>
      </c>
      <c r="G100" s="293">
        <v>11048</v>
      </c>
      <c r="H100" s="284">
        <v>11500</v>
      </c>
      <c r="I100" s="284">
        <f t="shared" si="1"/>
        <v>-452</v>
      </c>
    </row>
    <row r="101" spans="1:9" ht="14.25" customHeight="1">
      <c r="A101" s="51"/>
      <c r="B101" s="51">
        <v>105</v>
      </c>
      <c r="C101" s="50" t="s">
        <v>188</v>
      </c>
      <c r="D101" s="291">
        <v>2438</v>
      </c>
      <c r="E101" s="292">
        <v>2438</v>
      </c>
      <c r="F101" s="282">
        <v>2542</v>
      </c>
      <c r="G101" s="293">
        <v>2497</v>
      </c>
      <c r="H101" s="284">
        <v>2542</v>
      </c>
      <c r="I101" s="284">
        <f t="shared" si="1"/>
        <v>-45</v>
      </c>
    </row>
    <row r="102" spans="1:9" ht="14.25" customHeight="1">
      <c r="A102" s="51"/>
      <c r="B102" s="51">
        <v>106</v>
      </c>
      <c r="C102" s="50" t="s">
        <v>189</v>
      </c>
      <c r="D102" s="291">
        <v>15190</v>
      </c>
      <c r="E102" s="292">
        <v>15577</v>
      </c>
      <c r="F102" s="282">
        <v>17442</v>
      </c>
      <c r="G102" s="293">
        <v>17448</v>
      </c>
      <c r="H102" s="284">
        <v>18637</v>
      </c>
      <c r="I102" s="284">
        <f t="shared" si="1"/>
        <v>-1189</v>
      </c>
    </row>
    <row r="103" spans="1:9" ht="14.25" customHeight="1">
      <c r="A103" s="51"/>
      <c r="B103" s="51">
        <v>107</v>
      </c>
      <c r="C103" s="50" t="s">
        <v>190</v>
      </c>
      <c r="D103" s="291">
        <v>13310</v>
      </c>
      <c r="E103" s="292">
        <v>13395</v>
      </c>
      <c r="F103" s="282">
        <v>13739</v>
      </c>
      <c r="G103" s="293">
        <v>13492</v>
      </c>
      <c r="H103" s="284">
        <v>14099</v>
      </c>
      <c r="I103" s="284">
        <f t="shared" si="1"/>
        <v>-607</v>
      </c>
    </row>
    <row r="104" spans="1:9" ht="14.25" customHeight="1">
      <c r="A104" s="51"/>
      <c r="B104" s="51">
        <v>108</v>
      </c>
      <c r="C104" s="50" t="s">
        <v>191</v>
      </c>
      <c r="D104" s="291">
        <v>4802</v>
      </c>
      <c r="E104" s="292">
        <v>4357</v>
      </c>
      <c r="F104" s="282">
        <v>4726</v>
      </c>
      <c r="G104" s="293">
        <v>4979</v>
      </c>
      <c r="H104" s="284">
        <v>6095</v>
      </c>
      <c r="I104" s="284">
        <f t="shared" si="1"/>
        <v>-1116</v>
      </c>
    </row>
    <row r="105" spans="1:154" ht="14.25" customHeight="1">
      <c r="A105" s="56"/>
      <c r="B105" s="51">
        <v>109</v>
      </c>
      <c r="C105" s="50" t="s">
        <v>192</v>
      </c>
      <c r="D105" s="291">
        <v>12944</v>
      </c>
      <c r="E105" s="292">
        <v>13368</v>
      </c>
      <c r="F105" s="282">
        <v>13606</v>
      </c>
      <c r="G105" s="293">
        <v>13362</v>
      </c>
      <c r="H105" s="284">
        <v>13961</v>
      </c>
      <c r="I105" s="284">
        <f t="shared" si="1"/>
        <v>-599</v>
      </c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</row>
    <row r="106" spans="1:9" s="35" customFormat="1" ht="14.25" customHeight="1">
      <c r="A106" s="52"/>
      <c r="B106" s="51">
        <v>110</v>
      </c>
      <c r="C106" s="50" t="s">
        <v>263</v>
      </c>
      <c r="D106" s="291">
        <v>4893</v>
      </c>
      <c r="E106" s="292">
        <v>4893</v>
      </c>
      <c r="F106" s="282">
        <v>5129</v>
      </c>
      <c r="G106" s="293">
        <v>5037</v>
      </c>
      <c r="H106" s="284">
        <v>5252</v>
      </c>
      <c r="I106" s="284">
        <f t="shared" si="1"/>
        <v>-215</v>
      </c>
    </row>
    <row r="107" spans="1:9" s="35" customFormat="1" ht="14.25" customHeight="1">
      <c r="A107" s="53"/>
      <c r="B107" s="51">
        <v>111</v>
      </c>
      <c r="C107" s="50" t="s">
        <v>193</v>
      </c>
      <c r="D107" s="291">
        <v>8363</v>
      </c>
      <c r="E107" s="292">
        <v>8363</v>
      </c>
      <c r="F107" s="282">
        <v>8794</v>
      </c>
      <c r="G107" s="293">
        <v>9026</v>
      </c>
      <c r="H107" s="284">
        <v>9922</v>
      </c>
      <c r="I107" s="284">
        <f t="shared" si="1"/>
        <v>-896</v>
      </c>
    </row>
    <row r="108" spans="1:9" ht="14.25" customHeight="1">
      <c r="A108" s="51" t="s">
        <v>194</v>
      </c>
      <c r="B108" s="51">
        <v>112</v>
      </c>
      <c r="C108" s="50" t="s">
        <v>195</v>
      </c>
      <c r="D108" s="291">
        <v>30508</v>
      </c>
      <c r="E108" s="292">
        <v>30508</v>
      </c>
      <c r="F108" s="282">
        <v>34467</v>
      </c>
      <c r="G108" s="293">
        <v>33847</v>
      </c>
      <c r="H108" s="284">
        <v>33805</v>
      </c>
      <c r="I108" s="284">
        <f t="shared" si="1"/>
        <v>42</v>
      </c>
    </row>
    <row r="109" spans="1:9" ht="14.25" customHeight="1">
      <c r="A109" s="51"/>
      <c r="B109" s="51">
        <v>94</v>
      </c>
      <c r="C109" s="50" t="s">
        <v>264</v>
      </c>
      <c r="D109" s="291">
        <v>15349</v>
      </c>
      <c r="E109" s="292">
        <v>15938</v>
      </c>
      <c r="F109" s="282">
        <v>16358</v>
      </c>
      <c r="G109" s="293">
        <v>16465</v>
      </c>
      <c r="H109" s="284">
        <v>18142</v>
      </c>
      <c r="I109" s="284">
        <f t="shared" si="1"/>
        <v>-1677</v>
      </c>
    </row>
    <row r="110" spans="1:9" ht="14.25" customHeight="1">
      <c r="A110" s="51"/>
      <c r="B110" s="51">
        <v>113</v>
      </c>
      <c r="C110" s="50" t="s">
        <v>196</v>
      </c>
      <c r="D110" s="291">
        <v>8111</v>
      </c>
      <c r="E110" s="292">
        <v>8111</v>
      </c>
      <c r="F110" s="282">
        <v>8599</v>
      </c>
      <c r="G110" s="293">
        <v>8445</v>
      </c>
      <c r="H110" s="284">
        <v>8448</v>
      </c>
      <c r="I110" s="284">
        <f t="shared" si="1"/>
        <v>-3</v>
      </c>
    </row>
    <row r="111" spans="1:9" ht="14.25" customHeight="1">
      <c r="A111" s="51"/>
      <c r="B111" s="51">
        <v>114</v>
      </c>
      <c r="C111" s="50" t="s">
        <v>197</v>
      </c>
      <c r="D111" s="294">
        <v>2557</v>
      </c>
      <c r="E111" s="292">
        <v>2557</v>
      </c>
      <c r="F111" s="285">
        <v>3201</v>
      </c>
      <c r="G111" s="293">
        <v>3323</v>
      </c>
      <c r="H111" s="284">
        <v>4395</v>
      </c>
      <c r="I111" s="284">
        <f t="shared" si="1"/>
        <v>-1072</v>
      </c>
    </row>
    <row r="112" spans="1:9" ht="14.25" customHeight="1">
      <c r="A112" s="51"/>
      <c r="B112" s="51">
        <v>118</v>
      </c>
      <c r="C112" s="50" t="s">
        <v>198</v>
      </c>
      <c r="D112" s="291">
        <v>9984</v>
      </c>
      <c r="E112" s="292">
        <v>9984</v>
      </c>
      <c r="F112" s="282">
        <v>10052</v>
      </c>
      <c r="G112" s="293">
        <v>9926</v>
      </c>
      <c r="H112" s="284">
        <v>11024</v>
      </c>
      <c r="I112" s="284">
        <f t="shared" si="1"/>
        <v>-1098</v>
      </c>
    </row>
    <row r="113" spans="1:9" ht="14.25" customHeight="1">
      <c r="A113" s="51"/>
      <c r="B113" s="51">
        <v>115</v>
      </c>
      <c r="C113" s="50" t="s">
        <v>199</v>
      </c>
      <c r="D113" s="291">
        <v>8468</v>
      </c>
      <c r="E113" s="292">
        <v>8690</v>
      </c>
      <c r="F113" s="282">
        <v>9726</v>
      </c>
      <c r="G113" s="293">
        <v>9556</v>
      </c>
      <c r="H113" s="284">
        <v>9760</v>
      </c>
      <c r="I113" s="284">
        <f t="shared" si="1"/>
        <v>-204</v>
      </c>
    </row>
    <row r="114" spans="1:9" ht="14.25" customHeight="1">
      <c r="A114" s="51"/>
      <c r="B114" s="51">
        <v>116</v>
      </c>
      <c r="C114" s="50" t="s">
        <v>200</v>
      </c>
      <c r="D114" s="291">
        <v>8052</v>
      </c>
      <c r="E114" s="292">
        <v>9235</v>
      </c>
      <c r="F114" s="282">
        <v>11246</v>
      </c>
      <c r="G114" s="293">
        <v>11718</v>
      </c>
      <c r="H114" s="284">
        <v>12319</v>
      </c>
      <c r="I114" s="284">
        <f t="shared" si="1"/>
        <v>-601</v>
      </c>
    </row>
    <row r="115" spans="1:9" ht="14.25" customHeight="1">
      <c r="A115" s="51"/>
      <c r="B115" s="51">
        <v>41</v>
      </c>
      <c r="C115" s="50" t="s">
        <v>201</v>
      </c>
      <c r="D115" s="291">
        <v>4692</v>
      </c>
      <c r="E115" s="292">
        <v>4692</v>
      </c>
      <c r="F115" s="282">
        <v>4851</v>
      </c>
      <c r="G115" s="293">
        <v>4764</v>
      </c>
      <c r="H115" s="284">
        <v>4851</v>
      </c>
      <c r="I115" s="284">
        <f t="shared" si="1"/>
        <v>-87</v>
      </c>
    </row>
    <row r="116" spans="1:9" ht="14.25" customHeight="1" thickBot="1">
      <c r="A116" s="57"/>
      <c r="B116" s="51">
        <v>119</v>
      </c>
      <c r="C116" s="50" t="s">
        <v>202</v>
      </c>
      <c r="D116" s="291">
        <v>9317</v>
      </c>
      <c r="E116" s="292">
        <v>9440</v>
      </c>
      <c r="F116" s="282">
        <v>9442</v>
      </c>
      <c r="G116" s="293">
        <v>9273</v>
      </c>
      <c r="H116" s="284">
        <v>9439</v>
      </c>
      <c r="I116" s="284">
        <f t="shared" si="1"/>
        <v>-166</v>
      </c>
    </row>
    <row r="117" spans="1:9" ht="14.25" customHeight="1" thickBot="1">
      <c r="A117" s="58"/>
      <c r="B117" s="51">
        <v>85</v>
      </c>
      <c r="C117" s="50" t="s">
        <v>203</v>
      </c>
      <c r="D117" s="291">
        <v>4364</v>
      </c>
      <c r="E117" s="292">
        <v>4364</v>
      </c>
      <c r="F117" s="282">
        <v>4556</v>
      </c>
      <c r="G117" s="293">
        <v>4938</v>
      </c>
      <c r="H117" s="284">
        <v>5087</v>
      </c>
      <c r="I117" s="284">
        <f t="shared" si="1"/>
        <v>-149</v>
      </c>
    </row>
    <row r="118" spans="1:9" ht="14.25" customHeight="1" thickBot="1">
      <c r="A118" s="58"/>
      <c r="B118" s="51">
        <v>93</v>
      </c>
      <c r="C118" s="50" t="s">
        <v>204</v>
      </c>
      <c r="D118" s="291">
        <v>15469</v>
      </c>
      <c r="E118" s="292">
        <v>15469</v>
      </c>
      <c r="F118" s="282">
        <v>16778</v>
      </c>
      <c r="G118" s="293">
        <v>17642</v>
      </c>
      <c r="H118" s="284">
        <v>19976</v>
      </c>
      <c r="I118" s="284">
        <f t="shared" si="1"/>
        <v>-2334</v>
      </c>
    </row>
    <row r="119" spans="1:9" ht="14.25" customHeight="1" thickBot="1">
      <c r="A119" s="58"/>
      <c r="B119" s="51">
        <v>67</v>
      </c>
      <c r="C119" s="50" t="s">
        <v>205</v>
      </c>
      <c r="D119" s="291">
        <v>1740</v>
      </c>
      <c r="E119" s="292">
        <v>1799</v>
      </c>
      <c r="F119" s="282">
        <v>2120</v>
      </c>
      <c r="G119" s="293">
        <v>2393</v>
      </c>
      <c r="H119" s="284">
        <v>3015</v>
      </c>
      <c r="I119" s="284">
        <f t="shared" si="1"/>
        <v>-622</v>
      </c>
    </row>
    <row r="120" spans="1:9" ht="14.25" customHeight="1" thickBot="1">
      <c r="A120" s="58"/>
      <c r="B120" s="51">
        <v>119</v>
      </c>
      <c r="C120" s="50" t="s">
        <v>206</v>
      </c>
      <c r="D120" s="291">
        <v>2753</v>
      </c>
      <c r="E120" s="292">
        <v>3100</v>
      </c>
      <c r="F120" s="282">
        <v>3941</v>
      </c>
      <c r="G120" s="293">
        <v>3870</v>
      </c>
      <c r="H120" s="284">
        <v>4081</v>
      </c>
      <c r="I120" s="284">
        <f t="shared" si="1"/>
        <v>-211</v>
      </c>
    </row>
    <row r="121" spans="1:9" ht="14.25" customHeight="1" thickBot="1">
      <c r="A121" s="58"/>
      <c r="B121" s="51">
        <v>17</v>
      </c>
      <c r="C121" s="50" t="s">
        <v>265</v>
      </c>
      <c r="D121" s="291">
        <v>3257</v>
      </c>
      <c r="E121" s="292">
        <v>3257</v>
      </c>
      <c r="F121" s="282">
        <v>4478</v>
      </c>
      <c r="G121" s="293">
        <v>4397</v>
      </c>
      <c r="H121" s="284">
        <v>4586</v>
      </c>
      <c r="I121" s="284">
        <f t="shared" si="1"/>
        <v>-189</v>
      </c>
    </row>
    <row r="122" spans="1:9" ht="14.25" customHeight="1" thickBot="1">
      <c r="A122" s="58"/>
      <c r="B122" s="51">
        <v>86</v>
      </c>
      <c r="C122" s="50" t="s">
        <v>207</v>
      </c>
      <c r="D122" s="291">
        <v>16807</v>
      </c>
      <c r="E122" s="292">
        <v>17895</v>
      </c>
      <c r="F122" s="282">
        <v>17173</v>
      </c>
      <c r="G122" s="293">
        <v>17988</v>
      </c>
      <c r="H122" s="284">
        <v>18355</v>
      </c>
      <c r="I122" s="284">
        <f t="shared" si="1"/>
        <v>-367</v>
      </c>
    </row>
    <row r="123" spans="1:9" ht="14.25" customHeight="1" thickBot="1">
      <c r="A123" s="58"/>
      <c r="B123" s="51">
        <v>96</v>
      </c>
      <c r="C123" s="50" t="s">
        <v>208</v>
      </c>
      <c r="D123" s="291">
        <v>680</v>
      </c>
      <c r="E123" s="292">
        <v>736</v>
      </c>
      <c r="F123" s="282">
        <v>774</v>
      </c>
      <c r="G123" s="293">
        <v>760</v>
      </c>
      <c r="H123" s="284">
        <v>1211</v>
      </c>
      <c r="I123" s="284">
        <f t="shared" si="1"/>
        <v>-451</v>
      </c>
    </row>
    <row r="124" spans="1:9" ht="14.25" customHeight="1" thickBot="1">
      <c r="A124" s="58"/>
      <c r="B124" s="51">
        <v>97</v>
      </c>
      <c r="C124" s="50" t="s">
        <v>209</v>
      </c>
      <c r="D124" s="291">
        <v>784</v>
      </c>
      <c r="E124" s="292">
        <v>900</v>
      </c>
      <c r="F124" s="282">
        <v>938</v>
      </c>
      <c r="G124" s="293">
        <v>921</v>
      </c>
      <c r="H124" s="284">
        <v>957</v>
      </c>
      <c r="I124" s="284">
        <f t="shared" si="1"/>
        <v>-36</v>
      </c>
    </row>
    <row r="125" spans="1:9" ht="14.25" customHeight="1" thickBot="1">
      <c r="A125" s="58"/>
      <c r="B125" s="51">
        <v>95</v>
      </c>
      <c r="C125" s="50" t="s">
        <v>210</v>
      </c>
      <c r="D125" s="291">
        <v>691</v>
      </c>
      <c r="E125" s="292">
        <v>869</v>
      </c>
      <c r="F125" s="282">
        <v>975</v>
      </c>
      <c r="G125" s="293">
        <v>1145</v>
      </c>
      <c r="H125" s="284">
        <v>1571</v>
      </c>
      <c r="I125" s="284">
        <f t="shared" si="1"/>
        <v>-426</v>
      </c>
    </row>
    <row r="126" spans="1:9" ht="14.25" customHeight="1" thickBot="1">
      <c r="A126" s="58"/>
      <c r="B126" s="51">
        <v>120</v>
      </c>
      <c r="C126" s="50" t="s">
        <v>211</v>
      </c>
      <c r="D126" s="291"/>
      <c r="E126" s="292">
        <v>574</v>
      </c>
      <c r="F126" s="282">
        <v>1826</v>
      </c>
      <c r="G126" s="293">
        <v>1780</v>
      </c>
      <c r="H126" s="284">
        <v>1794</v>
      </c>
      <c r="I126" s="284">
        <f t="shared" si="1"/>
        <v>-14</v>
      </c>
    </row>
    <row r="127" spans="1:9" ht="14.25" customHeight="1" thickBot="1">
      <c r="A127" s="58"/>
      <c r="B127" s="51">
        <v>121</v>
      </c>
      <c r="C127" s="50" t="s">
        <v>212</v>
      </c>
      <c r="D127" s="291"/>
      <c r="E127" s="292">
        <v>794</v>
      </c>
      <c r="F127" s="282">
        <v>3088</v>
      </c>
      <c r="G127" s="293">
        <v>3014</v>
      </c>
      <c r="H127" s="284">
        <v>3263</v>
      </c>
      <c r="I127" s="284">
        <f t="shared" si="1"/>
        <v>-249</v>
      </c>
    </row>
    <row r="128" spans="1:9" ht="14.25" customHeight="1" thickBot="1">
      <c r="A128" s="58"/>
      <c r="B128" s="51">
        <v>122</v>
      </c>
      <c r="C128" s="50" t="s">
        <v>213</v>
      </c>
      <c r="D128" s="291"/>
      <c r="E128" s="292">
        <v>178</v>
      </c>
      <c r="F128" s="282">
        <v>561</v>
      </c>
      <c r="G128" s="293">
        <v>1026</v>
      </c>
      <c r="H128" s="284">
        <v>1970</v>
      </c>
      <c r="I128" s="284">
        <f t="shared" si="1"/>
        <v>-944</v>
      </c>
    </row>
    <row r="129" spans="1:9" ht="14.25" customHeight="1" thickBot="1">
      <c r="A129" s="58"/>
      <c r="B129" s="51">
        <v>123</v>
      </c>
      <c r="C129" s="50" t="s">
        <v>214</v>
      </c>
      <c r="D129" s="291"/>
      <c r="E129" s="292">
        <v>306</v>
      </c>
      <c r="F129" s="282">
        <v>957</v>
      </c>
      <c r="G129" s="293">
        <v>940</v>
      </c>
      <c r="H129" s="284">
        <v>920</v>
      </c>
      <c r="I129" s="284">
        <f t="shared" si="1"/>
        <v>20</v>
      </c>
    </row>
    <row r="130" spans="1:9" ht="14.25" customHeight="1" thickBot="1">
      <c r="A130" s="58"/>
      <c r="B130" s="51">
        <v>124</v>
      </c>
      <c r="C130" s="50" t="s">
        <v>215</v>
      </c>
      <c r="D130" s="291"/>
      <c r="E130" s="292">
        <v>682</v>
      </c>
      <c r="F130" s="282">
        <v>1821</v>
      </c>
      <c r="G130" s="293">
        <v>2038</v>
      </c>
      <c r="H130" s="284">
        <v>2638</v>
      </c>
      <c r="I130" s="284">
        <f t="shared" si="1"/>
        <v>-600</v>
      </c>
    </row>
    <row r="131" spans="1:9" ht="14.25" customHeight="1" thickBot="1">
      <c r="A131" s="58"/>
      <c r="B131" s="56">
        <v>125</v>
      </c>
      <c r="C131" s="61" t="s">
        <v>216</v>
      </c>
      <c r="D131" s="295"/>
      <c r="E131" s="296"/>
      <c r="F131" s="297">
        <v>3502</v>
      </c>
      <c r="G131" s="298">
        <v>3439</v>
      </c>
      <c r="H131" s="299">
        <v>3502</v>
      </c>
      <c r="I131" s="299">
        <f t="shared" si="1"/>
        <v>-63</v>
      </c>
    </row>
    <row r="132" spans="1:9" ht="14.25" customHeight="1" thickBot="1">
      <c r="A132" s="58">
        <v>126</v>
      </c>
      <c r="B132" s="51">
        <v>126</v>
      </c>
      <c r="C132" s="50" t="s">
        <v>266</v>
      </c>
      <c r="D132" s="295"/>
      <c r="E132" s="283"/>
      <c r="F132" s="282"/>
      <c r="G132" s="293">
        <v>298</v>
      </c>
      <c r="H132" s="284">
        <v>1033</v>
      </c>
      <c r="I132" s="284">
        <f t="shared" si="1"/>
        <v>-735</v>
      </c>
    </row>
    <row r="133" spans="1:9" ht="14.25" customHeight="1" thickBot="1">
      <c r="A133" s="58"/>
      <c r="B133" s="51">
        <v>127</v>
      </c>
      <c r="C133" s="50" t="s">
        <v>267</v>
      </c>
      <c r="D133" s="295"/>
      <c r="E133" s="283"/>
      <c r="F133" s="282"/>
      <c r="G133" s="293">
        <v>320</v>
      </c>
      <c r="H133" s="284">
        <v>999</v>
      </c>
      <c r="I133" s="284">
        <f>G133-H133</f>
        <v>-679</v>
      </c>
    </row>
    <row r="134" spans="1:9" ht="14.25" customHeight="1" thickBot="1">
      <c r="A134" s="58"/>
      <c r="B134" s="51">
        <v>128</v>
      </c>
      <c r="C134" s="50" t="s">
        <v>268</v>
      </c>
      <c r="D134" s="295"/>
      <c r="E134" s="283"/>
      <c r="F134" s="282"/>
      <c r="G134" s="293">
        <v>3963</v>
      </c>
      <c r="H134" s="284">
        <v>13090</v>
      </c>
      <c r="I134" s="284">
        <f>G134-H134</f>
        <v>-9127</v>
      </c>
    </row>
    <row r="135" spans="1:9" ht="14.25" customHeight="1" thickBot="1">
      <c r="A135" s="58"/>
      <c r="B135" s="57">
        <v>129</v>
      </c>
      <c r="C135" s="287" t="s">
        <v>269</v>
      </c>
      <c r="D135" s="295"/>
      <c r="E135" s="289"/>
      <c r="F135" s="288"/>
      <c r="G135" s="300">
        <v>574</v>
      </c>
      <c r="H135" s="290">
        <v>2422</v>
      </c>
      <c r="I135" s="290">
        <f>G135-H135</f>
        <v>-1848</v>
      </c>
    </row>
    <row r="136" spans="1:9" s="60" customFormat="1" ht="18.75" customHeight="1" thickBot="1">
      <c r="A136" s="59" t="s">
        <v>217</v>
      </c>
      <c r="B136" s="301"/>
      <c r="C136" s="302" t="s">
        <v>69</v>
      </c>
      <c r="D136" s="303">
        <f>SUM(D6:D68,D69:D125)</f>
        <v>1015030</v>
      </c>
      <c r="E136" s="304">
        <f>SUM(E6:E68,E69:E131)</f>
        <v>1042981</v>
      </c>
      <c r="F136" s="305">
        <f>SUM(F6:F135)</f>
        <v>1110252</v>
      </c>
      <c r="G136" s="306">
        <f>SUM(G6:G135)</f>
        <v>1116258</v>
      </c>
      <c r="H136" s="306">
        <f>SUM(H69:H135,H6:H68)</f>
        <v>1175625</v>
      </c>
      <c r="I136" s="306">
        <f>G136-H136</f>
        <v>-59367</v>
      </c>
    </row>
    <row r="137" spans="1:7" ht="12.75" hidden="1">
      <c r="A137" s="38"/>
      <c r="B137" s="38"/>
      <c r="C137" s="38"/>
      <c r="E137" s="35">
        <v>794</v>
      </c>
      <c r="F137" s="34"/>
      <c r="G137" s="38"/>
    </row>
    <row r="138" spans="1:7" ht="12.75" hidden="1">
      <c r="A138" s="36"/>
      <c r="B138" s="36"/>
      <c r="C138" s="36"/>
      <c r="E138" s="35">
        <v>178</v>
      </c>
      <c r="F138" s="34"/>
      <c r="G138" s="36"/>
    </row>
    <row r="139" spans="1:7" ht="12.75" hidden="1">
      <c r="A139" s="36"/>
      <c r="B139" s="36"/>
      <c r="C139" s="36"/>
      <c r="E139" s="35">
        <v>306</v>
      </c>
      <c r="F139" s="34"/>
      <c r="G139" s="36"/>
    </row>
    <row r="140" spans="1:7" ht="12.75" hidden="1">
      <c r="A140" s="36"/>
      <c r="B140" s="36"/>
      <c r="C140" s="36"/>
      <c r="E140" s="35">
        <v>682</v>
      </c>
      <c r="F140" s="34"/>
      <c r="G140" s="36"/>
    </row>
    <row r="141" spans="1:7" ht="12.75" hidden="1">
      <c r="A141" s="36"/>
      <c r="B141" s="36"/>
      <c r="C141" s="36" t="s">
        <v>218</v>
      </c>
      <c r="F141" s="34"/>
      <c r="G141" s="36"/>
    </row>
    <row r="142" spans="1:7" ht="12.75">
      <c r="A142" s="36"/>
      <c r="B142" s="36"/>
      <c r="C142" s="36"/>
      <c r="F142" s="34"/>
      <c r="G142" s="36"/>
    </row>
    <row r="143" spans="1:7" ht="12.75">
      <c r="A143" s="36"/>
      <c r="B143" s="36"/>
      <c r="C143" s="36"/>
      <c r="F143" s="34"/>
      <c r="G143" s="36"/>
    </row>
    <row r="144" spans="1:7" ht="12.75">
      <c r="A144" s="36"/>
      <c r="B144" s="36"/>
      <c r="C144" s="36"/>
      <c r="F144" s="34"/>
      <c r="G144" s="36"/>
    </row>
    <row r="145" spans="1:7" ht="12.75">
      <c r="A145" s="36"/>
      <c r="B145" s="36"/>
      <c r="C145" s="36"/>
      <c r="F145" s="34"/>
      <c r="G145" s="36"/>
    </row>
    <row r="146" spans="1:7" ht="12.75">
      <c r="A146" s="36"/>
      <c r="B146" s="36"/>
      <c r="C146" s="36"/>
      <c r="F146" s="34"/>
      <c r="G146" s="36"/>
    </row>
    <row r="147" ht="12.75">
      <c r="F147" s="34"/>
    </row>
    <row r="148" ht="12.75">
      <c r="F148" s="34"/>
    </row>
  </sheetData>
  <sheetProtection/>
  <printOptions/>
  <pageMargins left="0.7874015748031497" right="0.9055118110236221" top="0.984251968503937" bottom="0.984251968503937" header="0.7480314960629921" footer="0.5118110236220472"/>
  <pageSetup horizontalDpi="300" verticalDpi="300" orientation="portrait" paperSize="9" scale="65" r:id="rId1"/>
  <headerFooter alignWithMargins="0">
    <oddHeader>&amp;R&amp;"Arial,Kurzíva"Kapitola B.3.II&amp;"Arial,Obyčejné"
&amp;"Arial,Tučné"Tabulka č.5/str.&amp;P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1">
      <selection activeCell="I12" sqref="I12"/>
    </sheetView>
  </sheetViews>
  <sheetFormatPr defaultColWidth="9.140625" defaultRowHeight="12.75"/>
  <cols>
    <col min="1" max="1" width="70.7109375" style="0" customWidth="1"/>
    <col min="2" max="4" width="7.57421875" style="0" bestFit="1" customWidth="1"/>
    <col min="5" max="5" width="8.8515625" style="0" customWidth="1"/>
    <col min="6" max="6" width="0" style="0" hidden="1" customWidth="1"/>
  </cols>
  <sheetData>
    <row r="1" spans="1:5" ht="13.5" thickBot="1">
      <c r="A1" s="328"/>
      <c r="B1" s="329"/>
      <c r="C1" s="329"/>
      <c r="D1" s="329"/>
      <c r="E1" s="330"/>
    </row>
    <row r="2" spans="1:5" ht="21" thickBot="1">
      <c r="A2" s="401" t="s">
        <v>270</v>
      </c>
      <c r="B2" s="402"/>
      <c r="C2" s="402"/>
      <c r="D2" s="402"/>
      <c r="E2" s="403"/>
    </row>
    <row r="3" spans="1:5" ht="18.75" thickBot="1">
      <c r="A3" s="331"/>
      <c r="B3" s="404"/>
      <c r="C3" s="404"/>
      <c r="D3" s="404"/>
      <c r="E3" s="404"/>
    </row>
    <row r="4" spans="1:5" ht="26.25" thickBot="1">
      <c r="A4" s="332"/>
      <c r="B4" s="333" t="s">
        <v>271</v>
      </c>
      <c r="C4" s="334" t="s">
        <v>272</v>
      </c>
      <c r="D4" s="334" t="s">
        <v>273</v>
      </c>
      <c r="E4" s="335" t="s">
        <v>274</v>
      </c>
    </row>
    <row r="5" spans="1:5" ht="13.5" thickBot="1">
      <c r="A5" s="336"/>
      <c r="B5" s="337"/>
      <c r="C5" s="338"/>
      <c r="D5" s="338"/>
      <c r="E5" s="339"/>
    </row>
    <row r="6" spans="1:5" ht="15">
      <c r="A6" s="340" t="s">
        <v>275</v>
      </c>
      <c r="B6" s="405"/>
      <c r="C6" s="408"/>
      <c r="D6" s="408"/>
      <c r="E6" s="411"/>
    </row>
    <row r="7" spans="1:5" ht="12.75">
      <c r="A7" s="341" t="s">
        <v>276</v>
      </c>
      <c r="B7" s="406"/>
      <c r="C7" s="409"/>
      <c r="D7" s="409"/>
      <c r="E7" s="412"/>
    </row>
    <row r="8" spans="1:5" ht="12.75">
      <c r="A8" s="341" t="s">
        <v>277</v>
      </c>
      <c r="B8" s="406"/>
      <c r="C8" s="409"/>
      <c r="D8" s="409"/>
      <c r="E8" s="412"/>
    </row>
    <row r="9" spans="1:5" ht="13.5" thickBot="1">
      <c r="A9" s="342" t="s">
        <v>278</v>
      </c>
      <c r="B9" s="407"/>
      <c r="C9" s="410"/>
      <c r="D9" s="410"/>
      <c r="E9" s="413"/>
    </row>
    <row r="10" spans="1:6" ht="12.75">
      <c r="A10" s="343" t="s">
        <v>279</v>
      </c>
      <c r="B10" s="344">
        <f>SUM(C10:E10)</f>
        <v>45362</v>
      </c>
      <c r="C10" s="345">
        <v>30886</v>
      </c>
      <c r="D10" s="345">
        <v>10810</v>
      </c>
      <c r="E10" s="346">
        <v>3666</v>
      </c>
      <c r="F10" s="347">
        <f aca="true" t="shared" si="0" ref="F10:F17">B10-C10-D10-E10</f>
        <v>0</v>
      </c>
    </row>
    <row r="11" spans="1:6" ht="12.75">
      <c r="A11" s="348" t="s">
        <v>280</v>
      </c>
      <c r="B11" s="344">
        <f aca="true" t="shared" si="1" ref="B11:B18">SUM(C11:E11)</f>
        <v>37166</v>
      </c>
      <c r="C11" s="349">
        <v>25052</v>
      </c>
      <c r="D11" s="349">
        <v>8768</v>
      </c>
      <c r="E11" s="350">
        <v>3346</v>
      </c>
      <c r="F11" s="347">
        <f t="shared" si="0"/>
        <v>0</v>
      </c>
    </row>
    <row r="12" spans="1:6" ht="12.75">
      <c r="A12" s="348" t="s">
        <v>281</v>
      </c>
      <c r="B12" s="344">
        <f t="shared" si="1"/>
        <v>36410</v>
      </c>
      <c r="C12" s="349">
        <v>24493</v>
      </c>
      <c r="D12" s="349">
        <v>8573</v>
      </c>
      <c r="E12" s="350">
        <v>3344</v>
      </c>
      <c r="F12" s="347">
        <f t="shared" si="0"/>
        <v>0</v>
      </c>
    </row>
    <row r="13" spans="1:6" ht="12.75">
      <c r="A13" s="348" t="s">
        <v>282</v>
      </c>
      <c r="B13" s="344">
        <f t="shared" si="1"/>
        <v>35967</v>
      </c>
      <c r="C13" s="349">
        <v>24166</v>
      </c>
      <c r="D13" s="349">
        <v>8458</v>
      </c>
      <c r="E13" s="350">
        <v>3343</v>
      </c>
      <c r="F13" s="347">
        <f t="shared" si="0"/>
        <v>0</v>
      </c>
    </row>
    <row r="14" spans="1:6" ht="38.25">
      <c r="A14" s="348" t="s">
        <v>283</v>
      </c>
      <c r="B14" s="351"/>
      <c r="C14" s="352"/>
      <c r="D14" s="352"/>
      <c r="E14" s="353"/>
      <c r="F14" s="347"/>
    </row>
    <row r="15" spans="1:6" ht="12.75">
      <c r="A15" s="348" t="s">
        <v>284</v>
      </c>
      <c r="B15" s="354">
        <f t="shared" si="1"/>
        <v>22531</v>
      </c>
      <c r="C15" s="349">
        <v>15443</v>
      </c>
      <c r="D15" s="349">
        <v>5405</v>
      </c>
      <c r="E15" s="350">
        <v>1683</v>
      </c>
      <c r="F15" s="347">
        <f t="shared" si="0"/>
        <v>0</v>
      </c>
    </row>
    <row r="16" spans="1:6" ht="12.75">
      <c r="A16" s="348" t="s">
        <v>285</v>
      </c>
      <c r="B16" s="354">
        <f t="shared" si="1"/>
        <v>18584</v>
      </c>
      <c r="C16" s="349">
        <v>12526</v>
      </c>
      <c r="D16" s="349">
        <v>4384</v>
      </c>
      <c r="E16" s="350">
        <v>1674</v>
      </c>
      <c r="F16" s="347">
        <f t="shared" si="0"/>
        <v>0</v>
      </c>
    </row>
    <row r="17" spans="1:6" ht="12.75">
      <c r="A17" s="348" t="s">
        <v>286</v>
      </c>
      <c r="B17" s="354">
        <f t="shared" si="1"/>
        <v>18204</v>
      </c>
      <c r="C17" s="349">
        <v>12245</v>
      </c>
      <c r="D17" s="349">
        <v>4286</v>
      </c>
      <c r="E17" s="350">
        <v>1673</v>
      </c>
      <c r="F17" s="347">
        <f t="shared" si="0"/>
        <v>0</v>
      </c>
    </row>
    <row r="18" spans="1:6" ht="12.75">
      <c r="A18" s="348" t="s">
        <v>287</v>
      </c>
      <c r="B18" s="354">
        <f t="shared" si="1"/>
        <v>17984</v>
      </c>
      <c r="C18" s="349">
        <v>12083</v>
      </c>
      <c r="D18" s="349">
        <v>4229</v>
      </c>
      <c r="E18" s="350">
        <v>1672</v>
      </c>
      <c r="F18" s="347">
        <f>B18-C18-D18-E18</f>
        <v>0</v>
      </c>
    </row>
    <row r="19" spans="1:6" ht="63.75">
      <c r="A19" s="348" t="s">
        <v>288</v>
      </c>
      <c r="B19" s="351"/>
      <c r="C19" s="352"/>
      <c r="D19" s="352"/>
      <c r="E19" s="353"/>
      <c r="F19" s="347">
        <f aca="true" t="shared" si="2" ref="F19:F82">B19-C19-D19-E19</f>
        <v>0</v>
      </c>
    </row>
    <row r="20" spans="1:6" ht="12.75">
      <c r="A20" s="348" t="s">
        <v>289</v>
      </c>
      <c r="B20" s="354">
        <v>21643</v>
      </c>
      <c r="C20" s="349">
        <v>14787</v>
      </c>
      <c r="D20" s="349">
        <v>5175</v>
      </c>
      <c r="E20" s="350">
        <v>1681</v>
      </c>
      <c r="F20" s="347">
        <f t="shared" si="2"/>
        <v>0</v>
      </c>
    </row>
    <row r="21" spans="1:6" ht="12.75">
      <c r="A21" s="348" t="s">
        <v>290</v>
      </c>
      <c r="B21" s="354">
        <v>18088</v>
      </c>
      <c r="C21" s="349">
        <v>12160</v>
      </c>
      <c r="D21" s="349">
        <v>4256</v>
      </c>
      <c r="E21" s="350">
        <v>1672</v>
      </c>
      <c r="F21" s="347">
        <f t="shared" si="2"/>
        <v>0</v>
      </c>
    </row>
    <row r="22" spans="1:6" ht="25.5">
      <c r="A22" s="348" t="s">
        <v>291</v>
      </c>
      <c r="B22" s="354">
        <v>43284</v>
      </c>
      <c r="C22" s="349">
        <v>29572</v>
      </c>
      <c r="D22" s="349">
        <v>10350</v>
      </c>
      <c r="E22" s="350">
        <v>3362</v>
      </c>
      <c r="F22" s="347">
        <f t="shared" si="2"/>
        <v>0</v>
      </c>
    </row>
    <row r="23" spans="1:6" ht="12.75">
      <c r="A23" s="348" t="s">
        <v>292</v>
      </c>
      <c r="B23" s="354">
        <v>36176</v>
      </c>
      <c r="C23" s="349">
        <v>24320</v>
      </c>
      <c r="D23" s="349">
        <v>8512</v>
      </c>
      <c r="E23" s="350">
        <v>3344</v>
      </c>
      <c r="F23" s="347">
        <f t="shared" si="2"/>
        <v>0</v>
      </c>
    </row>
    <row r="24" spans="1:6" ht="25.5">
      <c r="A24" s="348" t="s">
        <v>293</v>
      </c>
      <c r="B24" s="351"/>
      <c r="C24" s="352"/>
      <c r="D24" s="352"/>
      <c r="E24" s="353"/>
      <c r="F24" s="347">
        <f t="shared" si="2"/>
        <v>0</v>
      </c>
    </row>
    <row r="25" spans="1:6" ht="12.75">
      <c r="A25" s="348" t="s">
        <v>294</v>
      </c>
      <c r="B25" s="354">
        <v>75652</v>
      </c>
      <c r="C25" s="349">
        <v>50947</v>
      </c>
      <c r="D25" s="349">
        <v>17831</v>
      </c>
      <c r="E25" s="350">
        <v>6874</v>
      </c>
      <c r="F25" s="347">
        <f t="shared" si="2"/>
        <v>0</v>
      </c>
    </row>
    <row r="26" spans="1:6" ht="12.75">
      <c r="A26" s="348" t="s">
        <v>295</v>
      </c>
      <c r="B26" s="354">
        <v>59214</v>
      </c>
      <c r="C26" s="349">
        <v>38802</v>
      </c>
      <c r="D26" s="349">
        <v>13581</v>
      </c>
      <c r="E26" s="350">
        <v>6831</v>
      </c>
      <c r="F26" s="347">
        <f t="shared" si="2"/>
        <v>0</v>
      </c>
    </row>
    <row r="27" spans="1:6" ht="12.75">
      <c r="A27" s="348" t="s">
        <v>296</v>
      </c>
      <c r="B27" s="354">
        <v>50344</v>
      </c>
      <c r="C27" s="349">
        <v>32248</v>
      </c>
      <c r="D27" s="349">
        <v>11287</v>
      </c>
      <c r="E27" s="350">
        <v>6809</v>
      </c>
      <c r="F27" s="347">
        <f t="shared" si="2"/>
        <v>0</v>
      </c>
    </row>
    <row r="28" spans="1:6" ht="12.75">
      <c r="A28" s="348" t="s">
        <v>297</v>
      </c>
      <c r="B28" s="354">
        <v>46509</v>
      </c>
      <c r="C28" s="349">
        <v>29415</v>
      </c>
      <c r="D28" s="349">
        <v>10295</v>
      </c>
      <c r="E28" s="350">
        <v>6799</v>
      </c>
      <c r="F28" s="347">
        <f t="shared" si="2"/>
        <v>0</v>
      </c>
    </row>
    <row r="29" spans="1:6" ht="12.75">
      <c r="A29" s="348" t="s">
        <v>298</v>
      </c>
      <c r="B29" s="354">
        <v>40643</v>
      </c>
      <c r="C29" s="349">
        <v>25711</v>
      </c>
      <c r="D29" s="349">
        <v>8999</v>
      </c>
      <c r="E29" s="350">
        <v>5933</v>
      </c>
      <c r="F29" s="347">
        <f t="shared" si="2"/>
        <v>0</v>
      </c>
    </row>
    <row r="30" spans="1:6" ht="25.5">
      <c r="A30" s="348" t="s">
        <v>299</v>
      </c>
      <c r="B30" s="351"/>
      <c r="C30" s="352"/>
      <c r="D30" s="352"/>
      <c r="E30" s="353"/>
      <c r="F30" s="347">
        <f t="shared" si="2"/>
        <v>0</v>
      </c>
    </row>
    <row r="31" spans="1:6" ht="12.75">
      <c r="A31" s="348" t="s">
        <v>300</v>
      </c>
      <c r="B31" s="354">
        <v>47487</v>
      </c>
      <c r="C31" s="349">
        <v>30478</v>
      </c>
      <c r="D31" s="349">
        <v>10667</v>
      </c>
      <c r="E31" s="353">
        <v>6342</v>
      </c>
      <c r="F31" s="347">
        <f t="shared" si="2"/>
        <v>0</v>
      </c>
    </row>
    <row r="32" spans="1:6" ht="12.75">
      <c r="A32" s="348" t="s">
        <v>301</v>
      </c>
      <c r="B32" s="354">
        <v>46623</v>
      </c>
      <c r="C32" s="349">
        <v>30281</v>
      </c>
      <c r="D32" s="349">
        <v>10598</v>
      </c>
      <c r="E32" s="353">
        <v>5744</v>
      </c>
      <c r="F32" s="347">
        <f t="shared" si="2"/>
        <v>0</v>
      </c>
    </row>
    <row r="33" spans="1:6" ht="12.75">
      <c r="A33" s="348" t="s">
        <v>302</v>
      </c>
      <c r="B33" s="354">
        <v>46360</v>
      </c>
      <c r="C33" s="349">
        <v>30087</v>
      </c>
      <c r="D33" s="349">
        <v>10530</v>
      </c>
      <c r="E33" s="353">
        <v>5743</v>
      </c>
      <c r="F33" s="347">
        <f t="shared" si="2"/>
        <v>0</v>
      </c>
    </row>
    <row r="34" spans="1:6" ht="12.75">
      <c r="A34" s="348" t="s">
        <v>303</v>
      </c>
      <c r="B34" s="354">
        <v>46107</v>
      </c>
      <c r="C34" s="349">
        <v>29900</v>
      </c>
      <c r="D34" s="349">
        <v>10465</v>
      </c>
      <c r="E34" s="353">
        <v>5742</v>
      </c>
      <c r="F34" s="347">
        <f t="shared" si="2"/>
        <v>0</v>
      </c>
    </row>
    <row r="35" spans="1:6" ht="12.75">
      <c r="A35" s="348" t="s">
        <v>304</v>
      </c>
      <c r="B35" s="354">
        <v>45856</v>
      </c>
      <c r="C35" s="349">
        <v>29714</v>
      </c>
      <c r="D35" s="349">
        <v>10400</v>
      </c>
      <c r="E35" s="353">
        <v>5742</v>
      </c>
      <c r="F35" s="347">
        <f t="shared" si="2"/>
        <v>0</v>
      </c>
    </row>
    <row r="36" spans="1:6" ht="12.75">
      <c r="A36" s="348" t="s">
        <v>305</v>
      </c>
      <c r="B36" s="354">
        <v>45611</v>
      </c>
      <c r="C36" s="349">
        <v>29533</v>
      </c>
      <c r="D36" s="349">
        <v>10337</v>
      </c>
      <c r="E36" s="353">
        <v>5741</v>
      </c>
      <c r="F36" s="347">
        <f t="shared" si="2"/>
        <v>0</v>
      </c>
    </row>
    <row r="37" spans="1:6" ht="12.75">
      <c r="A37" s="348" t="s">
        <v>306</v>
      </c>
      <c r="B37" s="354">
        <v>45369</v>
      </c>
      <c r="C37" s="349">
        <v>29355</v>
      </c>
      <c r="D37" s="349">
        <v>10274</v>
      </c>
      <c r="E37" s="353">
        <v>5740</v>
      </c>
      <c r="F37" s="347">
        <f t="shared" si="2"/>
        <v>0</v>
      </c>
    </row>
    <row r="38" spans="1:6" ht="12.75">
      <c r="A38" s="348" t="s">
        <v>307</v>
      </c>
      <c r="B38" s="354">
        <v>45133</v>
      </c>
      <c r="C38" s="349">
        <v>29180</v>
      </c>
      <c r="D38" s="349">
        <v>10213</v>
      </c>
      <c r="E38" s="353">
        <v>5740</v>
      </c>
      <c r="F38" s="347">
        <f t="shared" si="2"/>
        <v>0</v>
      </c>
    </row>
    <row r="39" spans="1:6" ht="12.75">
      <c r="A39" s="348" t="s">
        <v>308</v>
      </c>
      <c r="B39" s="354">
        <v>44901</v>
      </c>
      <c r="C39" s="349">
        <v>29009</v>
      </c>
      <c r="D39" s="349">
        <v>10153</v>
      </c>
      <c r="E39" s="353">
        <v>5739</v>
      </c>
      <c r="F39" s="347">
        <f t="shared" si="2"/>
        <v>0</v>
      </c>
    </row>
    <row r="40" spans="1:6" ht="12.75">
      <c r="A40" s="348" t="s">
        <v>309</v>
      </c>
      <c r="B40" s="354">
        <v>44672</v>
      </c>
      <c r="C40" s="349">
        <v>28840</v>
      </c>
      <c r="D40" s="349">
        <v>10094</v>
      </c>
      <c r="E40" s="353">
        <v>5738</v>
      </c>
      <c r="F40" s="347">
        <f t="shared" si="2"/>
        <v>0</v>
      </c>
    </row>
    <row r="41" spans="1:6" ht="12.75">
      <c r="A41" s="348" t="s">
        <v>310</v>
      </c>
      <c r="B41" s="354">
        <v>44451</v>
      </c>
      <c r="C41" s="349">
        <v>28676</v>
      </c>
      <c r="D41" s="349">
        <v>10037</v>
      </c>
      <c r="E41" s="353">
        <v>5738</v>
      </c>
      <c r="F41" s="347">
        <f t="shared" si="2"/>
        <v>0</v>
      </c>
    </row>
    <row r="42" spans="1:6" ht="12.75">
      <c r="A42" s="348" t="s">
        <v>311</v>
      </c>
      <c r="B42" s="354">
        <v>44232</v>
      </c>
      <c r="C42" s="349">
        <v>28514</v>
      </c>
      <c r="D42" s="349">
        <v>9980</v>
      </c>
      <c r="E42" s="353">
        <v>5738</v>
      </c>
      <c r="F42" s="347">
        <f t="shared" si="2"/>
        <v>0</v>
      </c>
    </row>
    <row r="43" spans="1:6" ht="12.75">
      <c r="A43" s="348" t="s">
        <v>312</v>
      </c>
      <c r="B43" s="354">
        <v>44016</v>
      </c>
      <c r="C43" s="349">
        <v>28355</v>
      </c>
      <c r="D43" s="349">
        <v>9924</v>
      </c>
      <c r="E43" s="353">
        <v>5737</v>
      </c>
      <c r="F43" s="347">
        <f t="shared" si="2"/>
        <v>0</v>
      </c>
    </row>
    <row r="44" spans="1:6" ht="12.75">
      <c r="A44" s="348" t="s">
        <v>313</v>
      </c>
      <c r="B44" s="354">
        <v>43804</v>
      </c>
      <c r="C44" s="349">
        <v>28198</v>
      </c>
      <c r="D44" s="349">
        <v>9869</v>
      </c>
      <c r="E44" s="353">
        <v>5737</v>
      </c>
      <c r="F44" s="347">
        <f t="shared" si="2"/>
        <v>0</v>
      </c>
    </row>
    <row r="45" spans="1:6" ht="12.75">
      <c r="A45" s="348" t="s">
        <v>314</v>
      </c>
      <c r="B45" s="354">
        <v>43597</v>
      </c>
      <c r="C45" s="349">
        <v>28045</v>
      </c>
      <c r="D45" s="349">
        <v>9816</v>
      </c>
      <c r="E45" s="353">
        <v>5736</v>
      </c>
      <c r="F45" s="347">
        <f t="shared" si="2"/>
        <v>0</v>
      </c>
    </row>
    <row r="46" spans="1:6" ht="12.75">
      <c r="A46" s="348" t="s">
        <v>315</v>
      </c>
      <c r="B46" s="354">
        <v>43396</v>
      </c>
      <c r="C46" s="349">
        <v>27896</v>
      </c>
      <c r="D46" s="349">
        <v>9764</v>
      </c>
      <c r="E46" s="353">
        <v>5736</v>
      </c>
      <c r="F46" s="347">
        <f t="shared" si="2"/>
        <v>0</v>
      </c>
    </row>
    <row r="47" spans="1:6" ht="12.75">
      <c r="A47" s="348" t="s">
        <v>316</v>
      </c>
      <c r="B47" s="354">
        <v>43192</v>
      </c>
      <c r="C47" s="349">
        <v>27746</v>
      </c>
      <c r="D47" s="349">
        <v>9711</v>
      </c>
      <c r="E47" s="353">
        <v>5735</v>
      </c>
      <c r="F47" s="347">
        <f t="shared" si="2"/>
        <v>0</v>
      </c>
    </row>
    <row r="48" spans="1:6" ht="12.75">
      <c r="A48" s="348" t="s">
        <v>317</v>
      </c>
      <c r="B48" s="354">
        <v>42994</v>
      </c>
      <c r="C48" s="349">
        <v>27600</v>
      </c>
      <c r="D48" s="349">
        <v>9660</v>
      </c>
      <c r="E48" s="353">
        <v>5734</v>
      </c>
      <c r="F48" s="347">
        <f t="shared" si="2"/>
        <v>0</v>
      </c>
    </row>
    <row r="49" spans="1:6" ht="12.75">
      <c r="A49" s="348" t="s">
        <v>318</v>
      </c>
      <c r="B49" s="354">
        <v>42802</v>
      </c>
      <c r="C49" s="349">
        <v>27458</v>
      </c>
      <c r="D49" s="349">
        <v>9610</v>
      </c>
      <c r="E49" s="353">
        <v>5734</v>
      </c>
      <c r="F49" s="347">
        <f t="shared" si="2"/>
        <v>0</v>
      </c>
    </row>
    <row r="50" spans="1:6" ht="12.75">
      <c r="A50" s="348" t="s">
        <v>319</v>
      </c>
      <c r="B50" s="354">
        <v>42611</v>
      </c>
      <c r="C50" s="349">
        <v>27317</v>
      </c>
      <c r="D50" s="349">
        <v>9561</v>
      </c>
      <c r="E50" s="353">
        <v>5733</v>
      </c>
      <c r="F50" s="347">
        <f t="shared" si="2"/>
        <v>0</v>
      </c>
    </row>
    <row r="51" spans="1:6" ht="12.75">
      <c r="A51" s="348" t="s">
        <v>320</v>
      </c>
      <c r="B51" s="354">
        <v>42423</v>
      </c>
      <c r="C51" s="349">
        <v>27178</v>
      </c>
      <c r="D51" s="349">
        <v>9512</v>
      </c>
      <c r="E51" s="353">
        <v>5733</v>
      </c>
      <c r="F51" s="347">
        <f t="shared" si="2"/>
        <v>0</v>
      </c>
    </row>
    <row r="52" spans="1:6" ht="12.75">
      <c r="A52" s="348" t="s">
        <v>321</v>
      </c>
      <c r="B52" s="354">
        <v>42241</v>
      </c>
      <c r="C52" s="349">
        <v>27044</v>
      </c>
      <c r="D52" s="349">
        <v>9465</v>
      </c>
      <c r="E52" s="353">
        <v>5732</v>
      </c>
      <c r="F52" s="347">
        <f t="shared" si="2"/>
        <v>0</v>
      </c>
    </row>
    <row r="53" spans="1:6" ht="12.75">
      <c r="A53" s="348" t="s">
        <v>322</v>
      </c>
      <c r="B53" s="354">
        <v>42062</v>
      </c>
      <c r="C53" s="349">
        <v>26911</v>
      </c>
      <c r="D53" s="349">
        <v>9419</v>
      </c>
      <c r="E53" s="353">
        <v>5732</v>
      </c>
      <c r="F53" s="347">
        <f t="shared" si="2"/>
        <v>0</v>
      </c>
    </row>
    <row r="54" spans="1:6" ht="12.75">
      <c r="A54" s="348" t="s">
        <v>323</v>
      </c>
      <c r="B54" s="354">
        <v>41883</v>
      </c>
      <c r="C54" s="349">
        <v>26779</v>
      </c>
      <c r="D54" s="349">
        <v>9373</v>
      </c>
      <c r="E54" s="353">
        <v>5731</v>
      </c>
      <c r="F54" s="347">
        <f t="shared" si="2"/>
        <v>0</v>
      </c>
    </row>
    <row r="55" spans="1:6" ht="12.75">
      <c r="A55" s="348" t="s">
        <v>324</v>
      </c>
      <c r="B55" s="354">
        <v>41710</v>
      </c>
      <c r="C55" s="349">
        <v>26651</v>
      </c>
      <c r="D55" s="349">
        <v>9328</v>
      </c>
      <c r="E55" s="353">
        <v>5731</v>
      </c>
      <c r="F55" s="347">
        <f t="shared" si="2"/>
        <v>0</v>
      </c>
    </row>
    <row r="56" spans="1:6" ht="12.75">
      <c r="A56" s="348" t="s">
        <v>325</v>
      </c>
      <c r="B56" s="354">
        <v>41537</v>
      </c>
      <c r="C56" s="349">
        <v>26524</v>
      </c>
      <c r="D56" s="349">
        <v>9283</v>
      </c>
      <c r="E56" s="353">
        <v>5730</v>
      </c>
      <c r="F56" s="347">
        <f t="shared" si="2"/>
        <v>0</v>
      </c>
    </row>
    <row r="57" spans="1:6" ht="12.75">
      <c r="A57" s="348" t="s">
        <v>326</v>
      </c>
      <c r="B57" s="354">
        <v>41370</v>
      </c>
      <c r="C57" s="349">
        <v>26400</v>
      </c>
      <c r="D57" s="349">
        <v>9240</v>
      </c>
      <c r="E57" s="353">
        <v>5730</v>
      </c>
      <c r="F57" s="347">
        <f t="shared" si="2"/>
        <v>0</v>
      </c>
    </row>
    <row r="58" spans="1:6" ht="12.75">
      <c r="A58" s="348" t="s">
        <v>327</v>
      </c>
      <c r="B58" s="354">
        <v>41204</v>
      </c>
      <c r="C58" s="349">
        <v>26278</v>
      </c>
      <c r="D58" s="349">
        <v>9197</v>
      </c>
      <c r="E58" s="353">
        <v>5729</v>
      </c>
      <c r="F58" s="347">
        <f t="shared" si="2"/>
        <v>0</v>
      </c>
    </row>
    <row r="59" spans="1:6" ht="12.75">
      <c r="A59" s="348" t="s">
        <v>328</v>
      </c>
      <c r="B59" s="354">
        <v>41042</v>
      </c>
      <c r="C59" s="349">
        <v>26158</v>
      </c>
      <c r="D59" s="349">
        <v>9155</v>
      </c>
      <c r="E59" s="353">
        <v>5729</v>
      </c>
      <c r="F59" s="347">
        <f t="shared" si="2"/>
        <v>0</v>
      </c>
    </row>
    <row r="60" spans="1:6" ht="12.75">
      <c r="A60" s="348" t="s">
        <v>329</v>
      </c>
      <c r="B60" s="354">
        <v>40883</v>
      </c>
      <c r="C60" s="349">
        <v>26040</v>
      </c>
      <c r="D60" s="349">
        <v>9114</v>
      </c>
      <c r="E60" s="353">
        <v>5729</v>
      </c>
      <c r="F60" s="347">
        <f t="shared" si="2"/>
        <v>0</v>
      </c>
    </row>
    <row r="61" spans="1:6" ht="12.75">
      <c r="A61" s="348" t="s">
        <v>330</v>
      </c>
      <c r="B61" s="354">
        <v>40729</v>
      </c>
      <c r="C61" s="349">
        <v>25926</v>
      </c>
      <c r="D61" s="349">
        <v>9074</v>
      </c>
      <c r="E61" s="353">
        <v>5729</v>
      </c>
      <c r="F61" s="347">
        <f t="shared" si="2"/>
        <v>0</v>
      </c>
    </row>
    <row r="62" spans="1:6" ht="12.75">
      <c r="A62" s="348" t="s">
        <v>331</v>
      </c>
      <c r="B62" s="354">
        <v>40577</v>
      </c>
      <c r="C62" s="349">
        <v>25813</v>
      </c>
      <c r="D62" s="349">
        <v>9035</v>
      </c>
      <c r="E62" s="353">
        <v>5729</v>
      </c>
      <c r="F62" s="347">
        <f t="shared" si="2"/>
        <v>0</v>
      </c>
    </row>
    <row r="63" spans="1:6" ht="12.75">
      <c r="A63" s="348" t="s">
        <v>332</v>
      </c>
      <c r="B63" s="354">
        <v>40424</v>
      </c>
      <c r="C63" s="349">
        <v>25701</v>
      </c>
      <c r="D63" s="349">
        <v>8995</v>
      </c>
      <c r="E63" s="353">
        <v>5728</v>
      </c>
      <c r="F63" s="347">
        <f t="shared" si="2"/>
        <v>0</v>
      </c>
    </row>
    <row r="64" spans="1:6" ht="12.75">
      <c r="A64" s="348" t="s">
        <v>333</v>
      </c>
      <c r="B64" s="354">
        <v>40279</v>
      </c>
      <c r="C64" s="349">
        <v>25593</v>
      </c>
      <c r="D64" s="349">
        <v>8958</v>
      </c>
      <c r="E64" s="353">
        <v>5728</v>
      </c>
      <c r="F64" s="347">
        <f t="shared" si="2"/>
        <v>0</v>
      </c>
    </row>
    <row r="65" spans="1:6" ht="12.75">
      <c r="A65" s="348" t="s">
        <v>334</v>
      </c>
      <c r="B65" s="354">
        <v>40136</v>
      </c>
      <c r="C65" s="349">
        <v>25488</v>
      </c>
      <c r="D65" s="349">
        <v>8921</v>
      </c>
      <c r="E65" s="353">
        <v>5727</v>
      </c>
      <c r="F65" s="347">
        <f t="shared" si="2"/>
        <v>0</v>
      </c>
    </row>
    <row r="66" spans="1:6" ht="12.75">
      <c r="A66" s="348" t="s">
        <v>335</v>
      </c>
      <c r="B66" s="354">
        <v>39997</v>
      </c>
      <c r="C66" s="349">
        <v>25385</v>
      </c>
      <c r="D66" s="349">
        <v>8885</v>
      </c>
      <c r="E66" s="353">
        <v>5727</v>
      </c>
      <c r="F66" s="347">
        <f t="shared" si="2"/>
        <v>0</v>
      </c>
    </row>
    <row r="67" spans="1:6" ht="12.75">
      <c r="A67" s="348" t="s">
        <v>336</v>
      </c>
      <c r="B67" s="354">
        <v>39862</v>
      </c>
      <c r="C67" s="349">
        <v>25285</v>
      </c>
      <c r="D67" s="349">
        <v>8850</v>
      </c>
      <c r="E67" s="353">
        <v>5727</v>
      </c>
      <c r="F67" s="347">
        <f t="shared" si="2"/>
        <v>0</v>
      </c>
    </row>
    <row r="68" spans="1:6" ht="12.75">
      <c r="A68" s="348" t="s">
        <v>337</v>
      </c>
      <c r="B68" s="354">
        <v>39728</v>
      </c>
      <c r="C68" s="349">
        <v>25187</v>
      </c>
      <c r="D68" s="349">
        <v>8815</v>
      </c>
      <c r="E68" s="353">
        <v>5726</v>
      </c>
      <c r="F68" s="347">
        <f t="shared" si="2"/>
        <v>0</v>
      </c>
    </row>
    <row r="69" spans="1:6" ht="12.75">
      <c r="A69" s="348" t="s">
        <v>338</v>
      </c>
      <c r="B69" s="354">
        <v>39600</v>
      </c>
      <c r="C69" s="349">
        <v>25092</v>
      </c>
      <c r="D69" s="349">
        <v>8782</v>
      </c>
      <c r="E69" s="353">
        <v>5726</v>
      </c>
      <c r="F69" s="347">
        <f t="shared" si="2"/>
        <v>0</v>
      </c>
    </row>
    <row r="70" spans="1:6" ht="12.75">
      <c r="A70" s="348" t="s">
        <v>339</v>
      </c>
      <c r="B70" s="354">
        <v>38985</v>
      </c>
      <c r="C70" s="349">
        <v>24638</v>
      </c>
      <c r="D70" s="349">
        <v>8623</v>
      </c>
      <c r="E70" s="353">
        <v>5724</v>
      </c>
      <c r="F70" s="347">
        <f t="shared" si="2"/>
        <v>0</v>
      </c>
    </row>
    <row r="71" spans="1:6" ht="12.75">
      <c r="A71" s="348" t="s">
        <v>340</v>
      </c>
      <c r="B71" s="354">
        <v>38198</v>
      </c>
      <c r="C71" s="349">
        <v>24056</v>
      </c>
      <c r="D71" s="349">
        <v>8420</v>
      </c>
      <c r="E71" s="353">
        <v>5722</v>
      </c>
      <c r="F71" s="347">
        <f t="shared" si="2"/>
        <v>0</v>
      </c>
    </row>
    <row r="72" spans="1:6" ht="12.75">
      <c r="A72" s="348" t="s">
        <v>341</v>
      </c>
      <c r="B72" s="354">
        <v>36955</v>
      </c>
      <c r="C72" s="349">
        <v>23138</v>
      </c>
      <c r="D72" s="349">
        <v>8098</v>
      </c>
      <c r="E72" s="353">
        <v>5719</v>
      </c>
      <c r="F72" s="347">
        <f t="shared" si="2"/>
        <v>0</v>
      </c>
    </row>
    <row r="73" spans="1:6" ht="12.75">
      <c r="A73" s="348" t="s">
        <v>342</v>
      </c>
      <c r="B73" s="354">
        <v>36045</v>
      </c>
      <c r="C73" s="349">
        <v>22465</v>
      </c>
      <c r="D73" s="349">
        <v>7863</v>
      </c>
      <c r="E73" s="353">
        <v>5717</v>
      </c>
      <c r="F73" s="347">
        <f t="shared" si="2"/>
        <v>0</v>
      </c>
    </row>
    <row r="74" spans="1:6" ht="12.75">
      <c r="A74" s="348" t="s">
        <v>343</v>
      </c>
      <c r="B74" s="354">
        <v>35389</v>
      </c>
      <c r="C74" s="349">
        <v>21981</v>
      </c>
      <c r="D74" s="349">
        <v>7693</v>
      </c>
      <c r="E74" s="353">
        <v>5715</v>
      </c>
      <c r="F74" s="347">
        <f t="shared" si="2"/>
        <v>0</v>
      </c>
    </row>
    <row r="75" spans="1:6" ht="12.75">
      <c r="A75" s="348" t="s">
        <v>344</v>
      </c>
      <c r="B75" s="354">
        <f aca="true" t="shared" si="3" ref="B75:B82">SUM(C75:E75)</f>
        <v>11437</v>
      </c>
      <c r="C75" s="349">
        <v>7296</v>
      </c>
      <c r="D75" s="349">
        <v>2554</v>
      </c>
      <c r="E75" s="353">
        <v>1587</v>
      </c>
      <c r="F75" s="347">
        <f t="shared" si="2"/>
        <v>0</v>
      </c>
    </row>
    <row r="76" spans="1:6" ht="12.75">
      <c r="A76" s="348" t="s">
        <v>345</v>
      </c>
      <c r="B76" s="354">
        <f t="shared" si="3"/>
        <v>13116</v>
      </c>
      <c r="C76" s="349">
        <v>8536</v>
      </c>
      <c r="D76" s="349">
        <v>2988</v>
      </c>
      <c r="E76" s="353">
        <v>1592</v>
      </c>
      <c r="F76" s="347">
        <f t="shared" si="2"/>
        <v>0</v>
      </c>
    </row>
    <row r="77" spans="1:6" ht="12.75">
      <c r="A77" s="348" t="s">
        <v>346</v>
      </c>
      <c r="B77" s="354">
        <f t="shared" si="3"/>
        <v>12395</v>
      </c>
      <c r="C77" s="349">
        <v>8004</v>
      </c>
      <c r="D77" s="349">
        <v>2801</v>
      </c>
      <c r="E77" s="353">
        <v>1590</v>
      </c>
      <c r="F77" s="347">
        <f t="shared" si="2"/>
        <v>0</v>
      </c>
    </row>
    <row r="78" spans="1:6" ht="12.75">
      <c r="A78" s="348" t="s">
        <v>347</v>
      </c>
      <c r="B78" s="354">
        <f t="shared" si="3"/>
        <v>12197</v>
      </c>
      <c r="C78" s="349">
        <v>7858</v>
      </c>
      <c r="D78" s="349">
        <v>2750</v>
      </c>
      <c r="E78" s="353">
        <v>1589</v>
      </c>
      <c r="F78" s="347">
        <f t="shared" si="2"/>
        <v>0</v>
      </c>
    </row>
    <row r="79" spans="1:6" ht="12.75">
      <c r="A79" s="348" t="s">
        <v>348</v>
      </c>
      <c r="B79" s="354">
        <f t="shared" si="3"/>
        <v>14016</v>
      </c>
      <c r="C79" s="349">
        <v>9202</v>
      </c>
      <c r="D79" s="349">
        <v>3221</v>
      </c>
      <c r="E79" s="353">
        <v>1593</v>
      </c>
      <c r="F79" s="347">
        <f t="shared" si="2"/>
        <v>0</v>
      </c>
    </row>
    <row r="80" spans="1:6" ht="25.5">
      <c r="A80" s="348" t="s">
        <v>349</v>
      </c>
      <c r="B80" s="354">
        <f t="shared" si="3"/>
        <v>19353</v>
      </c>
      <c r="C80" s="349">
        <v>13145</v>
      </c>
      <c r="D80" s="349">
        <v>4601</v>
      </c>
      <c r="E80" s="353">
        <v>1607</v>
      </c>
      <c r="F80" s="347">
        <f t="shared" si="2"/>
        <v>0</v>
      </c>
    </row>
    <row r="81" spans="1:6" ht="25.5">
      <c r="A81" s="348" t="s">
        <v>350</v>
      </c>
      <c r="B81" s="354">
        <f t="shared" si="3"/>
        <v>18224</v>
      </c>
      <c r="C81" s="349">
        <v>12311</v>
      </c>
      <c r="D81" s="349">
        <v>4309</v>
      </c>
      <c r="E81" s="353">
        <v>1604</v>
      </c>
      <c r="F81" s="347">
        <f t="shared" si="2"/>
        <v>0</v>
      </c>
    </row>
    <row r="82" spans="1:6" ht="25.5">
      <c r="A82" s="348" t="s">
        <v>351</v>
      </c>
      <c r="B82" s="354">
        <f t="shared" si="3"/>
        <v>17519</v>
      </c>
      <c r="C82" s="349">
        <v>11790</v>
      </c>
      <c r="D82" s="349">
        <v>4127</v>
      </c>
      <c r="E82" s="353">
        <v>1602</v>
      </c>
      <c r="F82" s="347">
        <f t="shared" si="2"/>
        <v>0</v>
      </c>
    </row>
    <row r="83" spans="1:6" ht="25.5">
      <c r="A83" s="348" t="s">
        <v>352</v>
      </c>
      <c r="B83" s="354">
        <v>196139</v>
      </c>
      <c r="C83" s="349">
        <v>133150</v>
      </c>
      <c r="D83" s="349">
        <v>46603</v>
      </c>
      <c r="E83" s="353">
        <v>16386</v>
      </c>
      <c r="F83" s="347">
        <f aca="true" t="shared" si="4" ref="F83:F146">B83-C83-D83-E83</f>
        <v>0</v>
      </c>
    </row>
    <row r="84" spans="1:6" ht="12.75">
      <c r="A84" s="348" t="s">
        <v>353</v>
      </c>
      <c r="B84" s="354">
        <v>23917</v>
      </c>
      <c r="C84" s="349">
        <v>17561</v>
      </c>
      <c r="D84" s="349">
        <v>6146</v>
      </c>
      <c r="E84" s="353">
        <v>210</v>
      </c>
      <c r="F84" s="347">
        <f t="shared" si="4"/>
        <v>0</v>
      </c>
    </row>
    <row r="85" spans="1:6" ht="25.5">
      <c r="A85" s="348" t="s">
        <v>354</v>
      </c>
      <c r="B85" s="354">
        <v>9567</v>
      </c>
      <c r="C85" s="349">
        <v>7025</v>
      </c>
      <c r="D85" s="349">
        <v>2459</v>
      </c>
      <c r="E85" s="353">
        <v>83</v>
      </c>
      <c r="F85" s="347">
        <f t="shared" si="4"/>
        <v>0</v>
      </c>
    </row>
    <row r="86" spans="1:6" ht="25.5">
      <c r="A86" s="355" t="s">
        <v>355</v>
      </c>
      <c r="B86" s="354">
        <v>3587</v>
      </c>
      <c r="C86" s="349">
        <v>2633</v>
      </c>
      <c r="D86" s="349">
        <v>922</v>
      </c>
      <c r="E86" s="353">
        <v>32</v>
      </c>
      <c r="F86" s="347">
        <f t="shared" si="4"/>
        <v>0</v>
      </c>
    </row>
    <row r="87" spans="1:6" ht="38.25">
      <c r="A87" s="355" t="s">
        <v>356</v>
      </c>
      <c r="B87" s="354">
        <v>150816</v>
      </c>
      <c r="C87" s="349">
        <v>101936</v>
      </c>
      <c r="D87" s="349">
        <v>35678</v>
      </c>
      <c r="E87" s="353">
        <v>13202</v>
      </c>
      <c r="F87" s="347">
        <f t="shared" si="4"/>
        <v>0</v>
      </c>
    </row>
    <row r="88" spans="1:6" ht="25.5">
      <c r="A88" s="348" t="s">
        <v>357</v>
      </c>
      <c r="B88" s="354">
        <v>114098</v>
      </c>
      <c r="C88" s="349">
        <v>66936</v>
      </c>
      <c r="D88" s="349">
        <v>23428</v>
      </c>
      <c r="E88" s="353">
        <v>23734</v>
      </c>
      <c r="F88" s="347">
        <f t="shared" si="4"/>
        <v>0</v>
      </c>
    </row>
    <row r="89" spans="1:6" ht="38.25">
      <c r="A89" s="348" t="s">
        <v>358</v>
      </c>
      <c r="B89" s="354">
        <v>76790</v>
      </c>
      <c r="C89" s="349">
        <v>48583</v>
      </c>
      <c r="D89" s="349">
        <v>17004</v>
      </c>
      <c r="E89" s="353">
        <v>11203</v>
      </c>
      <c r="F89" s="347">
        <f t="shared" si="4"/>
        <v>0</v>
      </c>
    </row>
    <row r="90" spans="1:6" ht="12.75">
      <c r="A90" s="348" t="s">
        <v>359</v>
      </c>
      <c r="B90" s="354">
        <v>54086</v>
      </c>
      <c r="C90" s="349">
        <v>37110</v>
      </c>
      <c r="D90" s="349">
        <v>12989</v>
      </c>
      <c r="E90" s="353">
        <v>3987</v>
      </c>
      <c r="F90" s="347">
        <f t="shared" si="4"/>
        <v>0</v>
      </c>
    </row>
    <row r="91" spans="1:6" ht="12.75">
      <c r="A91" s="348" t="s">
        <v>360</v>
      </c>
      <c r="B91" s="354">
        <v>30627</v>
      </c>
      <c r="C91" s="349">
        <v>19603</v>
      </c>
      <c r="D91" s="349">
        <v>6861</v>
      </c>
      <c r="E91" s="350">
        <v>4163</v>
      </c>
      <c r="F91" s="347">
        <f t="shared" si="4"/>
        <v>0</v>
      </c>
    </row>
    <row r="92" spans="1:6" ht="25.5">
      <c r="A92" s="348" t="s">
        <v>361</v>
      </c>
      <c r="B92" s="354">
        <v>9029</v>
      </c>
      <c r="C92" s="349">
        <v>4833</v>
      </c>
      <c r="D92" s="349">
        <v>1692</v>
      </c>
      <c r="E92" s="350">
        <v>2504</v>
      </c>
      <c r="F92" s="347">
        <f t="shared" si="4"/>
        <v>0</v>
      </c>
    </row>
    <row r="93" spans="1:6" ht="12.75">
      <c r="A93" s="348" t="s">
        <v>362</v>
      </c>
      <c r="B93" s="354">
        <f aca="true" t="shared" si="5" ref="B93:B104">SUM(C93:E93)</f>
        <v>6504</v>
      </c>
      <c r="C93" s="349">
        <v>3658</v>
      </c>
      <c r="D93" s="349">
        <v>1280</v>
      </c>
      <c r="E93" s="350">
        <v>1566</v>
      </c>
      <c r="F93" s="347">
        <f t="shared" si="4"/>
        <v>0</v>
      </c>
    </row>
    <row r="94" spans="1:6" ht="12.75">
      <c r="A94" s="348" t="s">
        <v>363</v>
      </c>
      <c r="B94" s="354">
        <f t="shared" si="5"/>
        <v>4870</v>
      </c>
      <c r="C94" s="349">
        <v>2451</v>
      </c>
      <c r="D94" s="349">
        <v>858</v>
      </c>
      <c r="E94" s="350">
        <v>1561</v>
      </c>
      <c r="F94" s="347">
        <f t="shared" si="4"/>
        <v>0</v>
      </c>
    </row>
    <row r="95" spans="1:6" ht="12.75">
      <c r="A95" s="348" t="s">
        <v>364</v>
      </c>
      <c r="B95" s="354">
        <f t="shared" si="5"/>
        <v>2700</v>
      </c>
      <c r="C95" s="349">
        <v>1207</v>
      </c>
      <c r="D95" s="349">
        <v>422</v>
      </c>
      <c r="E95" s="350">
        <v>1071</v>
      </c>
      <c r="F95" s="347">
        <f t="shared" si="4"/>
        <v>0</v>
      </c>
    </row>
    <row r="96" spans="1:6" ht="12.75">
      <c r="A96" s="348" t="s">
        <v>365</v>
      </c>
      <c r="B96" s="354">
        <f t="shared" si="5"/>
        <v>4403</v>
      </c>
      <c r="C96" s="349">
        <v>2106</v>
      </c>
      <c r="D96" s="349">
        <v>737</v>
      </c>
      <c r="E96" s="350">
        <v>1560</v>
      </c>
      <c r="F96" s="347">
        <f t="shared" si="4"/>
        <v>0</v>
      </c>
    </row>
    <row r="97" spans="1:6" ht="12.75">
      <c r="A97" s="348" t="s">
        <v>366</v>
      </c>
      <c r="B97" s="354">
        <f t="shared" si="5"/>
        <v>3690</v>
      </c>
      <c r="C97" s="349">
        <v>1580</v>
      </c>
      <c r="D97" s="349">
        <v>553</v>
      </c>
      <c r="E97" s="350">
        <v>1557</v>
      </c>
      <c r="F97" s="347">
        <f t="shared" si="4"/>
        <v>0</v>
      </c>
    </row>
    <row r="98" spans="1:6" ht="12.75">
      <c r="A98" s="348" t="s">
        <v>367</v>
      </c>
      <c r="B98" s="354">
        <f t="shared" si="5"/>
        <v>1779</v>
      </c>
      <c r="C98" s="349">
        <v>527</v>
      </c>
      <c r="D98" s="349">
        <v>184</v>
      </c>
      <c r="E98" s="350">
        <v>1068</v>
      </c>
      <c r="F98" s="347">
        <f t="shared" si="4"/>
        <v>0</v>
      </c>
    </row>
    <row r="99" spans="1:6" ht="12.75">
      <c r="A99" s="348" t="s">
        <v>368</v>
      </c>
      <c r="B99" s="354">
        <f t="shared" si="5"/>
        <v>4185</v>
      </c>
      <c r="C99" s="349">
        <v>1945</v>
      </c>
      <c r="D99" s="349">
        <v>681</v>
      </c>
      <c r="E99" s="350">
        <v>1559</v>
      </c>
      <c r="F99" s="347">
        <f t="shared" si="4"/>
        <v>0</v>
      </c>
    </row>
    <row r="100" spans="1:6" ht="12.75">
      <c r="A100" s="348" t="s">
        <v>369</v>
      </c>
      <c r="B100" s="354">
        <f t="shared" si="5"/>
        <v>3527</v>
      </c>
      <c r="C100" s="349">
        <v>1459</v>
      </c>
      <c r="D100" s="349">
        <v>511</v>
      </c>
      <c r="E100" s="350">
        <v>1557</v>
      </c>
      <c r="F100" s="347">
        <f t="shared" si="4"/>
        <v>0</v>
      </c>
    </row>
    <row r="101" spans="1:6" ht="12.75">
      <c r="A101" s="348" t="s">
        <v>370</v>
      </c>
      <c r="B101" s="354">
        <f t="shared" si="5"/>
        <v>1724</v>
      </c>
      <c r="C101" s="349">
        <v>486</v>
      </c>
      <c r="D101" s="349">
        <v>170</v>
      </c>
      <c r="E101" s="350">
        <v>1068</v>
      </c>
      <c r="F101" s="347">
        <f t="shared" si="4"/>
        <v>0</v>
      </c>
    </row>
    <row r="102" spans="1:6" ht="12.75">
      <c r="A102" s="348" t="s">
        <v>371</v>
      </c>
      <c r="B102" s="354">
        <f t="shared" si="5"/>
        <v>4109</v>
      </c>
      <c r="C102" s="349">
        <v>1889</v>
      </c>
      <c r="D102" s="349">
        <v>661</v>
      </c>
      <c r="E102" s="350">
        <v>1559</v>
      </c>
      <c r="F102" s="347">
        <f t="shared" si="4"/>
        <v>0</v>
      </c>
    </row>
    <row r="103" spans="1:6" ht="12.75">
      <c r="A103" s="348" t="s">
        <v>372</v>
      </c>
      <c r="B103" s="354">
        <f t="shared" si="5"/>
        <v>3471</v>
      </c>
      <c r="C103" s="349">
        <v>1418</v>
      </c>
      <c r="D103" s="349">
        <v>496</v>
      </c>
      <c r="E103" s="350">
        <v>1557</v>
      </c>
      <c r="F103" s="347">
        <f t="shared" si="4"/>
        <v>0</v>
      </c>
    </row>
    <row r="104" spans="1:6" ht="12.75">
      <c r="A104" s="348" t="s">
        <v>373</v>
      </c>
      <c r="B104" s="354">
        <f t="shared" si="5"/>
        <v>1705</v>
      </c>
      <c r="C104" s="349">
        <v>472</v>
      </c>
      <c r="D104" s="349">
        <v>165</v>
      </c>
      <c r="E104" s="350">
        <v>1068</v>
      </c>
      <c r="F104" s="347">
        <f t="shared" si="4"/>
        <v>0</v>
      </c>
    </row>
    <row r="105" spans="1:6" ht="25.5">
      <c r="A105" s="348" t="s">
        <v>374</v>
      </c>
      <c r="B105" s="354">
        <v>6505</v>
      </c>
      <c r="C105" s="349">
        <v>3658</v>
      </c>
      <c r="D105" s="349">
        <v>1280</v>
      </c>
      <c r="E105" s="350">
        <v>1567</v>
      </c>
      <c r="F105" s="347">
        <f t="shared" si="4"/>
        <v>0</v>
      </c>
    </row>
    <row r="106" spans="1:6" ht="25.5">
      <c r="A106" s="348" t="s">
        <v>375</v>
      </c>
      <c r="B106" s="354">
        <v>4359</v>
      </c>
      <c r="C106" s="349">
        <v>2451</v>
      </c>
      <c r="D106" s="349">
        <v>858</v>
      </c>
      <c r="E106" s="350">
        <v>1050</v>
      </c>
      <c r="F106" s="347">
        <f t="shared" si="4"/>
        <v>0</v>
      </c>
    </row>
    <row r="107" spans="1:6" ht="25.5">
      <c r="A107" s="348" t="s">
        <v>376</v>
      </c>
      <c r="B107" s="354">
        <f aca="true" t="shared" si="6" ref="B107:B113">SUM(C107:E107)</f>
        <v>2700</v>
      </c>
      <c r="C107" s="349">
        <v>1207</v>
      </c>
      <c r="D107" s="349">
        <v>422</v>
      </c>
      <c r="E107" s="350">
        <v>1071</v>
      </c>
      <c r="F107" s="347">
        <f t="shared" si="4"/>
        <v>0</v>
      </c>
    </row>
    <row r="108" spans="1:6" ht="25.5">
      <c r="A108" s="348" t="s">
        <v>377</v>
      </c>
      <c r="B108" s="354">
        <f t="shared" si="6"/>
        <v>4403</v>
      </c>
      <c r="C108" s="349">
        <v>2106</v>
      </c>
      <c r="D108" s="349">
        <v>737</v>
      </c>
      <c r="E108" s="350">
        <v>1560</v>
      </c>
      <c r="F108" s="347">
        <f t="shared" si="4"/>
        <v>0</v>
      </c>
    </row>
    <row r="109" spans="1:6" ht="25.5">
      <c r="A109" s="348" t="s">
        <v>378</v>
      </c>
      <c r="B109" s="354">
        <f t="shared" si="6"/>
        <v>3690</v>
      </c>
      <c r="C109" s="349">
        <v>1580</v>
      </c>
      <c r="D109" s="349">
        <v>553</v>
      </c>
      <c r="E109" s="350">
        <v>1557</v>
      </c>
      <c r="F109" s="347">
        <f t="shared" si="4"/>
        <v>0</v>
      </c>
    </row>
    <row r="110" spans="1:6" ht="25.5">
      <c r="A110" s="348" t="s">
        <v>379</v>
      </c>
      <c r="B110" s="354">
        <f t="shared" si="6"/>
        <v>1779</v>
      </c>
      <c r="C110" s="349">
        <v>527</v>
      </c>
      <c r="D110" s="349">
        <v>184</v>
      </c>
      <c r="E110" s="350">
        <v>1068</v>
      </c>
      <c r="F110" s="347">
        <f t="shared" si="4"/>
        <v>0</v>
      </c>
    </row>
    <row r="111" spans="1:6" ht="25.5">
      <c r="A111" s="348" t="s">
        <v>380</v>
      </c>
      <c r="B111" s="354">
        <f t="shared" si="6"/>
        <v>5415</v>
      </c>
      <c r="C111" s="349">
        <v>2455</v>
      </c>
      <c r="D111" s="349">
        <v>859</v>
      </c>
      <c r="E111" s="350">
        <v>2101</v>
      </c>
      <c r="F111" s="347">
        <f t="shared" si="4"/>
        <v>0</v>
      </c>
    </row>
    <row r="112" spans="1:6" ht="25.5">
      <c r="A112" s="348" t="s">
        <v>381</v>
      </c>
      <c r="B112" s="354">
        <f t="shared" si="6"/>
        <v>4583</v>
      </c>
      <c r="C112" s="349">
        <v>1841</v>
      </c>
      <c r="D112" s="349">
        <v>644</v>
      </c>
      <c r="E112" s="350">
        <v>2098</v>
      </c>
      <c r="F112" s="347">
        <f t="shared" si="4"/>
        <v>0</v>
      </c>
    </row>
    <row r="113" spans="1:6" ht="25.5">
      <c r="A113" s="348" t="s">
        <v>382</v>
      </c>
      <c r="B113" s="354">
        <f t="shared" si="6"/>
        <v>1898</v>
      </c>
      <c r="C113" s="349">
        <v>614</v>
      </c>
      <c r="D113" s="349">
        <v>215</v>
      </c>
      <c r="E113" s="350">
        <v>1069</v>
      </c>
      <c r="F113" s="347">
        <f t="shared" si="4"/>
        <v>0</v>
      </c>
    </row>
    <row r="114" spans="1:6" ht="25.5">
      <c r="A114" s="348" t="s">
        <v>383</v>
      </c>
      <c r="B114" s="354">
        <v>21959</v>
      </c>
      <c r="C114" s="349">
        <v>16224</v>
      </c>
      <c r="D114" s="349">
        <v>5678</v>
      </c>
      <c r="E114" s="350">
        <v>57</v>
      </c>
      <c r="F114" s="347">
        <f t="shared" si="4"/>
        <v>0</v>
      </c>
    </row>
    <row r="115" spans="1:6" ht="12.75">
      <c r="A115" s="348" t="s">
        <v>384</v>
      </c>
      <c r="B115" s="351"/>
      <c r="C115" s="352"/>
      <c r="D115" s="352"/>
      <c r="E115" s="353"/>
      <c r="F115" s="347">
        <f t="shared" si="4"/>
        <v>0</v>
      </c>
    </row>
    <row r="116" spans="1:6" ht="12.75">
      <c r="A116" s="348" t="s">
        <v>385</v>
      </c>
      <c r="B116" s="354">
        <v>5502</v>
      </c>
      <c r="C116" s="349">
        <v>4065</v>
      </c>
      <c r="D116" s="349">
        <v>1423</v>
      </c>
      <c r="E116" s="350">
        <v>14</v>
      </c>
      <c r="F116" s="347">
        <f t="shared" si="4"/>
        <v>0</v>
      </c>
    </row>
    <row r="117" spans="1:6" ht="12.75">
      <c r="A117" s="348" t="s">
        <v>386</v>
      </c>
      <c r="B117" s="354">
        <v>9601</v>
      </c>
      <c r="C117" s="349">
        <v>7093</v>
      </c>
      <c r="D117" s="349">
        <v>2483</v>
      </c>
      <c r="E117" s="350">
        <v>25</v>
      </c>
      <c r="F117" s="347">
        <f t="shared" si="4"/>
        <v>0</v>
      </c>
    </row>
    <row r="118" spans="1:6" ht="12.75">
      <c r="A118" s="348" t="s">
        <v>387</v>
      </c>
      <c r="B118" s="354">
        <v>8045</v>
      </c>
      <c r="C118" s="349">
        <v>5944</v>
      </c>
      <c r="D118" s="349">
        <v>2080</v>
      </c>
      <c r="E118" s="350">
        <v>21</v>
      </c>
      <c r="F118" s="347">
        <f t="shared" si="4"/>
        <v>0</v>
      </c>
    </row>
    <row r="119" spans="1:6" ht="12.75">
      <c r="A119" s="348" t="s">
        <v>388</v>
      </c>
      <c r="B119" s="354">
        <v>6448</v>
      </c>
      <c r="C119" s="349">
        <v>4764</v>
      </c>
      <c r="D119" s="349">
        <v>1667</v>
      </c>
      <c r="E119" s="350">
        <v>17</v>
      </c>
      <c r="F119" s="347">
        <f t="shared" si="4"/>
        <v>0</v>
      </c>
    </row>
    <row r="120" spans="1:6" ht="12.75">
      <c r="A120" s="348" t="s">
        <v>389</v>
      </c>
      <c r="B120" s="354">
        <v>303161</v>
      </c>
      <c r="C120" s="349">
        <v>173381</v>
      </c>
      <c r="D120" s="349">
        <v>60683</v>
      </c>
      <c r="E120" s="350">
        <v>69097</v>
      </c>
      <c r="F120" s="347">
        <f t="shared" si="4"/>
        <v>0</v>
      </c>
    </row>
    <row r="121" spans="1:6" ht="12.75">
      <c r="A121" s="348" t="s">
        <v>390</v>
      </c>
      <c r="B121" s="354">
        <v>532206</v>
      </c>
      <c r="C121" s="349">
        <v>342360</v>
      </c>
      <c r="D121" s="349">
        <v>119826</v>
      </c>
      <c r="E121" s="350">
        <v>70020</v>
      </c>
      <c r="F121" s="347">
        <f t="shared" si="4"/>
        <v>0</v>
      </c>
    </row>
    <row r="122" spans="1:6" ht="12.75">
      <c r="A122" s="348" t="s">
        <v>391</v>
      </c>
      <c r="B122" s="354">
        <v>361738</v>
      </c>
      <c r="C122" s="349">
        <v>216426</v>
      </c>
      <c r="D122" s="349">
        <v>75749</v>
      </c>
      <c r="E122" s="350">
        <v>69563</v>
      </c>
      <c r="F122" s="347">
        <f t="shared" si="4"/>
        <v>0</v>
      </c>
    </row>
    <row r="123" spans="1:6" ht="12.75">
      <c r="A123" s="348" t="s">
        <v>392</v>
      </c>
      <c r="B123" s="354">
        <v>539092</v>
      </c>
      <c r="C123" s="349">
        <v>345652</v>
      </c>
      <c r="D123" s="349">
        <v>120978</v>
      </c>
      <c r="E123" s="350">
        <v>72462</v>
      </c>
      <c r="F123" s="347">
        <f t="shared" si="4"/>
        <v>0</v>
      </c>
    </row>
    <row r="124" spans="1:6" ht="12.75">
      <c r="A124" s="348" t="s">
        <v>393</v>
      </c>
      <c r="B124" s="354">
        <v>375475</v>
      </c>
      <c r="C124" s="349">
        <v>224779</v>
      </c>
      <c r="D124" s="349">
        <v>78673</v>
      </c>
      <c r="E124" s="350">
        <v>72023</v>
      </c>
      <c r="F124" s="347">
        <f t="shared" si="4"/>
        <v>0</v>
      </c>
    </row>
    <row r="125" spans="1:6" ht="12.75">
      <c r="A125" s="348" t="s">
        <v>394</v>
      </c>
      <c r="B125" s="354">
        <v>492521</v>
      </c>
      <c r="C125" s="349">
        <v>345652</v>
      </c>
      <c r="D125" s="349">
        <v>120978</v>
      </c>
      <c r="E125" s="350">
        <v>25891</v>
      </c>
      <c r="F125" s="347">
        <f t="shared" si="4"/>
        <v>0</v>
      </c>
    </row>
    <row r="126" spans="1:6" ht="51">
      <c r="A126" s="348" t="s">
        <v>395</v>
      </c>
      <c r="B126" s="351"/>
      <c r="C126" s="352"/>
      <c r="D126" s="352"/>
      <c r="E126" s="353"/>
      <c r="F126" s="347">
        <f t="shared" si="4"/>
        <v>0</v>
      </c>
    </row>
    <row r="127" spans="1:6" ht="12.75">
      <c r="A127" s="348" t="s">
        <v>396</v>
      </c>
      <c r="B127" s="354">
        <v>956</v>
      </c>
      <c r="C127" s="349">
        <v>694</v>
      </c>
      <c r="D127" s="349">
        <v>243</v>
      </c>
      <c r="E127" s="350">
        <v>19</v>
      </c>
      <c r="F127" s="347">
        <f t="shared" si="4"/>
        <v>0</v>
      </c>
    </row>
    <row r="128" spans="1:6" ht="12.75">
      <c r="A128" s="348" t="s">
        <v>397</v>
      </c>
      <c r="B128" s="354">
        <v>2994</v>
      </c>
      <c r="C128" s="349">
        <v>2200</v>
      </c>
      <c r="D128" s="349">
        <v>770</v>
      </c>
      <c r="E128" s="350">
        <v>24</v>
      </c>
      <c r="F128" s="347">
        <f t="shared" si="4"/>
        <v>0</v>
      </c>
    </row>
    <row r="129" spans="1:6" ht="25.5">
      <c r="A129" s="348" t="s">
        <v>398</v>
      </c>
      <c r="B129" s="351"/>
      <c r="C129" s="352"/>
      <c r="D129" s="352"/>
      <c r="E129" s="353"/>
      <c r="F129" s="347">
        <f t="shared" si="4"/>
        <v>0</v>
      </c>
    </row>
    <row r="130" spans="1:6" ht="12.75">
      <c r="A130" s="355" t="s">
        <v>399</v>
      </c>
      <c r="B130" s="354">
        <v>1114</v>
      </c>
      <c r="C130" s="349">
        <v>821</v>
      </c>
      <c r="D130" s="349">
        <v>287</v>
      </c>
      <c r="E130" s="350">
        <v>6</v>
      </c>
      <c r="F130" s="347">
        <f t="shared" si="4"/>
        <v>0</v>
      </c>
    </row>
    <row r="131" spans="1:6" ht="25.5">
      <c r="A131" s="356" t="s">
        <v>400</v>
      </c>
      <c r="B131" s="351"/>
      <c r="C131" s="352"/>
      <c r="D131" s="352"/>
      <c r="E131" s="353"/>
      <c r="F131" s="347">
        <f t="shared" si="4"/>
        <v>0</v>
      </c>
    </row>
    <row r="132" spans="1:6" ht="12.75">
      <c r="A132" s="356" t="s">
        <v>401</v>
      </c>
      <c r="B132" s="351"/>
      <c r="C132" s="352"/>
      <c r="D132" s="352"/>
      <c r="E132" s="353"/>
      <c r="F132" s="347">
        <f t="shared" si="4"/>
        <v>0</v>
      </c>
    </row>
    <row r="133" spans="1:6" ht="12.75">
      <c r="A133" s="356" t="s">
        <v>402</v>
      </c>
      <c r="B133" s="351"/>
      <c r="C133" s="352"/>
      <c r="D133" s="352"/>
      <c r="E133" s="353"/>
      <c r="F133" s="347">
        <f t="shared" si="4"/>
        <v>0</v>
      </c>
    </row>
    <row r="134" spans="1:6" ht="13.5" thickBot="1">
      <c r="A134" s="357" t="s">
        <v>403</v>
      </c>
      <c r="B134" s="358"/>
      <c r="C134" s="359"/>
      <c r="D134" s="359"/>
      <c r="E134" s="360"/>
      <c r="F134" s="347">
        <f t="shared" si="4"/>
        <v>0</v>
      </c>
    </row>
    <row r="135" spans="1:6" ht="29.25" thickBot="1">
      <c r="A135" s="361" t="s">
        <v>404</v>
      </c>
      <c r="B135" s="362"/>
      <c r="C135" s="363"/>
      <c r="D135" s="363"/>
      <c r="E135" s="364"/>
      <c r="F135" s="347">
        <f t="shared" si="4"/>
        <v>0</v>
      </c>
    </row>
    <row r="136" spans="1:6" ht="15">
      <c r="A136" s="340" t="s">
        <v>405</v>
      </c>
      <c r="B136" s="365"/>
      <c r="C136" s="366"/>
      <c r="D136" s="366"/>
      <c r="E136" s="367"/>
      <c r="F136" s="347">
        <f t="shared" si="4"/>
        <v>0</v>
      </c>
    </row>
    <row r="137" spans="1:6" ht="12.75">
      <c r="A137" s="341" t="s">
        <v>406</v>
      </c>
      <c r="B137" s="368"/>
      <c r="C137" s="369"/>
      <c r="D137" s="369"/>
      <c r="E137" s="370"/>
      <c r="F137" s="347">
        <f t="shared" si="4"/>
        <v>0</v>
      </c>
    </row>
    <row r="138" spans="1:6" ht="39" thickBot="1">
      <c r="A138" s="371" t="s">
        <v>407</v>
      </c>
      <c r="B138" s="372">
        <v>1431</v>
      </c>
      <c r="C138" s="373">
        <v>1057</v>
      </c>
      <c r="D138" s="373">
        <v>370</v>
      </c>
      <c r="E138" s="374">
        <v>4</v>
      </c>
      <c r="F138" s="347">
        <f t="shared" si="4"/>
        <v>0</v>
      </c>
    </row>
    <row r="139" spans="1:6" ht="15">
      <c r="A139" s="340" t="s">
        <v>408</v>
      </c>
      <c r="B139" s="365"/>
      <c r="C139" s="366"/>
      <c r="D139" s="366"/>
      <c r="E139" s="367"/>
      <c r="F139" s="347">
        <f t="shared" si="4"/>
        <v>0</v>
      </c>
    </row>
    <row r="140" spans="1:6" ht="38.25">
      <c r="A140" s="375" t="s">
        <v>409</v>
      </c>
      <c r="B140" s="368"/>
      <c r="C140" s="369"/>
      <c r="D140" s="369"/>
      <c r="E140" s="370"/>
      <c r="F140" s="347">
        <f t="shared" si="4"/>
        <v>0</v>
      </c>
    </row>
    <row r="141" spans="1:6" ht="25.5">
      <c r="A141" s="348" t="s">
        <v>410</v>
      </c>
      <c r="B141" s="354">
        <v>120072</v>
      </c>
      <c r="C141" s="349">
        <v>56372</v>
      </c>
      <c r="D141" s="349">
        <v>19730</v>
      </c>
      <c r="E141" s="350">
        <v>43970</v>
      </c>
      <c r="F141" s="347">
        <f t="shared" si="4"/>
        <v>0</v>
      </c>
    </row>
    <row r="142" spans="1:6" ht="26.25" thickBot="1">
      <c r="A142" s="371" t="s">
        <v>411</v>
      </c>
      <c r="B142" s="372">
        <v>169053</v>
      </c>
      <c r="C142" s="373">
        <v>81296</v>
      </c>
      <c r="D142" s="373">
        <v>28454</v>
      </c>
      <c r="E142" s="376">
        <v>59303</v>
      </c>
      <c r="F142" s="347">
        <f t="shared" si="4"/>
        <v>0</v>
      </c>
    </row>
    <row r="143" spans="1:6" ht="15">
      <c r="A143" s="377" t="s">
        <v>412</v>
      </c>
      <c r="B143" s="365"/>
      <c r="C143" s="366"/>
      <c r="D143" s="366"/>
      <c r="E143" s="367"/>
      <c r="F143" s="347">
        <f t="shared" si="4"/>
        <v>0</v>
      </c>
    </row>
    <row r="144" spans="1:6" ht="38.25">
      <c r="A144" s="378" t="s">
        <v>413</v>
      </c>
      <c r="B144" s="368"/>
      <c r="C144" s="369"/>
      <c r="D144" s="369"/>
      <c r="E144" s="370"/>
      <c r="F144" s="347">
        <f t="shared" si="4"/>
        <v>0</v>
      </c>
    </row>
    <row r="145" spans="1:6" ht="38.25">
      <c r="A145" s="379" t="s">
        <v>414</v>
      </c>
      <c r="B145" s="351"/>
      <c r="C145" s="352"/>
      <c r="D145" s="352"/>
      <c r="E145" s="353"/>
      <c r="F145" s="347">
        <f t="shared" si="4"/>
        <v>0</v>
      </c>
    </row>
    <row r="146" spans="1:6" ht="38.25">
      <c r="A146" s="355" t="s">
        <v>415</v>
      </c>
      <c r="B146" s="351"/>
      <c r="C146" s="352"/>
      <c r="D146" s="352"/>
      <c r="E146" s="353"/>
      <c r="F146" s="347">
        <f t="shared" si="4"/>
        <v>0</v>
      </c>
    </row>
    <row r="147" spans="1:6" ht="39" thickBot="1">
      <c r="A147" s="380" t="s">
        <v>416</v>
      </c>
      <c r="B147" s="381"/>
      <c r="C147" s="382"/>
      <c r="D147" s="382"/>
      <c r="E147" s="383"/>
      <c r="F147" s="347">
        <f>B147-C147-D147-E147</f>
        <v>0</v>
      </c>
    </row>
    <row r="148" spans="1:6" ht="15">
      <c r="A148" s="340" t="s">
        <v>417</v>
      </c>
      <c r="B148" s="365"/>
      <c r="C148" s="366"/>
      <c r="D148" s="366"/>
      <c r="E148" s="367"/>
      <c r="F148" s="347">
        <f>B148-C148-D148-E148</f>
        <v>0</v>
      </c>
    </row>
    <row r="149" spans="1:6" ht="76.5">
      <c r="A149" s="343" t="s">
        <v>418</v>
      </c>
      <c r="B149" s="368"/>
      <c r="C149" s="369"/>
      <c r="D149" s="369"/>
      <c r="E149" s="370"/>
      <c r="F149" s="347">
        <f>B149-C149-D149-E149</f>
        <v>0</v>
      </c>
    </row>
    <row r="150" spans="1:6" ht="51.75" thickBot="1">
      <c r="A150" s="371" t="s">
        <v>419</v>
      </c>
      <c r="B150" s="381"/>
      <c r="C150" s="382"/>
      <c r="D150" s="382"/>
      <c r="E150" s="383"/>
      <c r="F150" s="347">
        <f>B150-C150-D150-E150</f>
        <v>0</v>
      </c>
    </row>
  </sheetData>
  <sheetProtection/>
  <mergeCells count="6">
    <mergeCell ref="A2:E2"/>
    <mergeCell ref="B3:E3"/>
    <mergeCell ref="B6:B9"/>
    <mergeCell ref="C6:C9"/>
    <mergeCell ref="D6:D9"/>
    <mergeCell ref="E6:E9"/>
  </mergeCells>
  <printOptions/>
  <pageMargins left="0.7874015748031497" right="0.9055118110236221" top="0.984251968503937" bottom="0.984251968503937" header="0.7480314960629921" footer="0.5118110236220472"/>
  <pageSetup horizontalDpi="300" verticalDpi="300" orientation="portrait" paperSize="9" scale="65" r:id="rId1"/>
  <headerFooter alignWithMargins="0">
    <oddHeader>&amp;R&amp;"Arial,Kurzíva"Kapitola B.3.II&amp;"Arial,Obyčejné"
&amp;"Arial,Tučné"Tabulka č.6/str.č.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Dušková Milena</cp:lastModifiedBy>
  <cp:lastPrinted>2013-03-12T09:00:36Z</cp:lastPrinted>
  <dcterms:created xsi:type="dcterms:W3CDTF">2005-03-23T13:09:30Z</dcterms:created>
  <dcterms:modified xsi:type="dcterms:W3CDTF">2013-03-12T09:00:42Z</dcterms:modified>
  <cp:category/>
  <cp:version/>
  <cp:contentType/>
  <cp:contentStatus/>
</cp:coreProperties>
</file>