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2120" windowHeight="8430" activeTab="1"/>
  </bookViews>
  <sheets>
    <sheet name="T1" sheetId="1" r:id="rId1"/>
    <sheet name="T2" sheetId="2" r:id="rId2"/>
  </sheets>
  <definedNames/>
  <calcPr fullCalcOnLoad="1"/>
</workbook>
</file>

<file path=xl/sharedStrings.xml><?xml version="1.0" encoding="utf-8"?>
<sst xmlns="http://schemas.openxmlformats.org/spreadsheetml/2006/main" count="128" uniqueCount="127">
  <si>
    <t>(údaje v tis. Kč mimo počtu zaměstnanců)</t>
  </si>
  <si>
    <t>vlivy</t>
  </si>
  <si>
    <t>S O U H R N N É    U K A Z A T E L E</t>
  </si>
  <si>
    <t>SPECIFICKÉ UKAZATELE -  VÝDAJE CELKEM</t>
  </si>
  <si>
    <t>PRŮŘEZOVÉ UKAZATELE</t>
  </si>
  <si>
    <t xml:space="preserve">    Limit mzdových nákladů PO (vč. RGŠ ÚSC)</t>
  </si>
  <si>
    <t xml:space="preserve">        v tom: prostředky na platy (vč. RGŠ ÚSC)</t>
  </si>
  <si>
    <t xml:space="preserve">                   ostatní osobní náklady (vč. RGŠ ÚSC)</t>
  </si>
  <si>
    <t xml:space="preserve">    Zákonné odvody pojistného PO (vč. RGŠ ÚSC)</t>
  </si>
  <si>
    <t xml:space="preserve">    Příděl FKSP PO (vč. RGŠ ÚSC)</t>
  </si>
  <si>
    <t xml:space="preserve">    Počet zaměstnanců PO (vč. RGŠ ÚSC)</t>
  </si>
  <si>
    <t>CELKEM</t>
  </si>
  <si>
    <t xml:space="preserve">pro </t>
  </si>
  <si>
    <t xml:space="preserve">    Ostatní běžné výdaje PO (vč. RGŠ ÚSC)</t>
  </si>
  <si>
    <t>Kapitola 333 - MŠMT</t>
  </si>
  <si>
    <t>rozpočet</t>
  </si>
  <si>
    <t>Schv. rozpočet</t>
  </si>
  <si>
    <t>Vlivy</t>
  </si>
  <si>
    <t>1.</t>
  </si>
  <si>
    <t>2.</t>
  </si>
  <si>
    <t>3.</t>
  </si>
  <si>
    <t>Výdaje vedené v informačním systému programového financování EDS/SMVS celkem</t>
  </si>
  <si>
    <t>Škola, zařízení</t>
  </si>
  <si>
    <t>v tis. Kč</t>
  </si>
  <si>
    <t xml:space="preserve">NIV celkem </t>
  </si>
  <si>
    <t xml:space="preserve">Limit </t>
  </si>
  <si>
    <t xml:space="preserve"> MP celk.</t>
  </si>
  <si>
    <t>OON</t>
  </si>
  <si>
    <t xml:space="preserve">platy celkem </t>
  </si>
  <si>
    <t>odvody celkem</t>
  </si>
  <si>
    <t xml:space="preserve">ONIV </t>
  </si>
  <si>
    <t>počtu zaměst. celkem</t>
  </si>
  <si>
    <t>Škola J.Ježka,Praha 1</t>
  </si>
  <si>
    <t>Konzervatoř J.Deyla, Praha 1</t>
  </si>
  <si>
    <t>DÚ, Lublaňská 33, Praha 2</t>
  </si>
  <si>
    <t>DVÚ, J.Masaryka, Praha 2</t>
  </si>
  <si>
    <t>DDÚ, U Michelského lesa, Praha 4</t>
  </si>
  <si>
    <t>DÚ a SVP, Na Dlouhé mezi, Paha 4</t>
  </si>
  <si>
    <t>Spec.školy, Holečkova, Praha 5</t>
  </si>
  <si>
    <t>VÚ,SVP Klíčov,Praha9</t>
  </si>
  <si>
    <t>DDŠ, Načeradec</t>
  </si>
  <si>
    <t xml:space="preserve">DDŠ, Sedlec - Prčice </t>
  </si>
  <si>
    <t>DDŠ, Býchory</t>
  </si>
  <si>
    <t>VÚ, Kutná Hora</t>
  </si>
  <si>
    <t>DDŠ, Liběchov</t>
  </si>
  <si>
    <t>DDÚ, Dobřichovice</t>
  </si>
  <si>
    <t>VÚ, Obořiště</t>
  </si>
  <si>
    <t>Spec. školy,Riegrova, Č.Budějovice</t>
  </si>
  <si>
    <t>DDÚ Homole, Č.Budějovice</t>
  </si>
  <si>
    <t>VÚ,Jindřichův Hradec</t>
  </si>
  <si>
    <t>VÚ, Hostouň</t>
  </si>
  <si>
    <t>DDŠ, Měcholupy, Klatovy</t>
  </si>
  <si>
    <t>DDÚ a SVP, Plzeň</t>
  </si>
  <si>
    <t>VÚ, Terešov</t>
  </si>
  <si>
    <t>VÚ, Nová Role</t>
  </si>
  <si>
    <t>VÚ, Žlutice</t>
  </si>
  <si>
    <t>VÚ a SVP, Boletice n.Labem</t>
  </si>
  <si>
    <t>DDŠ, Jiříkov</t>
  </si>
  <si>
    <t>VÚ, Místo</t>
  </si>
  <si>
    <t>VÚ Buškovice</t>
  </si>
  <si>
    <t>VÚ, Podbořany - Pšov</t>
  </si>
  <si>
    <t>VÚ, Kostomlaty p.Milešovkou</t>
  </si>
  <si>
    <t>DDŠ, Hamr na Jezeře</t>
  </si>
  <si>
    <t>DDÚ, Liberec</t>
  </si>
  <si>
    <t>VÚ, Chrastava</t>
  </si>
  <si>
    <t>DDÚ a SVP, Hradec Králové</t>
  </si>
  <si>
    <t>DDŠ, Kostelec n. Orlicí</t>
  </si>
  <si>
    <t>OA Janské Lázně</t>
  </si>
  <si>
    <t>VÚ, Hostinné</t>
  </si>
  <si>
    <t>DDŠ, Vrchlabí</t>
  </si>
  <si>
    <t>VÚ Husův domov, Dvůr Králové n.L.</t>
  </si>
  <si>
    <t>DDŠ, Horní Maršov</t>
  </si>
  <si>
    <t xml:space="preserve">DDŠ Chrudim </t>
  </si>
  <si>
    <t>VÚ, Králíky</t>
  </si>
  <si>
    <t>DDŠ, Jihlava</t>
  </si>
  <si>
    <t>VÚ, Černovice</t>
  </si>
  <si>
    <t>VÚ, Počátky</t>
  </si>
  <si>
    <t>VÚ, Velké Meziříčí</t>
  </si>
  <si>
    <t>Speciální školy Březejc,V.Meziříčí</t>
  </si>
  <si>
    <t>VÚ, Olešnice na Moravě</t>
  </si>
  <si>
    <t>Spec.školy pro ZP, Brno</t>
  </si>
  <si>
    <t>MŠ a ZŠ řeč., Brno</t>
  </si>
  <si>
    <t>DDÚ, Brno</t>
  </si>
  <si>
    <t>DÚ, Brno</t>
  </si>
  <si>
    <t>VÚ, Moravský Krumlov</t>
  </si>
  <si>
    <t>VÚ, Višňové</t>
  </si>
  <si>
    <t>VÚ, Vidnava</t>
  </si>
  <si>
    <t>VÚ, Žulová</t>
  </si>
  <si>
    <t>DDÚ, Olomouc, Sv. Kopeček</t>
  </si>
  <si>
    <t>Spec. Školy pro SP, Olomouc</t>
  </si>
  <si>
    <t>VÚ, Dřevohostice</t>
  </si>
  <si>
    <t>DDŠ, Veselíčko</t>
  </si>
  <si>
    <t xml:space="preserve">VÚ, Šumperk </t>
  </si>
  <si>
    <t>DDÚ, Bohumín - Šunychl</t>
  </si>
  <si>
    <t>DDŠ, Horní Těrlicko</t>
  </si>
  <si>
    <t>VÚ, Nový Jičín</t>
  </si>
  <si>
    <t>Spec. školy, Opava</t>
  </si>
  <si>
    <t>DÚ a SVP Ostrava Kunčičky</t>
  </si>
  <si>
    <t>VÚ, Ostrava Hrabůvka</t>
  </si>
  <si>
    <t>DDŠ, Bystřice pod Hostýnem</t>
  </si>
  <si>
    <t>VÚ, Chvalčov</t>
  </si>
  <si>
    <t>VÚ, Střílky</t>
  </si>
  <si>
    <t>Spec. školy, Valašské Meziříčí</t>
  </si>
  <si>
    <t>Zařízení pro děti cizince,Pha 5</t>
  </si>
  <si>
    <t>DDŠ Ostrava Kunčice</t>
  </si>
  <si>
    <t>celkem</t>
  </si>
  <si>
    <t>ZU bez RP</t>
  </si>
  <si>
    <t>RP</t>
  </si>
  <si>
    <t>Rozpočet regionálního školství na rok 2013 - přímé výdaje přímo řízených organizací</t>
  </si>
  <si>
    <t>vázání</t>
  </si>
  <si>
    <t>přesun v EDS/SMVS           (z běžných do kapitálových výdajů)</t>
  </si>
  <si>
    <t>transformace PŘO</t>
  </si>
  <si>
    <t>posílení platů pedagogů PŘO</t>
  </si>
  <si>
    <t>Srovnatelná</t>
  </si>
  <si>
    <t>k 1.1.2012</t>
  </si>
  <si>
    <t>základna</t>
  </si>
  <si>
    <t>4.</t>
  </si>
  <si>
    <t>roku</t>
  </si>
  <si>
    <t>základnu</t>
  </si>
  <si>
    <t>oproti r.2012</t>
  </si>
  <si>
    <t>Výdaje celkem</t>
  </si>
  <si>
    <t>Výdaje PŘO</t>
  </si>
  <si>
    <t>Schválený</t>
  </si>
  <si>
    <t>SR 2013</t>
  </si>
  <si>
    <t>FKSP celkem</t>
  </si>
  <si>
    <t>Schválený rozpočet přímo řízených organizací v roce 2013</t>
  </si>
  <si>
    <t>v tom: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</si>
</sst>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;\ \-"/>
    <numFmt numFmtId="165" formatCode="#,##0.00;\-#,##0.00;\ \-"/>
    <numFmt numFmtId="166" formatCode="#,##0.00000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#,##0.000"/>
    <numFmt numFmtId="176" formatCode="#,##0.0"/>
    <numFmt numFmtId="177" formatCode="#,##0;\-#,##0;\ "/>
    <numFmt numFmtId="178" formatCode="dd/mm/yy;@"/>
    <numFmt numFmtId="179" formatCode="0.000"/>
    <numFmt numFmtId="180" formatCode="0.0"/>
    <numFmt numFmtId="181" formatCode="0.0000"/>
    <numFmt numFmtId="182" formatCode="#,##0.0000"/>
    <numFmt numFmtId="183" formatCode="#,##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0000"/>
    <numFmt numFmtId="188" formatCode="0.00000"/>
    <numFmt numFmtId="189" formatCode="0.0000000"/>
    <numFmt numFmtId="190" formatCode="0.0%"/>
  </numFmts>
  <fonts count="49">
    <font>
      <sz val="10"/>
      <name val="Arial"/>
      <family val="0"/>
    </font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b/>
      <sz val="14"/>
      <name val="Arial"/>
      <family val="2"/>
    </font>
    <font>
      <sz val="11"/>
      <name val="Arial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>
        <color indexed="63"/>
      </right>
      <top style="thin"/>
      <bottom style="thin"/>
    </border>
    <border>
      <left style="medium">
        <color indexed="63"/>
      </left>
      <right style="medium"/>
      <top style="thin"/>
      <bottom style="thin"/>
    </border>
    <border>
      <left style="thin"/>
      <right style="medium">
        <color indexed="63"/>
      </right>
      <top style="thin"/>
      <bottom/>
    </border>
    <border>
      <left style="medium">
        <color indexed="63"/>
      </left>
      <right style="medium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/>
    </border>
    <border>
      <left style="medium">
        <color indexed="63"/>
      </left>
      <right style="medium"/>
      <top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/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47" fillId="0" borderId="0" xfId="0" applyFont="1" applyAlignment="1">
      <alignment/>
    </xf>
    <xf numFmtId="3" fontId="1" fillId="0" borderId="0" xfId="47" applyNumberFormat="1" applyFill="1" applyAlignment="1">
      <alignment horizontal="right" vertical="center"/>
      <protection/>
    </xf>
    <xf numFmtId="0" fontId="48" fillId="0" borderId="0" xfId="0" applyFont="1" applyAlignment="1">
      <alignment/>
    </xf>
    <xf numFmtId="0" fontId="0" fillId="0" borderId="10" xfId="0" applyBorder="1" applyAlignment="1">
      <alignment horizontal="center" textRotation="90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10" xfId="0" applyNumberFormat="1" applyBorder="1" applyAlignment="1">
      <alignment/>
    </xf>
    <xf numFmtId="3" fontId="32" fillId="33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Fill="1" applyAlignment="1">
      <alignment/>
    </xf>
    <xf numFmtId="3" fontId="32" fillId="34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35" borderId="0" xfId="0" applyFill="1" applyBorder="1" applyAlignment="1">
      <alignment/>
    </xf>
    <xf numFmtId="0" fontId="0" fillId="0" borderId="0" xfId="0" applyFill="1" applyBorder="1" applyAlignment="1">
      <alignment/>
    </xf>
    <xf numFmtId="0" fontId="7" fillId="0" borderId="14" xfId="0" applyFont="1" applyFill="1" applyBorder="1" applyAlignment="1">
      <alignment/>
    </xf>
    <xf numFmtId="4" fontId="0" fillId="0" borderId="15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0" fontId="0" fillId="0" borderId="16" xfId="0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8" fillId="0" borderId="19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4" fontId="0" fillId="0" borderId="18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10" fillId="0" borderId="20" xfId="0" applyNumberFormat="1" applyFont="1" applyBorder="1" applyAlignment="1">
      <alignment wrapText="1"/>
    </xf>
    <xf numFmtId="3" fontId="0" fillId="0" borderId="16" xfId="0" applyNumberFormat="1" applyFill="1" applyBorder="1" applyAlignment="1">
      <alignment/>
    </xf>
    <xf numFmtId="0" fontId="10" fillId="0" borderId="21" xfId="0" applyFont="1" applyFill="1" applyBorder="1" applyAlignment="1">
      <alignment/>
    </xf>
    <xf numFmtId="3" fontId="0" fillId="0" borderId="22" xfId="0" applyNumberFormat="1" applyFont="1" applyBorder="1" applyAlignment="1">
      <alignment wrapText="1"/>
    </xf>
    <xf numFmtId="3" fontId="0" fillId="0" borderId="22" xfId="0" applyNumberFormat="1" applyBorder="1" applyAlignment="1">
      <alignment/>
    </xf>
    <xf numFmtId="0" fontId="0" fillId="35" borderId="23" xfId="0" applyFill="1" applyBorder="1" applyAlignment="1">
      <alignment/>
    </xf>
    <xf numFmtId="3" fontId="0" fillId="35" borderId="24" xfId="0" applyNumberFormat="1" applyFill="1" applyBorder="1" applyAlignment="1">
      <alignment/>
    </xf>
    <xf numFmtId="3" fontId="0" fillId="35" borderId="23" xfId="0" applyNumberFormat="1" applyFont="1" applyFill="1" applyBorder="1" applyAlignment="1">
      <alignment wrapText="1" shrinkToFit="1"/>
    </xf>
    <xf numFmtId="3" fontId="0" fillId="35" borderId="25" xfId="0" applyNumberFormat="1" applyFill="1" applyBorder="1" applyAlignment="1">
      <alignment/>
    </xf>
    <xf numFmtId="4" fontId="0" fillId="35" borderId="25" xfId="0" applyNumberFormat="1" applyFill="1" applyBorder="1" applyAlignment="1">
      <alignment/>
    </xf>
    <xf numFmtId="49" fontId="0" fillId="35" borderId="26" xfId="0" applyNumberFormat="1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0" xfId="0" applyFill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35" borderId="30" xfId="0" applyNumberFormat="1" applyFill="1" applyBorder="1" applyAlignment="1">
      <alignment/>
    </xf>
    <xf numFmtId="3" fontId="0" fillId="35" borderId="27" xfId="0" applyNumberFormat="1" applyFont="1" applyFill="1" applyBorder="1" applyAlignment="1">
      <alignment wrapText="1" shrinkToFit="1"/>
    </xf>
    <xf numFmtId="3" fontId="0" fillId="35" borderId="31" xfId="0" applyNumberFormat="1" applyFill="1" applyBorder="1" applyAlignment="1">
      <alignment/>
    </xf>
    <xf numFmtId="4" fontId="0" fillId="35" borderId="31" xfId="0" applyNumberFormat="1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27" xfId="0" applyFill="1" applyBorder="1" applyAlignment="1">
      <alignment/>
    </xf>
    <xf numFmtId="3" fontId="0" fillId="35" borderId="27" xfId="0" applyNumberFormat="1" applyFill="1" applyBorder="1" applyAlignment="1">
      <alignment wrapText="1" shrinkToFit="1"/>
    </xf>
    <xf numFmtId="49" fontId="0" fillId="35" borderId="10" xfId="0" applyNumberFormat="1" applyFill="1" applyBorder="1" applyAlignment="1">
      <alignment/>
    </xf>
    <xf numFmtId="0" fontId="0" fillId="35" borderId="27" xfId="0" applyFont="1" applyFill="1" applyBorder="1" applyAlignment="1">
      <alignment/>
    </xf>
    <xf numFmtId="0" fontId="0" fillId="35" borderId="32" xfId="0" applyFill="1" applyBorder="1" applyAlignment="1">
      <alignment/>
    </xf>
    <xf numFmtId="3" fontId="0" fillId="35" borderId="33" xfId="0" applyNumberFormat="1" applyFill="1" applyBorder="1" applyAlignment="1">
      <alignment/>
    </xf>
    <xf numFmtId="3" fontId="0" fillId="35" borderId="34" xfId="0" applyNumberFormat="1" applyFill="1" applyBorder="1" applyAlignment="1">
      <alignment wrapText="1" shrinkToFit="1"/>
    </xf>
    <xf numFmtId="3" fontId="0" fillId="35" borderId="35" xfId="0" applyNumberFormat="1" applyFill="1" applyBorder="1" applyAlignment="1">
      <alignment/>
    </xf>
    <xf numFmtId="4" fontId="0" fillId="35" borderId="35" xfId="0" applyNumberFormat="1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22" xfId="0" applyFill="1" applyBorder="1" applyAlignment="1">
      <alignment/>
    </xf>
    <xf numFmtId="3" fontId="0" fillId="35" borderId="22" xfId="0" applyNumberFormat="1" applyFill="1" applyBorder="1" applyAlignment="1">
      <alignment/>
    </xf>
    <xf numFmtId="3" fontId="0" fillId="35" borderId="36" xfId="0" applyNumberFormat="1" applyFill="1" applyBorder="1" applyAlignment="1">
      <alignment/>
    </xf>
    <xf numFmtId="3" fontId="0" fillId="35" borderId="37" xfId="0" applyNumberFormat="1" applyFill="1" applyBorder="1" applyAlignment="1">
      <alignment/>
    </xf>
    <xf numFmtId="4" fontId="0" fillId="35" borderId="37" xfId="0" applyNumberFormat="1" applyFill="1" applyBorder="1" applyAlignment="1">
      <alignment/>
    </xf>
    <xf numFmtId="49" fontId="0" fillId="35" borderId="38" xfId="0" applyNumberFormat="1" applyFill="1" applyBorder="1" applyAlignment="1">
      <alignment/>
    </xf>
    <xf numFmtId="3" fontId="0" fillId="35" borderId="0" xfId="0" applyNumberFormat="1" applyFill="1" applyAlignment="1">
      <alignment/>
    </xf>
    <xf numFmtId="4" fontId="0" fillId="35" borderId="0" xfId="0" applyNumberFormat="1" applyFill="1" applyAlignment="1">
      <alignment/>
    </xf>
    <xf numFmtId="175" fontId="0" fillId="35" borderId="0" xfId="0" applyNumberFormat="1" applyFill="1" applyAlignment="1">
      <alignment/>
    </xf>
    <xf numFmtId="3" fontId="0" fillId="35" borderId="0" xfId="0" applyNumberFormat="1" applyFill="1" applyBorder="1" applyAlignment="1">
      <alignment/>
    </xf>
    <xf numFmtId="0" fontId="47" fillId="0" borderId="39" xfId="0" applyFont="1" applyBorder="1" applyAlignment="1">
      <alignment horizontal="center" vertical="center"/>
    </xf>
    <xf numFmtId="0" fontId="0" fillId="34" borderId="40" xfId="0" applyFill="1" applyBorder="1" applyAlignment="1">
      <alignment horizontal="center" textRotation="90" wrapText="1"/>
    </xf>
    <xf numFmtId="0" fontId="0" fillId="0" borderId="28" xfId="0" applyBorder="1" applyAlignment="1">
      <alignment horizontal="center" textRotation="90" wrapText="1"/>
    </xf>
    <xf numFmtId="0" fontId="0" fillId="33" borderId="27" xfId="0" applyFill="1" applyBorder="1" applyAlignment="1">
      <alignment horizontal="center" textRotation="90" wrapText="1"/>
    </xf>
    <xf numFmtId="0" fontId="0" fillId="34" borderId="27" xfId="0" applyFill="1" applyBorder="1" applyAlignment="1">
      <alignment horizontal="center" textRotation="90" wrapText="1"/>
    </xf>
    <xf numFmtId="0" fontId="0" fillId="34" borderId="31" xfId="0" applyFill="1" applyBorder="1" applyAlignment="1">
      <alignment horizontal="center" textRotation="90" wrapText="1"/>
    </xf>
    <xf numFmtId="0" fontId="0" fillId="0" borderId="41" xfId="0" applyBorder="1" applyAlignment="1">
      <alignment/>
    </xf>
    <xf numFmtId="0" fontId="0" fillId="34" borderId="42" xfId="0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32" fillId="34" borderId="35" xfId="0" applyFont="1" applyFill="1" applyBorder="1" applyAlignment="1">
      <alignment horizontal="center"/>
    </xf>
    <xf numFmtId="0" fontId="0" fillId="0" borderId="44" xfId="0" applyBorder="1" applyAlignment="1">
      <alignment/>
    </xf>
    <xf numFmtId="0" fontId="0" fillId="34" borderId="45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32" fillId="34" borderId="46" xfId="0" applyFont="1" applyFill="1" applyBorder="1" applyAlignment="1">
      <alignment horizontal="center"/>
    </xf>
    <xf numFmtId="3" fontId="32" fillId="34" borderId="47" xfId="0" applyNumberFormat="1" applyFont="1" applyFill="1" applyBorder="1" applyAlignment="1">
      <alignment/>
    </xf>
    <xf numFmtId="3" fontId="32" fillId="34" borderId="48" xfId="0" applyNumberFormat="1" applyFont="1" applyFill="1" applyBorder="1" applyAlignment="1">
      <alignment/>
    </xf>
    <xf numFmtId="3" fontId="32" fillId="34" borderId="49" xfId="0" applyNumberFormat="1" applyFont="1" applyFill="1" applyBorder="1" applyAlignment="1">
      <alignment/>
    </xf>
    <xf numFmtId="3" fontId="32" fillId="33" borderId="23" xfId="0" applyNumberFormat="1" applyFont="1" applyFill="1" applyBorder="1" applyAlignment="1">
      <alignment/>
    </xf>
    <xf numFmtId="3" fontId="32" fillId="34" borderId="23" xfId="0" applyNumberFormat="1" applyFont="1" applyFill="1" applyBorder="1" applyAlignment="1">
      <alignment/>
    </xf>
    <xf numFmtId="3" fontId="32" fillId="34" borderId="26" xfId="0" applyNumberFormat="1" applyFont="1" applyFill="1" applyBorder="1" applyAlignment="1">
      <alignment/>
    </xf>
    <xf numFmtId="3" fontId="32" fillId="34" borderId="25" xfId="0" applyNumberFormat="1" applyFont="1" applyFill="1" applyBorder="1" applyAlignment="1">
      <alignment/>
    </xf>
    <xf numFmtId="3" fontId="32" fillId="33" borderId="29" xfId="0" applyNumberFormat="1" applyFont="1" applyFill="1" applyBorder="1" applyAlignment="1">
      <alignment/>
    </xf>
    <xf numFmtId="3" fontId="32" fillId="34" borderId="40" xfId="0" applyNumberFormat="1" applyFont="1" applyFill="1" applyBorder="1" applyAlignment="1">
      <alignment/>
    </xf>
    <xf numFmtId="3" fontId="32" fillId="33" borderId="28" xfId="0" applyNumberFormat="1" applyFont="1" applyFill="1" applyBorder="1" applyAlignment="1">
      <alignment/>
    </xf>
    <xf numFmtId="3" fontId="32" fillId="33" borderId="27" xfId="0" applyNumberFormat="1" applyFont="1" applyFill="1" applyBorder="1" applyAlignment="1">
      <alignment/>
    </xf>
    <xf numFmtId="3" fontId="32" fillId="34" borderId="27" xfId="0" applyNumberFormat="1" applyFont="1" applyFill="1" applyBorder="1" applyAlignment="1">
      <alignment/>
    </xf>
    <xf numFmtId="3" fontId="32" fillId="34" borderId="31" xfId="0" applyNumberFormat="1" applyFont="1" applyFill="1" applyBorder="1" applyAlignment="1">
      <alignment/>
    </xf>
    <xf numFmtId="3" fontId="0" fillId="34" borderId="40" xfId="0" applyNumberFormat="1" applyFill="1" applyBorder="1" applyAlignment="1">
      <alignment/>
    </xf>
    <xf numFmtId="3" fontId="0" fillId="33" borderId="27" xfId="0" applyNumberFormat="1" applyFill="1" applyBorder="1" applyAlignment="1">
      <alignment/>
    </xf>
    <xf numFmtId="3" fontId="0" fillId="34" borderId="27" xfId="0" applyNumberFormat="1" applyFill="1" applyBorder="1" applyAlignment="1">
      <alignment/>
    </xf>
    <xf numFmtId="3" fontId="0" fillId="34" borderId="31" xfId="0" applyNumberFormat="1" applyFill="1" applyBorder="1" applyAlignment="1">
      <alignment/>
    </xf>
    <xf numFmtId="3" fontId="32" fillId="34" borderId="29" xfId="0" applyNumberFormat="1" applyFont="1" applyFill="1" applyBorder="1" applyAlignment="1">
      <alignment/>
    </xf>
    <xf numFmtId="3" fontId="32" fillId="34" borderId="28" xfId="0" applyNumberFormat="1" applyFont="1" applyFill="1" applyBorder="1" applyAlignment="1">
      <alignment/>
    </xf>
    <xf numFmtId="4" fontId="0" fillId="0" borderId="29" xfId="0" applyNumberFormat="1" applyBorder="1" applyAlignment="1">
      <alignment/>
    </xf>
    <xf numFmtId="4" fontId="0" fillId="34" borderId="40" xfId="0" applyNumberFormat="1" applyFill="1" applyBorder="1" applyAlignment="1">
      <alignment/>
    </xf>
    <xf numFmtId="4" fontId="0" fillId="0" borderId="28" xfId="0" applyNumberFormat="1" applyBorder="1" applyAlignment="1">
      <alignment/>
    </xf>
    <xf numFmtId="4" fontId="0" fillId="33" borderId="27" xfId="0" applyNumberFormat="1" applyFill="1" applyBorder="1" applyAlignment="1">
      <alignment/>
    </xf>
    <xf numFmtId="4" fontId="0" fillId="34" borderId="27" xfId="0" applyNumberFormat="1" applyFill="1" applyBorder="1" applyAlignment="1">
      <alignment/>
    </xf>
    <xf numFmtId="4" fontId="0" fillId="34" borderId="31" xfId="0" applyNumberFormat="1" applyFill="1" applyBorder="1" applyAlignment="1">
      <alignment/>
    </xf>
    <xf numFmtId="0" fontId="0" fillId="0" borderId="50" xfId="0" applyBorder="1" applyAlignment="1">
      <alignment/>
    </xf>
    <xf numFmtId="3" fontId="0" fillId="0" borderId="37" xfId="0" applyNumberFormat="1" applyFont="1" applyBorder="1" applyAlignment="1">
      <alignment wrapText="1"/>
    </xf>
    <xf numFmtId="3" fontId="9" fillId="0" borderId="19" xfId="0" applyNumberFormat="1" applyFont="1" applyBorder="1" applyAlignment="1">
      <alignment/>
    </xf>
    <xf numFmtId="3" fontId="0" fillId="0" borderId="51" xfId="0" applyNumberFormat="1" applyBorder="1" applyAlignment="1">
      <alignment/>
    </xf>
    <xf numFmtId="3" fontId="0" fillId="35" borderId="52" xfId="0" applyNumberFormat="1" applyFill="1" applyBorder="1" applyAlignment="1">
      <alignment/>
    </xf>
    <xf numFmtId="3" fontId="0" fillId="35" borderId="53" xfId="0" applyNumberFormat="1" applyFill="1" applyBorder="1" applyAlignment="1">
      <alignment/>
    </xf>
    <xf numFmtId="3" fontId="0" fillId="35" borderId="54" xfId="0" applyNumberFormat="1" applyFill="1" applyBorder="1" applyAlignment="1">
      <alignment/>
    </xf>
    <xf numFmtId="3" fontId="0" fillId="35" borderId="51" xfId="0" applyNumberFormat="1" applyFill="1" applyBorder="1" applyAlignment="1">
      <alignment/>
    </xf>
    <xf numFmtId="3" fontId="0" fillId="0" borderId="22" xfId="0" applyNumberFormat="1" applyFont="1" applyFill="1" applyBorder="1" applyAlignment="1">
      <alignment wrapText="1"/>
    </xf>
    <xf numFmtId="3" fontId="0" fillId="35" borderId="23" xfId="0" applyNumberFormat="1" applyFill="1" applyBorder="1" applyAlignment="1">
      <alignment/>
    </xf>
    <xf numFmtId="3" fontId="0" fillId="35" borderId="55" xfId="0" applyNumberFormat="1" applyFill="1" applyBorder="1" applyAlignment="1">
      <alignment/>
    </xf>
    <xf numFmtId="3" fontId="0" fillId="35" borderId="27" xfId="0" applyNumberFormat="1" applyFill="1" applyBorder="1" applyAlignment="1">
      <alignment/>
    </xf>
    <xf numFmtId="3" fontId="0" fillId="35" borderId="34" xfId="0" applyNumberFormat="1" applyFill="1" applyBorder="1" applyAlignment="1">
      <alignment/>
    </xf>
    <xf numFmtId="4" fontId="9" fillId="0" borderId="15" xfId="0" applyNumberFormat="1" applyFont="1" applyFill="1" applyBorder="1" applyAlignment="1">
      <alignment/>
    </xf>
    <xf numFmtId="0" fontId="9" fillId="0" borderId="50" xfId="0" applyFont="1" applyBorder="1" applyAlignment="1">
      <alignment/>
    </xf>
    <xf numFmtId="4" fontId="9" fillId="0" borderId="56" xfId="0" applyNumberFormat="1" applyFont="1" applyFill="1" applyBorder="1" applyAlignment="1">
      <alignment wrapText="1"/>
    </xf>
    <xf numFmtId="0" fontId="9" fillId="0" borderId="57" xfId="0" applyFont="1" applyBorder="1" applyAlignment="1">
      <alignment/>
    </xf>
    <xf numFmtId="3" fontId="0" fillId="0" borderId="15" xfId="0" applyNumberFormat="1" applyFont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MF-03-příloha 4 - SR 2009(19  8  2008)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zoomScale="90" zoomScaleNormal="90" zoomScalePageLayoutView="0" workbookViewId="0" topLeftCell="A1">
      <pane xSplit="1" ySplit="1" topLeftCell="B2" activePane="bottomRight" state="frozen"/>
      <selection pane="topLeft" activeCell="N24" sqref="N24"/>
      <selection pane="topRight" activeCell="N24" sqref="N24"/>
      <selection pane="bottomLeft" activeCell="N24" sqref="N24"/>
      <selection pane="bottomRight" activeCell="F4" sqref="F4"/>
    </sheetView>
  </sheetViews>
  <sheetFormatPr defaultColWidth="9.140625" defaultRowHeight="12.75"/>
  <cols>
    <col min="1" max="1" width="73.421875" style="0" customWidth="1"/>
    <col min="2" max="11" width="14.7109375" style="0" customWidth="1"/>
    <col min="12" max="12" width="12.140625" style="0" bestFit="1" customWidth="1"/>
    <col min="13" max="13" width="9.8515625" style="0" bestFit="1" customWidth="1"/>
    <col min="14" max="14" width="7.8515625" style="0" bestFit="1" customWidth="1"/>
    <col min="15" max="15" width="7.8515625" style="0" customWidth="1"/>
    <col min="16" max="16" width="7.8515625" style="0" bestFit="1" customWidth="1"/>
    <col min="17" max="17" width="12.421875" style="0" bestFit="1" customWidth="1"/>
    <col min="18" max="18" width="9.8515625" style="0" bestFit="1" customWidth="1"/>
  </cols>
  <sheetData>
    <row r="1" spans="1:13" ht="18.75">
      <c r="A1" s="1" t="s">
        <v>108</v>
      </c>
      <c r="M1" s="2"/>
    </row>
    <row r="2" ht="15.75">
      <c r="A2" s="3" t="s">
        <v>0</v>
      </c>
    </row>
    <row r="4" spans="1:11" ht="121.5" customHeight="1">
      <c r="A4" s="71" t="s">
        <v>14</v>
      </c>
      <c r="B4" s="72"/>
      <c r="C4" s="73" t="s">
        <v>109</v>
      </c>
      <c r="D4" s="74"/>
      <c r="E4" s="75"/>
      <c r="F4" s="73" t="s">
        <v>110</v>
      </c>
      <c r="G4" s="73" t="s">
        <v>111</v>
      </c>
      <c r="H4" s="4" t="s">
        <v>112</v>
      </c>
      <c r="I4" s="74"/>
      <c r="J4" s="74"/>
      <c r="K4" s="76"/>
    </row>
    <row r="5" spans="1:11" ht="15">
      <c r="A5" s="77"/>
      <c r="B5" s="78" t="s">
        <v>16</v>
      </c>
      <c r="C5" s="79"/>
      <c r="D5" s="80" t="s">
        <v>17</v>
      </c>
      <c r="E5" s="81" t="s">
        <v>113</v>
      </c>
      <c r="F5" s="79"/>
      <c r="G5" s="79"/>
      <c r="H5" s="5"/>
      <c r="I5" s="80" t="s">
        <v>17</v>
      </c>
      <c r="J5" s="80" t="s">
        <v>11</v>
      </c>
      <c r="K5" s="82" t="s">
        <v>122</v>
      </c>
    </row>
    <row r="6" spans="1:11" ht="15">
      <c r="A6" s="83"/>
      <c r="B6" s="84" t="s">
        <v>114</v>
      </c>
      <c r="C6" s="10" t="s">
        <v>18</v>
      </c>
      <c r="D6" s="85" t="s">
        <v>12</v>
      </c>
      <c r="E6" s="86" t="s">
        <v>115</v>
      </c>
      <c r="F6" s="10" t="s">
        <v>19</v>
      </c>
      <c r="G6" s="10" t="s">
        <v>20</v>
      </c>
      <c r="H6" s="6" t="s">
        <v>116</v>
      </c>
      <c r="I6" s="85" t="s">
        <v>117</v>
      </c>
      <c r="J6" s="85" t="s">
        <v>1</v>
      </c>
      <c r="K6" s="87" t="s">
        <v>15</v>
      </c>
    </row>
    <row r="7" spans="1:11" ht="15.75" thickBot="1">
      <c r="A7" s="83"/>
      <c r="B7" s="84"/>
      <c r="C7" s="10"/>
      <c r="D7" s="85" t="s">
        <v>118</v>
      </c>
      <c r="E7" s="86"/>
      <c r="F7" s="10"/>
      <c r="G7" s="10"/>
      <c r="H7" s="6"/>
      <c r="I7" s="85">
        <v>2013</v>
      </c>
      <c r="J7" s="85" t="s">
        <v>119</v>
      </c>
      <c r="K7" s="87">
        <v>2013</v>
      </c>
    </row>
    <row r="8" spans="1:11" ht="15">
      <c r="A8" s="88" t="s">
        <v>2</v>
      </c>
      <c r="B8" s="89"/>
      <c r="C8" s="90"/>
      <c r="D8" s="91"/>
      <c r="E8" s="92"/>
      <c r="F8" s="90"/>
      <c r="G8" s="90"/>
      <c r="H8" s="93"/>
      <c r="I8" s="91"/>
      <c r="J8" s="91"/>
      <c r="K8" s="94"/>
    </row>
    <row r="9" spans="1:11" ht="15">
      <c r="A9" s="95" t="s">
        <v>120</v>
      </c>
      <c r="B9" s="96">
        <v>2286263</v>
      </c>
      <c r="C9" s="97">
        <v>-98218</v>
      </c>
      <c r="D9" s="98">
        <v>-98218</v>
      </c>
      <c r="E9" s="99">
        <v>2188045</v>
      </c>
      <c r="F9" s="97"/>
      <c r="G9" s="97"/>
      <c r="H9" s="8">
        <v>33865</v>
      </c>
      <c r="I9" s="98">
        <f>SUM(F9:H9)</f>
        <v>33865</v>
      </c>
      <c r="J9" s="98">
        <v>-64353</v>
      </c>
      <c r="K9" s="100">
        <v>2221910</v>
      </c>
    </row>
    <row r="10" spans="1:11" ht="15">
      <c r="A10" s="95" t="s">
        <v>3</v>
      </c>
      <c r="B10" s="96"/>
      <c r="C10" s="97"/>
      <c r="D10" s="98"/>
      <c r="E10" s="99"/>
      <c r="F10" s="97"/>
      <c r="G10" s="97"/>
      <c r="H10" s="8"/>
      <c r="I10" s="98"/>
      <c r="J10" s="98"/>
      <c r="K10" s="100"/>
    </row>
    <row r="11" spans="1:11" ht="12.75">
      <c r="A11" s="45" t="s">
        <v>121</v>
      </c>
      <c r="B11" s="101">
        <v>2286263</v>
      </c>
      <c r="C11" s="44">
        <v>-98218</v>
      </c>
      <c r="D11" s="102">
        <v>-98218</v>
      </c>
      <c r="E11" s="103">
        <v>2188045</v>
      </c>
      <c r="F11" s="44"/>
      <c r="G11" s="44"/>
      <c r="H11" s="7">
        <v>33865</v>
      </c>
      <c r="I11" s="102">
        <f aca="true" t="shared" si="0" ref="I11:I20">SUM(F11:H11)</f>
        <v>33865</v>
      </c>
      <c r="J11" s="102">
        <v>-64353</v>
      </c>
      <c r="K11" s="104">
        <v>2221910</v>
      </c>
    </row>
    <row r="12" spans="1:11" ht="15">
      <c r="A12" s="105" t="s">
        <v>4</v>
      </c>
      <c r="B12" s="96"/>
      <c r="C12" s="106"/>
      <c r="D12" s="98"/>
      <c r="E12" s="99"/>
      <c r="F12" s="106"/>
      <c r="G12" s="106"/>
      <c r="H12" s="12"/>
      <c r="I12" s="98"/>
      <c r="J12" s="98"/>
      <c r="K12" s="100"/>
    </row>
    <row r="13" spans="1:11" ht="12.75">
      <c r="A13" s="45" t="s">
        <v>5</v>
      </c>
      <c r="B13" s="101">
        <v>1370941</v>
      </c>
      <c r="C13" s="44">
        <v>-63125</v>
      </c>
      <c r="D13" s="102">
        <v>-63125</v>
      </c>
      <c r="E13" s="103">
        <v>1307816</v>
      </c>
      <c r="F13" s="44"/>
      <c r="G13" s="44"/>
      <c r="H13" s="7">
        <v>25085</v>
      </c>
      <c r="I13" s="102">
        <f t="shared" si="0"/>
        <v>25085</v>
      </c>
      <c r="J13" s="102">
        <v>-38040</v>
      </c>
      <c r="K13" s="104">
        <v>1332901</v>
      </c>
    </row>
    <row r="14" spans="1:11" ht="12.75">
      <c r="A14" s="45" t="s">
        <v>6</v>
      </c>
      <c r="B14" s="101">
        <v>1358134</v>
      </c>
      <c r="C14" s="44">
        <v>-63125</v>
      </c>
      <c r="D14" s="102">
        <v>-63125</v>
      </c>
      <c r="E14" s="103">
        <v>1295009</v>
      </c>
      <c r="F14" s="44"/>
      <c r="G14" s="44"/>
      <c r="H14" s="7">
        <v>25085</v>
      </c>
      <c r="I14" s="102">
        <f t="shared" si="0"/>
        <v>25085</v>
      </c>
      <c r="J14" s="102">
        <v>-38040</v>
      </c>
      <c r="K14" s="104">
        <v>1320094</v>
      </c>
    </row>
    <row r="15" spans="1:11" ht="12.75">
      <c r="A15" s="45" t="s">
        <v>7</v>
      </c>
      <c r="B15" s="101">
        <v>12807</v>
      </c>
      <c r="C15" s="44"/>
      <c r="D15" s="102">
        <v>0</v>
      </c>
      <c r="E15" s="103">
        <v>12807</v>
      </c>
      <c r="F15" s="44"/>
      <c r="G15" s="44"/>
      <c r="H15" s="7"/>
      <c r="I15" s="102">
        <f t="shared" si="0"/>
        <v>0</v>
      </c>
      <c r="J15" s="102">
        <v>0</v>
      </c>
      <c r="K15" s="104">
        <v>12807</v>
      </c>
    </row>
    <row r="16" spans="1:11" ht="12.75">
      <c r="A16" s="45" t="s">
        <v>8</v>
      </c>
      <c r="B16" s="101">
        <v>465902</v>
      </c>
      <c r="C16" s="44">
        <v>-21465</v>
      </c>
      <c r="D16" s="102">
        <v>-21465</v>
      </c>
      <c r="E16" s="103">
        <v>444437</v>
      </c>
      <c r="F16" s="44"/>
      <c r="G16" s="44"/>
      <c r="H16" s="7">
        <v>8529</v>
      </c>
      <c r="I16" s="102">
        <f t="shared" si="0"/>
        <v>8529</v>
      </c>
      <c r="J16" s="102">
        <v>-12936</v>
      </c>
      <c r="K16" s="104">
        <v>452966</v>
      </c>
    </row>
    <row r="17" spans="1:11" ht="12.75">
      <c r="A17" s="45" t="s">
        <v>9</v>
      </c>
      <c r="B17" s="101">
        <v>14255</v>
      </c>
      <c r="C17" s="44">
        <v>-628</v>
      </c>
      <c r="D17" s="102">
        <v>-628</v>
      </c>
      <c r="E17" s="103">
        <v>13627</v>
      </c>
      <c r="F17" s="44"/>
      <c r="G17" s="44"/>
      <c r="H17" s="7">
        <v>251</v>
      </c>
      <c r="I17" s="102">
        <f t="shared" si="0"/>
        <v>251</v>
      </c>
      <c r="J17" s="102">
        <v>-377</v>
      </c>
      <c r="K17" s="104">
        <v>13878</v>
      </c>
    </row>
    <row r="18" spans="1:11" ht="12.75">
      <c r="A18" s="45" t="s">
        <v>13</v>
      </c>
      <c r="B18" s="101">
        <v>353965</v>
      </c>
      <c r="C18" s="44"/>
      <c r="D18" s="102">
        <v>0</v>
      </c>
      <c r="E18" s="103">
        <v>353965</v>
      </c>
      <c r="F18" s="44">
        <v>-12800</v>
      </c>
      <c r="G18" s="44"/>
      <c r="H18" s="7"/>
      <c r="I18" s="102">
        <f t="shared" si="0"/>
        <v>-12800</v>
      </c>
      <c r="J18" s="102">
        <v>-12800</v>
      </c>
      <c r="K18" s="104">
        <v>341165</v>
      </c>
    </row>
    <row r="19" spans="1:11" ht="12.75">
      <c r="A19" s="107" t="s">
        <v>10</v>
      </c>
      <c r="B19" s="108">
        <v>4600</v>
      </c>
      <c r="C19" s="109">
        <v>-240</v>
      </c>
      <c r="D19" s="110">
        <v>-240</v>
      </c>
      <c r="E19" s="111">
        <v>4360</v>
      </c>
      <c r="F19" s="109"/>
      <c r="G19" s="109">
        <v>-25</v>
      </c>
      <c r="H19" s="9"/>
      <c r="I19" s="110">
        <f t="shared" si="0"/>
        <v>-25</v>
      </c>
      <c r="J19" s="110">
        <v>-265</v>
      </c>
      <c r="K19" s="112">
        <v>4335</v>
      </c>
    </row>
    <row r="20" spans="1:11" ht="12.75">
      <c r="A20" s="45" t="s">
        <v>21</v>
      </c>
      <c r="B20" s="101">
        <v>104000</v>
      </c>
      <c r="C20" s="44">
        <v>-13000</v>
      </c>
      <c r="D20" s="102">
        <v>-13000</v>
      </c>
      <c r="E20" s="103">
        <v>91000</v>
      </c>
      <c r="F20" s="44"/>
      <c r="G20" s="44"/>
      <c r="H20" s="7"/>
      <c r="I20" s="102">
        <f t="shared" si="0"/>
        <v>0</v>
      </c>
      <c r="J20" s="102">
        <v>-13000</v>
      </c>
      <c r="K20" s="104">
        <v>91000</v>
      </c>
    </row>
    <row r="22" ht="12.75">
      <c r="K22" s="14"/>
    </row>
  </sheetData>
  <sheetProtection/>
  <printOptions horizontalCentered="1"/>
  <pageMargins left="0.5905511811023623" right="0.4330708661417323" top="0.984251968503937" bottom="0.5905511811023623" header="0.7480314960629921" footer="0.5118110236220472"/>
  <pageSetup fitToHeight="1" fitToWidth="1" horizontalDpi="600" verticalDpi="600" orientation="landscape" paperSize="9" scale="80" r:id="rId1"/>
  <headerFooter alignWithMargins="0">
    <oddHeader>&amp;R&amp;"Arial,Kurzíva"Kapitola B.3.III&amp;"Arial,Obyčejné"
&amp;"Arial,Tučné"Tabulka č.1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showGridLines="0" tabSelected="1" zoomScale="80" zoomScaleNormal="80" workbookViewId="0" topLeftCell="A1">
      <selection activeCell="P7" sqref="P7"/>
    </sheetView>
  </sheetViews>
  <sheetFormatPr defaultColWidth="9.140625" defaultRowHeight="12.75"/>
  <cols>
    <col min="1" max="1" width="33.00390625" style="0" customWidth="1"/>
    <col min="2" max="7" width="12.421875" style="0" customWidth="1"/>
    <col min="8" max="8" width="12.421875" style="11" customWidth="1"/>
    <col min="9" max="9" width="16.7109375" style="0" customWidth="1"/>
    <col min="10" max="10" width="0.13671875" style="0" customWidth="1"/>
  </cols>
  <sheetData>
    <row r="1" spans="1:9" ht="18">
      <c r="A1" s="13" t="s">
        <v>125</v>
      </c>
      <c r="I1" s="15"/>
    </row>
    <row r="2" spans="1:9" ht="15" thickBot="1">
      <c r="A2" s="16"/>
      <c r="B2" s="17"/>
      <c r="C2" s="17"/>
      <c r="D2" s="17"/>
      <c r="E2" s="17"/>
      <c r="F2" s="17"/>
      <c r="G2" s="17"/>
      <c r="H2" s="18"/>
      <c r="I2" s="17"/>
    </row>
    <row r="3" spans="1:10" ht="18">
      <c r="A3" s="19" t="s">
        <v>22</v>
      </c>
      <c r="B3" s="20"/>
      <c r="C3" s="21"/>
      <c r="D3" s="21"/>
      <c r="E3" s="21"/>
      <c r="F3" s="22"/>
      <c r="G3" s="22"/>
      <c r="H3" s="23"/>
      <c r="I3" s="22"/>
      <c r="J3" s="113"/>
    </row>
    <row r="4" spans="1:10" ht="16.5" thickBot="1">
      <c r="A4" s="24"/>
      <c r="B4" s="26" t="s">
        <v>123</v>
      </c>
      <c r="C4" s="27"/>
      <c r="D4" s="27"/>
      <c r="E4" s="27"/>
      <c r="F4" s="27"/>
      <c r="G4" s="27"/>
      <c r="H4" s="28"/>
      <c r="I4" s="29"/>
      <c r="J4" s="25"/>
    </row>
    <row r="5" spans="1:10" ht="13.5" thickBot="1">
      <c r="A5" s="24"/>
      <c r="B5" s="31" t="s">
        <v>24</v>
      </c>
      <c r="C5" s="130" t="s">
        <v>126</v>
      </c>
      <c r="D5" s="30"/>
      <c r="E5" s="30"/>
      <c r="F5" s="30"/>
      <c r="G5" s="30"/>
      <c r="H5" s="32"/>
      <c r="I5" s="126" t="s">
        <v>25</v>
      </c>
      <c r="J5" s="127"/>
    </row>
    <row r="6" spans="1:10" ht="26.25" thickBot="1">
      <c r="A6" s="33"/>
      <c r="B6" s="115" t="s">
        <v>23</v>
      </c>
      <c r="C6" s="35" t="s">
        <v>26</v>
      </c>
      <c r="D6" s="114" t="s">
        <v>28</v>
      </c>
      <c r="E6" s="116" t="s">
        <v>27</v>
      </c>
      <c r="F6" s="34" t="s">
        <v>29</v>
      </c>
      <c r="G6" s="34" t="s">
        <v>124</v>
      </c>
      <c r="H6" s="121" t="s">
        <v>30</v>
      </c>
      <c r="I6" s="128" t="s">
        <v>31</v>
      </c>
      <c r="J6" s="129"/>
    </row>
    <row r="7" spans="1:10" ht="12.75">
      <c r="A7" s="36" t="s">
        <v>32</v>
      </c>
      <c r="B7" s="37">
        <f>C7+F7+H7+G7</f>
        <v>26049</v>
      </c>
      <c r="C7" s="38">
        <f aca="true" t="shared" si="0" ref="C7:C70">D7+E7</f>
        <v>17221</v>
      </c>
      <c r="D7" s="39">
        <v>17011</v>
      </c>
      <c r="E7" s="117">
        <v>210</v>
      </c>
      <c r="F7" s="122">
        <v>5855</v>
      </c>
      <c r="G7" s="123">
        <v>170</v>
      </c>
      <c r="H7" s="123">
        <v>2803</v>
      </c>
      <c r="I7" s="40">
        <v>51.43</v>
      </c>
      <c r="J7" s="41"/>
    </row>
    <row r="8" spans="1:10" ht="12.75">
      <c r="A8" s="42" t="s">
        <v>33</v>
      </c>
      <c r="B8" s="46">
        <f aca="true" t="shared" si="1" ref="B8:B71">C8+F8+H8+G8</f>
        <v>36434</v>
      </c>
      <c r="C8" s="47">
        <f t="shared" si="0"/>
        <v>24304</v>
      </c>
      <c r="D8" s="48">
        <v>23269</v>
      </c>
      <c r="E8" s="118">
        <v>1035</v>
      </c>
      <c r="F8" s="124">
        <v>8263</v>
      </c>
      <c r="G8" s="124">
        <v>233</v>
      </c>
      <c r="H8" s="124">
        <v>3634</v>
      </c>
      <c r="I8" s="49">
        <v>78.5</v>
      </c>
      <c r="J8" s="50"/>
    </row>
    <row r="9" spans="1:10" ht="12.75">
      <c r="A9" s="42" t="s">
        <v>34</v>
      </c>
      <c r="B9" s="46">
        <f t="shared" si="1"/>
        <v>21629</v>
      </c>
      <c r="C9" s="47">
        <f t="shared" si="0"/>
        <v>14766</v>
      </c>
      <c r="D9" s="48">
        <v>14626</v>
      </c>
      <c r="E9" s="118">
        <v>140</v>
      </c>
      <c r="F9" s="124">
        <v>5020</v>
      </c>
      <c r="G9" s="124">
        <v>146</v>
      </c>
      <c r="H9" s="124">
        <v>1697</v>
      </c>
      <c r="I9" s="49">
        <v>41.6</v>
      </c>
      <c r="J9" s="50"/>
    </row>
    <row r="10" spans="1:10" ht="12.75">
      <c r="A10" s="42" t="s">
        <v>35</v>
      </c>
      <c r="B10" s="46">
        <f t="shared" si="1"/>
        <v>13201</v>
      </c>
      <c r="C10" s="47">
        <f t="shared" si="0"/>
        <v>7786</v>
      </c>
      <c r="D10" s="48">
        <v>7706</v>
      </c>
      <c r="E10" s="118">
        <v>80</v>
      </c>
      <c r="F10" s="124">
        <v>2647</v>
      </c>
      <c r="G10" s="124">
        <v>77</v>
      </c>
      <c r="H10" s="124">
        <v>2691</v>
      </c>
      <c r="I10" s="49">
        <v>26.2</v>
      </c>
      <c r="J10" s="50"/>
    </row>
    <row r="11" spans="1:10" ht="12.75">
      <c r="A11" s="42" t="s">
        <v>36</v>
      </c>
      <c r="B11" s="46">
        <f t="shared" si="1"/>
        <v>18643</v>
      </c>
      <c r="C11" s="47">
        <f t="shared" si="0"/>
        <v>11736</v>
      </c>
      <c r="D11" s="48">
        <v>11656</v>
      </c>
      <c r="E11" s="118">
        <v>80</v>
      </c>
      <c r="F11" s="124">
        <v>3990</v>
      </c>
      <c r="G11" s="124">
        <v>117</v>
      </c>
      <c r="H11" s="124">
        <v>2800</v>
      </c>
      <c r="I11" s="49">
        <v>32.3</v>
      </c>
      <c r="J11" s="50"/>
    </row>
    <row r="12" spans="1:10" ht="12.75">
      <c r="A12" s="42" t="s">
        <v>37</v>
      </c>
      <c r="B12" s="46">
        <f t="shared" si="1"/>
        <v>42673</v>
      </c>
      <c r="C12" s="47">
        <f t="shared" si="0"/>
        <v>25706</v>
      </c>
      <c r="D12" s="48">
        <v>25206</v>
      </c>
      <c r="E12" s="118">
        <v>500</v>
      </c>
      <c r="F12" s="124">
        <v>8740</v>
      </c>
      <c r="G12" s="124">
        <v>252</v>
      </c>
      <c r="H12" s="124">
        <v>7975</v>
      </c>
      <c r="I12" s="49">
        <v>82.46</v>
      </c>
      <c r="J12" s="50"/>
    </row>
    <row r="13" spans="1:10" ht="12.75">
      <c r="A13" s="42" t="s">
        <v>38</v>
      </c>
      <c r="B13" s="46">
        <f t="shared" si="1"/>
        <v>39026</v>
      </c>
      <c r="C13" s="47">
        <f t="shared" si="0"/>
        <v>24941</v>
      </c>
      <c r="D13" s="48">
        <v>24741</v>
      </c>
      <c r="E13" s="118">
        <v>200</v>
      </c>
      <c r="F13" s="124">
        <v>8480</v>
      </c>
      <c r="G13" s="124">
        <v>247</v>
      </c>
      <c r="H13" s="124">
        <v>5358</v>
      </c>
      <c r="I13" s="49">
        <v>85</v>
      </c>
      <c r="J13" s="50"/>
    </row>
    <row r="14" spans="1:10" ht="12.75">
      <c r="A14" s="42" t="s">
        <v>39</v>
      </c>
      <c r="B14" s="46">
        <f t="shared" si="1"/>
        <v>43505</v>
      </c>
      <c r="C14" s="47">
        <f t="shared" si="0"/>
        <v>27385</v>
      </c>
      <c r="D14" s="48">
        <v>27135</v>
      </c>
      <c r="E14" s="118">
        <v>250</v>
      </c>
      <c r="F14" s="124">
        <v>9311</v>
      </c>
      <c r="G14" s="124">
        <v>271</v>
      </c>
      <c r="H14" s="124">
        <v>6538</v>
      </c>
      <c r="I14" s="49">
        <v>85.2</v>
      </c>
      <c r="J14" s="50"/>
    </row>
    <row r="15" spans="1:10" ht="12.75">
      <c r="A15" s="51" t="s">
        <v>40</v>
      </c>
      <c r="B15" s="46">
        <f t="shared" si="1"/>
        <v>11741</v>
      </c>
      <c r="C15" s="52">
        <f t="shared" si="0"/>
        <v>7201</v>
      </c>
      <c r="D15" s="48">
        <v>7161</v>
      </c>
      <c r="E15" s="118">
        <v>40</v>
      </c>
      <c r="F15" s="124">
        <v>2448</v>
      </c>
      <c r="G15" s="124">
        <v>72</v>
      </c>
      <c r="H15" s="124">
        <v>2020</v>
      </c>
      <c r="I15" s="49">
        <v>26.32</v>
      </c>
      <c r="J15" s="50"/>
    </row>
    <row r="16" spans="1:10" ht="12.75">
      <c r="A16" s="42" t="s">
        <v>41</v>
      </c>
      <c r="B16" s="46">
        <f t="shared" si="1"/>
        <v>28907</v>
      </c>
      <c r="C16" s="52">
        <f t="shared" si="0"/>
        <v>17445</v>
      </c>
      <c r="D16" s="48">
        <v>17361</v>
      </c>
      <c r="E16" s="118">
        <v>84</v>
      </c>
      <c r="F16" s="124">
        <v>5931</v>
      </c>
      <c r="G16" s="124">
        <v>174</v>
      </c>
      <c r="H16" s="124">
        <v>5357</v>
      </c>
      <c r="I16" s="49">
        <v>56.6</v>
      </c>
      <c r="J16" s="53"/>
    </row>
    <row r="17" spans="1:10" ht="12.75">
      <c r="A17" s="42" t="s">
        <v>42</v>
      </c>
      <c r="B17" s="46">
        <f t="shared" si="1"/>
        <v>20550</v>
      </c>
      <c r="C17" s="52">
        <f t="shared" si="0"/>
        <v>12131</v>
      </c>
      <c r="D17" s="48">
        <v>11681</v>
      </c>
      <c r="E17" s="118">
        <v>450</v>
      </c>
      <c r="F17" s="124">
        <v>4125</v>
      </c>
      <c r="G17" s="124">
        <v>117</v>
      </c>
      <c r="H17" s="124">
        <v>4177</v>
      </c>
      <c r="I17" s="49">
        <v>41.65</v>
      </c>
      <c r="J17" s="50"/>
    </row>
    <row r="18" spans="1:10" ht="12.75">
      <c r="A18" s="42" t="s">
        <v>43</v>
      </c>
      <c r="B18" s="46">
        <f t="shared" si="1"/>
        <v>14669</v>
      </c>
      <c r="C18" s="52">
        <f t="shared" si="0"/>
        <v>8549</v>
      </c>
      <c r="D18" s="48">
        <v>8343</v>
      </c>
      <c r="E18" s="118">
        <v>206</v>
      </c>
      <c r="F18" s="124">
        <v>2907</v>
      </c>
      <c r="G18" s="124">
        <v>83</v>
      </c>
      <c r="H18" s="124">
        <v>3130</v>
      </c>
      <c r="I18" s="49">
        <v>27.82</v>
      </c>
      <c r="J18" s="50"/>
    </row>
    <row r="19" spans="1:10" ht="12.75">
      <c r="A19" s="54" t="s">
        <v>44</v>
      </c>
      <c r="B19" s="46">
        <f t="shared" si="1"/>
        <v>16515</v>
      </c>
      <c r="C19" s="52">
        <f t="shared" si="0"/>
        <v>9787</v>
      </c>
      <c r="D19" s="48">
        <v>9697</v>
      </c>
      <c r="E19" s="118">
        <v>90</v>
      </c>
      <c r="F19" s="124">
        <v>3328</v>
      </c>
      <c r="G19" s="124">
        <v>97</v>
      </c>
      <c r="H19" s="124">
        <v>3303</v>
      </c>
      <c r="I19" s="49">
        <v>36</v>
      </c>
      <c r="J19" s="50"/>
    </row>
    <row r="20" spans="1:10" ht="12.75">
      <c r="A20" s="42" t="s">
        <v>45</v>
      </c>
      <c r="B20" s="46">
        <f t="shared" si="1"/>
        <v>72708</v>
      </c>
      <c r="C20" s="52">
        <f t="shared" si="0"/>
        <v>44860</v>
      </c>
      <c r="D20" s="48">
        <v>44292</v>
      </c>
      <c r="E20" s="118">
        <v>568</v>
      </c>
      <c r="F20" s="124">
        <v>15252</v>
      </c>
      <c r="G20" s="124">
        <v>443</v>
      </c>
      <c r="H20" s="124">
        <v>12153</v>
      </c>
      <c r="I20" s="49">
        <v>146.8</v>
      </c>
      <c r="J20" s="50"/>
    </row>
    <row r="21" spans="1:10" ht="12.75">
      <c r="A21" s="42" t="s">
        <v>46</v>
      </c>
      <c r="B21" s="46">
        <f t="shared" si="1"/>
        <v>22890</v>
      </c>
      <c r="C21" s="52">
        <f t="shared" si="0"/>
        <v>13490</v>
      </c>
      <c r="D21" s="48">
        <v>13290</v>
      </c>
      <c r="E21" s="118">
        <v>200</v>
      </c>
      <c r="F21" s="124">
        <v>4587</v>
      </c>
      <c r="G21" s="124">
        <v>133</v>
      </c>
      <c r="H21" s="124">
        <v>4680</v>
      </c>
      <c r="I21" s="49">
        <v>46.65</v>
      </c>
      <c r="J21" s="50"/>
    </row>
    <row r="22" spans="1:10" ht="12.75">
      <c r="A22" s="42" t="s">
        <v>47</v>
      </c>
      <c r="B22" s="46">
        <f t="shared" si="1"/>
        <v>27443</v>
      </c>
      <c r="C22" s="52">
        <f t="shared" si="0"/>
        <v>17652</v>
      </c>
      <c r="D22" s="48">
        <v>17592</v>
      </c>
      <c r="E22" s="118">
        <v>60</v>
      </c>
      <c r="F22" s="124">
        <v>6002</v>
      </c>
      <c r="G22" s="124">
        <v>176</v>
      </c>
      <c r="H22" s="124">
        <v>3613</v>
      </c>
      <c r="I22" s="49">
        <v>60.83</v>
      </c>
      <c r="J22" s="50"/>
    </row>
    <row r="23" spans="1:10" ht="12.75">
      <c r="A23" s="42" t="s">
        <v>48</v>
      </c>
      <c r="B23" s="46">
        <f t="shared" si="1"/>
        <v>37095</v>
      </c>
      <c r="C23" s="52">
        <f t="shared" si="0"/>
        <v>23406</v>
      </c>
      <c r="D23" s="48">
        <v>23156</v>
      </c>
      <c r="E23" s="118">
        <v>250</v>
      </c>
      <c r="F23" s="124">
        <v>7958</v>
      </c>
      <c r="G23" s="124">
        <v>232</v>
      </c>
      <c r="H23" s="124">
        <v>5499</v>
      </c>
      <c r="I23" s="49">
        <v>80</v>
      </c>
      <c r="J23" s="50"/>
    </row>
    <row r="24" spans="1:10" ht="12.75">
      <c r="A24" s="42" t="s">
        <v>49</v>
      </c>
      <c r="B24" s="46">
        <f t="shared" si="1"/>
        <v>23957</v>
      </c>
      <c r="C24" s="52">
        <f t="shared" si="0"/>
        <v>15696</v>
      </c>
      <c r="D24" s="48">
        <v>15573</v>
      </c>
      <c r="E24" s="118">
        <v>123</v>
      </c>
      <c r="F24" s="124">
        <v>5337</v>
      </c>
      <c r="G24" s="124">
        <v>156</v>
      </c>
      <c r="H24" s="124">
        <v>2768</v>
      </c>
      <c r="I24" s="49">
        <v>50.73</v>
      </c>
      <c r="J24" s="50"/>
    </row>
    <row r="25" spans="1:10" ht="12.75">
      <c r="A25" s="42" t="s">
        <v>50</v>
      </c>
      <c r="B25" s="46">
        <f t="shared" si="1"/>
        <v>66415</v>
      </c>
      <c r="C25" s="52">
        <f t="shared" si="0"/>
        <v>40396</v>
      </c>
      <c r="D25" s="48">
        <v>40235</v>
      </c>
      <c r="E25" s="118">
        <v>161</v>
      </c>
      <c r="F25" s="124">
        <v>13735</v>
      </c>
      <c r="G25" s="124">
        <v>402</v>
      </c>
      <c r="H25" s="124">
        <v>11882</v>
      </c>
      <c r="I25" s="49">
        <v>132.18</v>
      </c>
      <c r="J25" s="50"/>
    </row>
    <row r="26" spans="1:10" ht="12.75">
      <c r="A26" s="42" t="s">
        <v>51</v>
      </c>
      <c r="B26" s="46">
        <f t="shared" si="1"/>
        <v>16045</v>
      </c>
      <c r="C26" s="52">
        <f t="shared" si="0"/>
        <v>9464</v>
      </c>
      <c r="D26" s="48">
        <v>9302</v>
      </c>
      <c r="E26" s="118">
        <v>162</v>
      </c>
      <c r="F26" s="124">
        <v>3218</v>
      </c>
      <c r="G26" s="124">
        <v>93</v>
      </c>
      <c r="H26" s="124">
        <v>3270</v>
      </c>
      <c r="I26" s="49">
        <v>32.14</v>
      </c>
      <c r="J26" s="50"/>
    </row>
    <row r="27" spans="1:10" ht="12.75">
      <c r="A27" s="42" t="s">
        <v>52</v>
      </c>
      <c r="B27" s="46">
        <f t="shared" si="1"/>
        <v>35148</v>
      </c>
      <c r="C27" s="52">
        <f t="shared" si="0"/>
        <v>21317</v>
      </c>
      <c r="D27" s="48">
        <v>21175</v>
      </c>
      <c r="E27" s="118">
        <v>142</v>
      </c>
      <c r="F27" s="124">
        <v>7248</v>
      </c>
      <c r="G27" s="124">
        <v>212</v>
      </c>
      <c r="H27" s="124">
        <v>6371</v>
      </c>
      <c r="I27" s="49">
        <v>75.45</v>
      </c>
      <c r="J27" s="50"/>
    </row>
    <row r="28" spans="1:10" ht="12.75">
      <c r="A28" s="42" t="s">
        <v>53</v>
      </c>
      <c r="B28" s="46">
        <f t="shared" si="1"/>
        <v>17216</v>
      </c>
      <c r="C28" s="52">
        <f t="shared" si="0"/>
        <v>10086</v>
      </c>
      <c r="D28" s="48">
        <v>9906</v>
      </c>
      <c r="E28" s="118">
        <v>180</v>
      </c>
      <c r="F28" s="124">
        <v>3429</v>
      </c>
      <c r="G28" s="124">
        <v>99</v>
      </c>
      <c r="H28" s="124">
        <v>3602</v>
      </c>
      <c r="I28" s="49">
        <v>33</v>
      </c>
      <c r="J28" s="50"/>
    </row>
    <row r="29" spans="1:10" ht="12.75">
      <c r="A29" s="51" t="s">
        <v>54</v>
      </c>
      <c r="B29" s="46">
        <f t="shared" si="1"/>
        <v>0</v>
      </c>
      <c r="C29" s="52">
        <f t="shared" si="0"/>
        <v>0</v>
      </c>
      <c r="D29" s="48">
        <v>0</v>
      </c>
      <c r="E29" s="118">
        <v>0</v>
      </c>
      <c r="F29" s="124">
        <v>0</v>
      </c>
      <c r="G29" s="124">
        <v>0</v>
      </c>
      <c r="H29" s="124">
        <v>0</v>
      </c>
      <c r="I29" s="49">
        <v>0</v>
      </c>
      <c r="J29" s="50">
        <v>0</v>
      </c>
    </row>
    <row r="30" spans="1:10" ht="12.75">
      <c r="A30" s="42" t="s">
        <v>55</v>
      </c>
      <c r="B30" s="46">
        <f t="shared" si="1"/>
        <v>14682</v>
      </c>
      <c r="C30" s="52">
        <f t="shared" si="0"/>
        <v>8527</v>
      </c>
      <c r="D30" s="48">
        <v>8280</v>
      </c>
      <c r="E30" s="118">
        <v>247</v>
      </c>
      <c r="F30" s="124">
        <v>2899</v>
      </c>
      <c r="G30" s="124">
        <v>83</v>
      </c>
      <c r="H30" s="124">
        <v>3173</v>
      </c>
      <c r="I30" s="49">
        <v>32.12</v>
      </c>
      <c r="J30" s="50"/>
    </row>
    <row r="31" spans="1:10" ht="12.75">
      <c r="A31" s="42" t="s">
        <v>56</v>
      </c>
      <c r="B31" s="46">
        <f t="shared" si="1"/>
        <v>67431</v>
      </c>
      <c r="C31" s="52">
        <f t="shared" si="0"/>
        <v>40922</v>
      </c>
      <c r="D31" s="48">
        <v>40785</v>
      </c>
      <c r="E31" s="118">
        <v>137</v>
      </c>
      <c r="F31" s="124">
        <v>13913</v>
      </c>
      <c r="G31" s="124">
        <v>408</v>
      </c>
      <c r="H31" s="124">
        <v>12188</v>
      </c>
      <c r="I31" s="49">
        <v>153</v>
      </c>
      <c r="J31" s="50"/>
    </row>
    <row r="32" spans="1:10" ht="12.75">
      <c r="A32" s="42" t="s">
        <v>57</v>
      </c>
      <c r="B32" s="46">
        <f t="shared" si="1"/>
        <v>23666</v>
      </c>
      <c r="C32" s="52">
        <f t="shared" si="0"/>
        <v>14241</v>
      </c>
      <c r="D32" s="48">
        <v>14140</v>
      </c>
      <c r="E32" s="118">
        <v>101</v>
      </c>
      <c r="F32" s="124">
        <v>4842</v>
      </c>
      <c r="G32" s="124">
        <v>141</v>
      </c>
      <c r="H32" s="124">
        <v>4442</v>
      </c>
      <c r="I32" s="49">
        <v>53.5</v>
      </c>
      <c r="J32" s="50"/>
    </row>
    <row r="33" spans="1:10" ht="12.75">
      <c r="A33" s="42" t="s">
        <v>58</v>
      </c>
      <c r="B33" s="46">
        <f t="shared" si="1"/>
        <v>24107</v>
      </c>
      <c r="C33" s="52">
        <f t="shared" si="0"/>
        <v>14318</v>
      </c>
      <c r="D33" s="48">
        <v>14264</v>
      </c>
      <c r="E33" s="118">
        <v>54</v>
      </c>
      <c r="F33" s="124">
        <v>4868</v>
      </c>
      <c r="G33" s="124">
        <v>143</v>
      </c>
      <c r="H33" s="124">
        <v>4778</v>
      </c>
      <c r="I33" s="49">
        <v>50.72</v>
      </c>
      <c r="J33" s="50"/>
    </row>
    <row r="34" spans="1:10" ht="12.75">
      <c r="A34" s="42" t="s">
        <v>59</v>
      </c>
      <c r="B34" s="46">
        <f t="shared" si="1"/>
        <v>27807</v>
      </c>
      <c r="C34" s="52">
        <f t="shared" si="0"/>
        <v>16065</v>
      </c>
      <c r="D34" s="48">
        <v>16041</v>
      </c>
      <c r="E34" s="118">
        <v>24</v>
      </c>
      <c r="F34" s="124">
        <v>5462</v>
      </c>
      <c r="G34" s="124">
        <v>160</v>
      </c>
      <c r="H34" s="124">
        <v>6120</v>
      </c>
      <c r="I34" s="49">
        <v>55.5</v>
      </c>
      <c r="J34" s="50"/>
    </row>
    <row r="35" spans="1:10" ht="12.75">
      <c r="A35" s="42" t="s">
        <v>60</v>
      </c>
      <c r="B35" s="46">
        <f t="shared" si="1"/>
        <v>18213</v>
      </c>
      <c r="C35" s="52">
        <f t="shared" si="0"/>
        <v>11108</v>
      </c>
      <c r="D35" s="48">
        <v>11060</v>
      </c>
      <c r="E35" s="118">
        <v>48</v>
      </c>
      <c r="F35" s="124">
        <v>3777</v>
      </c>
      <c r="G35" s="124">
        <v>111</v>
      </c>
      <c r="H35" s="124">
        <v>3217</v>
      </c>
      <c r="I35" s="49">
        <v>39.27</v>
      </c>
      <c r="J35" s="50"/>
    </row>
    <row r="36" spans="1:10" ht="12.75">
      <c r="A36" s="42" t="s">
        <v>61</v>
      </c>
      <c r="B36" s="46">
        <f t="shared" si="1"/>
        <v>19736</v>
      </c>
      <c r="C36" s="52">
        <f t="shared" si="0"/>
        <v>11884</v>
      </c>
      <c r="D36" s="48">
        <v>11884</v>
      </c>
      <c r="E36" s="118">
        <v>0</v>
      </c>
      <c r="F36" s="124">
        <v>4041</v>
      </c>
      <c r="G36" s="124">
        <v>119</v>
      </c>
      <c r="H36" s="124">
        <v>3692</v>
      </c>
      <c r="I36" s="49">
        <v>42.82</v>
      </c>
      <c r="J36" s="50"/>
    </row>
    <row r="37" spans="1:10" ht="12.75">
      <c r="A37" s="42" t="s">
        <v>62</v>
      </c>
      <c r="B37" s="46">
        <f t="shared" si="1"/>
        <v>21237</v>
      </c>
      <c r="C37" s="52">
        <f t="shared" si="0"/>
        <v>12698</v>
      </c>
      <c r="D37" s="48">
        <v>12648</v>
      </c>
      <c r="E37" s="118">
        <v>50</v>
      </c>
      <c r="F37" s="124">
        <v>4317</v>
      </c>
      <c r="G37" s="124">
        <v>126</v>
      </c>
      <c r="H37" s="124">
        <v>4096</v>
      </c>
      <c r="I37" s="49">
        <v>39</v>
      </c>
      <c r="J37" s="50"/>
    </row>
    <row r="38" spans="1:10" ht="12.75">
      <c r="A38" s="42" t="s">
        <v>63</v>
      </c>
      <c r="B38" s="46">
        <f t="shared" si="1"/>
        <v>42702</v>
      </c>
      <c r="C38" s="52">
        <f t="shared" si="0"/>
        <v>28222</v>
      </c>
      <c r="D38" s="48">
        <v>27975</v>
      </c>
      <c r="E38" s="118">
        <v>247</v>
      </c>
      <c r="F38" s="124">
        <v>9595</v>
      </c>
      <c r="G38" s="124">
        <v>280</v>
      </c>
      <c r="H38" s="124">
        <v>4605</v>
      </c>
      <c r="I38" s="49">
        <v>98.5</v>
      </c>
      <c r="J38" s="50"/>
    </row>
    <row r="39" spans="1:10" ht="12.75">
      <c r="A39" s="42" t="s">
        <v>64</v>
      </c>
      <c r="B39" s="46">
        <f t="shared" si="1"/>
        <v>18859</v>
      </c>
      <c r="C39" s="52">
        <f t="shared" si="0"/>
        <v>11671</v>
      </c>
      <c r="D39" s="48">
        <v>11571</v>
      </c>
      <c r="E39" s="118">
        <v>100</v>
      </c>
      <c r="F39" s="124">
        <v>3968</v>
      </c>
      <c r="G39" s="124">
        <v>116</v>
      </c>
      <c r="H39" s="124">
        <v>3104</v>
      </c>
      <c r="I39" s="49">
        <v>46</v>
      </c>
      <c r="J39" s="50"/>
    </row>
    <row r="40" spans="1:10" ht="12.75">
      <c r="A40" s="42" t="s">
        <v>65</v>
      </c>
      <c r="B40" s="46">
        <f t="shared" si="1"/>
        <v>51306</v>
      </c>
      <c r="C40" s="52">
        <f t="shared" si="0"/>
        <v>32016</v>
      </c>
      <c r="D40" s="48">
        <v>31776</v>
      </c>
      <c r="E40" s="118">
        <v>240</v>
      </c>
      <c r="F40" s="124">
        <v>10885</v>
      </c>
      <c r="G40" s="124">
        <v>318</v>
      </c>
      <c r="H40" s="124">
        <v>8087</v>
      </c>
      <c r="I40" s="49">
        <v>113</v>
      </c>
      <c r="J40" s="50"/>
    </row>
    <row r="41" spans="1:10" ht="12.75">
      <c r="A41" s="42" t="s">
        <v>66</v>
      </c>
      <c r="B41" s="46">
        <f t="shared" si="1"/>
        <v>20435</v>
      </c>
      <c r="C41" s="52">
        <f t="shared" si="0"/>
        <v>12652</v>
      </c>
      <c r="D41" s="48">
        <v>12635</v>
      </c>
      <c r="E41" s="118">
        <v>17</v>
      </c>
      <c r="F41" s="124">
        <v>4302</v>
      </c>
      <c r="G41" s="124">
        <v>126</v>
      </c>
      <c r="H41" s="124">
        <v>3355</v>
      </c>
      <c r="I41" s="49">
        <v>43.24</v>
      </c>
      <c r="J41" s="50"/>
    </row>
    <row r="42" spans="1:10" ht="12.75">
      <c r="A42" s="42" t="s">
        <v>67</v>
      </c>
      <c r="B42" s="46">
        <f t="shared" si="1"/>
        <v>31775</v>
      </c>
      <c r="C42" s="52">
        <f t="shared" si="0"/>
        <v>20330</v>
      </c>
      <c r="D42" s="48">
        <v>20000</v>
      </c>
      <c r="E42" s="118">
        <v>330</v>
      </c>
      <c r="F42" s="124">
        <v>6912</v>
      </c>
      <c r="G42" s="124">
        <v>200</v>
      </c>
      <c r="H42" s="124">
        <v>4333</v>
      </c>
      <c r="I42" s="49">
        <v>71.9</v>
      </c>
      <c r="J42" s="50"/>
    </row>
    <row r="43" spans="1:10" ht="12.75">
      <c r="A43" s="42" t="s">
        <v>68</v>
      </c>
      <c r="B43" s="46">
        <f t="shared" si="1"/>
        <v>14609</v>
      </c>
      <c r="C43" s="52">
        <f t="shared" si="0"/>
        <v>8898</v>
      </c>
      <c r="D43" s="48">
        <v>8898</v>
      </c>
      <c r="E43" s="118">
        <v>0</v>
      </c>
      <c r="F43" s="124">
        <v>3025</v>
      </c>
      <c r="G43" s="124">
        <v>89</v>
      </c>
      <c r="H43" s="124">
        <v>2597</v>
      </c>
      <c r="I43" s="49">
        <v>26.71</v>
      </c>
      <c r="J43" s="50"/>
    </row>
    <row r="44" spans="1:10" ht="12.75">
      <c r="A44" s="42" t="s">
        <v>69</v>
      </c>
      <c r="B44" s="46">
        <f t="shared" si="1"/>
        <v>12909</v>
      </c>
      <c r="C44" s="52">
        <f t="shared" si="0"/>
        <v>8156</v>
      </c>
      <c r="D44" s="48">
        <v>8136</v>
      </c>
      <c r="E44" s="118">
        <v>20</v>
      </c>
      <c r="F44" s="124">
        <v>2773</v>
      </c>
      <c r="G44" s="124">
        <v>81</v>
      </c>
      <c r="H44" s="124">
        <v>1899</v>
      </c>
      <c r="I44" s="49">
        <v>30</v>
      </c>
      <c r="J44" s="50"/>
    </row>
    <row r="45" spans="1:10" ht="12.75">
      <c r="A45" s="42" t="s">
        <v>70</v>
      </c>
      <c r="B45" s="46">
        <f t="shared" si="1"/>
        <v>23163</v>
      </c>
      <c r="C45" s="52">
        <f t="shared" si="0"/>
        <v>12916</v>
      </c>
      <c r="D45" s="48">
        <v>12606</v>
      </c>
      <c r="E45" s="118">
        <v>310</v>
      </c>
      <c r="F45" s="124">
        <v>4391</v>
      </c>
      <c r="G45" s="124">
        <v>126</v>
      </c>
      <c r="H45" s="124">
        <v>5730</v>
      </c>
      <c r="I45" s="49">
        <v>47</v>
      </c>
      <c r="J45" s="50"/>
    </row>
    <row r="46" spans="1:10" ht="12.75">
      <c r="A46" s="42" t="s">
        <v>71</v>
      </c>
      <c r="B46" s="46">
        <f t="shared" si="1"/>
        <v>10569</v>
      </c>
      <c r="C46" s="52">
        <f t="shared" si="0"/>
        <v>6605</v>
      </c>
      <c r="D46" s="48">
        <v>6605</v>
      </c>
      <c r="E46" s="118">
        <v>0</v>
      </c>
      <c r="F46" s="124">
        <v>2246</v>
      </c>
      <c r="G46" s="124">
        <v>66</v>
      </c>
      <c r="H46" s="124">
        <v>1652</v>
      </c>
      <c r="I46" s="49">
        <v>21.9</v>
      </c>
      <c r="J46" s="50"/>
    </row>
    <row r="47" spans="1:10" ht="12.75">
      <c r="A47" s="51" t="s">
        <v>72</v>
      </c>
      <c r="B47" s="46">
        <f t="shared" si="1"/>
        <v>42295</v>
      </c>
      <c r="C47" s="52">
        <f t="shared" si="0"/>
        <v>25523</v>
      </c>
      <c r="D47" s="48">
        <v>25218</v>
      </c>
      <c r="E47" s="118">
        <v>305</v>
      </c>
      <c r="F47" s="124">
        <v>8678</v>
      </c>
      <c r="G47" s="124">
        <v>252</v>
      </c>
      <c r="H47" s="124">
        <v>7842</v>
      </c>
      <c r="I47" s="49">
        <v>92.63</v>
      </c>
      <c r="J47" s="50"/>
    </row>
    <row r="48" spans="1:10" ht="12.75">
      <c r="A48" s="42" t="s">
        <v>73</v>
      </c>
      <c r="B48" s="46">
        <f t="shared" si="1"/>
        <v>25580</v>
      </c>
      <c r="C48" s="52">
        <f t="shared" si="0"/>
        <v>15530</v>
      </c>
      <c r="D48" s="48">
        <v>15500</v>
      </c>
      <c r="E48" s="118">
        <v>30</v>
      </c>
      <c r="F48" s="124">
        <v>5280</v>
      </c>
      <c r="G48" s="124">
        <v>155</v>
      </c>
      <c r="H48" s="124">
        <v>4615</v>
      </c>
      <c r="I48" s="49">
        <v>52.77</v>
      </c>
      <c r="J48" s="50"/>
    </row>
    <row r="49" spans="1:10" ht="12.75">
      <c r="A49" s="42" t="s">
        <v>74</v>
      </c>
      <c r="B49" s="46">
        <f t="shared" si="1"/>
        <v>15483</v>
      </c>
      <c r="C49" s="52">
        <f t="shared" si="0"/>
        <v>10250</v>
      </c>
      <c r="D49" s="48">
        <v>9920</v>
      </c>
      <c r="E49" s="118">
        <v>330</v>
      </c>
      <c r="F49" s="124">
        <v>3485</v>
      </c>
      <c r="G49" s="124">
        <v>99</v>
      </c>
      <c r="H49" s="124">
        <v>1649</v>
      </c>
      <c r="I49" s="49">
        <v>34.75</v>
      </c>
      <c r="J49" s="50"/>
    </row>
    <row r="50" spans="1:10" ht="12.75">
      <c r="A50" s="42" t="s">
        <v>75</v>
      </c>
      <c r="B50" s="46">
        <f t="shared" si="1"/>
        <v>26640</v>
      </c>
      <c r="C50" s="52">
        <f t="shared" si="0"/>
        <v>14952</v>
      </c>
      <c r="D50" s="48">
        <v>14671</v>
      </c>
      <c r="E50" s="118">
        <v>281</v>
      </c>
      <c r="F50" s="124">
        <v>5084</v>
      </c>
      <c r="G50" s="124">
        <v>147</v>
      </c>
      <c r="H50" s="124">
        <v>6457</v>
      </c>
      <c r="I50" s="49">
        <v>49.33</v>
      </c>
      <c r="J50" s="50"/>
    </row>
    <row r="51" spans="1:10" ht="12.75">
      <c r="A51" s="42" t="s">
        <v>76</v>
      </c>
      <c r="B51" s="46">
        <f t="shared" si="1"/>
        <v>15143</v>
      </c>
      <c r="C51" s="52">
        <f t="shared" si="0"/>
        <v>9437</v>
      </c>
      <c r="D51" s="48">
        <v>9351</v>
      </c>
      <c r="E51" s="118">
        <v>86</v>
      </c>
      <c r="F51" s="124">
        <v>3209</v>
      </c>
      <c r="G51" s="124">
        <v>94</v>
      </c>
      <c r="H51" s="124">
        <v>2403</v>
      </c>
      <c r="I51" s="49">
        <v>36</v>
      </c>
      <c r="J51" s="50"/>
    </row>
    <row r="52" spans="1:10" ht="12.75">
      <c r="A52" s="42" t="s">
        <v>77</v>
      </c>
      <c r="B52" s="46">
        <f t="shared" si="1"/>
        <v>33483</v>
      </c>
      <c r="C52" s="52">
        <f t="shared" si="0"/>
        <v>19678</v>
      </c>
      <c r="D52" s="48">
        <v>19608</v>
      </c>
      <c r="E52" s="118">
        <v>70</v>
      </c>
      <c r="F52" s="124">
        <v>6691</v>
      </c>
      <c r="G52" s="124">
        <v>196</v>
      </c>
      <c r="H52" s="124">
        <v>6918</v>
      </c>
      <c r="I52" s="49">
        <v>69</v>
      </c>
      <c r="J52" s="50"/>
    </row>
    <row r="53" spans="1:10" ht="12.75">
      <c r="A53" s="42" t="s">
        <v>78</v>
      </c>
      <c r="B53" s="46">
        <f t="shared" si="1"/>
        <v>6309</v>
      </c>
      <c r="C53" s="52">
        <f t="shared" si="0"/>
        <v>4366</v>
      </c>
      <c r="D53" s="48">
        <v>4291</v>
      </c>
      <c r="E53" s="118">
        <v>75</v>
      </c>
      <c r="F53" s="124">
        <v>1484</v>
      </c>
      <c r="G53" s="124">
        <v>43</v>
      </c>
      <c r="H53" s="124">
        <v>416</v>
      </c>
      <c r="I53" s="49">
        <v>12.48</v>
      </c>
      <c r="J53" s="50"/>
    </row>
    <row r="54" spans="1:10" ht="12.75">
      <c r="A54" s="42" t="s">
        <v>79</v>
      </c>
      <c r="B54" s="46">
        <f t="shared" si="1"/>
        <v>27929</v>
      </c>
      <c r="C54" s="52">
        <f t="shared" si="0"/>
        <v>16677</v>
      </c>
      <c r="D54" s="48">
        <v>16437</v>
      </c>
      <c r="E54" s="118">
        <v>240</v>
      </c>
      <c r="F54" s="124">
        <v>5670</v>
      </c>
      <c r="G54" s="124">
        <v>164</v>
      </c>
      <c r="H54" s="124">
        <v>5418</v>
      </c>
      <c r="I54" s="49">
        <v>60.3</v>
      </c>
      <c r="J54" s="50"/>
    </row>
    <row r="55" spans="1:10" ht="12.75">
      <c r="A55" s="42" t="s">
        <v>80</v>
      </c>
      <c r="B55" s="46">
        <f t="shared" si="1"/>
        <v>63311</v>
      </c>
      <c r="C55" s="52">
        <f t="shared" si="0"/>
        <v>41541</v>
      </c>
      <c r="D55" s="48">
        <v>41217</v>
      </c>
      <c r="E55" s="118">
        <v>324</v>
      </c>
      <c r="F55" s="124">
        <v>14124</v>
      </c>
      <c r="G55" s="124">
        <v>412</v>
      </c>
      <c r="H55" s="124">
        <v>7234</v>
      </c>
      <c r="I55" s="49">
        <v>144</v>
      </c>
      <c r="J55" s="50"/>
    </row>
    <row r="56" spans="1:10" ht="12.75">
      <c r="A56" s="42" t="s">
        <v>81</v>
      </c>
      <c r="B56" s="46">
        <f t="shared" si="1"/>
        <v>32498</v>
      </c>
      <c r="C56" s="52">
        <f t="shared" si="0"/>
        <v>20984</v>
      </c>
      <c r="D56" s="48">
        <v>20785</v>
      </c>
      <c r="E56" s="118">
        <v>199</v>
      </c>
      <c r="F56" s="124">
        <v>7135</v>
      </c>
      <c r="G56" s="124">
        <v>208</v>
      </c>
      <c r="H56" s="124">
        <v>4171</v>
      </c>
      <c r="I56" s="49">
        <v>68.79</v>
      </c>
      <c r="J56" s="50"/>
    </row>
    <row r="57" spans="1:10" ht="12.75">
      <c r="A57" s="42" t="s">
        <v>82</v>
      </c>
      <c r="B57" s="46">
        <f t="shared" si="1"/>
        <v>17328</v>
      </c>
      <c r="C57" s="52">
        <f t="shared" si="0"/>
        <v>11049</v>
      </c>
      <c r="D57" s="48">
        <v>11046</v>
      </c>
      <c r="E57" s="118">
        <v>3</v>
      </c>
      <c r="F57" s="124">
        <v>3757</v>
      </c>
      <c r="G57" s="124">
        <v>110</v>
      </c>
      <c r="H57" s="124">
        <v>2412</v>
      </c>
      <c r="I57" s="49">
        <v>35.76</v>
      </c>
      <c r="J57" s="50"/>
    </row>
    <row r="58" spans="1:10" ht="12.75">
      <c r="A58" s="42" t="s">
        <v>83</v>
      </c>
      <c r="B58" s="46">
        <f t="shared" si="1"/>
        <v>33492</v>
      </c>
      <c r="C58" s="52">
        <f t="shared" si="0"/>
        <v>21433</v>
      </c>
      <c r="D58" s="48">
        <v>21253</v>
      </c>
      <c r="E58" s="118">
        <v>180</v>
      </c>
      <c r="F58" s="124">
        <v>7287</v>
      </c>
      <c r="G58" s="124">
        <v>213</v>
      </c>
      <c r="H58" s="124">
        <v>4559</v>
      </c>
      <c r="I58" s="49">
        <v>68</v>
      </c>
      <c r="J58" s="50"/>
    </row>
    <row r="59" spans="1:10" ht="12.75">
      <c r="A59" s="42" t="s">
        <v>84</v>
      </c>
      <c r="B59" s="46">
        <f t="shared" si="1"/>
        <v>27448</v>
      </c>
      <c r="C59" s="52">
        <f t="shared" si="0"/>
        <v>16705</v>
      </c>
      <c r="D59" s="48">
        <v>16455</v>
      </c>
      <c r="E59" s="118">
        <v>250</v>
      </c>
      <c r="F59" s="124">
        <v>5680</v>
      </c>
      <c r="G59" s="124">
        <v>165</v>
      </c>
      <c r="H59" s="124">
        <v>4898</v>
      </c>
      <c r="I59" s="49">
        <v>57.81</v>
      </c>
      <c r="J59" s="50"/>
    </row>
    <row r="60" spans="1:10" ht="12.75">
      <c r="A60" s="42" t="s">
        <v>85</v>
      </c>
      <c r="B60" s="46">
        <f t="shared" si="1"/>
        <v>22684</v>
      </c>
      <c r="C60" s="52">
        <f t="shared" si="0"/>
        <v>11382</v>
      </c>
      <c r="D60" s="48">
        <v>11207</v>
      </c>
      <c r="E60" s="118">
        <v>175</v>
      </c>
      <c r="F60" s="124">
        <v>3870</v>
      </c>
      <c r="G60" s="124">
        <v>112</v>
      </c>
      <c r="H60" s="124">
        <v>7320</v>
      </c>
      <c r="I60" s="49">
        <v>40.5</v>
      </c>
      <c r="J60" s="50"/>
    </row>
    <row r="61" spans="1:10" ht="12.75">
      <c r="A61" s="51" t="s">
        <v>86</v>
      </c>
      <c r="B61" s="46">
        <f t="shared" si="1"/>
        <v>0</v>
      </c>
      <c r="C61" s="52">
        <f t="shared" si="0"/>
        <v>0</v>
      </c>
      <c r="D61" s="48">
        <v>0</v>
      </c>
      <c r="E61" s="118">
        <v>0</v>
      </c>
      <c r="F61" s="124">
        <v>0</v>
      </c>
      <c r="G61" s="124">
        <v>0</v>
      </c>
      <c r="H61" s="124">
        <v>0</v>
      </c>
      <c r="I61" s="49">
        <v>0</v>
      </c>
      <c r="J61" s="50">
        <v>0</v>
      </c>
    </row>
    <row r="62" spans="1:10" ht="12.75">
      <c r="A62" s="42" t="s">
        <v>87</v>
      </c>
      <c r="B62" s="46">
        <f t="shared" si="1"/>
        <v>16830</v>
      </c>
      <c r="C62" s="52">
        <f t="shared" si="0"/>
        <v>10456</v>
      </c>
      <c r="D62" s="48">
        <v>10187</v>
      </c>
      <c r="E62" s="118">
        <v>269</v>
      </c>
      <c r="F62" s="124">
        <v>3555</v>
      </c>
      <c r="G62" s="124">
        <v>102</v>
      </c>
      <c r="H62" s="124">
        <v>2717</v>
      </c>
      <c r="I62" s="49">
        <v>40.3</v>
      </c>
      <c r="J62" s="50"/>
    </row>
    <row r="63" spans="1:10" ht="12.75">
      <c r="A63" s="42" t="s">
        <v>88</v>
      </c>
      <c r="B63" s="46">
        <f t="shared" si="1"/>
        <v>29413</v>
      </c>
      <c r="C63" s="52">
        <f t="shared" si="0"/>
        <v>18923</v>
      </c>
      <c r="D63" s="48">
        <v>18691</v>
      </c>
      <c r="E63" s="118">
        <v>232</v>
      </c>
      <c r="F63" s="124">
        <v>6434</v>
      </c>
      <c r="G63" s="124">
        <v>187</v>
      </c>
      <c r="H63" s="124">
        <v>3869</v>
      </c>
      <c r="I63" s="49">
        <v>58.9</v>
      </c>
      <c r="J63" s="50"/>
    </row>
    <row r="64" spans="1:10" ht="12.75">
      <c r="A64" s="42" t="s">
        <v>89</v>
      </c>
      <c r="B64" s="46">
        <f t="shared" si="1"/>
        <v>25664</v>
      </c>
      <c r="C64" s="52">
        <f t="shared" si="0"/>
        <v>16499</v>
      </c>
      <c r="D64" s="48">
        <v>16477</v>
      </c>
      <c r="E64" s="118">
        <v>22</v>
      </c>
      <c r="F64" s="124">
        <v>5610</v>
      </c>
      <c r="G64" s="124">
        <v>165</v>
      </c>
      <c r="H64" s="124">
        <v>3390</v>
      </c>
      <c r="I64" s="49">
        <v>62.95</v>
      </c>
      <c r="J64" s="50"/>
    </row>
    <row r="65" spans="1:10" ht="12.75">
      <c r="A65" s="42" t="s">
        <v>90</v>
      </c>
      <c r="B65" s="46">
        <f t="shared" si="1"/>
        <v>21638</v>
      </c>
      <c r="C65" s="52">
        <f t="shared" si="0"/>
        <v>12612</v>
      </c>
      <c r="D65" s="48">
        <v>12497</v>
      </c>
      <c r="E65" s="118">
        <v>115</v>
      </c>
      <c r="F65" s="124">
        <v>4288</v>
      </c>
      <c r="G65" s="124">
        <v>125</v>
      </c>
      <c r="H65" s="124">
        <v>4613</v>
      </c>
      <c r="I65" s="49">
        <v>45.95</v>
      </c>
      <c r="J65" s="50"/>
    </row>
    <row r="66" spans="1:10" ht="12.75">
      <c r="A66" s="42" t="s">
        <v>91</v>
      </c>
      <c r="B66" s="46">
        <f t="shared" si="1"/>
        <v>14982</v>
      </c>
      <c r="C66" s="52">
        <f t="shared" si="0"/>
        <v>9461</v>
      </c>
      <c r="D66" s="48">
        <v>9421</v>
      </c>
      <c r="E66" s="118">
        <v>40</v>
      </c>
      <c r="F66" s="124">
        <v>3217</v>
      </c>
      <c r="G66" s="124">
        <v>94</v>
      </c>
      <c r="H66" s="124">
        <v>2210</v>
      </c>
      <c r="I66" s="49">
        <v>32</v>
      </c>
      <c r="J66" s="50"/>
    </row>
    <row r="67" spans="1:10" ht="12.75">
      <c r="A67" s="42" t="s">
        <v>92</v>
      </c>
      <c r="B67" s="46">
        <f t="shared" si="1"/>
        <v>23549</v>
      </c>
      <c r="C67" s="52">
        <f t="shared" si="0"/>
        <v>14300</v>
      </c>
      <c r="D67" s="48">
        <v>14300</v>
      </c>
      <c r="E67" s="118">
        <v>0</v>
      </c>
      <c r="F67" s="124">
        <v>4862</v>
      </c>
      <c r="G67" s="124">
        <v>143</v>
      </c>
      <c r="H67" s="124">
        <v>4244</v>
      </c>
      <c r="I67" s="49">
        <v>46.25</v>
      </c>
      <c r="J67" s="50"/>
    </row>
    <row r="68" spans="1:10" ht="12.75">
      <c r="A68" s="42" t="s">
        <v>93</v>
      </c>
      <c r="B68" s="46">
        <f t="shared" si="1"/>
        <v>24066</v>
      </c>
      <c r="C68" s="52">
        <f t="shared" si="0"/>
        <v>15312</v>
      </c>
      <c r="D68" s="48">
        <v>15209</v>
      </c>
      <c r="E68" s="118">
        <v>103</v>
      </c>
      <c r="F68" s="124">
        <v>5206</v>
      </c>
      <c r="G68" s="124">
        <v>152</v>
      </c>
      <c r="H68" s="124">
        <v>3396</v>
      </c>
      <c r="I68" s="49">
        <v>54.18</v>
      </c>
      <c r="J68" s="50"/>
    </row>
    <row r="69" spans="1:10" ht="12.75">
      <c r="A69" s="42" t="s">
        <v>94</v>
      </c>
      <c r="B69" s="46">
        <f t="shared" si="1"/>
        <v>16816</v>
      </c>
      <c r="C69" s="52">
        <f t="shared" si="0"/>
        <v>10542</v>
      </c>
      <c r="D69" s="48">
        <v>10484</v>
      </c>
      <c r="E69" s="118">
        <v>58</v>
      </c>
      <c r="F69" s="124">
        <v>3584</v>
      </c>
      <c r="G69" s="124">
        <v>105</v>
      </c>
      <c r="H69" s="124">
        <v>2585</v>
      </c>
      <c r="I69" s="49">
        <v>34.11</v>
      </c>
      <c r="J69" s="50"/>
    </row>
    <row r="70" spans="1:10" ht="12.75">
      <c r="A70" s="42" t="s">
        <v>95</v>
      </c>
      <c r="B70" s="46">
        <f t="shared" si="1"/>
        <v>28150</v>
      </c>
      <c r="C70" s="52">
        <f t="shared" si="0"/>
        <v>16679</v>
      </c>
      <c r="D70" s="48">
        <v>16529</v>
      </c>
      <c r="E70" s="118">
        <v>150</v>
      </c>
      <c r="F70" s="124">
        <v>5671</v>
      </c>
      <c r="G70" s="124">
        <v>165</v>
      </c>
      <c r="H70" s="124">
        <v>5635</v>
      </c>
      <c r="I70" s="49">
        <v>57.5</v>
      </c>
      <c r="J70" s="50"/>
    </row>
    <row r="71" spans="1:10" ht="12.75">
      <c r="A71" s="42" t="s">
        <v>96</v>
      </c>
      <c r="B71" s="46">
        <f t="shared" si="1"/>
        <v>10875</v>
      </c>
      <c r="C71" s="52">
        <f aca="true" t="shared" si="2" ref="C71:C79">D71+E71</f>
        <v>7021</v>
      </c>
      <c r="D71" s="48">
        <v>6988</v>
      </c>
      <c r="E71" s="118">
        <v>33</v>
      </c>
      <c r="F71" s="124">
        <v>2387</v>
      </c>
      <c r="G71" s="124">
        <v>70</v>
      </c>
      <c r="H71" s="124">
        <v>1397</v>
      </c>
      <c r="I71" s="49">
        <v>25.29</v>
      </c>
      <c r="J71" s="50"/>
    </row>
    <row r="72" spans="1:10" ht="12.75">
      <c r="A72" s="42" t="s">
        <v>97</v>
      </c>
      <c r="B72" s="46">
        <f aca="true" t="shared" si="3" ref="B72:B79">C72+F72+H72+G72</f>
        <v>43486</v>
      </c>
      <c r="C72" s="52">
        <f t="shared" si="2"/>
        <v>28056</v>
      </c>
      <c r="D72" s="48">
        <v>27706</v>
      </c>
      <c r="E72" s="118">
        <v>350</v>
      </c>
      <c r="F72" s="124">
        <v>9539</v>
      </c>
      <c r="G72" s="124">
        <v>277</v>
      </c>
      <c r="H72" s="124">
        <v>5614</v>
      </c>
      <c r="I72" s="49">
        <v>100.6</v>
      </c>
      <c r="J72" s="50"/>
    </row>
    <row r="73" spans="1:10" ht="12.75">
      <c r="A73" s="42" t="s">
        <v>98</v>
      </c>
      <c r="B73" s="46">
        <f t="shared" si="3"/>
        <v>42213</v>
      </c>
      <c r="C73" s="52">
        <f t="shared" si="2"/>
        <v>26704</v>
      </c>
      <c r="D73" s="48">
        <v>26379</v>
      </c>
      <c r="E73" s="118">
        <v>325</v>
      </c>
      <c r="F73" s="124">
        <v>9079</v>
      </c>
      <c r="G73" s="124">
        <v>264</v>
      </c>
      <c r="H73" s="124">
        <v>6166</v>
      </c>
      <c r="I73" s="49">
        <v>98.7</v>
      </c>
      <c r="J73" s="50"/>
    </row>
    <row r="74" spans="1:10" ht="12.75">
      <c r="A74" s="42" t="s">
        <v>99</v>
      </c>
      <c r="B74" s="46">
        <f t="shared" si="3"/>
        <v>21348</v>
      </c>
      <c r="C74" s="52">
        <f t="shared" si="2"/>
        <v>12983</v>
      </c>
      <c r="D74" s="48">
        <v>12757</v>
      </c>
      <c r="E74" s="118">
        <v>226</v>
      </c>
      <c r="F74" s="124">
        <v>4414</v>
      </c>
      <c r="G74" s="124">
        <v>128</v>
      </c>
      <c r="H74" s="124">
        <v>3823</v>
      </c>
      <c r="I74" s="49">
        <v>45.1</v>
      </c>
      <c r="J74" s="50"/>
    </row>
    <row r="75" spans="1:10" ht="12.75">
      <c r="A75" s="42" t="s">
        <v>100</v>
      </c>
      <c r="B75" s="46">
        <f t="shared" si="3"/>
        <v>12698</v>
      </c>
      <c r="C75" s="52">
        <f t="shared" si="2"/>
        <v>7082</v>
      </c>
      <c r="D75" s="48">
        <v>7012</v>
      </c>
      <c r="E75" s="118">
        <v>70</v>
      </c>
      <c r="F75" s="124">
        <v>2408</v>
      </c>
      <c r="G75" s="124">
        <v>70</v>
      </c>
      <c r="H75" s="124">
        <v>3138</v>
      </c>
      <c r="I75" s="49">
        <v>26.44</v>
      </c>
      <c r="J75" s="50"/>
    </row>
    <row r="76" spans="1:10" ht="12.75">
      <c r="A76" s="42" t="s">
        <v>101</v>
      </c>
      <c r="B76" s="46">
        <f t="shared" si="3"/>
        <v>27034</v>
      </c>
      <c r="C76" s="52">
        <f t="shared" si="2"/>
        <v>16595</v>
      </c>
      <c r="D76" s="48">
        <v>16195</v>
      </c>
      <c r="E76" s="118">
        <v>400</v>
      </c>
      <c r="F76" s="124">
        <v>5642</v>
      </c>
      <c r="G76" s="124">
        <v>162</v>
      </c>
      <c r="H76" s="124">
        <v>4635</v>
      </c>
      <c r="I76" s="49">
        <v>55.09</v>
      </c>
      <c r="J76" s="50"/>
    </row>
    <row r="77" spans="1:10" ht="12.75">
      <c r="A77" s="42" t="s">
        <v>102</v>
      </c>
      <c r="B77" s="46">
        <f t="shared" si="3"/>
        <v>49884</v>
      </c>
      <c r="C77" s="52">
        <f t="shared" si="2"/>
        <v>32989</v>
      </c>
      <c r="D77" s="48">
        <v>32759</v>
      </c>
      <c r="E77" s="118">
        <v>230</v>
      </c>
      <c r="F77" s="124">
        <v>11216</v>
      </c>
      <c r="G77" s="124">
        <v>328</v>
      </c>
      <c r="H77" s="124">
        <v>5351</v>
      </c>
      <c r="I77" s="49">
        <v>104.73</v>
      </c>
      <c r="J77" s="50"/>
    </row>
    <row r="78" spans="1:10" ht="12.75">
      <c r="A78" s="42" t="s">
        <v>103</v>
      </c>
      <c r="B78" s="46">
        <f t="shared" si="3"/>
        <v>43539</v>
      </c>
      <c r="C78" s="52">
        <f t="shared" si="2"/>
        <v>25773</v>
      </c>
      <c r="D78" s="48">
        <v>25423</v>
      </c>
      <c r="E78" s="118">
        <v>350</v>
      </c>
      <c r="F78" s="124">
        <v>8963</v>
      </c>
      <c r="G78" s="124">
        <v>254</v>
      </c>
      <c r="H78" s="124">
        <v>8549</v>
      </c>
      <c r="I78" s="49">
        <v>85.9</v>
      </c>
      <c r="J78" s="50"/>
    </row>
    <row r="79" spans="1:10" ht="13.5" thickBot="1">
      <c r="A79" s="55" t="s">
        <v>104</v>
      </c>
      <c r="B79" s="56">
        <f t="shared" si="3"/>
        <v>17989</v>
      </c>
      <c r="C79" s="57">
        <f t="shared" si="2"/>
        <v>11850</v>
      </c>
      <c r="D79" s="58">
        <v>11700</v>
      </c>
      <c r="E79" s="119">
        <v>150</v>
      </c>
      <c r="F79" s="125">
        <v>4029</v>
      </c>
      <c r="G79" s="125">
        <v>117</v>
      </c>
      <c r="H79" s="125">
        <v>1993</v>
      </c>
      <c r="I79" s="59">
        <v>43</v>
      </c>
      <c r="J79" s="60"/>
    </row>
    <row r="80" spans="1:10" ht="13.5" thickBot="1">
      <c r="A80" s="61" t="s">
        <v>105</v>
      </c>
      <c r="B80" s="63">
        <f aca="true" t="shared" si="4" ref="B80:I80">SUM(B7:B79)</f>
        <v>1955462</v>
      </c>
      <c r="C80" s="62">
        <f t="shared" si="4"/>
        <v>1209898</v>
      </c>
      <c r="D80" s="64">
        <f t="shared" si="4"/>
        <v>1197091</v>
      </c>
      <c r="E80" s="120">
        <f t="shared" si="4"/>
        <v>12807</v>
      </c>
      <c r="F80" s="62">
        <f t="shared" si="4"/>
        <v>411565</v>
      </c>
      <c r="G80" s="62">
        <f t="shared" si="4"/>
        <v>11973</v>
      </c>
      <c r="H80" s="62">
        <f t="shared" si="4"/>
        <v>322026</v>
      </c>
      <c r="I80" s="65">
        <f t="shared" si="4"/>
        <v>4132.15</v>
      </c>
      <c r="J80" s="66"/>
    </row>
    <row r="81" spans="1:10" ht="12.75">
      <c r="A81" s="43"/>
      <c r="B81" s="67"/>
      <c r="C81" s="67"/>
      <c r="D81" s="67"/>
      <c r="E81" s="67"/>
      <c r="F81" s="67"/>
      <c r="G81" s="67"/>
      <c r="H81" s="67"/>
      <c r="I81" s="68"/>
      <c r="J81" s="43"/>
    </row>
    <row r="82" spans="1:10" ht="12.75">
      <c r="A82" s="43"/>
      <c r="B82" s="69"/>
      <c r="C82" s="69"/>
      <c r="D82" s="69"/>
      <c r="E82" s="69"/>
      <c r="F82" s="70"/>
      <c r="G82" s="70"/>
      <c r="H82" s="70"/>
      <c r="I82" s="43"/>
      <c r="J82" s="43"/>
    </row>
    <row r="83" spans="1:10" ht="12.75">
      <c r="A83" s="43"/>
      <c r="B83" s="67"/>
      <c r="C83" s="67"/>
      <c r="D83" s="67"/>
      <c r="E83" s="67"/>
      <c r="F83" s="43"/>
      <c r="G83" s="43"/>
      <c r="H83" s="43"/>
      <c r="I83" s="43"/>
      <c r="J83" s="43"/>
    </row>
    <row r="84" spans="1:10" ht="12.75" hidden="1">
      <c r="A84" s="43" t="s">
        <v>106</v>
      </c>
      <c r="B84" s="43">
        <v>2022448</v>
      </c>
      <c r="C84" s="43">
        <v>1237941</v>
      </c>
      <c r="D84" s="43">
        <v>1225134</v>
      </c>
      <c r="E84" s="43">
        <v>12807</v>
      </c>
      <c r="F84" s="43">
        <v>420902</v>
      </c>
      <c r="G84" s="43"/>
      <c r="H84" s="43">
        <v>351350</v>
      </c>
      <c r="I84" s="68">
        <v>4600</v>
      </c>
      <c r="J84" s="43"/>
    </row>
    <row r="85" spans="1:10" ht="12.75" hidden="1">
      <c r="A85" s="43" t="s">
        <v>107</v>
      </c>
      <c r="B85" s="43"/>
      <c r="C85" s="43"/>
      <c r="D85" s="43"/>
      <c r="E85" s="43"/>
      <c r="F85" s="43"/>
      <c r="G85" s="43"/>
      <c r="H85" s="43"/>
      <c r="I85" s="68"/>
      <c r="J85" s="43"/>
    </row>
  </sheetData>
  <sheetProtection/>
  <mergeCells count="1">
    <mergeCell ref="I6:J6"/>
  </mergeCells>
  <printOptions horizontalCentered="1"/>
  <pageMargins left="0.7874015748031497" right="0.6299212598425197" top="0.984251968503937" bottom="0.5905511811023623" header="0.7480314960629921" footer="0.5118110236220472"/>
  <pageSetup fitToHeight="1" fitToWidth="1" horizontalDpi="600" verticalDpi="600" orientation="portrait" paperSize="9" scale="65" r:id="rId1"/>
  <headerFooter alignWithMargins="0">
    <oddHeader>&amp;R&amp;"Arial,Kurzíva"Kapitola B.3.III&amp;"Arial,Obyčejné"
&amp;"Arial,Tučné"Tabulka č.2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duskovam</dc:creator>
  <cp:keywords/>
  <dc:description/>
  <cp:lastModifiedBy>Dušková Milena</cp:lastModifiedBy>
  <cp:lastPrinted>2013-02-05T12:34:17Z</cp:lastPrinted>
  <dcterms:created xsi:type="dcterms:W3CDTF">2005-03-23T13:09:30Z</dcterms:created>
  <dcterms:modified xsi:type="dcterms:W3CDTF">2013-03-12T09:03:19Z</dcterms:modified>
  <cp:category/>
  <cp:version/>
  <cp:contentType/>
  <cp:contentStatus/>
</cp:coreProperties>
</file>