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1340" windowHeight="6030" tabRatio="811" activeTab="0"/>
  </bookViews>
  <sheets>
    <sheet name="Obsah" sheetId="1" r:id="rId1"/>
    <sheet name="D1.1" sheetId="2" r:id="rId2"/>
    <sheet name="D1.2" sheetId="3" r:id="rId3"/>
    <sheet name="D2" sheetId="4" r:id="rId4"/>
  </sheets>
  <externalReferences>
    <externalReference r:id="rId7"/>
  </externalReferences>
  <definedNames>
    <definedName name="A">'[1]Úvod'!$D$25</definedName>
    <definedName name="Datova_oblast" localSheetId="1">'D1.1'!$J$13:$P$17</definedName>
    <definedName name="Datova_oblast" localSheetId="2">'D1.2'!$J$13:$Q$27</definedName>
    <definedName name="Datova_oblast" localSheetId="3">'D2'!$J$12:$L$12</definedName>
    <definedName name="Datova_oblast">#REF!</definedName>
    <definedName name="_xlnm.Print_Titles" localSheetId="0">'Obsah'!$2:$4</definedName>
    <definedName name="_xlnm.Print_Area" localSheetId="1">'D1.1'!$D$3:$P$21</definedName>
    <definedName name="_xlnm.Print_Area" localSheetId="2">'D1.2'!$D$3:$Q$31</definedName>
    <definedName name="_xlnm.Print_Area" localSheetId="3">'D2'!$D$3:$L$20</definedName>
    <definedName name="_xlnm.Print_Area" localSheetId="0">'Obsah'!$C$2:$G$13</definedName>
    <definedName name="Tabulka_109">#REF!</definedName>
    <definedName name="Tabulka_114">#REF!</definedName>
    <definedName name="Tabulka_23">#REF!</definedName>
  </definedNames>
  <calcPr fullCalcOnLoad="1"/>
</workbook>
</file>

<file path=xl/sharedStrings.xml><?xml version="1.0" encoding="utf-8"?>
<sst xmlns="http://schemas.openxmlformats.org/spreadsheetml/2006/main" count="204" uniqueCount="131">
  <si>
    <t>Text</t>
  </si>
  <si>
    <t>Tabulka 1</t>
  </si>
  <si>
    <t>Tabulka 2</t>
  </si>
  <si>
    <t>Tabulka 3</t>
  </si>
  <si>
    <t xml:space="preserve">   </t>
  </si>
  <si>
    <t>Zdroje dat jsou uvedeny v zápatí jednotlivých tabulek</t>
  </si>
  <si>
    <t>D. Normativy</t>
  </si>
  <si>
    <t>Normativní kategorie</t>
  </si>
  <si>
    <t>Limit počtu
zaměstnanců
na 1000 žáků</t>
  </si>
  <si>
    <t>Absolutní
meziroční
změna NIV
na 1 žáka</t>
  </si>
  <si>
    <t>Relativní
meziroční
změna  NIV 
na 1 žáka</t>
  </si>
  <si>
    <t>Absolutní meziroční změna</t>
  </si>
  <si>
    <t xml:space="preserve"> 3–5 let</t>
  </si>
  <si>
    <t xml:space="preserve"> 6–14 let</t>
  </si>
  <si>
    <t>15–18 let</t>
  </si>
  <si>
    <t>19–21 let</t>
  </si>
  <si>
    <t>3–18 let v KZÚV</t>
  </si>
  <si>
    <t>Území</t>
  </si>
  <si>
    <t>Závazné ukazatele (v tis. Kč)</t>
  </si>
  <si>
    <t>Orientační ukazatele (v tis. Kč)</t>
  </si>
  <si>
    <t>Počet
zaměstnanců</t>
  </si>
  <si>
    <t>NIV
celkem</t>
  </si>
  <si>
    <t>MP
celkem</t>
  </si>
  <si>
    <t>odvody pojist.</t>
  </si>
  <si>
    <t>odvody
FKSP</t>
  </si>
  <si>
    <t>ONIV</t>
  </si>
  <si>
    <t>RgŠ celkem</t>
  </si>
  <si>
    <t>CZ0</t>
  </si>
  <si>
    <t>Hlavní město Praha</t>
  </si>
  <si>
    <t>CZ010</t>
  </si>
  <si>
    <t>Středočeský kraj</t>
  </si>
  <si>
    <t>CZ020</t>
  </si>
  <si>
    <t>Jihočeský kraj</t>
  </si>
  <si>
    <t>CZ031</t>
  </si>
  <si>
    <t>Plzeňský kraj</t>
  </si>
  <si>
    <t>CZ032</t>
  </si>
  <si>
    <t>Karlovarský kraj</t>
  </si>
  <si>
    <t>CZ041</t>
  </si>
  <si>
    <t>Ústecký kraj</t>
  </si>
  <si>
    <t>CZ042</t>
  </si>
  <si>
    <t>Liberecký kraj</t>
  </si>
  <si>
    <t>CZ051</t>
  </si>
  <si>
    <t>Královéhradecký kraj</t>
  </si>
  <si>
    <t>CZ052</t>
  </si>
  <si>
    <t>Pardubický kraj</t>
  </si>
  <si>
    <t>CZ053</t>
  </si>
  <si>
    <t>Vysočina</t>
  </si>
  <si>
    <t>CZ063</t>
  </si>
  <si>
    <t>Jihomoravský kraj</t>
  </si>
  <si>
    <t>CZ064</t>
  </si>
  <si>
    <t>Olomoucký kraj</t>
  </si>
  <si>
    <t>CZ071</t>
  </si>
  <si>
    <t>Zlínský kraj</t>
  </si>
  <si>
    <t>CZ072</t>
  </si>
  <si>
    <t>Moravskoslezský kraj</t>
  </si>
  <si>
    <t>CZ080</t>
  </si>
  <si>
    <t/>
  </si>
  <si>
    <t>Obsah</t>
  </si>
  <si>
    <t>pro CD</t>
  </si>
  <si>
    <t>konst</t>
  </si>
  <si>
    <t>5x8</t>
  </si>
  <si>
    <t>Řádky pro</t>
  </si>
  <si>
    <t>ročenku PaM</t>
  </si>
  <si>
    <t>NIV celkem
na 1 žáka 2012</t>
  </si>
  <si>
    <t>NIV celkem
na 1 žáka 2011</t>
  </si>
  <si>
    <t>Označte</t>
  </si>
  <si>
    <t>výběr TISK:</t>
  </si>
  <si>
    <t>OK = nechat</t>
  </si>
  <si>
    <t>OK</t>
  </si>
  <si>
    <t>stop</t>
  </si>
  <si>
    <t>15x10</t>
  </si>
  <si>
    <t>v tom</t>
  </si>
  <si>
    <r>
      <t xml:space="preserve">nebo </t>
    </r>
    <r>
      <rPr>
        <b/>
        <sz val="10"/>
        <color indexed="10"/>
        <rFont val="Arial Narrow"/>
        <family val="2"/>
      </rPr>
      <t>odstr</t>
    </r>
  </si>
  <si>
    <t>MP celkem vč. odvodů
Kč/žáka</t>
  </si>
  <si>
    <t>ONIV celkem
Kč/žáka</t>
  </si>
  <si>
    <t xml:space="preserve">platy </t>
  </si>
  <si>
    <t>OON</t>
  </si>
  <si>
    <t>Tab. D1.2:</t>
  </si>
  <si>
    <t>Normativní rozpis rozpočtu RgŠ územně správních celků na rok 2013</t>
  </si>
  <si>
    <t>Tab. D2:</t>
  </si>
  <si>
    <t>Rozpis jednotlivých ukazatelů rozpočtu 2013 veřejným vysokým školám</t>
  </si>
  <si>
    <t>v tis. Kč</t>
  </si>
  <si>
    <t>Vysoká škola</t>
  </si>
  <si>
    <t>Ukazatel A</t>
  </si>
  <si>
    <t>Ukazatel K</t>
  </si>
  <si>
    <t>Ukazatel C</t>
  </si>
  <si>
    <t>Ukazatel J</t>
  </si>
  <si>
    <t>Ukazatel U (VVŠ)</t>
  </si>
  <si>
    <t>Ukazatel F (U3V)</t>
  </si>
  <si>
    <t>Ukazatel F (SSP)</t>
  </si>
  <si>
    <t>Ukazatel I (IRP)</t>
  </si>
  <si>
    <t>spotřeba
energie</t>
  </si>
  <si>
    <t>opravy
a udržování</t>
  </si>
  <si>
    <t>cestovné</t>
  </si>
  <si>
    <t>ostatní
služby</t>
  </si>
  <si>
    <t>mzdové
náklady</t>
  </si>
  <si>
    <t>Veřejné vysoké školy celkem</t>
  </si>
  <si>
    <t>Akademie múzických umění v Praze</t>
  </si>
  <si>
    <t>Akademie výtvarných umění v Praze</t>
  </si>
  <si>
    <t>Česká zemědělská univerzita v Praze</t>
  </si>
  <si>
    <t>České vysoké učení technické v Praze</t>
  </si>
  <si>
    <t>Janáčkova akademie múzických umění v Brně</t>
  </si>
  <si>
    <t>Jihočeská univerzita v Českých Budějovicích</t>
  </si>
  <si>
    <t>Masarykova univerzita</t>
  </si>
  <si>
    <t>Mendelova univerzita v Brně</t>
  </si>
  <si>
    <t>Ostravská univerzita v Ostravě</t>
  </si>
  <si>
    <t>Slezská univerzita v Opavě</t>
  </si>
  <si>
    <t>Technická univerzita v Liberci</t>
  </si>
  <si>
    <t>Univerzita Hradec Králové</t>
  </si>
  <si>
    <t>Univerzita Jana Evangelisty Purkyně v Ústí nad Labem</t>
  </si>
  <si>
    <t>Univerzita Karlova v Praze</t>
  </si>
  <si>
    <t>Univerzita Palackého v Olomouci</t>
  </si>
  <si>
    <t>Univerzita Pardubice</t>
  </si>
  <si>
    <t>Univerzita Tomáše Bati ve Zlíně</t>
  </si>
  <si>
    <t>Veterinární a farmaceutická univerzita Brno</t>
  </si>
  <si>
    <t>Vysoká škola báňská - Technická univerzita Ostrava</t>
  </si>
  <si>
    <t>Vysoká škola ekonomická v Praze</t>
  </si>
  <si>
    <t>Vysoká škola chemicko-technologická v Praze</t>
  </si>
  <si>
    <t>Vysoká škola polytechnická Jihlava</t>
  </si>
  <si>
    <t>Vysoká škola technická a ekonomická v Č. Budějovicích</t>
  </si>
  <si>
    <t>Vysoká škola umělecko-průmyslová v Praze</t>
  </si>
  <si>
    <t>Vysoké učení technické v Brně</t>
  </si>
  <si>
    <t>Západočeská univerzita v Plzni</t>
  </si>
  <si>
    <t>Soustava republikových normativů pro rok 2013</t>
  </si>
  <si>
    <t>Tab. D1.1:</t>
  </si>
  <si>
    <t>Soustava republikových normativů pro rok 2014</t>
  </si>
  <si>
    <t>(stav za rok 2014)</t>
  </si>
  <si>
    <t>Normativní rozpis rozpočtu RgŠ územně správních celků na rok 2014</t>
  </si>
  <si>
    <t>(údaje za rok 2014)</t>
  </si>
  <si>
    <t>Rozpis jednotlivých ukazatelů rozpočtu 2014 veřejným vysokým školám</t>
  </si>
  <si>
    <t>Zdroj: Rozpočet kapitoly 333 MŠMT na rok 2014 a rozdělení závazných ukazatelů mezi jednotlivé školské úseky</t>
  </si>
</sst>
</file>

<file path=xl/styles.xml><?xml version="1.0" encoding="utf-8"?>
<styleSheet xmlns="http://schemas.openxmlformats.org/spreadsheetml/2006/main">
  <numFmts count="4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&quot;Kč&quot;#,##0_);\(&quot;Kč&quot;#,##0\)"/>
    <numFmt numFmtId="168" formatCode="&quot;Kč&quot;#,##0_);[Red]\(&quot;Kč&quot;#,##0\)"/>
    <numFmt numFmtId="169" formatCode="&quot;Kč&quot;#,##0.00_);\(&quot;Kč&quot;#,##0.00\)"/>
    <numFmt numFmtId="170" formatCode="&quot;Kč&quot;#,##0.00_);[Red]\(&quot;Kč&quot;#,##0.00\)"/>
    <numFmt numFmtId="171" formatCode="_(&quot;Kč&quot;* #,##0_);_(&quot;Kč&quot;* \(#,##0\);_(&quot;Kč&quot;* &quot;-&quot;_);_(@_)"/>
    <numFmt numFmtId="172" formatCode="_(* #,##0_);_(* \(#,##0\);_(* &quot;-&quot;_);_(@_)"/>
    <numFmt numFmtId="173" formatCode="_(&quot;Kč&quot;* #,##0.00_);_(&quot;Kč&quot;* \(#,##0.00\);_(&quot;Kč&quot;* &quot;-&quot;??_);_(@_)"/>
    <numFmt numFmtId="174" formatCode="_(* #,##0.00_);_(* \(#,##0.00\);_(* &quot;-&quot;??_);_(@_)"/>
    <numFmt numFmtId="175" formatCode="#,##0_ ;[Red]\-#,##0\ ;\-\ "/>
    <numFmt numFmtId="176" formatCode="#,##0.0_ ;[Red]\-#,##0.0\ ;\-\ "/>
    <numFmt numFmtId="177" formatCode="#,##0.00_ ;[Red]\-#,##0.00\ ;\-\ "/>
    <numFmt numFmtId="178" formatCode="0.0%"/>
    <numFmt numFmtId="179" formatCode="0.0,%;;\-"/>
    <numFmt numFmtId="180" formatCode="0.0,%\ ;;\-\ "/>
    <numFmt numFmtId="181" formatCode="0,%\ ;;\-\ "/>
    <numFmt numFmtId="182" formatCode="0_%\ ;;\-\ "/>
    <numFmt numFmtId="183" formatCode="_-* #,##0.000\ &quot;Kč&quot;_-;\-* #,##0.000\ &quot;Kč&quot;_-;_-* &quot;-&quot;??\ &quot;Kč&quot;_-;_-@_-"/>
    <numFmt numFmtId="184" formatCode="#,##0\ &quot;Kč&quot;\ ;;\-\ "/>
    <numFmt numFmtId="185" formatCode="#,##0\ &quot;Kč&quot;\ ;;\-\ &quot;Kč&quot;"/>
    <numFmt numFmtId="186" formatCode="#,##0\ &quot;Kč&quot;\ ;;\-\ &quot;Kč&quot;\ "/>
    <numFmt numFmtId="187" formatCode="#,##0\ &quot;Kč&quot;;[Red]\-#,##0\ &quot;Kč&quot;;\-\ &quot;Kč&quot;"/>
    <numFmt numFmtId="188" formatCode="#,##0\ &quot;Kč&quot;\ ;[Red]\-#,##0\ &quot;Kč&quot;\ ;\-\ &quot;Kč&quot;\ "/>
    <numFmt numFmtId="189" formatCode="0.0%\ ;;\-\ \%\ "/>
    <numFmt numFmtId="190" formatCode="0.0,%\ ;;\-\ \%\ "/>
    <numFmt numFmtId="191" formatCode="0.0,\%\ ;;\-\ \%\ "/>
    <numFmt numFmtId="192" formatCode="0.00%\ ;;\-\ \%\ "/>
    <numFmt numFmtId="193" formatCode="#,##0.0\ &quot;Kč&quot;\ ;[Red]\-#,##0.0\ &quot;Kč&quot;\ ;\-\ &quot;Kč&quot;\ "/>
    <numFmt numFmtId="194" formatCode="#,##0.00\ &quot;Kč&quot;\ ;[Red]\-#,##0.00\ &quot;Kč&quot;\ ;\-\ &quot;Kč&quot;\ "/>
    <numFmt numFmtId="195" formatCode="#,##0.000\ &quot;Kč&quot;\ ;[Red]\-#,##0.000\ &quot;Kč&quot;\ ;\-\ &quot;Kč&quot;\ "/>
    <numFmt numFmtId="196" formatCode="#,##0.000_ ;[Red]\-#,##0.000\ ;\-\ "/>
    <numFmt numFmtId="197" formatCode="#,##0_ ;[Red]\-#,##0\ ;\–\ "/>
    <numFmt numFmtId="198" formatCode="#,##0.0_ ;[Red]\-#,##0.0\ ;\–\ "/>
    <numFmt numFmtId="199" formatCode="#,##0.00_ ;[Red]\-#,##0.00\ ;\–\ "/>
    <numFmt numFmtId="200" formatCode="0.0%\ ;[Red]\-0.0%\ ;\–\ "/>
    <numFmt numFmtId="201" formatCode="#,##0\ &quot;Kč&quot;\ ;[Red]\-#,##0\ &quot;Kč&quot;\ ;\–\ "/>
    <numFmt numFmtId="202" formatCode="#,##0.000_ ;[Red]\-#,##0.000\ ;\–\ "/>
    <numFmt numFmtId="203" formatCode="#,##0.0"/>
  </numFmts>
  <fonts count="38">
    <font>
      <sz val="10"/>
      <name val="Arial CE"/>
      <family val="0"/>
    </font>
    <font>
      <b/>
      <sz val="10"/>
      <color indexed="18"/>
      <name val="Arial Narrow"/>
      <family val="2"/>
    </font>
    <font>
      <b/>
      <sz val="14"/>
      <color indexed="18"/>
      <name val="Arial Narrow"/>
      <family val="2"/>
    </font>
    <font>
      <b/>
      <sz val="12"/>
      <color indexed="18"/>
      <name val="Arial Narrow"/>
      <family val="2"/>
    </font>
    <font>
      <b/>
      <sz val="10"/>
      <color indexed="26"/>
      <name val="Arial Narrow"/>
      <family val="2"/>
    </font>
    <font>
      <sz val="9"/>
      <color indexed="18"/>
      <name val="Arial Narrow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i/>
      <sz val="8"/>
      <name val="Arial Narrow"/>
      <family val="2"/>
    </font>
    <font>
      <i/>
      <sz val="9"/>
      <name val="Arial Narrow"/>
      <family val="2"/>
    </font>
    <font>
      <b/>
      <sz val="10"/>
      <name val="Arial CE"/>
      <family val="0"/>
    </font>
    <font>
      <sz val="11"/>
      <color indexed="8"/>
      <name val="Arial Narrow"/>
      <family val="2"/>
    </font>
    <font>
      <sz val="11"/>
      <color indexed="9"/>
      <name val="Arial Narrow"/>
      <family val="2"/>
    </font>
    <font>
      <b/>
      <sz val="11"/>
      <color indexed="8"/>
      <name val="Arial Narrow"/>
      <family val="2"/>
    </font>
    <font>
      <sz val="11"/>
      <color indexed="20"/>
      <name val="Arial Narrow"/>
      <family val="2"/>
    </font>
    <font>
      <b/>
      <sz val="11"/>
      <color indexed="9"/>
      <name val="Arial Narrow"/>
      <family val="2"/>
    </font>
    <font>
      <b/>
      <sz val="15"/>
      <color indexed="56"/>
      <name val="Arial Narrow"/>
      <family val="2"/>
    </font>
    <font>
      <b/>
      <sz val="13"/>
      <color indexed="56"/>
      <name val="Arial Narrow"/>
      <family val="2"/>
    </font>
    <font>
      <b/>
      <sz val="11"/>
      <color indexed="56"/>
      <name val="Arial Narrow"/>
      <family val="2"/>
    </font>
    <font>
      <b/>
      <sz val="18"/>
      <color indexed="56"/>
      <name val="Cambria"/>
      <family val="2"/>
    </font>
    <font>
      <sz val="11"/>
      <color indexed="60"/>
      <name val="Arial Narrow"/>
      <family val="2"/>
    </font>
    <font>
      <sz val="11"/>
      <color indexed="52"/>
      <name val="Arial Narrow"/>
      <family val="2"/>
    </font>
    <font>
      <sz val="11"/>
      <color indexed="17"/>
      <name val="Arial Narrow"/>
      <family val="2"/>
    </font>
    <font>
      <sz val="11"/>
      <color indexed="10"/>
      <name val="Arial Narrow"/>
      <family val="2"/>
    </font>
    <font>
      <sz val="11"/>
      <color indexed="62"/>
      <name val="Arial Narrow"/>
      <family val="2"/>
    </font>
    <font>
      <b/>
      <sz val="11"/>
      <color indexed="52"/>
      <name val="Arial Narrow"/>
      <family val="2"/>
    </font>
    <font>
      <b/>
      <sz val="11"/>
      <color indexed="63"/>
      <name val="Arial Narrow"/>
      <family val="2"/>
    </font>
    <font>
      <i/>
      <sz val="11"/>
      <color indexed="23"/>
      <name val="Arial Narrow"/>
      <family val="2"/>
    </font>
    <font>
      <b/>
      <sz val="10"/>
      <color indexed="22"/>
      <name val="Arial Narrow"/>
      <family val="2"/>
    </font>
    <font>
      <b/>
      <sz val="9"/>
      <name val="Arial Narrow"/>
      <family val="2"/>
    </font>
    <font>
      <b/>
      <sz val="10"/>
      <color indexed="17"/>
      <name val="Arial Narrow"/>
      <family val="2"/>
    </font>
    <font>
      <sz val="9"/>
      <name val="Arial Narrow"/>
      <family val="2"/>
    </font>
    <font>
      <b/>
      <sz val="10"/>
      <color indexed="10"/>
      <name val="Arial Narrow"/>
      <family val="2"/>
    </font>
    <font>
      <i/>
      <vertAlign val="superscript"/>
      <sz val="8"/>
      <name val="Arial Narrow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1"/>
        <bgColor indexed="64"/>
      </patternFill>
    </fill>
  </fills>
  <borders count="12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6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double"/>
      <top style="double"/>
      <bottom style="hair"/>
    </border>
    <border>
      <left style="double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>
        <color indexed="63"/>
      </right>
      <top style="double"/>
      <bottom style="hair"/>
    </border>
    <border>
      <left style="medium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 style="double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double"/>
      <top style="hair"/>
      <bottom style="medium"/>
    </border>
    <border>
      <left style="double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medium"/>
      <right style="thin"/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hair"/>
      <top style="double"/>
      <bottom style="thin"/>
    </border>
    <border>
      <left style="hair"/>
      <right style="hair"/>
      <top style="double"/>
      <bottom style="thin"/>
    </border>
    <border>
      <left style="hair"/>
      <right style="thin"/>
      <top style="double"/>
      <bottom style="thin"/>
    </border>
    <border>
      <left style="thin"/>
      <right style="hair"/>
      <top style="double"/>
      <bottom style="thin"/>
    </border>
    <border>
      <left style="hair"/>
      <right style="medium"/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double"/>
      <top style="thin"/>
      <bottom style="hair"/>
    </border>
    <border>
      <left style="double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medium"/>
      <top style="thin"/>
      <bottom style="hair"/>
    </border>
    <border>
      <left style="medium"/>
      <right style="medium"/>
      <top style="thin"/>
      <bottom style="hair"/>
    </border>
    <border>
      <left style="double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hair"/>
    </border>
    <border>
      <left style="double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 style="thin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medium"/>
      <top style="hair"/>
      <bottom style="medium"/>
    </border>
    <border>
      <left style="medium"/>
      <right>
        <color indexed="63"/>
      </right>
      <top style="double"/>
      <bottom style="double"/>
    </border>
    <border>
      <left style="double"/>
      <right style="hair"/>
      <top style="double"/>
      <bottom style="double"/>
    </border>
    <border>
      <left style="hair"/>
      <right style="hair"/>
      <top style="double"/>
      <bottom style="double"/>
    </border>
    <border>
      <left style="hair"/>
      <right style="medium"/>
      <top style="double"/>
      <bottom style="double"/>
    </border>
    <border>
      <left style="double"/>
      <right style="hair"/>
      <top style="double"/>
      <bottom style="hair"/>
    </border>
    <border>
      <left style="hair"/>
      <right style="hair"/>
      <top style="double"/>
      <bottom style="hair"/>
    </border>
    <border>
      <left style="hair"/>
      <right style="medium"/>
      <top style="double"/>
      <bottom style="hair"/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hair"/>
    </border>
    <border>
      <left style="thin"/>
      <right style="medium"/>
      <top style="hair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double"/>
    </border>
    <border>
      <left style="double"/>
      <right style="hair"/>
      <top>
        <color indexed="63"/>
      </top>
      <bottom>
        <color indexed="63"/>
      </bottom>
    </border>
    <border>
      <left style="double"/>
      <right style="hair"/>
      <top>
        <color indexed="63"/>
      </top>
      <bottom style="double"/>
    </border>
    <border>
      <left style="hair"/>
      <right style="medium"/>
      <top style="thin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double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double"/>
    </border>
    <border>
      <left style="hair"/>
      <right style="hair"/>
      <top style="hair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double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hair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hair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17" borderId="0" applyNumberFormat="0" applyBorder="0" applyAlignment="0" applyProtection="0"/>
    <xf numFmtId="0" fontId="0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5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7" borderId="8" applyNumberFormat="0" applyAlignment="0" applyProtection="0"/>
    <xf numFmtId="0" fontId="29" fillId="19" borderId="8" applyNumberFormat="0" applyAlignment="0" applyProtection="0"/>
    <xf numFmtId="0" fontId="30" fillId="19" borderId="9" applyNumberFormat="0" applyAlignment="0" applyProtection="0"/>
    <xf numFmtId="0" fontId="31" fillId="0" borderId="0" applyNumberFormat="0" applyFill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3" borderId="0" applyNumberFormat="0" applyBorder="0" applyAlignment="0" applyProtection="0"/>
  </cellStyleXfs>
  <cellXfs count="208">
    <xf numFmtId="0" fontId="0" fillId="0" borderId="0" xfId="0" applyAlignment="1">
      <alignment/>
    </xf>
    <xf numFmtId="0" fontId="1" fillId="17" borderId="0" xfId="0" applyFont="1" applyFill="1" applyAlignment="1" applyProtection="1">
      <alignment horizontal="right"/>
      <protection hidden="1"/>
    </xf>
    <xf numFmtId="0" fontId="1" fillId="17" borderId="0" xfId="0" applyFont="1" applyFill="1" applyAlignment="1" applyProtection="1">
      <alignment horizontal="right"/>
      <protection hidden="1" locked="0"/>
    </xf>
    <xf numFmtId="0" fontId="1" fillId="17" borderId="0" xfId="0" applyFont="1" applyFill="1" applyBorder="1" applyAlignment="1" applyProtection="1">
      <alignment horizontal="right" vertical="center"/>
      <protection hidden="1"/>
    </xf>
    <xf numFmtId="0" fontId="1" fillId="17" borderId="0" xfId="0" applyFont="1" applyFill="1" applyAlignment="1" applyProtection="1">
      <alignment horizontal="right" vertical="center"/>
      <protection hidden="1"/>
    </xf>
    <xf numFmtId="0" fontId="2" fillId="17" borderId="0" xfId="0" applyFont="1" applyFill="1" applyAlignment="1" applyProtection="1">
      <alignment horizontal="centerContinuous" vertical="center"/>
      <protection hidden="1"/>
    </xf>
    <xf numFmtId="0" fontId="1" fillId="17" borderId="0" xfId="0" applyFont="1" applyFill="1" applyBorder="1" applyAlignment="1" applyProtection="1">
      <alignment horizontal="center" vertical="center"/>
      <protection hidden="1"/>
    </xf>
    <xf numFmtId="0" fontId="3" fillId="17" borderId="0" xfId="0" applyFont="1" applyFill="1" applyAlignment="1" applyProtection="1">
      <alignment horizontal="centerContinuous" vertical="top"/>
      <protection hidden="1"/>
    </xf>
    <xf numFmtId="0" fontId="1" fillId="17" borderId="10" xfId="0" applyFont="1" applyFill="1" applyBorder="1" applyAlignment="1" applyProtection="1">
      <alignment horizontal="left" vertical="center"/>
      <protection hidden="1"/>
    </xf>
    <xf numFmtId="0" fontId="1" fillId="17" borderId="10" xfId="0" applyFont="1" applyFill="1" applyBorder="1" applyAlignment="1" applyProtection="1">
      <alignment horizontal="right" vertical="center"/>
      <protection hidden="1"/>
    </xf>
    <xf numFmtId="0" fontId="1" fillId="17" borderId="0" xfId="0" applyFont="1" applyFill="1" applyAlignment="1" applyProtection="1">
      <alignment horizontal="left" vertical="center"/>
      <protection hidden="1"/>
    </xf>
    <xf numFmtId="0" fontId="1" fillId="17" borderId="10" xfId="0" applyFont="1" applyFill="1" applyBorder="1" applyAlignment="1" applyProtection="1">
      <alignment horizontal="right" vertical="center" wrapText="1"/>
      <protection hidden="1"/>
    </xf>
    <xf numFmtId="0" fontId="1" fillId="17" borderId="0" xfId="0" applyFont="1" applyFill="1" applyBorder="1" applyAlignment="1" applyProtection="1">
      <alignment horizontal="left"/>
      <protection hidden="1"/>
    </xf>
    <xf numFmtId="0" fontId="5" fillId="17" borderId="0" xfId="0" applyFont="1" applyFill="1" applyAlignment="1" applyProtection="1">
      <alignment horizontal="right" vertical="center"/>
      <protection hidden="1"/>
    </xf>
    <xf numFmtId="0" fontId="3" fillId="17" borderId="0" xfId="0" applyFont="1" applyFill="1" applyAlignment="1" applyProtection="1">
      <alignment horizontal="left" vertical="center"/>
      <protection hidden="1"/>
    </xf>
    <xf numFmtId="0" fontId="32" fillId="24" borderId="0" xfId="0" applyFont="1" applyFill="1" applyAlignment="1" applyProtection="1">
      <alignment horizontal="center" vertical="center"/>
      <protection hidden="1"/>
    </xf>
    <xf numFmtId="0" fontId="32" fillId="19" borderId="0" xfId="0" applyFont="1" applyFill="1" applyAlignment="1" applyProtection="1">
      <alignment horizontal="center" vertical="center"/>
      <protection hidden="1"/>
    </xf>
    <xf numFmtId="0" fontId="32" fillId="19" borderId="0" xfId="0" applyFont="1" applyFill="1" applyAlignment="1" applyProtection="1">
      <alignment horizontal="right" vertical="center"/>
      <protection hidden="1"/>
    </xf>
    <xf numFmtId="0" fontId="33" fillId="4" borderId="0" xfId="0" applyFont="1" applyFill="1" applyAlignment="1" applyProtection="1">
      <alignment horizontal="right" vertical="center"/>
      <protection locked="0"/>
    </xf>
    <xf numFmtId="0" fontId="33" fillId="4" borderId="0" xfId="0" applyFont="1" applyFill="1" applyAlignment="1" applyProtection="1">
      <alignment horizontal="center" vertical="center"/>
      <protection locked="0"/>
    </xf>
    <xf numFmtId="0" fontId="8" fillId="19" borderId="0" xfId="0" applyFont="1" applyFill="1" applyAlignment="1" applyProtection="1">
      <alignment horizontal="center" vertical="center"/>
      <protection hidden="1"/>
    </xf>
    <xf numFmtId="0" fontId="8" fillId="19" borderId="0" xfId="0" applyFont="1" applyFill="1" applyAlignment="1" applyProtection="1">
      <alignment horizontal="right" vertical="center"/>
      <protection hidden="1"/>
    </xf>
    <xf numFmtId="0" fontId="8" fillId="4" borderId="0" xfId="0" applyFont="1" applyFill="1" applyAlignment="1" applyProtection="1">
      <alignment horizontal="center" vertical="center"/>
      <protection locked="0"/>
    </xf>
    <xf numFmtId="0" fontId="8" fillId="19" borderId="0" xfId="0" applyFont="1" applyFill="1" applyAlignment="1" applyProtection="1">
      <alignment horizontal="left" vertical="center"/>
      <protection hidden="1"/>
    </xf>
    <xf numFmtId="0" fontId="32" fillId="24" borderId="0" xfId="0" applyFont="1" applyFill="1" applyAlignment="1" applyProtection="1">
      <alignment horizontal="center" vertical="center"/>
      <protection hidden="1" locked="0"/>
    </xf>
    <xf numFmtId="0" fontId="9" fillId="19" borderId="0" xfId="0" applyFont="1" applyFill="1" applyAlignment="1" applyProtection="1">
      <alignment horizontal="center" vertical="center"/>
      <protection hidden="1"/>
    </xf>
    <xf numFmtId="0" fontId="9" fillId="19" borderId="0" xfId="0" applyFont="1" applyFill="1" applyAlignment="1" applyProtection="1">
      <alignment vertical="center"/>
      <protection hidden="1"/>
    </xf>
    <xf numFmtId="0" fontId="8" fillId="18" borderId="0" xfId="0" applyFont="1" applyFill="1" applyAlignment="1" applyProtection="1">
      <alignment horizontal="center" vertical="center"/>
      <protection hidden="1" locked="0"/>
    </xf>
    <xf numFmtId="0" fontId="10" fillId="19" borderId="0" xfId="0" applyFont="1" applyFill="1" applyAlignment="1" applyProtection="1">
      <alignment vertical="center"/>
      <protection hidden="1"/>
    </xf>
    <xf numFmtId="49" fontId="10" fillId="0" borderId="0" xfId="0" applyNumberFormat="1" applyFont="1" applyFill="1" applyAlignment="1" applyProtection="1">
      <alignment vertical="center"/>
      <protection hidden="1"/>
    </xf>
    <xf numFmtId="0" fontId="10" fillId="0" borderId="0" xfId="0" applyNumberFormat="1" applyFont="1" applyFill="1" applyAlignment="1" applyProtection="1">
      <alignment vertical="center"/>
      <protection locked="0"/>
    </xf>
    <xf numFmtId="0" fontId="10" fillId="0" borderId="0" xfId="0" applyFont="1" applyFill="1" applyAlignment="1" applyProtection="1">
      <alignment vertical="center"/>
      <protection hidden="1"/>
    </xf>
    <xf numFmtId="0" fontId="8" fillId="25" borderId="0" xfId="0" applyFont="1" applyFill="1" applyAlignment="1" applyProtection="1">
      <alignment horizontal="center" vertical="center"/>
      <protection hidden="1"/>
    </xf>
    <xf numFmtId="0" fontId="10" fillId="0" borderId="0" xfId="0" applyNumberFormat="1" applyFont="1" applyFill="1" applyAlignment="1" applyProtection="1">
      <alignment vertical="top"/>
      <protection locked="0"/>
    </xf>
    <xf numFmtId="49" fontId="10" fillId="0" borderId="0" xfId="0" applyNumberFormat="1" applyFont="1" applyFill="1" applyAlignment="1" applyProtection="1">
      <alignment vertical="top"/>
      <protection hidden="1"/>
    </xf>
    <xf numFmtId="0" fontId="34" fillId="19" borderId="0" xfId="0" applyFont="1" applyFill="1" applyAlignment="1" applyProtection="1">
      <alignment horizontal="center" vertical="center"/>
      <protection hidden="1"/>
    </xf>
    <xf numFmtId="49" fontId="35" fillId="0" borderId="0" xfId="0" applyNumberFormat="1" applyFont="1" applyFill="1" applyAlignment="1" applyProtection="1">
      <alignment/>
      <protection locked="0"/>
    </xf>
    <xf numFmtId="49" fontId="8" fillId="0" borderId="0" xfId="0" applyNumberFormat="1" applyFont="1" applyFill="1" applyAlignment="1" applyProtection="1">
      <alignment vertical="top"/>
      <protection locked="0"/>
    </xf>
    <xf numFmtId="0" fontId="11" fillId="19" borderId="0" xfId="0" applyFont="1" applyFill="1" applyAlignment="1" applyProtection="1">
      <alignment vertical="center"/>
      <protection hidden="1"/>
    </xf>
    <xf numFmtId="0" fontId="9" fillId="0" borderId="11" xfId="0" applyNumberFormat="1" applyFont="1" applyFill="1" applyBorder="1" applyAlignment="1" applyProtection="1">
      <alignment vertical="center"/>
      <protection hidden="1"/>
    </xf>
    <xf numFmtId="49" fontId="9" fillId="0" borderId="11" xfId="0" applyNumberFormat="1" applyFont="1" applyFill="1" applyBorder="1" applyAlignment="1" applyProtection="1">
      <alignment vertical="center"/>
      <protection hidden="1"/>
    </xf>
    <xf numFmtId="49" fontId="11" fillId="0" borderId="11" xfId="0" applyNumberFormat="1" applyFont="1" applyFill="1" applyBorder="1" applyAlignment="1" applyProtection="1">
      <alignment vertical="center"/>
      <protection hidden="1"/>
    </xf>
    <xf numFmtId="49" fontId="9" fillId="0" borderId="11" xfId="0" applyNumberFormat="1" applyFont="1" applyFill="1" applyBorder="1" applyAlignment="1" applyProtection="1">
      <alignment horizontal="right" vertical="center"/>
      <protection locked="0"/>
    </xf>
    <xf numFmtId="0" fontId="9" fillId="19" borderId="12" xfId="0" applyFont="1" applyFill="1" applyBorder="1" applyAlignment="1" applyProtection="1">
      <alignment vertical="center"/>
      <protection hidden="1"/>
    </xf>
    <xf numFmtId="0" fontId="8" fillId="19" borderId="0" xfId="0" applyFont="1" applyFill="1" applyAlignment="1" applyProtection="1">
      <alignment horizontal="center" vertical="center"/>
      <protection locked="0"/>
    </xf>
    <xf numFmtId="0" fontId="9" fillId="19" borderId="12" xfId="0" applyFont="1" applyFill="1" applyBorder="1" applyAlignment="1" applyProtection="1">
      <alignment vertical="center"/>
      <protection locked="0"/>
    </xf>
    <xf numFmtId="49" fontId="9" fillId="25" borderId="13" xfId="0" applyNumberFormat="1" applyFont="1" applyFill="1" applyBorder="1" applyAlignment="1" applyProtection="1">
      <alignment vertical="center"/>
      <protection locked="0"/>
    </xf>
    <xf numFmtId="49" fontId="9" fillId="25" borderId="14" xfId="0" applyNumberFormat="1" applyFont="1" applyFill="1" applyBorder="1" applyAlignment="1" applyProtection="1">
      <alignment horizontal="left" vertical="center"/>
      <protection locked="0"/>
    </xf>
    <xf numFmtId="49" fontId="9" fillId="25" borderId="14" xfId="0" applyNumberFormat="1" applyFont="1" applyFill="1" applyBorder="1" applyAlignment="1" applyProtection="1">
      <alignment horizontal="right" vertical="center"/>
      <protection locked="0"/>
    </xf>
    <xf numFmtId="49" fontId="9" fillId="25" borderId="15" xfId="0" applyNumberFormat="1" applyFont="1" applyFill="1" applyBorder="1" applyAlignment="1" applyProtection="1">
      <alignment horizontal="left" vertical="center"/>
      <protection locked="0"/>
    </xf>
    <xf numFmtId="201" fontId="9" fillId="18" borderId="16" xfId="0" applyNumberFormat="1" applyFont="1" applyFill="1" applyBorder="1" applyAlignment="1" applyProtection="1">
      <alignment horizontal="right" vertical="center"/>
      <protection locked="0"/>
    </xf>
    <xf numFmtId="201" fontId="9" fillId="18" borderId="17" xfId="0" applyNumberFormat="1" applyFont="1" applyFill="1" applyBorder="1" applyAlignment="1" applyProtection="1">
      <alignment horizontal="right" vertical="center"/>
      <protection locked="0"/>
    </xf>
    <xf numFmtId="202" fontId="9" fillId="18" borderId="18" xfId="0" applyNumberFormat="1" applyFont="1" applyFill="1" applyBorder="1" applyAlignment="1" applyProtection="1">
      <alignment horizontal="right" vertical="center"/>
      <protection locked="0"/>
    </xf>
    <xf numFmtId="201" fontId="9" fillId="18" borderId="19" xfId="0" applyNumberFormat="1" applyFont="1" applyFill="1" applyBorder="1" applyAlignment="1" applyProtection="1">
      <alignment horizontal="right" vertical="center"/>
      <protection locked="0"/>
    </xf>
    <xf numFmtId="10" fontId="9" fillId="18" borderId="20" xfId="0" applyNumberFormat="1" applyFont="1" applyFill="1" applyBorder="1" applyAlignment="1" applyProtection="1">
      <alignment horizontal="right" vertical="center"/>
      <protection locked="0"/>
    </xf>
    <xf numFmtId="49" fontId="9" fillId="25" borderId="21" xfId="0" applyNumberFormat="1" applyFont="1" applyFill="1" applyBorder="1" applyAlignment="1" applyProtection="1">
      <alignment vertical="center"/>
      <protection locked="0"/>
    </xf>
    <xf numFmtId="49" fontId="9" fillId="25" borderId="22" xfId="0" applyNumberFormat="1" applyFont="1" applyFill="1" applyBorder="1" applyAlignment="1" applyProtection="1">
      <alignment horizontal="left" vertical="center"/>
      <protection locked="0"/>
    </xf>
    <xf numFmtId="49" fontId="9" fillId="25" borderId="22" xfId="0" applyNumberFormat="1" applyFont="1" applyFill="1" applyBorder="1" applyAlignment="1" applyProtection="1">
      <alignment horizontal="right" vertical="center"/>
      <protection locked="0"/>
    </xf>
    <xf numFmtId="49" fontId="9" fillId="25" borderId="23" xfId="0" applyNumberFormat="1" applyFont="1" applyFill="1" applyBorder="1" applyAlignment="1" applyProtection="1">
      <alignment horizontal="left" vertical="center"/>
      <protection locked="0"/>
    </xf>
    <xf numFmtId="201" fontId="9" fillId="18" borderId="24" xfId="0" applyNumberFormat="1" applyFont="1" applyFill="1" applyBorder="1" applyAlignment="1" applyProtection="1">
      <alignment horizontal="right" vertical="center"/>
      <protection locked="0"/>
    </xf>
    <xf numFmtId="201" fontId="9" fillId="18" borderId="25" xfId="0" applyNumberFormat="1" applyFont="1" applyFill="1" applyBorder="1" applyAlignment="1" applyProtection="1">
      <alignment horizontal="right" vertical="center"/>
      <protection locked="0"/>
    </xf>
    <xf numFmtId="202" fontId="9" fillId="18" borderId="26" xfId="0" applyNumberFormat="1" applyFont="1" applyFill="1" applyBorder="1" applyAlignment="1" applyProtection="1">
      <alignment horizontal="right" vertical="center"/>
      <protection locked="0"/>
    </xf>
    <xf numFmtId="201" fontId="9" fillId="18" borderId="27" xfId="0" applyNumberFormat="1" applyFont="1" applyFill="1" applyBorder="1" applyAlignment="1" applyProtection="1">
      <alignment horizontal="right" vertical="center"/>
      <protection locked="0"/>
    </xf>
    <xf numFmtId="10" fontId="9" fillId="18" borderId="28" xfId="0" applyNumberFormat="1" applyFont="1" applyFill="1" applyBorder="1" applyAlignment="1" applyProtection="1">
      <alignment horizontal="right" vertical="center"/>
      <protection locked="0"/>
    </xf>
    <xf numFmtId="49" fontId="9" fillId="25" borderId="29" xfId="0" applyNumberFormat="1" applyFont="1" applyFill="1" applyBorder="1" applyAlignment="1" applyProtection="1">
      <alignment vertical="center"/>
      <protection locked="0"/>
    </xf>
    <xf numFmtId="49" fontId="9" fillId="25" borderId="30" xfId="0" applyNumberFormat="1" applyFont="1" applyFill="1" applyBorder="1" applyAlignment="1" applyProtection="1">
      <alignment horizontal="left" vertical="center"/>
      <protection locked="0"/>
    </xf>
    <xf numFmtId="49" fontId="9" fillId="25" borderId="30" xfId="0" applyNumberFormat="1" applyFont="1" applyFill="1" applyBorder="1" applyAlignment="1" applyProtection="1">
      <alignment horizontal="right" vertical="center"/>
      <protection locked="0"/>
    </xf>
    <xf numFmtId="49" fontId="9" fillId="25" borderId="31" xfId="0" applyNumberFormat="1" applyFont="1" applyFill="1" applyBorder="1" applyAlignment="1" applyProtection="1">
      <alignment horizontal="left" vertical="center"/>
      <protection locked="0"/>
    </xf>
    <xf numFmtId="201" fontId="9" fillId="18" borderId="32" xfId="0" applyNumberFormat="1" applyFont="1" applyFill="1" applyBorder="1" applyAlignment="1" applyProtection="1">
      <alignment horizontal="right" vertical="center"/>
      <protection locked="0"/>
    </xf>
    <xf numFmtId="201" fontId="9" fillId="18" borderId="33" xfId="0" applyNumberFormat="1" applyFont="1" applyFill="1" applyBorder="1" applyAlignment="1" applyProtection="1">
      <alignment horizontal="right" vertical="center"/>
      <protection locked="0"/>
    </xf>
    <xf numFmtId="202" fontId="9" fillId="18" borderId="34" xfId="0" applyNumberFormat="1" applyFont="1" applyFill="1" applyBorder="1" applyAlignment="1" applyProtection="1">
      <alignment horizontal="right" vertical="center"/>
      <protection locked="0"/>
    </xf>
    <xf numFmtId="201" fontId="9" fillId="18" borderId="35" xfId="0" applyNumberFormat="1" applyFont="1" applyFill="1" applyBorder="1" applyAlignment="1" applyProtection="1">
      <alignment horizontal="right" vertical="center"/>
      <protection locked="0"/>
    </xf>
    <xf numFmtId="49" fontId="9" fillId="25" borderId="36" xfId="0" applyNumberFormat="1" applyFont="1" applyFill="1" applyBorder="1" applyAlignment="1" applyProtection="1">
      <alignment vertical="center"/>
      <protection locked="0"/>
    </xf>
    <xf numFmtId="49" fontId="9" fillId="25" borderId="37" xfId="0" applyNumberFormat="1" applyFont="1" applyFill="1" applyBorder="1" applyAlignment="1" applyProtection="1">
      <alignment horizontal="left" vertical="center"/>
      <protection locked="0"/>
    </xf>
    <xf numFmtId="49" fontId="9" fillId="25" borderId="37" xfId="0" applyNumberFormat="1" applyFont="1" applyFill="1" applyBorder="1" applyAlignment="1" applyProtection="1">
      <alignment horizontal="right" vertical="center"/>
      <protection locked="0"/>
    </xf>
    <xf numFmtId="49" fontId="9" fillId="25" borderId="38" xfId="0" applyNumberFormat="1" applyFont="1" applyFill="1" applyBorder="1" applyAlignment="1" applyProtection="1">
      <alignment horizontal="left" vertical="center"/>
      <protection locked="0"/>
    </xf>
    <xf numFmtId="201" fontId="9" fillId="18" borderId="39" xfId="0" applyNumberFormat="1" applyFont="1" applyFill="1" applyBorder="1" applyAlignment="1" applyProtection="1">
      <alignment horizontal="right" vertical="center"/>
      <protection locked="0"/>
    </xf>
    <xf numFmtId="201" fontId="9" fillId="18" borderId="40" xfId="0" applyNumberFormat="1" applyFont="1" applyFill="1" applyBorder="1" applyAlignment="1" applyProtection="1">
      <alignment horizontal="right" vertical="center"/>
      <protection locked="0"/>
    </xf>
    <xf numFmtId="202" fontId="9" fillId="18" borderId="41" xfId="0" applyNumberFormat="1" applyFont="1" applyFill="1" applyBorder="1" applyAlignment="1" applyProtection="1">
      <alignment horizontal="right" vertical="center"/>
      <protection locked="0"/>
    </xf>
    <xf numFmtId="201" fontId="9" fillId="18" borderId="42" xfId="0" applyNumberFormat="1" applyFont="1" applyFill="1" applyBorder="1" applyAlignment="1" applyProtection="1">
      <alignment horizontal="right" vertical="center"/>
      <protection locked="0"/>
    </xf>
    <xf numFmtId="10" fontId="9" fillId="18" borderId="43" xfId="0" applyNumberFormat="1" applyFont="1" applyFill="1" applyBorder="1" applyAlignment="1" applyProtection="1">
      <alignment horizontal="right" vertical="center"/>
      <protection locked="0"/>
    </xf>
    <xf numFmtId="0" fontId="12" fillId="0" borderId="44" xfId="0" applyFont="1" applyFill="1" applyBorder="1" applyAlignment="1" applyProtection="1">
      <alignment/>
      <protection hidden="1"/>
    </xf>
    <xf numFmtId="0" fontId="13" fillId="0" borderId="44" xfId="0" applyFont="1" applyFill="1" applyBorder="1" applyAlignment="1" applyProtection="1">
      <alignment/>
      <protection hidden="1"/>
    </xf>
    <xf numFmtId="0" fontId="13" fillId="0" borderId="44" xfId="0" applyFont="1" applyFill="1" applyBorder="1" applyAlignment="1" applyProtection="1">
      <alignment horizontal="right"/>
      <protection locked="0"/>
    </xf>
    <xf numFmtId="0" fontId="37" fillId="0" borderId="0" xfId="0" applyFont="1" applyFill="1" applyAlignment="1" applyProtection="1">
      <alignment horizontal="center" vertical="top"/>
      <protection locked="0"/>
    </xf>
    <xf numFmtId="49" fontId="10" fillId="0" borderId="0" xfId="0" applyNumberFormat="1" applyFont="1" applyFill="1" applyAlignment="1" applyProtection="1">
      <alignment vertical="top"/>
      <protection locked="0"/>
    </xf>
    <xf numFmtId="49" fontId="9" fillId="25" borderId="45" xfId="0" applyNumberFormat="1" applyFont="1" applyFill="1" applyBorder="1" applyAlignment="1" applyProtection="1">
      <alignment vertical="center"/>
      <protection locked="0"/>
    </xf>
    <xf numFmtId="49" fontId="8" fillId="25" borderId="46" xfId="0" applyNumberFormat="1" applyFont="1" applyFill="1" applyBorder="1" applyAlignment="1" applyProtection="1">
      <alignment horizontal="left" vertical="center"/>
      <protection locked="0"/>
    </xf>
    <xf numFmtId="49" fontId="8" fillId="25" borderId="46" xfId="0" applyNumberFormat="1" applyFont="1" applyFill="1" applyBorder="1" applyAlignment="1" applyProtection="1">
      <alignment horizontal="right" vertical="center"/>
      <protection locked="0"/>
    </xf>
    <xf numFmtId="49" fontId="8" fillId="25" borderId="47" xfId="0" applyNumberFormat="1" applyFont="1" applyFill="1" applyBorder="1" applyAlignment="1" applyProtection="1">
      <alignment horizontal="left" vertical="center"/>
      <protection locked="0"/>
    </xf>
    <xf numFmtId="198" fontId="8" fillId="18" borderId="48" xfId="0" applyNumberFormat="1" applyFont="1" applyFill="1" applyBorder="1" applyAlignment="1" applyProtection="1">
      <alignment horizontal="right" vertical="center"/>
      <protection locked="0"/>
    </xf>
    <xf numFmtId="198" fontId="8" fillId="18" borderId="49" xfId="0" applyNumberFormat="1" applyFont="1" applyFill="1" applyBorder="1" applyAlignment="1" applyProtection="1">
      <alignment horizontal="right" vertical="center"/>
      <protection locked="0"/>
    </xf>
    <xf numFmtId="198" fontId="8" fillId="18" borderId="50" xfId="0" applyNumberFormat="1" applyFont="1" applyFill="1" applyBorder="1" applyAlignment="1" applyProtection="1">
      <alignment horizontal="right" vertical="center"/>
      <protection locked="0"/>
    </xf>
    <xf numFmtId="198" fontId="8" fillId="18" borderId="51" xfId="0" applyNumberFormat="1" applyFont="1" applyFill="1" applyBorder="1" applyAlignment="1" applyProtection="1">
      <alignment horizontal="right" vertical="center"/>
      <protection locked="0"/>
    </xf>
    <xf numFmtId="198" fontId="8" fillId="18" borderId="52" xfId="0" applyNumberFormat="1" applyFont="1" applyFill="1" applyBorder="1" applyAlignment="1" applyProtection="1">
      <alignment horizontal="right" vertical="center"/>
      <protection locked="0"/>
    </xf>
    <xf numFmtId="198" fontId="8" fillId="18" borderId="53" xfId="0" applyNumberFormat="1" applyFont="1" applyFill="1" applyBorder="1" applyAlignment="1" applyProtection="1">
      <alignment horizontal="right" vertical="center"/>
      <protection locked="0"/>
    </xf>
    <xf numFmtId="49" fontId="9" fillId="25" borderId="54" xfId="0" applyNumberFormat="1" applyFont="1" applyFill="1" applyBorder="1" applyAlignment="1" applyProtection="1">
      <alignment vertical="center"/>
      <protection locked="0"/>
    </xf>
    <xf numFmtId="49" fontId="9" fillId="25" borderId="55" xfId="0" applyNumberFormat="1" applyFont="1" applyFill="1" applyBorder="1" applyAlignment="1" applyProtection="1">
      <alignment horizontal="left" vertical="center"/>
      <protection locked="0"/>
    </xf>
    <xf numFmtId="0" fontId="9" fillId="25" borderId="55" xfId="0" applyNumberFormat="1" applyFont="1" applyFill="1" applyBorder="1" applyAlignment="1" applyProtection="1">
      <alignment horizontal="right" vertical="center"/>
      <protection locked="0"/>
    </xf>
    <xf numFmtId="49" fontId="9" fillId="25" borderId="56" xfId="0" applyNumberFormat="1" applyFont="1" applyFill="1" applyBorder="1" applyAlignment="1" applyProtection="1">
      <alignment horizontal="left" vertical="center"/>
      <protection locked="0"/>
    </xf>
    <xf numFmtId="198" fontId="9" fillId="18" borderId="57" xfId="0" applyNumberFormat="1" applyFont="1" applyFill="1" applyBorder="1" applyAlignment="1" applyProtection="1">
      <alignment horizontal="right" vertical="center"/>
      <protection locked="0"/>
    </xf>
    <xf numFmtId="198" fontId="9" fillId="18" borderId="58" xfId="0" applyNumberFormat="1" applyFont="1" applyFill="1" applyBorder="1" applyAlignment="1" applyProtection="1">
      <alignment horizontal="right" vertical="center"/>
      <protection locked="0"/>
    </xf>
    <xf numFmtId="198" fontId="9" fillId="18" borderId="59" xfId="0" applyNumberFormat="1" applyFont="1" applyFill="1" applyBorder="1" applyAlignment="1" applyProtection="1">
      <alignment horizontal="right" vertical="center"/>
      <protection locked="0"/>
    </xf>
    <xf numFmtId="198" fontId="9" fillId="18" borderId="60" xfId="0" applyNumberFormat="1" applyFont="1" applyFill="1" applyBorder="1" applyAlignment="1" applyProtection="1">
      <alignment horizontal="right" vertical="center"/>
      <protection locked="0"/>
    </xf>
    <xf numFmtId="198" fontId="9" fillId="18" borderId="61" xfId="0" applyNumberFormat="1" applyFont="1" applyFill="1" applyBorder="1" applyAlignment="1" applyProtection="1">
      <alignment horizontal="right" vertical="center"/>
      <protection locked="0"/>
    </xf>
    <xf numFmtId="198" fontId="9" fillId="18" borderId="62" xfId="0" applyNumberFormat="1" applyFont="1" applyFill="1" applyBorder="1" applyAlignment="1" applyProtection="1">
      <alignment horizontal="right" vertical="center"/>
      <protection locked="0"/>
    </xf>
    <xf numFmtId="0" fontId="9" fillId="25" borderId="22" xfId="0" applyNumberFormat="1" applyFont="1" applyFill="1" applyBorder="1" applyAlignment="1" applyProtection="1">
      <alignment horizontal="right" vertical="center"/>
      <protection locked="0"/>
    </xf>
    <xf numFmtId="198" fontId="9" fillId="18" borderId="63" xfId="0" applyNumberFormat="1" applyFont="1" applyFill="1" applyBorder="1" applyAlignment="1" applyProtection="1">
      <alignment horizontal="right" vertical="center"/>
      <protection locked="0"/>
    </xf>
    <xf numFmtId="198" fontId="9" fillId="18" borderId="64" xfId="0" applyNumberFormat="1" applyFont="1" applyFill="1" applyBorder="1" applyAlignment="1" applyProtection="1">
      <alignment horizontal="right" vertical="center"/>
      <protection locked="0"/>
    </xf>
    <xf numFmtId="198" fontId="9" fillId="18" borderId="65" xfId="0" applyNumberFormat="1" applyFont="1" applyFill="1" applyBorder="1" applyAlignment="1" applyProtection="1">
      <alignment horizontal="right" vertical="center"/>
      <protection locked="0"/>
    </xf>
    <xf numFmtId="198" fontId="9" fillId="18" borderId="66" xfId="0" applyNumberFormat="1" applyFont="1" applyFill="1" applyBorder="1" applyAlignment="1" applyProtection="1">
      <alignment horizontal="right" vertical="center"/>
      <protection locked="0"/>
    </xf>
    <xf numFmtId="198" fontId="9" fillId="18" borderId="67" xfId="0" applyNumberFormat="1" applyFont="1" applyFill="1" applyBorder="1" applyAlignment="1" applyProtection="1">
      <alignment horizontal="right" vertical="center"/>
      <protection locked="0"/>
    </xf>
    <xf numFmtId="198" fontId="9" fillId="18" borderId="68" xfId="0" applyNumberFormat="1" applyFont="1" applyFill="1" applyBorder="1" applyAlignment="1" applyProtection="1">
      <alignment horizontal="right" vertical="center"/>
      <protection locked="0"/>
    </xf>
    <xf numFmtId="0" fontId="9" fillId="25" borderId="37" xfId="0" applyNumberFormat="1" applyFont="1" applyFill="1" applyBorder="1" applyAlignment="1" applyProtection="1">
      <alignment horizontal="right" vertical="center"/>
      <protection locked="0"/>
    </xf>
    <xf numFmtId="198" fontId="9" fillId="18" borderId="69" xfId="0" applyNumberFormat="1" applyFont="1" applyFill="1" applyBorder="1" applyAlignment="1" applyProtection="1">
      <alignment horizontal="right" vertical="center"/>
      <protection locked="0"/>
    </xf>
    <xf numFmtId="198" fontId="9" fillId="18" borderId="70" xfId="0" applyNumberFormat="1" applyFont="1" applyFill="1" applyBorder="1" applyAlignment="1" applyProtection="1">
      <alignment horizontal="right" vertical="center"/>
      <protection locked="0"/>
    </xf>
    <xf numFmtId="198" fontId="9" fillId="18" borderId="71" xfId="0" applyNumberFormat="1" applyFont="1" applyFill="1" applyBorder="1" applyAlignment="1" applyProtection="1">
      <alignment horizontal="right" vertical="center"/>
      <protection locked="0"/>
    </xf>
    <xf numFmtId="198" fontId="9" fillId="18" borderId="72" xfId="0" applyNumberFormat="1" applyFont="1" applyFill="1" applyBorder="1" applyAlignment="1" applyProtection="1">
      <alignment horizontal="right" vertical="center"/>
      <protection locked="0"/>
    </xf>
    <xf numFmtId="198" fontId="9" fillId="18" borderId="73" xfId="0" applyNumberFormat="1" applyFont="1" applyFill="1" applyBorder="1" applyAlignment="1" applyProtection="1">
      <alignment horizontal="right" vertical="center"/>
      <protection locked="0"/>
    </xf>
    <xf numFmtId="198" fontId="9" fillId="18" borderId="74" xfId="0" applyNumberFormat="1" applyFont="1" applyFill="1" applyBorder="1" applyAlignment="1" applyProtection="1">
      <alignment horizontal="right" vertical="center"/>
      <protection locked="0"/>
    </xf>
    <xf numFmtId="0" fontId="9" fillId="19" borderId="0" xfId="0" applyFont="1" applyFill="1" applyBorder="1" applyAlignment="1" applyProtection="1">
      <alignment vertical="center"/>
      <protection locked="0"/>
    </xf>
    <xf numFmtId="49" fontId="8" fillId="25" borderId="75" xfId="0" applyNumberFormat="1" applyFont="1" applyFill="1" applyBorder="1" applyAlignment="1" applyProtection="1">
      <alignment vertical="center"/>
      <protection locked="0"/>
    </xf>
    <xf numFmtId="0" fontId="10" fillId="0" borderId="0" xfId="0" applyNumberFormat="1" applyFont="1" applyFill="1" applyAlignment="1" applyProtection="1">
      <alignment vertical="center"/>
      <protection hidden="1"/>
    </xf>
    <xf numFmtId="49" fontId="8" fillId="0" borderId="11" xfId="0" applyNumberFormat="1" applyFont="1" applyFill="1" applyBorder="1" applyAlignment="1" applyProtection="1">
      <alignment horizontal="right" vertical="center"/>
      <protection locked="0"/>
    </xf>
    <xf numFmtId="198" fontId="8" fillId="18" borderId="76" xfId="0" applyNumberFormat="1" applyFont="1" applyFill="1" applyBorder="1" applyAlignment="1" applyProtection="1">
      <alignment horizontal="right" vertical="center"/>
      <protection locked="0"/>
    </xf>
    <xf numFmtId="198" fontId="8" fillId="18" borderId="77" xfId="0" applyNumberFormat="1" applyFont="1" applyFill="1" applyBorder="1" applyAlignment="1" applyProtection="1">
      <alignment horizontal="right" vertical="center"/>
      <protection locked="0"/>
    </xf>
    <xf numFmtId="198" fontId="8" fillId="18" borderId="78" xfId="0" applyNumberFormat="1" applyFont="1" applyFill="1" applyBorder="1" applyAlignment="1" applyProtection="1">
      <alignment horizontal="right" vertical="center"/>
      <protection locked="0"/>
    </xf>
    <xf numFmtId="49" fontId="9" fillId="25" borderId="13" xfId="0" applyNumberFormat="1" applyFont="1" applyFill="1" applyBorder="1" applyAlignment="1" applyProtection="1">
      <alignment horizontal="left" vertical="center"/>
      <protection locked="0"/>
    </xf>
    <xf numFmtId="198" fontId="9" fillId="18" borderId="79" xfId="47" applyNumberFormat="1" applyFont="1" applyFill="1" applyBorder="1" applyAlignment="1" applyProtection="1">
      <alignment horizontal="right" vertical="center"/>
      <protection locked="0"/>
    </xf>
    <xf numFmtId="198" fontId="9" fillId="18" borderId="80" xfId="0" applyNumberFormat="1" applyFont="1" applyFill="1" applyBorder="1" applyAlignment="1" applyProtection="1">
      <alignment horizontal="right" vertical="center"/>
      <protection locked="0"/>
    </xf>
    <xf numFmtId="198" fontId="9" fillId="18" borderId="80" xfId="47" applyNumberFormat="1" applyFont="1" applyFill="1" applyBorder="1" applyAlignment="1" applyProtection="1">
      <alignment horizontal="right" vertical="center"/>
      <protection locked="0"/>
    </xf>
    <xf numFmtId="198" fontId="9" fillId="18" borderId="81" xfId="47" applyNumberFormat="1" applyFont="1" applyFill="1" applyBorder="1" applyAlignment="1" applyProtection="1">
      <alignment horizontal="right" vertical="center"/>
      <protection locked="0"/>
    </xf>
    <xf numFmtId="49" fontId="9" fillId="25" borderId="21" xfId="0" applyNumberFormat="1" applyFont="1" applyFill="1" applyBorder="1" applyAlignment="1" applyProtection="1">
      <alignment horizontal="left" vertical="center"/>
      <protection locked="0"/>
    </xf>
    <xf numFmtId="198" fontId="9" fillId="18" borderId="63" xfId="47" applyNumberFormat="1" applyFont="1" applyFill="1" applyBorder="1" applyAlignment="1" applyProtection="1">
      <alignment horizontal="right" vertical="center"/>
      <protection locked="0"/>
    </xf>
    <xf numFmtId="198" fontId="9" fillId="18" borderId="64" xfId="47" applyNumberFormat="1" applyFont="1" applyFill="1" applyBorder="1" applyAlignment="1" applyProtection="1">
      <alignment horizontal="right" vertical="center"/>
      <protection locked="0"/>
    </xf>
    <xf numFmtId="198" fontId="9" fillId="18" borderId="67" xfId="47" applyNumberFormat="1" applyFont="1" applyFill="1" applyBorder="1" applyAlignment="1" applyProtection="1">
      <alignment horizontal="right" vertical="center"/>
      <protection locked="0"/>
    </xf>
    <xf numFmtId="49" fontId="9" fillId="25" borderId="36" xfId="0" applyNumberFormat="1" applyFont="1" applyFill="1" applyBorder="1" applyAlignment="1" applyProtection="1">
      <alignment horizontal="left" vertical="center"/>
      <protection locked="0"/>
    </xf>
    <xf numFmtId="198" fontId="9" fillId="18" borderId="69" xfId="47" applyNumberFormat="1" applyFont="1" applyFill="1" applyBorder="1" applyAlignment="1" applyProtection="1">
      <alignment horizontal="right" vertical="center"/>
      <protection locked="0"/>
    </xf>
    <xf numFmtId="198" fontId="9" fillId="18" borderId="70" xfId="47" applyNumberFormat="1" applyFont="1" applyFill="1" applyBorder="1" applyAlignment="1" applyProtection="1">
      <alignment horizontal="right" vertical="center"/>
      <protection locked="0"/>
    </xf>
    <xf numFmtId="198" fontId="9" fillId="18" borderId="73" xfId="47" applyNumberFormat="1" applyFont="1" applyFill="1" applyBorder="1" applyAlignment="1" applyProtection="1">
      <alignment horizontal="right" vertical="center"/>
      <protection locked="0"/>
    </xf>
    <xf numFmtId="0" fontId="12" fillId="0" borderId="0" xfId="0" applyFont="1" applyFill="1" applyAlignment="1" applyProtection="1">
      <alignment horizontal="left" vertical="top" wrapText="1"/>
      <protection locked="0"/>
    </xf>
    <xf numFmtId="49" fontId="8" fillId="25" borderId="82" xfId="0" applyNumberFormat="1" applyFont="1" applyFill="1" applyBorder="1" applyAlignment="1" applyProtection="1">
      <alignment horizontal="center" vertical="center" wrapText="1"/>
      <protection locked="0"/>
    </xf>
    <xf numFmtId="49" fontId="8" fillId="25" borderId="83" xfId="0" applyNumberFormat="1" applyFont="1" applyFill="1" applyBorder="1" applyAlignment="1" applyProtection="1">
      <alignment horizontal="center" vertical="center" wrapText="1"/>
      <protection locked="0"/>
    </xf>
    <xf numFmtId="49" fontId="8" fillId="25" borderId="84" xfId="0" applyNumberFormat="1" applyFont="1" applyFill="1" applyBorder="1" applyAlignment="1" applyProtection="1">
      <alignment horizontal="center" vertical="center" wrapText="1"/>
      <protection locked="0"/>
    </xf>
    <xf numFmtId="49" fontId="8" fillId="25" borderId="85" xfId="0" applyNumberFormat="1" applyFont="1" applyFill="1" applyBorder="1" applyAlignment="1" applyProtection="1">
      <alignment horizontal="center" vertical="center" wrapText="1"/>
      <protection locked="0"/>
    </xf>
    <xf numFmtId="49" fontId="8" fillId="25" borderId="86" xfId="0" applyNumberFormat="1" applyFont="1" applyFill="1" applyBorder="1" applyAlignment="1" applyProtection="1">
      <alignment horizontal="center" vertical="center" wrapText="1"/>
      <protection locked="0"/>
    </xf>
    <xf numFmtId="49" fontId="8" fillId="25" borderId="28" xfId="0" applyNumberFormat="1" applyFont="1" applyFill="1" applyBorder="1" applyAlignment="1" applyProtection="1">
      <alignment horizontal="center" vertical="center" wrapText="1"/>
      <protection locked="0"/>
    </xf>
    <xf numFmtId="49" fontId="8" fillId="25" borderId="87" xfId="0" applyNumberFormat="1" applyFont="1" applyFill="1" applyBorder="1" applyAlignment="1" applyProtection="1">
      <alignment horizontal="center" vertical="center" wrapText="1"/>
      <protection locked="0"/>
    </xf>
    <xf numFmtId="49" fontId="8" fillId="25" borderId="88" xfId="0" applyNumberFormat="1" applyFont="1" applyFill="1" applyBorder="1" applyAlignment="1" applyProtection="1">
      <alignment horizontal="center" vertical="center" wrapText="1"/>
      <protection locked="0"/>
    </xf>
    <xf numFmtId="49" fontId="8" fillId="25" borderId="89" xfId="0" applyNumberFormat="1" applyFont="1" applyFill="1" applyBorder="1" applyAlignment="1" applyProtection="1">
      <alignment horizontal="center" vertical="center" wrapText="1"/>
      <protection locked="0"/>
    </xf>
    <xf numFmtId="49" fontId="8" fillId="25" borderId="90" xfId="0" applyNumberFormat="1" applyFont="1" applyFill="1" applyBorder="1" applyAlignment="1" applyProtection="1">
      <alignment horizontal="center" vertical="center" wrapText="1"/>
      <protection locked="0"/>
    </xf>
    <xf numFmtId="49" fontId="8" fillId="25" borderId="91" xfId="0" applyNumberFormat="1" applyFont="1" applyFill="1" applyBorder="1" applyAlignment="1" applyProtection="1">
      <alignment horizontal="center" vertical="center" wrapText="1"/>
      <protection locked="0"/>
    </xf>
    <xf numFmtId="49" fontId="8" fillId="25" borderId="92" xfId="0" applyNumberFormat="1" applyFont="1" applyFill="1" applyBorder="1" applyAlignment="1" applyProtection="1">
      <alignment horizontal="center" vertical="center" wrapText="1"/>
      <protection locked="0"/>
    </xf>
    <xf numFmtId="49" fontId="8" fillId="25" borderId="25" xfId="0" applyNumberFormat="1" applyFont="1" applyFill="1" applyBorder="1" applyAlignment="1" applyProtection="1">
      <alignment horizontal="center" vertical="center" wrapText="1"/>
      <protection locked="0"/>
    </xf>
    <xf numFmtId="49" fontId="8" fillId="25" borderId="33" xfId="0" applyNumberFormat="1" applyFont="1" applyFill="1" applyBorder="1" applyAlignment="1" applyProtection="1">
      <alignment horizontal="center" vertical="center" wrapText="1"/>
      <protection locked="0"/>
    </xf>
    <xf numFmtId="49" fontId="8" fillId="25" borderId="93" xfId="0" applyNumberFormat="1" applyFont="1" applyFill="1" applyBorder="1" applyAlignment="1" applyProtection="1">
      <alignment horizontal="center" vertical="center" wrapText="1"/>
      <protection locked="0"/>
    </xf>
    <xf numFmtId="49" fontId="8" fillId="25" borderId="44" xfId="0" applyNumberFormat="1" applyFont="1" applyFill="1" applyBorder="1" applyAlignment="1" applyProtection="1">
      <alignment horizontal="center" vertical="center" wrapText="1"/>
      <protection locked="0"/>
    </xf>
    <xf numFmtId="49" fontId="8" fillId="25" borderId="94" xfId="0" applyNumberFormat="1" applyFont="1" applyFill="1" applyBorder="1" applyAlignment="1" applyProtection="1">
      <alignment horizontal="center" vertical="center" wrapText="1"/>
      <protection locked="0"/>
    </xf>
    <xf numFmtId="49" fontId="8" fillId="25" borderId="95" xfId="0" applyNumberFormat="1" applyFont="1" applyFill="1" applyBorder="1" applyAlignment="1" applyProtection="1">
      <alignment horizontal="center" vertical="center" wrapText="1"/>
      <protection locked="0"/>
    </xf>
    <xf numFmtId="49" fontId="8" fillId="25" borderId="0" xfId="0" applyNumberFormat="1" applyFont="1" applyFill="1" applyBorder="1" applyAlignment="1" applyProtection="1">
      <alignment horizontal="center" vertical="center" wrapText="1"/>
      <protection locked="0"/>
    </xf>
    <xf numFmtId="49" fontId="8" fillId="25" borderId="96" xfId="0" applyNumberFormat="1" applyFont="1" applyFill="1" applyBorder="1" applyAlignment="1" applyProtection="1">
      <alignment horizontal="center" vertical="center" wrapText="1"/>
      <protection locked="0"/>
    </xf>
    <xf numFmtId="49" fontId="8" fillId="25" borderId="97" xfId="0" applyNumberFormat="1" applyFont="1" applyFill="1" applyBorder="1" applyAlignment="1" applyProtection="1">
      <alignment horizontal="center" vertical="center" wrapText="1"/>
      <protection locked="0"/>
    </xf>
    <xf numFmtId="49" fontId="8" fillId="25" borderId="98" xfId="0" applyNumberFormat="1" applyFont="1" applyFill="1" applyBorder="1" applyAlignment="1" applyProtection="1">
      <alignment horizontal="center" vertical="center" wrapText="1"/>
      <protection locked="0"/>
    </xf>
    <xf numFmtId="49" fontId="8" fillId="25" borderId="99" xfId="0" applyNumberFormat="1" applyFont="1" applyFill="1" applyBorder="1" applyAlignment="1" applyProtection="1">
      <alignment horizontal="center" vertical="center" wrapText="1"/>
      <protection locked="0"/>
    </xf>
    <xf numFmtId="49" fontId="9" fillId="25" borderId="100" xfId="0" applyNumberFormat="1" applyFont="1" applyFill="1" applyBorder="1" applyAlignment="1" applyProtection="1">
      <alignment horizontal="center" vertical="center" wrapText="1"/>
      <protection locked="0"/>
    </xf>
    <xf numFmtId="49" fontId="9" fillId="25" borderId="101" xfId="0" applyNumberFormat="1" applyFont="1" applyFill="1" applyBorder="1" applyAlignment="1" applyProtection="1">
      <alignment horizontal="center" vertical="center" wrapText="1"/>
      <protection locked="0"/>
    </xf>
    <xf numFmtId="49" fontId="9" fillId="25" borderId="102" xfId="0" applyNumberFormat="1" applyFont="1" applyFill="1" applyBorder="1" applyAlignment="1" applyProtection="1">
      <alignment horizontal="center" vertical="center" wrapText="1"/>
      <protection locked="0"/>
    </xf>
    <xf numFmtId="49" fontId="9" fillId="25" borderId="103" xfId="0" applyNumberFormat="1" applyFont="1" applyFill="1" applyBorder="1" applyAlignment="1" applyProtection="1">
      <alignment horizontal="center" vertical="center" wrapText="1"/>
      <protection locked="0"/>
    </xf>
    <xf numFmtId="49" fontId="9" fillId="25" borderId="104" xfId="0" applyNumberFormat="1" applyFont="1" applyFill="1" applyBorder="1" applyAlignment="1" applyProtection="1">
      <alignment horizontal="center" vertical="center" wrapText="1"/>
      <protection locked="0"/>
    </xf>
    <xf numFmtId="49" fontId="9" fillId="25" borderId="105" xfId="0" applyNumberFormat="1" applyFont="1" applyFill="1" applyBorder="1" applyAlignment="1" applyProtection="1">
      <alignment horizontal="center" vertical="center" wrapText="1"/>
      <protection locked="0"/>
    </xf>
    <xf numFmtId="49" fontId="9" fillId="25" borderId="106" xfId="0" applyNumberFormat="1" applyFont="1" applyFill="1" applyBorder="1" applyAlignment="1" applyProtection="1">
      <alignment horizontal="center" vertical="center" wrapText="1"/>
      <protection locked="0"/>
    </xf>
    <xf numFmtId="49" fontId="9" fillId="25" borderId="107" xfId="0" applyNumberFormat="1" applyFont="1" applyFill="1" applyBorder="1" applyAlignment="1" applyProtection="1">
      <alignment horizontal="center" vertical="center" wrapText="1"/>
      <protection locked="0"/>
    </xf>
    <xf numFmtId="49" fontId="9" fillId="25" borderId="108" xfId="0" applyNumberFormat="1" applyFont="1" applyFill="1" applyBorder="1" applyAlignment="1" applyProtection="1">
      <alignment horizontal="center" vertical="center" wrapText="1"/>
      <protection locked="0"/>
    </xf>
    <xf numFmtId="49" fontId="9" fillId="25" borderId="109" xfId="0" applyNumberFormat="1" applyFont="1" applyFill="1" applyBorder="1" applyAlignment="1" applyProtection="1">
      <alignment horizontal="center" vertical="center" wrapText="1"/>
      <protection locked="0"/>
    </xf>
    <xf numFmtId="49" fontId="9" fillId="25" borderId="110" xfId="0" applyNumberFormat="1" applyFont="1" applyFill="1" applyBorder="1" applyAlignment="1" applyProtection="1">
      <alignment horizontal="center" vertical="center" wrapText="1"/>
      <protection locked="0"/>
    </xf>
    <xf numFmtId="49" fontId="9" fillId="25" borderId="111" xfId="0" applyNumberFormat="1" applyFont="1" applyFill="1" applyBorder="1" applyAlignment="1" applyProtection="1">
      <alignment horizontal="center" vertical="center" wrapText="1"/>
      <protection locked="0"/>
    </xf>
    <xf numFmtId="49" fontId="9" fillId="25" borderId="112" xfId="0" applyNumberFormat="1" applyFont="1" applyFill="1" applyBorder="1" applyAlignment="1" applyProtection="1">
      <alignment horizontal="center" vertical="center" wrapText="1"/>
      <protection locked="0"/>
    </xf>
    <xf numFmtId="49" fontId="9" fillId="25" borderId="113" xfId="0" applyNumberFormat="1" applyFont="1" applyFill="1" applyBorder="1" applyAlignment="1" applyProtection="1">
      <alignment horizontal="center" vertical="center" wrapText="1"/>
      <protection locked="0"/>
    </xf>
    <xf numFmtId="49" fontId="8" fillId="25" borderId="114" xfId="0" applyNumberFormat="1" applyFont="1" applyFill="1" applyBorder="1" applyAlignment="1" applyProtection="1">
      <alignment horizontal="center" vertical="center" wrapText="1"/>
      <protection locked="0"/>
    </xf>
    <xf numFmtId="49" fontId="8" fillId="25" borderId="115" xfId="0" applyNumberFormat="1" applyFont="1" applyFill="1" applyBorder="1" applyAlignment="1" applyProtection="1">
      <alignment horizontal="center" vertical="center" wrapText="1"/>
      <protection locked="0"/>
    </xf>
    <xf numFmtId="49" fontId="8" fillId="25" borderId="116" xfId="0" applyNumberFormat="1" applyFont="1" applyFill="1" applyBorder="1" applyAlignment="1" applyProtection="1">
      <alignment horizontal="center" vertical="center" wrapText="1"/>
      <protection locked="0"/>
    </xf>
    <xf numFmtId="49" fontId="9" fillId="25" borderId="117" xfId="0" applyNumberFormat="1" applyFont="1" applyFill="1" applyBorder="1" applyAlignment="1" applyProtection="1">
      <alignment horizontal="center" vertical="center" wrapText="1"/>
      <protection locked="0"/>
    </xf>
    <xf numFmtId="49" fontId="9" fillId="25" borderId="118" xfId="0" applyNumberFormat="1" applyFont="1" applyFill="1" applyBorder="1" applyAlignment="1" applyProtection="1">
      <alignment horizontal="center" vertical="center" wrapText="1"/>
      <protection locked="0"/>
    </xf>
    <xf numFmtId="49" fontId="9" fillId="25" borderId="119" xfId="0" applyNumberFormat="1" applyFont="1" applyFill="1" applyBorder="1" applyAlignment="1" applyProtection="1">
      <alignment horizontal="center" vertical="center" wrapText="1"/>
      <protection locked="0"/>
    </xf>
    <xf numFmtId="49" fontId="8" fillId="25" borderId="120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121" xfId="0" applyFont="1" applyBorder="1" applyAlignment="1">
      <alignment horizontal="center" vertical="center" wrapText="1"/>
    </xf>
    <xf numFmtId="49" fontId="8" fillId="25" borderId="121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122" xfId="0" applyFont="1" applyBorder="1" applyAlignment="1">
      <alignment horizontal="center" vertical="center" wrapText="1"/>
    </xf>
    <xf numFmtId="49" fontId="8" fillId="25" borderId="123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100" xfId="0" applyFont="1" applyBorder="1" applyAlignment="1">
      <alignment vertical="center" wrapText="1"/>
    </xf>
    <xf numFmtId="0" fontId="14" fillId="0" borderId="101" xfId="0" applyFont="1" applyBorder="1" applyAlignment="1">
      <alignment vertical="center" wrapText="1"/>
    </xf>
    <xf numFmtId="49" fontId="8" fillId="25" borderId="124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105" xfId="0" applyFont="1" applyBorder="1" applyAlignment="1">
      <alignment vertical="center" wrapText="1"/>
    </xf>
    <xf numFmtId="0" fontId="14" fillId="0" borderId="106" xfId="0" applyFont="1" applyBorder="1" applyAlignment="1">
      <alignment vertical="center" wrapText="1"/>
    </xf>
    <xf numFmtId="49" fontId="8" fillId="25" borderId="125" xfId="0" applyNumberFormat="1" applyFont="1" applyFill="1" applyBorder="1" applyAlignment="1" applyProtection="1">
      <alignment horizontal="left" vertical="center"/>
      <protection locked="0"/>
    </xf>
    <xf numFmtId="49" fontId="8" fillId="25" borderId="126" xfId="0" applyNumberFormat="1" applyFont="1" applyFill="1" applyBorder="1" applyAlignment="1" applyProtection="1">
      <alignment horizontal="left" vertical="center"/>
      <protection locked="0"/>
    </xf>
    <xf numFmtId="0" fontId="8" fillId="25" borderId="93" xfId="0" applyNumberFormat="1" applyFont="1" applyFill="1" applyBorder="1" applyAlignment="1" applyProtection="1">
      <alignment horizontal="center" vertical="center" wrapText="1"/>
      <protection locked="0"/>
    </xf>
    <xf numFmtId="0" fontId="8" fillId="25" borderId="44" xfId="0" applyNumberFormat="1" applyFont="1" applyFill="1" applyBorder="1" applyAlignment="1" applyProtection="1">
      <alignment horizontal="center" vertical="center" wrapText="1"/>
      <protection locked="0"/>
    </xf>
    <xf numFmtId="0" fontId="8" fillId="25" borderId="94" xfId="0" applyNumberFormat="1" applyFont="1" applyFill="1" applyBorder="1" applyAlignment="1" applyProtection="1">
      <alignment horizontal="center" vertical="center" wrapText="1"/>
      <protection locked="0"/>
    </xf>
    <xf numFmtId="0" fontId="8" fillId="25" borderId="95" xfId="0" applyNumberFormat="1" applyFont="1" applyFill="1" applyBorder="1" applyAlignment="1" applyProtection="1">
      <alignment horizontal="center" vertical="center" wrapText="1"/>
      <protection locked="0"/>
    </xf>
    <xf numFmtId="0" fontId="8" fillId="25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25" borderId="96" xfId="0" applyNumberFormat="1" applyFont="1" applyFill="1" applyBorder="1" applyAlignment="1" applyProtection="1">
      <alignment horizontal="center" vertical="center" wrapText="1"/>
      <protection locked="0"/>
    </xf>
    <xf numFmtId="0" fontId="8" fillId="25" borderId="97" xfId="0" applyNumberFormat="1" applyFont="1" applyFill="1" applyBorder="1" applyAlignment="1" applyProtection="1">
      <alignment horizontal="center" vertical="center" wrapText="1"/>
      <protection locked="0"/>
    </xf>
    <xf numFmtId="0" fontId="8" fillId="25" borderId="98" xfId="0" applyNumberFormat="1" applyFont="1" applyFill="1" applyBorder="1" applyAlignment="1" applyProtection="1">
      <alignment horizontal="center" vertical="center" wrapText="1"/>
      <protection locked="0"/>
    </xf>
    <xf numFmtId="0" fontId="8" fillId="25" borderId="99" xfId="0" applyNumberFormat="1" applyFont="1" applyFill="1" applyBorder="1" applyAlignment="1" applyProtection="1">
      <alignment horizontal="center" vertical="center" wrapText="1"/>
      <protection locked="0"/>
    </xf>
    <xf numFmtId="49" fontId="8" fillId="25" borderId="127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102" xfId="0" applyFont="1" applyBorder="1" applyAlignment="1">
      <alignment horizontal="center" vertical="center" wrapText="1"/>
    </xf>
    <xf numFmtId="0" fontId="14" fillId="0" borderId="103" xfId="0" applyFont="1" applyBorder="1" applyAlignment="1">
      <alignment horizontal="center" vertical="center" wrapText="1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List1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dxfs count="5">
    <dxf>
      <fill>
        <patternFill>
          <bgColor rgb="FFFF0000"/>
        </patternFill>
      </fill>
      <border/>
    </dxf>
    <dxf>
      <font>
        <color rgb="FFC0C0C0"/>
      </font>
      <fill>
        <patternFill>
          <bgColor rgb="FF000080"/>
        </patternFill>
      </fill>
      <border/>
    </dxf>
    <dxf>
      <font>
        <color rgb="FFFF0000"/>
      </font>
      <border/>
    </dxf>
    <dxf>
      <font>
        <color rgb="FFC0C0C0"/>
      </font>
      <border/>
    </dxf>
    <dxf>
      <font>
        <color rgb="FFFFFF99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5</xdr:row>
      <xdr:rowOff>9525</xdr:rowOff>
    </xdr:from>
    <xdr:to>
      <xdr:col>6</xdr:col>
      <xdr:colOff>819150</xdr:colOff>
      <xdr:row>5</xdr:row>
      <xdr:rowOff>200025</xdr:rowOff>
    </xdr:to>
    <xdr:sp macro="[0]!List1.TL_O">
      <xdr:nvSpPr>
        <xdr:cNvPr id="1" name="TL_U"/>
        <xdr:cNvSpPr txBox="1">
          <a:spLocks noChangeArrowheads="1"/>
        </xdr:cNvSpPr>
      </xdr:nvSpPr>
      <xdr:spPr>
        <a:xfrm>
          <a:off x="6943725" y="1228725"/>
          <a:ext cx="809625" cy="190500"/>
        </a:xfrm>
        <a:prstGeom prst="rect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Obsah</a:t>
          </a:r>
        </a:p>
      </xdr:txBody>
    </xdr:sp>
    <xdr:clientData/>
  </xdr:twoCellAnchor>
  <xdr:twoCellAnchor>
    <xdr:from>
      <xdr:col>6</xdr:col>
      <xdr:colOff>9525</xdr:colOff>
      <xdr:row>7</xdr:row>
      <xdr:rowOff>9525</xdr:rowOff>
    </xdr:from>
    <xdr:to>
      <xdr:col>7</xdr:col>
      <xdr:colOff>0</xdr:colOff>
      <xdr:row>7</xdr:row>
      <xdr:rowOff>200025</xdr:rowOff>
    </xdr:to>
    <xdr:sp macro="[0]!List1.TL_2">
      <xdr:nvSpPr>
        <xdr:cNvPr id="2" name="TL_2"/>
        <xdr:cNvSpPr txBox="1">
          <a:spLocks noChangeArrowheads="1"/>
        </xdr:cNvSpPr>
      </xdr:nvSpPr>
      <xdr:spPr>
        <a:xfrm>
          <a:off x="6943725" y="1647825"/>
          <a:ext cx="809625" cy="190500"/>
        </a:xfrm>
        <a:prstGeom prst="rect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D1.1</a:t>
          </a:r>
        </a:p>
      </xdr:txBody>
    </xdr:sp>
    <xdr:clientData/>
  </xdr:twoCellAnchor>
  <xdr:twoCellAnchor>
    <xdr:from>
      <xdr:col>6</xdr:col>
      <xdr:colOff>9525</xdr:colOff>
      <xdr:row>9</xdr:row>
      <xdr:rowOff>9525</xdr:rowOff>
    </xdr:from>
    <xdr:to>
      <xdr:col>7</xdr:col>
      <xdr:colOff>0</xdr:colOff>
      <xdr:row>9</xdr:row>
      <xdr:rowOff>200025</xdr:rowOff>
    </xdr:to>
    <xdr:sp macro="[0]!List1.TL_3">
      <xdr:nvSpPr>
        <xdr:cNvPr id="3" name="TL_3"/>
        <xdr:cNvSpPr txBox="1">
          <a:spLocks noChangeArrowheads="1"/>
        </xdr:cNvSpPr>
      </xdr:nvSpPr>
      <xdr:spPr>
        <a:xfrm>
          <a:off x="6943725" y="1952625"/>
          <a:ext cx="809625" cy="190500"/>
        </a:xfrm>
        <a:prstGeom prst="rect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D1.2</a:t>
          </a:r>
        </a:p>
      </xdr:txBody>
    </xdr:sp>
    <xdr:clientData/>
  </xdr:twoCellAnchor>
  <xdr:twoCellAnchor>
    <xdr:from>
      <xdr:col>6</xdr:col>
      <xdr:colOff>9525</xdr:colOff>
      <xdr:row>11</xdr:row>
      <xdr:rowOff>9525</xdr:rowOff>
    </xdr:from>
    <xdr:to>
      <xdr:col>7</xdr:col>
      <xdr:colOff>0</xdr:colOff>
      <xdr:row>11</xdr:row>
      <xdr:rowOff>200025</xdr:rowOff>
    </xdr:to>
    <xdr:sp macro="[0]!List1.TL_4">
      <xdr:nvSpPr>
        <xdr:cNvPr id="4" name="TL_4"/>
        <xdr:cNvSpPr txBox="1">
          <a:spLocks noChangeArrowheads="1"/>
        </xdr:cNvSpPr>
      </xdr:nvSpPr>
      <xdr:spPr>
        <a:xfrm>
          <a:off x="6943725" y="2257425"/>
          <a:ext cx="809625" cy="190500"/>
        </a:xfrm>
        <a:prstGeom prst="rect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D2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PRAVA%20ROCENEK\Rocenky%20EXPORTY\Ekonom\PRIPRAVA%20ROCENEK\Ro&#269;enky%202003-2004\Ekonom\Eko_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bsah"/>
      <sheetName val="F1.1"/>
      <sheetName val="F1.2"/>
      <sheetName val="F1.3"/>
      <sheetName val="F1.4"/>
      <sheetName val="F1.5"/>
      <sheetName val="F1.6"/>
      <sheetName val="F1.7"/>
      <sheetName val="F1.8"/>
      <sheetName val="F1.9"/>
      <sheetName val="F1.10"/>
      <sheetName val="F1.11"/>
      <sheetName val="F1.12"/>
      <sheetName val="F1.13"/>
      <sheetName val="F2.1"/>
      <sheetName val="F2.2"/>
      <sheetName val="F2.3"/>
      <sheetName val="F2.4"/>
      <sheetName val="F2.5"/>
      <sheetName val="F2.6"/>
      <sheetName val="F2.7"/>
      <sheetName val="F2.8"/>
      <sheetName val="F2.9"/>
      <sheetName val="F2.10"/>
      <sheetName val="F2.11"/>
      <sheetName val="F3.1"/>
      <sheetName val="F3.2"/>
      <sheetName val="F3.3"/>
      <sheetName val="Úvod"/>
    </sheetNames>
    <sheetDataSet>
      <sheetData sheetId="28">
        <row r="25">
          <cell r="D25" t="str">
            <v>běžné výdaje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B1:Z13"/>
  <sheetViews>
    <sheetView showGridLines="0" showZeros="0" tabSelected="1" showOutlineSymbols="0" zoomScale="90" zoomScaleNormal="90" workbookViewId="0" topLeftCell="A2">
      <pane ySplit="3" topLeftCell="BM5" activePane="bottomLeft" state="frozen"/>
      <selection pane="topLeft" activeCell="B2" sqref="B2"/>
      <selection pane="bottomLeft" activeCell="A1" sqref="A1"/>
    </sheetView>
  </sheetViews>
  <sheetFormatPr defaultColWidth="9.00390625" defaultRowHeight="18" customHeight="1"/>
  <cols>
    <col min="1" max="1" width="12.75390625" style="1" hidden="1" customWidth="1"/>
    <col min="2" max="2" width="2.75390625" style="1" customWidth="1"/>
    <col min="3" max="3" width="9.75390625" style="1" customWidth="1"/>
    <col min="4" max="4" width="3.75390625" style="1" customWidth="1"/>
    <col min="5" max="5" width="72.75390625" style="1" customWidth="1"/>
    <col min="6" max="6" width="2.00390625" style="1" customWidth="1"/>
    <col min="7" max="7" width="10.75390625" style="1" customWidth="1"/>
    <col min="8" max="8" width="2.75390625" style="1" customWidth="1"/>
    <col min="9" max="12" width="9.125" style="1" customWidth="1"/>
    <col min="13" max="54" width="0" style="1" hidden="1" customWidth="1"/>
    <col min="55" max="16384" width="9.125" style="1" customWidth="1"/>
  </cols>
  <sheetData>
    <row r="1" spans="5:26" ht="18" customHeight="1" hidden="1">
      <c r="E1" s="2">
        <v>100</v>
      </c>
      <c r="Z1" s="2"/>
    </row>
    <row r="2" spans="2:4" s="4" customFormat="1" ht="18" customHeight="1">
      <c r="B2" s="3"/>
      <c r="C2" s="3"/>
      <c r="D2" s="3"/>
    </row>
    <row r="3" spans="2:7" s="4" customFormat="1" ht="24" customHeight="1">
      <c r="B3" s="3"/>
      <c r="C3" s="5" t="s">
        <v>6</v>
      </c>
      <c r="D3" s="5"/>
      <c r="E3" s="5"/>
      <c r="F3" s="5"/>
      <c r="G3" s="5"/>
    </row>
    <row r="4" spans="2:7" s="4" customFormat="1" ht="36" customHeight="1">
      <c r="B4" s="3"/>
      <c r="C4" s="7" t="s">
        <v>5</v>
      </c>
      <c r="D4" s="7"/>
      <c r="E4" s="7"/>
      <c r="F4" s="7"/>
      <c r="G4" s="7"/>
    </row>
    <row r="5" spans="4:8" s="4" customFormat="1" ht="18" customHeight="1">
      <c r="D5" s="4" t="s">
        <v>4</v>
      </c>
      <c r="G5" s="3"/>
      <c r="H5" s="3"/>
    </row>
    <row r="6" spans="3:9" s="4" customFormat="1" ht="18" customHeight="1">
      <c r="C6" s="8" t="s">
        <v>0</v>
      </c>
      <c r="D6" s="9"/>
      <c r="E6" s="9" t="s">
        <v>57</v>
      </c>
      <c r="G6" s="6"/>
      <c r="H6" s="3"/>
      <c r="I6" s="3"/>
    </row>
    <row r="7" spans="3:9" s="4" customFormat="1" ht="15" customHeight="1">
      <c r="C7" s="10"/>
      <c r="D7" s="14"/>
      <c r="E7" s="12"/>
      <c r="G7" s="3"/>
      <c r="H7" s="3"/>
      <c r="I7" s="3"/>
    </row>
    <row r="8" spans="3:9" s="4" customFormat="1" ht="18" customHeight="1">
      <c r="C8" s="8" t="s">
        <v>1</v>
      </c>
      <c r="D8" s="9"/>
      <c r="E8" s="11" t="s">
        <v>123</v>
      </c>
      <c r="G8" s="6"/>
      <c r="H8" s="3"/>
      <c r="I8" s="3"/>
    </row>
    <row r="9" spans="3:9" s="4" customFormat="1" ht="6" customHeight="1">
      <c r="C9" s="10"/>
      <c r="D9" s="14"/>
      <c r="E9" s="12"/>
      <c r="G9" s="3"/>
      <c r="H9" s="3"/>
      <c r="I9" s="3"/>
    </row>
    <row r="10" spans="3:9" s="4" customFormat="1" ht="18" customHeight="1">
      <c r="C10" s="8" t="s">
        <v>2</v>
      </c>
      <c r="D10" s="9"/>
      <c r="E10" s="11" t="s">
        <v>78</v>
      </c>
      <c r="G10" s="6"/>
      <c r="H10" s="3"/>
      <c r="I10" s="3"/>
    </row>
    <row r="11" spans="3:9" s="4" customFormat="1" ht="6" customHeight="1">
      <c r="C11" s="10"/>
      <c r="D11" s="14"/>
      <c r="E11" s="12"/>
      <c r="G11" s="3"/>
      <c r="H11" s="3"/>
      <c r="I11" s="3"/>
    </row>
    <row r="12" spans="3:9" s="4" customFormat="1" ht="18" customHeight="1">
      <c r="C12" s="8" t="s">
        <v>3</v>
      </c>
      <c r="D12" s="9"/>
      <c r="E12" s="11" t="s">
        <v>80</v>
      </c>
      <c r="G12" s="6"/>
      <c r="H12" s="3"/>
      <c r="I12" s="3"/>
    </row>
    <row r="13" ht="30" customHeight="1">
      <c r="G13" s="13"/>
    </row>
  </sheetData>
  <sheetProtection selectLockedCells="1" selectUnlockedCells="1"/>
  <printOptions horizontalCentered="1"/>
  <pageMargins left="0.590551181102362" right="0.590551181102362" top="0.393700787401575" bottom="0.590551181102362" header="0.511811023622047" footer="0.511811023622047"/>
  <pageSetup blackAndWhite="1" horizontalDpi="300" verticalDpi="3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12"/>
  <dimension ref="A1:P200"/>
  <sheetViews>
    <sheetView zoomScale="90" zoomScaleNormal="90" workbookViewId="0" topLeftCell="C2">
      <selection activeCell="D3" sqref="D3"/>
    </sheetView>
  </sheetViews>
  <sheetFormatPr defaultColWidth="9.00390625" defaultRowHeight="12.75"/>
  <cols>
    <col min="1" max="1" width="0" style="20" hidden="1" customWidth="1"/>
    <col min="2" max="2" width="12.75390625" style="20" hidden="1" customWidth="1"/>
    <col min="3" max="3" width="1.75390625" style="26" customWidth="1"/>
    <col min="4" max="4" width="1.12109375" style="26" customWidth="1"/>
    <col min="5" max="6" width="1.75390625" style="26" customWidth="1"/>
    <col min="7" max="7" width="15.75390625" style="26" customWidth="1"/>
    <col min="8" max="8" width="6.25390625" style="26" customWidth="1"/>
    <col min="9" max="9" width="1.12109375" style="26" customWidth="1"/>
    <col min="10" max="12" width="12.125" style="26" customWidth="1"/>
    <col min="13" max="16" width="12.25390625" style="26" customWidth="1"/>
    <col min="17" max="39" width="1.75390625" style="26" customWidth="1"/>
    <col min="40" max="16384" width="9.125" style="26" customWidth="1"/>
  </cols>
  <sheetData>
    <row r="1" spans="1:16" s="20" customFormat="1" ht="13.5" hidden="1">
      <c r="A1" s="15" t="e">
        <f>IF(#REF!="","ŠABLONA",IF(#REF!="T","TISK","ELEKTRO"))</f>
        <v>#REF!</v>
      </c>
      <c r="B1" s="15">
        <v>0</v>
      </c>
      <c r="C1" s="16" t="e">
        <f>CONCATENATE(D1,F1,IF(G1&lt;&gt;"",".",""),G1,IF(H1&lt;&gt;"",".",""),H1,IF(I1&lt;&gt;"",".",""),I1,"")</f>
        <v>#REF!</v>
      </c>
      <c r="D1" s="17" t="e">
        <f>IF(#REF!=""," ?",#REF!)</f>
        <v>#REF!</v>
      </c>
      <c r="E1" s="17" t="e">
        <f>CONCATENATE(C1,P1)</f>
        <v>#REF!</v>
      </c>
      <c r="F1" s="18">
        <v>1</v>
      </c>
      <c r="G1" s="19">
        <v>1</v>
      </c>
      <c r="H1" s="19"/>
      <c r="I1" s="19"/>
      <c r="K1" s="21"/>
      <c r="L1" s="21"/>
      <c r="M1" s="22"/>
      <c r="N1" s="22"/>
      <c r="O1" s="22"/>
      <c r="P1" s="22"/>
    </row>
    <row r="2" spans="1:3" ht="12.75">
      <c r="A2" s="20" t="s">
        <v>59</v>
      </c>
      <c r="B2" s="24"/>
      <c r="C2" s="25"/>
    </row>
    <row r="3" spans="1:16" s="28" customFormat="1" ht="15.75">
      <c r="A3" s="20" t="s">
        <v>59</v>
      </c>
      <c r="B3" s="27" t="s">
        <v>60</v>
      </c>
      <c r="D3" s="29" t="s">
        <v>124</v>
      </c>
      <c r="E3" s="29"/>
      <c r="F3" s="29"/>
      <c r="G3" s="29"/>
      <c r="H3" s="30" t="s">
        <v>125</v>
      </c>
      <c r="I3" s="31"/>
      <c r="J3" s="29"/>
      <c r="K3" s="29"/>
      <c r="L3" s="29"/>
      <c r="M3" s="29"/>
      <c r="N3" s="29"/>
      <c r="O3" s="29"/>
      <c r="P3" s="29"/>
    </row>
    <row r="4" spans="1:16" s="28" customFormat="1" ht="15.75">
      <c r="A4" s="20" t="str">
        <f>IF(D4="","odstr","OK")</f>
        <v>odstr</v>
      </c>
      <c r="B4" s="32">
        <v>0</v>
      </c>
      <c r="D4" s="33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</row>
    <row r="5" spans="1:16" s="28" customFormat="1" ht="21" customHeight="1">
      <c r="A5" s="20" t="str">
        <f>IF(COUNTBLANK(C5:IV5)=254,"odstr","OK")</f>
        <v>odstr</v>
      </c>
      <c r="B5" s="35" t="s">
        <v>61</v>
      </c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</row>
    <row r="6" spans="1:16" s="28" customFormat="1" ht="21" customHeight="1">
      <c r="A6" s="20" t="str">
        <f>IF(COUNTBLANK(C6:IV6)=254,"odstr","OK")</f>
        <v>odstr</v>
      </c>
      <c r="B6" s="35" t="s">
        <v>62</v>
      </c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</row>
    <row r="7" spans="1:16" s="38" customFormat="1" ht="21" customHeight="1" thickBot="1">
      <c r="A7" s="20" t="s">
        <v>59</v>
      </c>
      <c r="B7" s="20"/>
      <c r="D7" s="39" t="s">
        <v>126</v>
      </c>
      <c r="E7" s="40"/>
      <c r="F7" s="40"/>
      <c r="G7" s="40"/>
      <c r="H7" s="40"/>
      <c r="I7" s="41"/>
      <c r="J7" s="41"/>
      <c r="K7" s="41"/>
      <c r="L7" s="41"/>
      <c r="M7" s="42"/>
      <c r="N7" s="42"/>
      <c r="O7" s="42"/>
      <c r="P7" s="42"/>
    </row>
    <row r="8" spans="1:16" ht="27" customHeight="1">
      <c r="A8" s="20" t="s">
        <v>59</v>
      </c>
      <c r="C8" s="43"/>
      <c r="D8" s="155" t="s">
        <v>7</v>
      </c>
      <c r="E8" s="156"/>
      <c r="F8" s="156"/>
      <c r="G8" s="156"/>
      <c r="H8" s="156"/>
      <c r="I8" s="157"/>
      <c r="J8" s="141" t="s">
        <v>63</v>
      </c>
      <c r="K8" s="143" t="s">
        <v>73</v>
      </c>
      <c r="L8" s="143" t="s">
        <v>74</v>
      </c>
      <c r="M8" s="148" t="s">
        <v>8</v>
      </c>
      <c r="N8" s="150" t="s">
        <v>64</v>
      </c>
      <c r="O8" s="152" t="s">
        <v>9</v>
      </c>
      <c r="P8" s="145" t="s">
        <v>10</v>
      </c>
    </row>
    <row r="9" spans="1:16" ht="12" customHeight="1">
      <c r="A9" s="20" t="s">
        <v>59</v>
      </c>
      <c r="B9" s="20" t="s">
        <v>65</v>
      </c>
      <c r="C9" s="43"/>
      <c r="D9" s="158"/>
      <c r="E9" s="159"/>
      <c r="F9" s="159"/>
      <c r="G9" s="159"/>
      <c r="H9" s="159"/>
      <c r="I9" s="160"/>
      <c r="J9" s="142"/>
      <c r="K9" s="144"/>
      <c r="L9" s="144"/>
      <c r="M9" s="149"/>
      <c r="N9" s="151"/>
      <c r="O9" s="153" t="s">
        <v>11</v>
      </c>
      <c r="P9" s="146"/>
    </row>
    <row r="10" spans="1:16" ht="12" customHeight="1">
      <c r="A10" s="20" t="s">
        <v>59</v>
      </c>
      <c r="B10" s="20" t="s">
        <v>66</v>
      </c>
      <c r="C10" s="43"/>
      <c r="D10" s="158"/>
      <c r="E10" s="159"/>
      <c r="F10" s="159"/>
      <c r="G10" s="159"/>
      <c r="H10" s="159"/>
      <c r="I10" s="160"/>
      <c r="J10" s="142"/>
      <c r="K10" s="144"/>
      <c r="L10" s="144"/>
      <c r="M10" s="149"/>
      <c r="N10" s="151"/>
      <c r="O10" s="153"/>
      <c r="P10" s="146"/>
    </row>
    <row r="11" spans="1:16" ht="12" customHeight="1">
      <c r="A11" s="20" t="s">
        <v>59</v>
      </c>
      <c r="B11" s="20" t="s">
        <v>67</v>
      </c>
      <c r="C11" s="43"/>
      <c r="D11" s="158"/>
      <c r="E11" s="159"/>
      <c r="F11" s="159"/>
      <c r="G11" s="159"/>
      <c r="H11" s="159"/>
      <c r="I11" s="160"/>
      <c r="J11" s="142"/>
      <c r="K11" s="144"/>
      <c r="L11" s="144"/>
      <c r="M11" s="149"/>
      <c r="N11" s="151"/>
      <c r="O11" s="153"/>
      <c r="P11" s="146"/>
    </row>
    <row r="12" spans="1:16" ht="12" customHeight="1" thickBot="1">
      <c r="A12" s="20" t="s">
        <v>59</v>
      </c>
      <c r="B12" s="20" t="s">
        <v>72</v>
      </c>
      <c r="C12" s="43"/>
      <c r="D12" s="158"/>
      <c r="E12" s="159"/>
      <c r="F12" s="159"/>
      <c r="G12" s="159"/>
      <c r="H12" s="159"/>
      <c r="I12" s="160"/>
      <c r="J12" s="142"/>
      <c r="K12" s="144"/>
      <c r="L12" s="144"/>
      <c r="M12" s="149"/>
      <c r="N12" s="151"/>
      <c r="O12" s="154"/>
      <c r="P12" s="147"/>
    </row>
    <row r="13" spans="1:16" ht="13.5" thickTop="1">
      <c r="A13" s="44" t="e">
        <f>IF(COUNTBLANK(C13:IV13)=254,"odstr",IF(AND($A$1="TISK",SUM(J13:P13)=0),"odstr","OK"))</f>
        <v>#REF!</v>
      </c>
      <c r="B13" s="22" t="s">
        <v>68</v>
      </c>
      <c r="C13" s="45"/>
      <c r="D13" s="46"/>
      <c r="E13" s="47" t="s">
        <v>12</v>
      </c>
      <c r="F13" s="47"/>
      <c r="G13" s="47"/>
      <c r="H13" s="48"/>
      <c r="I13" s="49"/>
      <c r="J13" s="50">
        <v>39235</v>
      </c>
      <c r="K13" s="51">
        <v>38735</v>
      </c>
      <c r="L13" s="51">
        <v>500</v>
      </c>
      <c r="M13" s="52">
        <v>127.61227</v>
      </c>
      <c r="N13" s="53">
        <v>38833</v>
      </c>
      <c r="O13" s="51">
        <v>402</v>
      </c>
      <c r="P13" s="54">
        <v>0.010245953867720148</v>
      </c>
    </row>
    <row r="14" spans="1:16" ht="12.75" customHeight="1">
      <c r="A14" s="44" t="e">
        <f>IF(COUNTBLANK(C14:IV14)=254,"odstr",IF(AND($A$1="TISK",SUM(J14:P14)=0),"odstr","OK"))</f>
        <v>#REF!</v>
      </c>
      <c r="B14" s="22" t="s">
        <v>68</v>
      </c>
      <c r="C14" s="45"/>
      <c r="D14" s="55"/>
      <c r="E14" s="56" t="s">
        <v>13</v>
      </c>
      <c r="F14" s="56"/>
      <c r="G14" s="56"/>
      <c r="H14" s="57"/>
      <c r="I14" s="58"/>
      <c r="J14" s="59">
        <v>50423</v>
      </c>
      <c r="K14" s="60">
        <v>49338</v>
      </c>
      <c r="L14" s="60">
        <v>1085</v>
      </c>
      <c r="M14" s="61">
        <v>129.59075</v>
      </c>
      <c r="N14" s="62">
        <v>49825</v>
      </c>
      <c r="O14" s="60">
        <v>598</v>
      </c>
      <c r="P14" s="63">
        <v>0.01185966721535807</v>
      </c>
    </row>
    <row r="15" spans="1:16" ht="12.75">
      <c r="A15" s="44" t="e">
        <f>IF(COUNTBLANK(C15:IV15)=254,"odstr",IF(AND($A$1="TISK",SUM(J15:P15)=0),"odstr","OK"))</f>
        <v>#REF!</v>
      </c>
      <c r="B15" s="22" t="s">
        <v>68</v>
      </c>
      <c r="C15" s="45"/>
      <c r="D15" s="55"/>
      <c r="E15" s="56" t="s">
        <v>14</v>
      </c>
      <c r="F15" s="56"/>
      <c r="G15" s="56"/>
      <c r="H15" s="57"/>
      <c r="I15" s="58"/>
      <c r="J15" s="59">
        <v>58313</v>
      </c>
      <c r="K15" s="60">
        <v>57243</v>
      </c>
      <c r="L15" s="60">
        <v>1070</v>
      </c>
      <c r="M15" s="61">
        <v>144.42939</v>
      </c>
      <c r="N15" s="62">
        <v>57718</v>
      </c>
      <c r="O15" s="60">
        <v>595</v>
      </c>
      <c r="P15" s="63">
        <v>0.010203556668324388</v>
      </c>
    </row>
    <row r="16" spans="1:16" ht="12.75">
      <c r="A16" s="44" t="e">
        <f>IF(COUNTBLANK(C16:IV16)=254,"odstr",IF(AND($A$1="TISK",SUM(J16:P16)=0),"odstr","OK"))</f>
        <v>#REF!</v>
      </c>
      <c r="B16" s="22" t="s">
        <v>68</v>
      </c>
      <c r="C16" s="45"/>
      <c r="D16" s="64"/>
      <c r="E16" s="65" t="s">
        <v>15</v>
      </c>
      <c r="F16" s="65"/>
      <c r="G16" s="65"/>
      <c r="H16" s="66"/>
      <c r="I16" s="67"/>
      <c r="J16" s="68">
        <v>49755</v>
      </c>
      <c r="K16" s="69">
        <v>49055</v>
      </c>
      <c r="L16" s="69">
        <v>700</v>
      </c>
      <c r="M16" s="70">
        <v>127.61227</v>
      </c>
      <c r="N16" s="71">
        <v>49245</v>
      </c>
      <c r="O16" s="60">
        <v>510</v>
      </c>
      <c r="P16" s="63">
        <v>0.010250226107928851</v>
      </c>
    </row>
    <row r="17" spans="1:16" ht="13.5" thickBot="1">
      <c r="A17" s="44" t="e">
        <f>IF(COUNTBLANK(C17:IV17)=254,"odstr",IF(AND($A$1="TISK",SUM(J17:P17)=0),"odstr","OK"))</f>
        <v>#REF!</v>
      </c>
      <c r="B17" s="22" t="s">
        <v>68</v>
      </c>
      <c r="C17" s="45"/>
      <c r="D17" s="72"/>
      <c r="E17" s="73" t="s">
        <v>16</v>
      </c>
      <c r="F17" s="73"/>
      <c r="G17" s="73"/>
      <c r="H17" s="74"/>
      <c r="I17" s="75"/>
      <c r="J17" s="76">
        <v>239179</v>
      </c>
      <c r="K17" s="77">
        <v>236679</v>
      </c>
      <c r="L17" s="77">
        <v>2500</v>
      </c>
      <c r="M17" s="78">
        <v>693.4589</v>
      </c>
      <c r="N17" s="79">
        <v>236720</v>
      </c>
      <c r="O17" s="77">
        <v>2459</v>
      </c>
      <c r="P17" s="80">
        <v>0.010281002930859314</v>
      </c>
    </row>
    <row r="18" spans="1:16" ht="13.5">
      <c r="A18" s="44" t="s">
        <v>59</v>
      </c>
      <c r="B18" s="44" t="s">
        <v>69</v>
      </c>
      <c r="D18" s="81" t="s">
        <v>56</v>
      </c>
      <c r="E18" s="82"/>
      <c r="F18" s="82"/>
      <c r="G18" s="82"/>
      <c r="H18" s="82"/>
      <c r="I18" s="81"/>
      <c r="J18" s="81"/>
      <c r="K18" s="81"/>
      <c r="L18" s="81"/>
      <c r="M18" s="83"/>
      <c r="N18" s="83"/>
      <c r="O18" s="83"/>
      <c r="P18" s="83" t="s">
        <v>130</v>
      </c>
    </row>
    <row r="19" spans="1:16" ht="12.75">
      <c r="A19" s="44" t="str">
        <f>IF(COUNTBLANK(D19:E19)=2,"odstr","OK")</f>
        <v>odstr</v>
      </c>
      <c r="B19" s="44"/>
      <c r="D19" s="84"/>
      <c r="E19" s="140"/>
      <c r="F19" s="140"/>
      <c r="G19" s="140"/>
      <c r="H19" s="140"/>
      <c r="I19" s="140"/>
      <c r="J19" s="140"/>
      <c r="K19" s="140"/>
      <c r="L19" s="140"/>
      <c r="M19" s="140"/>
      <c r="N19" s="140"/>
      <c r="O19" s="140"/>
      <c r="P19" s="140"/>
    </row>
    <row r="20" spans="1:16" ht="12.75">
      <c r="A20" s="44" t="str">
        <f>IF(COUNTBLANK(D20:E20)=2,"odstr","OK")</f>
        <v>odstr</v>
      </c>
      <c r="B20" s="44"/>
      <c r="D20" s="84"/>
      <c r="E20" s="140"/>
      <c r="F20" s="140"/>
      <c r="G20" s="140"/>
      <c r="H20" s="140"/>
      <c r="I20" s="140"/>
      <c r="J20" s="140"/>
      <c r="K20" s="140"/>
      <c r="L20" s="140"/>
      <c r="M20" s="140"/>
      <c r="N20" s="140"/>
      <c r="O20" s="140"/>
      <c r="P20" s="140"/>
    </row>
    <row r="21" spans="1:16" ht="12.75">
      <c r="A21" s="44" t="str">
        <f>IF(COUNTBLANK(D21:E21)=2,"odstr","OK")</f>
        <v>odstr</v>
      </c>
      <c r="B21" s="44"/>
      <c r="D21" s="84"/>
      <c r="E21" s="140"/>
      <c r="F21" s="140"/>
      <c r="G21" s="140"/>
      <c r="H21" s="140"/>
      <c r="I21" s="140"/>
      <c r="J21" s="140"/>
      <c r="K21" s="140"/>
      <c r="L21" s="140"/>
      <c r="M21" s="140"/>
      <c r="N21" s="140"/>
      <c r="O21" s="140"/>
      <c r="P21" s="140"/>
    </row>
    <row r="22" spans="1:2" ht="12.75">
      <c r="A22" s="44" t="s">
        <v>69</v>
      </c>
      <c r="B22" s="44"/>
    </row>
    <row r="23" spans="1:2" ht="12.75">
      <c r="A23" s="44"/>
      <c r="B23" s="44"/>
    </row>
    <row r="24" spans="1:2" ht="12.75">
      <c r="A24" s="44"/>
      <c r="B24" s="44"/>
    </row>
    <row r="25" spans="1:2" ht="12.75">
      <c r="A25" s="44"/>
      <c r="B25" s="44"/>
    </row>
    <row r="26" spans="1:2" ht="12.75">
      <c r="A26" s="44"/>
      <c r="B26" s="44"/>
    </row>
    <row r="27" spans="1:2" ht="12.75">
      <c r="A27" s="44"/>
      <c r="B27" s="44"/>
    </row>
    <row r="28" spans="1:2" ht="12.75">
      <c r="A28" s="44"/>
      <c r="B28" s="44"/>
    </row>
    <row r="29" spans="1:2" ht="12.75">
      <c r="A29" s="44"/>
      <c r="B29" s="44"/>
    </row>
    <row r="30" spans="1:2" ht="12.75">
      <c r="A30" s="44"/>
      <c r="B30" s="44"/>
    </row>
    <row r="31" spans="1:2" ht="12.75">
      <c r="A31" s="44"/>
      <c r="B31" s="44"/>
    </row>
    <row r="32" spans="1:2" ht="12.75">
      <c r="A32" s="44"/>
      <c r="B32" s="44"/>
    </row>
    <row r="33" spans="1:2" ht="12.75">
      <c r="A33" s="44"/>
      <c r="B33" s="44"/>
    </row>
    <row r="34" spans="1:2" ht="12.75">
      <c r="A34" s="44"/>
      <c r="B34" s="44"/>
    </row>
    <row r="35" spans="1:2" ht="12.75">
      <c r="A35" s="44"/>
      <c r="B35" s="44"/>
    </row>
    <row r="36" spans="1:2" ht="12.75">
      <c r="A36" s="44"/>
      <c r="B36" s="44"/>
    </row>
    <row r="37" spans="1:2" ht="12.75">
      <c r="A37" s="44"/>
      <c r="B37" s="44"/>
    </row>
    <row r="38" spans="1:2" ht="12.75">
      <c r="A38" s="44"/>
      <c r="B38" s="44"/>
    </row>
    <row r="39" spans="1:2" ht="12.75">
      <c r="A39" s="44"/>
      <c r="B39" s="44"/>
    </row>
    <row r="40" spans="1:2" ht="12.75">
      <c r="A40" s="44"/>
      <c r="B40" s="44"/>
    </row>
    <row r="41" spans="1:2" ht="12.75">
      <c r="A41" s="44"/>
      <c r="B41" s="44"/>
    </row>
    <row r="42" spans="1:2" ht="12.75">
      <c r="A42" s="44"/>
      <c r="B42" s="44"/>
    </row>
    <row r="43" spans="1:2" ht="12.75">
      <c r="A43" s="44"/>
      <c r="B43" s="44"/>
    </row>
    <row r="44" spans="1:2" ht="12.75">
      <c r="A44" s="44"/>
      <c r="B44" s="44"/>
    </row>
    <row r="45" spans="1:2" ht="12.75">
      <c r="A45" s="44"/>
      <c r="B45" s="44"/>
    </row>
    <row r="46" spans="1:2" ht="12.75">
      <c r="A46" s="44"/>
      <c r="B46" s="44"/>
    </row>
    <row r="47" spans="1:2" ht="12.75">
      <c r="A47" s="44"/>
      <c r="B47" s="44"/>
    </row>
    <row r="48" spans="1:2" ht="12.75">
      <c r="A48" s="44"/>
      <c r="B48" s="44"/>
    </row>
    <row r="49" spans="1:2" ht="12.75">
      <c r="A49" s="44"/>
      <c r="B49" s="44"/>
    </row>
    <row r="50" spans="1:2" ht="12.75">
      <c r="A50" s="44"/>
      <c r="B50" s="44"/>
    </row>
    <row r="51" spans="1:2" ht="12.75">
      <c r="A51" s="44"/>
      <c r="B51" s="44"/>
    </row>
    <row r="52" spans="1:2" ht="12.75">
      <c r="A52" s="44"/>
      <c r="B52" s="44"/>
    </row>
    <row r="53" spans="1:2" ht="12.75">
      <c r="A53" s="44"/>
      <c r="B53" s="44"/>
    </row>
    <row r="54" spans="1:2" ht="12.75">
      <c r="A54" s="44"/>
      <c r="B54" s="44"/>
    </row>
    <row r="55" spans="1:2" ht="12.75">
      <c r="A55" s="44"/>
      <c r="B55" s="44"/>
    </row>
    <row r="56" spans="1:2" ht="12.75">
      <c r="A56" s="44"/>
      <c r="B56" s="44"/>
    </row>
    <row r="57" spans="1:2" ht="12.75">
      <c r="A57" s="44"/>
      <c r="B57" s="44"/>
    </row>
    <row r="58" spans="1:2" ht="12.75">
      <c r="A58" s="44"/>
      <c r="B58" s="44"/>
    </row>
    <row r="59" spans="1:2" ht="12.75">
      <c r="A59" s="44"/>
      <c r="B59" s="44"/>
    </row>
    <row r="60" spans="1:2" ht="12.75">
      <c r="A60" s="44"/>
      <c r="B60" s="44"/>
    </row>
    <row r="61" spans="1:2" ht="12.75">
      <c r="A61" s="44"/>
      <c r="B61" s="44"/>
    </row>
    <row r="62" spans="1:2" ht="12.75">
      <c r="A62" s="44"/>
      <c r="B62" s="44"/>
    </row>
    <row r="63" spans="1:2" ht="12.75">
      <c r="A63" s="44"/>
      <c r="B63" s="44"/>
    </row>
    <row r="64" spans="1:2" ht="12.75">
      <c r="A64" s="44"/>
      <c r="B64" s="44"/>
    </row>
    <row r="65" spans="1:2" ht="12.75">
      <c r="A65" s="44"/>
      <c r="B65" s="44"/>
    </row>
    <row r="66" spans="1:2" ht="12.75">
      <c r="A66" s="44"/>
      <c r="B66" s="44"/>
    </row>
    <row r="67" spans="1:2" ht="12.75">
      <c r="A67" s="44"/>
      <c r="B67" s="44"/>
    </row>
    <row r="68" spans="1:2" ht="12.75">
      <c r="A68" s="44"/>
      <c r="B68" s="44"/>
    </row>
    <row r="69" spans="1:2" ht="12.75">
      <c r="A69" s="44"/>
      <c r="B69" s="44"/>
    </row>
    <row r="70" spans="1:2" ht="12.75">
      <c r="A70" s="44"/>
      <c r="B70" s="44"/>
    </row>
    <row r="71" spans="1:2" ht="12.75">
      <c r="A71" s="44"/>
      <c r="B71" s="44"/>
    </row>
    <row r="72" spans="1:2" ht="12.75">
      <c r="A72" s="44"/>
      <c r="B72" s="44"/>
    </row>
    <row r="73" spans="1:2" ht="12.75">
      <c r="A73" s="44"/>
      <c r="B73" s="44"/>
    </row>
    <row r="74" spans="1:2" ht="12.75">
      <c r="A74" s="44"/>
      <c r="B74" s="44"/>
    </row>
    <row r="75" spans="1:2" ht="12.75">
      <c r="A75" s="44"/>
      <c r="B75" s="44"/>
    </row>
    <row r="76" spans="1:2" ht="12.75">
      <c r="A76" s="44"/>
      <c r="B76" s="44"/>
    </row>
    <row r="77" spans="1:2" ht="12.75">
      <c r="A77" s="44"/>
      <c r="B77" s="44"/>
    </row>
    <row r="78" spans="1:2" ht="12.75">
      <c r="A78" s="44"/>
      <c r="B78" s="44"/>
    </row>
    <row r="79" spans="1:2" ht="12.75">
      <c r="A79" s="44"/>
      <c r="B79" s="44"/>
    </row>
    <row r="80" spans="1:2" ht="12.75">
      <c r="A80" s="44"/>
      <c r="B80" s="44"/>
    </row>
    <row r="81" spans="1:2" ht="12.75">
      <c r="A81" s="44"/>
      <c r="B81" s="44"/>
    </row>
    <row r="82" spans="1:2" ht="12.75">
      <c r="A82" s="44"/>
      <c r="B82" s="44"/>
    </row>
    <row r="83" spans="1:2" ht="12.75">
      <c r="A83" s="44"/>
      <c r="B83" s="44"/>
    </row>
    <row r="84" spans="1:2" ht="12.75">
      <c r="A84" s="44"/>
      <c r="B84" s="44"/>
    </row>
    <row r="85" spans="1:2" ht="12.75">
      <c r="A85" s="44"/>
      <c r="B85" s="44"/>
    </row>
    <row r="86" spans="1:2" ht="12.75">
      <c r="A86" s="44"/>
      <c r="B86" s="44"/>
    </row>
    <row r="87" spans="1:2" ht="12.75">
      <c r="A87" s="44"/>
      <c r="B87" s="44"/>
    </row>
    <row r="88" spans="1:2" ht="12.75">
      <c r="A88" s="44"/>
      <c r="B88" s="44"/>
    </row>
    <row r="89" spans="1:2" ht="12.75">
      <c r="A89" s="44"/>
      <c r="B89" s="44"/>
    </row>
    <row r="90" spans="1:2" ht="12.75">
      <c r="A90" s="44"/>
      <c r="B90" s="44"/>
    </row>
    <row r="91" spans="1:2" ht="12.75">
      <c r="A91" s="44"/>
      <c r="B91" s="44"/>
    </row>
    <row r="92" spans="1:2" ht="12.75">
      <c r="A92" s="44"/>
      <c r="B92" s="44"/>
    </row>
    <row r="93" spans="1:2" ht="12.75">
      <c r="A93" s="44"/>
      <c r="B93" s="44"/>
    </row>
    <row r="94" spans="1:2" ht="12.75">
      <c r="A94" s="44"/>
      <c r="B94" s="44"/>
    </row>
    <row r="95" spans="1:2" ht="12.75">
      <c r="A95" s="44"/>
      <c r="B95" s="44"/>
    </row>
    <row r="96" spans="1:2" ht="12.75">
      <c r="A96" s="44"/>
      <c r="B96" s="44"/>
    </row>
    <row r="97" spans="1:2" ht="12.75">
      <c r="A97" s="44"/>
      <c r="B97" s="44"/>
    </row>
    <row r="98" spans="1:2" ht="12.75">
      <c r="A98" s="44"/>
      <c r="B98" s="44"/>
    </row>
    <row r="99" spans="1:2" ht="12.75">
      <c r="A99" s="44"/>
      <c r="B99" s="44"/>
    </row>
    <row r="100" spans="1:2" ht="12.75">
      <c r="A100" s="44"/>
      <c r="B100" s="44"/>
    </row>
    <row r="101" spans="1:2" ht="12.75">
      <c r="A101" s="44"/>
      <c r="B101" s="44"/>
    </row>
    <row r="102" spans="1:2" ht="12.75">
      <c r="A102" s="44"/>
      <c r="B102" s="44"/>
    </row>
    <row r="103" spans="1:2" ht="12.75">
      <c r="A103" s="44"/>
      <c r="B103" s="44"/>
    </row>
    <row r="104" spans="1:2" ht="12.75">
      <c r="A104" s="44"/>
      <c r="B104" s="44"/>
    </row>
    <row r="105" spans="1:2" ht="12.75">
      <c r="A105" s="44"/>
      <c r="B105" s="44"/>
    </row>
    <row r="106" spans="1:2" ht="12.75">
      <c r="A106" s="44"/>
      <c r="B106" s="44"/>
    </row>
    <row r="107" spans="1:2" ht="12.75">
      <c r="A107" s="44"/>
      <c r="B107" s="44"/>
    </row>
    <row r="108" spans="1:2" ht="12.75">
      <c r="A108" s="44"/>
      <c r="B108" s="44"/>
    </row>
    <row r="109" spans="1:2" ht="12.75">
      <c r="A109" s="44"/>
      <c r="B109" s="44"/>
    </row>
    <row r="110" spans="1:2" ht="12.75">
      <c r="A110" s="44"/>
      <c r="B110" s="44"/>
    </row>
    <row r="111" spans="1:2" ht="12.75">
      <c r="A111" s="44"/>
      <c r="B111" s="44"/>
    </row>
    <row r="112" spans="1:2" ht="12.75">
      <c r="A112" s="44"/>
      <c r="B112" s="44"/>
    </row>
    <row r="113" spans="1:2" ht="12.75">
      <c r="A113" s="44"/>
      <c r="B113" s="44"/>
    </row>
    <row r="114" spans="1:2" ht="12.75">
      <c r="A114" s="44"/>
      <c r="B114" s="44"/>
    </row>
    <row r="115" spans="1:2" ht="12.75">
      <c r="A115" s="44"/>
      <c r="B115" s="44"/>
    </row>
    <row r="116" spans="1:2" ht="12.75">
      <c r="A116" s="44"/>
      <c r="B116" s="44"/>
    </row>
    <row r="117" spans="1:2" ht="12.75">
      <c r="A117" s="44"/>
      <c r="B117" s="44"/>
    </row>
    <row r="118" spans="1:2" ht="12.75">
      <c r="A118" s="44"/>
      <c r="B118" s="44"/>
    </row>
    <row r="119" spans="1:2" ht="12.75">
      <c r="A119" s="44"/>
      <c r="B119" s="44"/>
    </row>
    <row r="120" spans="1:2" ht="12.75">
      <c r="A120" s="44"/>
      <c r="B120" s="44"/>
    </row>
    <row r="121" spans="1:2" ht="12.75">
      <c r="A121" s="44"/>
      <c r="B121" s="44"/>
    </row>
    <row r="122" spans="1:2" ht="12.75">
      <c r="A122" s="44"/>
      <c r="B122" s="44"/>
    </row>
    <row r="123" spans="1:2" ht="12.75">
      <c r="A123" s="44"/>
      <c r="B123" s="44"/>
    </row>
    <row r="124" spans="1:2" ht="12.75">
      <c r="A124" s="44"/>
      <c r="B124" s="44"/>
    </row>
    <row r="125" spans="1:2" ht="12.75">
      <c r="A125" s="44"/>
      <c r="B125" s="44"/>
    </row>
    <row r="126" spans="1:2" ht="12.75">
      <c r="A126" s="44"/>
      <c r="B126" s="44"/>
    </row>
    <row r="127" spans="1:2" ht="12.75">
      <c r="A127" s="44"/>
      <c r="B127" s="44"/>
    </row>
    <row r="128" spans="1:2" ht="12.75">
      <c r="A128" s="44"/>
      <c r="B128" s="44"/>
    </row>
    <row r="129" spans="1:2" ht="12.75">
      <c r="A129" s="44"/>
      <c r="B129" s="44"/>
    </row>
    <row r="130" spans="1:2" ht="12.75">
      <c r="A130" s="44"/>
      <c r="B130" s="44"/>
    </row>
    <row r="131" spans="1:2" ht="12.75">
      <c r="A131" s="44"/>
      <c r="B131" s="44"/>
    </row>
    <row r="132" spans="1:2" ht="12.75">
      <c r="A132" s="44"/>
      <c r="B132" s="44"/>
    </row>
    <row r="133" spans="1:2" ht="12.75">
      <c r="A133" s="44"/>
      <c r="B133" s="44"/>
    </row>
    <row r="134" spans="1:2" ht="12.75">
      <c r="A134" s="44"/>
      <c r="B134" s="44"/>
    </row>
    <row r="135" spans="1:2" ht="12.75">
      <c r="A135" s="44"/>
      <c r="B135" s="44"/>
    </row>
    <row r="136" spans="1:2" ht="12.75">
      <c r="A136" s="44"/>
      <c r="B136" s="44"/>
    </row>
    <row r="137" spans="1:2" ht="12.75">
      <c r="A137" s="44"/>
      <c r="B137" s="44"/>
    </row>
    <row r="138" spans="1:2" ht="12.75">
      <c r="A138" s="44"/>
      <c r="B138" s="44"/>
    </row>
    <row r="139" spans="1:2" ht="12.75">
      <c r="A139" s="44"/>
      <c r="B139" s="44"/>
    </row>
    <row r="140" spans="1:2" ht="12.75">
      <c r="A140" s="44"/>
      <c r="B140" s="44"/>
    </row>
    <row r="141" spans="1:2" ht="12.75">
      <c r="A141" s="44"/>
      <c r="B141" s="44"/>
    </row>
    <row r="142" spans="1:2" ht="12.75">
      <c r="A142" s="44"/>
      <c r="B142" s="44"/>
    </row>
    <row r="143" spans="1:2" ht="12.75">
      <c r="A143" s="44"/>
      <c r="B143" s="44"/>
    </row>
    <row r="144" spans="1:2" ht="12.75">
      <c r="A144" s="44"/>
      <c r="B144" s="44"/>
    </row>
    <row r="145" spans="1:2" ht="12.75">
      <c r="A145" s="44"/>
      <c r="B145" s="44"/>
    </row>
    <row r="146" spans="1:2" ht="12.75">
      <c r="A146" s="44"/>
      <c r="B146" s="44"/>
    </row>
    <row r="147" spans="1:2" ht="12.75">
      <c r="A147" s="44"/>
      <c r="B147" s="44"/>
    </row>
    <row r="148" spans="1:2" ht="12.75">
      <c r="A148" s="44"/>
      <c r="B148" s="44"/>
    </row>
    <row r="149" spans="1:2" ht="12.75">
      <c r="A149" s="44"/>
      <c r="B149" s="44"/>
    </row>
    <row r="150" spans="1:2" ht="12.75">
      <c r="A150" s="44"/>
      <c r="B150" s="44"/>
    </row>
    <row r="151" spans="1:2" ht="12.75">
      <c r="A151" s="44"/>
      <c r="B151" s="44"/>
    </row>
    <row r="152" spans="1:2" ht="12.75">
      <c r="A152" s="44"/>
      <c r="B152" s="44"/>
    </row>
    <row r="153" spans="1:2" ht="12.75">
      <c r="A153" s="44"/>
      <c r="B153" s="44"/>
    </row>
    <row r="154" spans="1:2" ht="12.75">
      <c r="A154" s="44"/>
      <c r="B154" s="44"/>
    </row>
    <row r="155" spans="1:2" ht="12.75">
      <c r="A155" s="44"/>
      <c r="B155" s="44"/>
    </row>
    <row r="156" spans="1:2" ht="12.75">
      <c r="A156" s="44"/>
      <c r="B156" s="44"/>
    </row>
    <row r="157" spans="1:2" ht="12.75">
      <c r="A157" s="44"/>
      <c r="B157" s="44"/>
    </row>
    <row r="158" spans="1:2" ht="12.75">
      <c r="A158" s="44"/>
      <c r="B158" s="44"/>
    </row>
    <row r="159" spans="1:2" ht="12.75">
      <c r="A159" s="44"/>
      <c r="B159" s="44"/>
    </row>
    <row r="160" spans="1:2" ht="12.75">
      <c r="A160" s="44"/>
      <c r="B160" s="44"/>
    </row>
    <row r="161" spans="1:2" ht="12.75">
      <c r="A161" s="44"/>
      <c r="B161" s="44"/>
    </row>
    <row r="162" spans="1:2" ht="12.75">
      <c r="A162" s="44"/>
      <c r="B162" s="44"/>
    </row>
    <row r="163" spans="1:2" ht="12.75">
      <c r="A163" s="44"/>
      <c r="B163" s="44"/>
    </row>
    <row r="164" spans="1:2" ht="12.75">
      <c r="A164" s="44"/>
      <c r="B164" s="44"/>
    </row>
    <row r="165" spans="1:2" ht="12.75">
      <c r="A165" s="44"/>
      <c r="B165" s="44"/>
    </row>
    <row r="166" spans="1:2" ht="12.75">
      <c r="A166" s="44"/>
      <c r="B166" s="44"/>
    </row>
    <row r="167" spans="1:2" ht="12.75">
      <c r="A167" s="44"/>
      <c r="B167" s="44"/>
    </row>
    <row r="168" spans="1:2" ht="12.75">
      <c r="A168" s="44"/>
      <c r="B168" s="44"/>
    </row>
    <row r="169" spans="1:2" ht="12.75">
      <c r="A169" s="44"/>
      <c r="B169" s="44"/>
    </row>
    <row r="170" spans="1:2" ht="12.75">
      <c r="A170" s="44"/>
      <c r="B170" s="44"/>
    </row>
    <row r="171" spans="1:2" ht="12.75">
      <c r="A171" s="44"/>
      <c r="B171" s="44"/>
    </row>
    <row r="172" spans="1:2" ht="12.75">
      <c r="A172" s="44"/>
      <c r="B172" s="44"/>
    </row>
    <row r="173" spans="1:2" ht="12.75">
      <c r="A173" s="44"/>
      <c r="B173" s="44"/>
    </row>
    <row r="174" spans="1:2" ht="12.75">
      <c r="A174" s="44"/>
      <c r="B174" s="44"/>
    </row>
    <row r="175" spans="1:2" ht="12.75">
      <c r="A175" s="44"/>
      <c r="B175" s="44"/>
    </row>
    <row r="176" spans="1:2" ht="12.75">
      <c r="A176" s="44"/>
      <c r="B176" s="44"/>
    </row>
    <row r="177" spans="1:2" ht="12.75">
      <c r="A177" s="44"/>
      <c r="B177" s="44"/>
    </row>
    <row r="178" spans="1:2" ht="12.75">
      <c r="A178" s="44"/>
      <c r="B178" s="44"/>
    </row>
    <row r="179" spans="1:2" ht="12.75">
      <c r="A179" s="44"/>
      <c r="B179" s="44"/>
    </row>
    <row r="180" spans="1:2" ht="12.75">
      <c r="A180" s="44"/>
      <c r="B180" s="44"/>
    </row>
    <row r="181" spans="1:2" ht="12.75">
      <c r="A181" s="44"/>
      <c r="B181" s="44"/>
    </row>
    <row r="182" spans="1:2" ht="12.75">
      <c r="A182" s="44"/>
      <c r="B182" s="44"/>
    </row>
    <row r="183" spans="1:2" ht="12.75">
      <c r="A183" s="44"/>
      <c r="B183" s="44"/>
    </row>
    <row r="184" spans="1:2" ht="12.75">
      <c r="A184" s="44"/>
      <c r="B184" s="44"/>
    </row>
    <row r="185" spans="1:2" ht="12.75">
      <c r="A185" s="44"/>
      <c r="B185" s="44"/>
    </row>
    <row r="186" spans="1:2" ht="12.75">
      <c r="A186" s="44"/>
      <c r="B186" s="44"/>
    </row>
    <row r="187" spans="1:2" ht="12.75">
      <c r="A187" s="44"/>
      <c r="B187" s="44"/>
    </row>
    <row r="188" spans="1:2" ht="12.75">
      <c r="A188" s="44"/>
      <c r="B188" s="44"/>
    </row>
    <row r="189" spans="1:2" ht="12.75">
      <c r="A189" s="44"/>
      <c r="B189" s="44"/>
    </row>
    <row r="190" spans="1:2" ht="12.75">
      <c r="A190" s="44"/>
      <c r="B190" s="44"/>
    </row>
    <row r="191" spans="1:2" ht="12.75">
      <c r="A191" s="44"/>
      <c r="B191" s="44"/>
    </row>
    <row r="192" spans="1:2" ht="12.75">
      <c r="A192" s="44"/>
      <c r="B192" s="44"/>
    </row>
    <row r="193" spans="1:2" ht="12.75">
      <c r="A193" s="44"/>
      <c r="B193" s="44"/>
    </row>
    <row r="194" spans="1:2" ht="12.75">
      <c r="A194" s="44"/>
      <c r="B194" s="44"/>
    </row>
    <row r="195" spans="1:2" ht="12.75">
      <c r="A195" s="44"/>
      <c r="B195" s="44"/>
    </row>
    <row r="196" spans="1:2" ht="12.75">
      <c r="A196" s="44"/>
      <c r="B196" s="44"/>
    </row>
    <row r="197" spans="1:2" ht="12.75">
      <c r="A197" s="44"/>
      <c r="B197" s="44"/>
    </row>
    <row r="198" spans="1:2" ht="12.75">
      <c r="A198" s="44"/>
      <c r="B198" s="44"/>
    </row>
    <row r="199" spans="1:2" ht="12.75">
      <c r="A199" s="44"/>
      <c r="B199" s="44"/>
    </row>
    <row r="200" spans="1:2" ht="12.75">
      <c r="A200" s="44"/>
      <c r="B200" s="44"/>
    </row>
  </sheetData>
  <sheetProtection sheet="1" objects="1" scenarios="1"/>
  <mergeCells count="11">
    <mergeCell ref="E20:P20"/>
    <mergeCell ref="E21:P21"/>
    <mergeCell ref="J8:J12"/>
    <mergeCell ref="K8:K12"/>
    <mergeCell ref="L8:L12"/>
    <mergeCell ref="P8:P12"/>
    <mergeCell ref="M8:M12"/>
    <mergeCell ref="N8:N12"/>
    <mergeCell ref="O8:O12"/>
    <mergeCell ref="D8:I12"/>
    <mergeCell ref="E19:P19"/>
  </mergeCells>
  <conditionalFormatting sqref="G3">
    <cfRule type="expression" priority="1" dxfId="0" stopIfTrue="1">
      <formula>D1=" ?"</formula>
    </cfRule>
  </conditionalFormatting>
  <conditionalFormatting sqref="N18">
    <cfRule type="expression" priority="2" dxfId="0" stopIfTrue="1">
      <formula>O18=" "</formula>
    </cfRule>
  </conditionalFormatting>
  <conditionalFormatting sqref="M18">
    <cfRule type="expression" priority="3" dxfId="0" stopIfTrue="1">
      <formula>P18=" "</formula>
    </cfRule>
  </conditionalFormatting>
  <conditionalFormatting sqref="G7">
    <cfRule type="expression" priority="4" dxfId="0" stopIfTrue="1">
      <formula>#REF!=" "</formula>
    </cfRule>
  </conditionalFormatting>
  <conditionalFormatting sqref="P18">
    <cfRule type="expression" priority="5" dxfId="0" stopIfTrue="1">
      <formula>#REF!=" "</formula>
    </cfRule>
  </conditionalFormatting>
  <conditionalFormatting sqref="O18">
    <cfRule type="expression" priority="6" dxfId="0" stopIfTrue="1">
      <formula>#REF!=" "</formula>
    </cfRule>
  </conditionalFormatting>
  <conditionalFormatting sqref="M1:P1 F1:I1">
    <cfRule type="cellIs" priority="7" dxfId="1" operator="notEqual" stopIfTrue="1">
      <formula>""</formula>
    </cfRule>
  </conditionalFormatting>
  <conditionalFormatting sqref="A17:A21 B17 A13:B16 A2:A12">
    <cfRule type="cellIs" priority="8" dxfId="2" operator="equal" stopIfTrue="1">
      <formula>"odstr"</formula>
    </cfRule>
  </conditionalFormatting>
  <conditionalFormatting sqref="C1:E1">
    <cfRule type="cellIs" priority="9" dxfId="3" operator="equal" stopIfTrue="1">
      <formula>"nezadána"</formula>
    </cfRule>
  </conditionalFormatting>
  <conditionalFormatting sqref="B1">
    <cfRule type="cellIs" priority="10" dxfId="4" operator="equal" stopIfTrue="1">
      <formula>"FUNKCE"</formula>
    </cfRule>
  </conditionalFormatting>
  <dataValidations count="2">
    <dataValidation type="list" allowBlank="1" showErrorMessage="1" errorTitle="  Zadané nelze přijmout" error="Do buňky lze vložit pouze malé písmeno (od a do p)." sqref="M1:P1">
      <formula1>"a,b,c,d,e,f,g,h,i,j,k,l,m,a,o,p"</formula1>
    </dataValidation>
    <dataValidation type="whole" allowBlank="1" showErrorMessage="1" errorTitle="  Zadané nelze přijmout" error="Do buňky lze vložit pouze celé číslo (od 1 do 999)." sqref="F1:I1">
      <formula1>1</formula1>
      <formula2>999</formula2>
    </dataValidation>
  </dataValidations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13"/>
  <dimension ref="A1:Q199"/>
  <sheetViews>
    <sheetView zoomScale="90" zoomScaleNormal="90" workbookViewId="0" topLeftCell="C2">
      <selection activeCell="D3" sqref="D3"/>
    </sheetView>
  </sheetViews>
  <sheetFormatPr defaultColWidth="9.00390625" defaultRowHeight="12.75"/>
  <cols>
    <col min="1" max="1" width="0" style="20" hidden="1" customWidth="1"/>
    <col min="2" max="2" width="12.75390625" style="20" hidden="1" customWidth="1"/>
    <col min="3" max="3" width="1.75390625" style="26" customWidth="1"/>
    <col min="4" max="4" width="1.12109375" style="26" customWidth="1"/>
    <col min="5" max="6" width="1.75390625" style="26" customWidth="1"/>
    <col min="7" max="7" width="15.75390625" style="26" customWidth="1"/>
    <col min="8" max="8" width="6.25390625" style="26" customWidth="1"/>
    <col min="9" max="9" width="1.12109375" style="26" customWidth="1"/>
    <col min="10" max="12" width="10.375" style="26" customWidth="1"/>
    <col min="13" max="13" width="9.75390625" style="26" customWidth="1"/>
    <col min="14" max="14" width="10.375" style="26" customWidth="1"/>
    <col min="15" max="15" width="9.375" style="26" customWidth="1"/>
    <col min="16" max="16" width="9.625" style="26" customWidth="1"/>
    <col min="17" max="17" width="10.75390625" style="26" customWidth="1"/>
    <col min="18" max="40" width="1.75390625" style="26" customWidth="1"/>
    <col min="41" max="16384" width="9.125" style="26" customWidth="1"/>
  </cols>
  <sheetData>
    <row r="1" spans="1:17" s="20" customFormat="1" ht="13.5" hidden="1">
      <c r="A1" s="15" t="e">
        <f>IF(#REF!="","ŠABLONA",IF(#REF!="T","TISK","ELEKTRO"))</f>
        <v>#REF!</v>
      </c>
      <c r="B1" s="15">
        <v>0</v>
      </c>
      <c r="C1" s="16" t="e">
        <f>CONCATENATE(D1,F1,IF(G1&lt;&gt;"",".",""),G1,IF(H1&lt;&gt;"",".",""),H1,IF(I1&lt;&gt;"",".",""),I1,"")</f>
        <v>#REF!</v>
      </c>
      <c r="D1" s="17" t="e">
        <f>IF(#REF!=""," ?",#REF!)</f>
        <v>#REF!</v>
      </c>
      <c r="E1" s="17" t="e">
        <f>CONCATENATE(C1,Q1)</f>
        <v>#REF!</v>
      </c>
      <c r="F1" s="18">
        <v>1</v>
      </c>
      <c r="G1" s="19">
        <v>2</v>
      </c>
      <c r="H1" s="19"/>
      <c r="I1" s="19"/>
      <c r="J1" s="21"/>
      <c r="K1" s="21"/>
      <c r="L1" s="21"/>
      <c r="M1" s="21"/>
      <c r="N1" s="21"/>
      <c r="O1" s="21"/>
      <c r="P1" s="21"/>
      <c r="Q1" s="22"/>
    </row>
    <row r="2" spans="1:3" ht="12.75">
      <c r="A2" s="20" t="s">
        <v>59</v>
      </c>
      <c r="B2" s="24"/>
      <c r="C2" s="25"/>
    </row>
    <row r="3" spans="1:17" s="28" customFormat="1" ht="15.75">
      <c r="A3" s="20" t="s">
        <v>59</v>
      </c>
      <c r="B3" s="27" t="s">
        <v>70</v>
      </c>
      <c r="D3" s="29" t="s">
        <v>77</v>
      </c>
      <c r="E3" s="29"/>
      <c r="F3" s="29"/>
      <c r="G3" s="29"/>
      <c r="H3" s="30" t="s">
        <v>127</v>
      </c>
      <c r="I3" s="31"/>
      <c r="J3" s="29"/>
      <c r="K3" s="29"/>
      <c r="L3" s="29"/>
      <c r="M3" s="29"/>
      <c r="N3" s="29"/>
      <c r="O3" s="29"/>
      <c r="P3" s="29"/>
      <c r="Q3" s="29"/>
    </row>
    <row r="4" spans="1:17" s="28" customFormat="1" ht="15.75">
      <c r="A4" s="20" t="str">
        <f>IF(D4="","odstr","OK")</f>
        <v>odstr</v>
      </c>
      <c r="B4" s="32">
        <v>0</v>
      </c>
      <c r="D4" s="85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</row>
    <row r="5" spans="1:17" s="28" customFormat="1" ht="21" customHeight="1">
      <c r="A5" s="20" t="str">
        <f>IF(COUNTBLANK(C5:IV5)=254,"odstr","OK")</f>
        <v>odstr</v>
      </c>
      <c r="B5" s="35" t="s">
        <v>61</v>
      </c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</row>
    <row r="6" spans="1:17" s="28" customFormat="1" ht="21" customHeight="1">
      <c r="A6" s="20" t="str">
        <f>IF(COUNTBLANK(C6:IV6)=254,"odstr","OK")</f>
        <v>odstr</v>
      </c>
      <c r="B6" s="35" t="s">
        <v>62</v>
      </c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</row>
    <row r="7" spans="1:17" s="38" customFormat="1" ht="21" customHeight="1" thickBot="1">
      <c r="A7" s="20" t="s">
        <v>59</v>
      </c>
      <c r="B7" s="20"/>
      <c r="D7" s="39" t="s">
        <v>126</v>
      </c>
      <c r="E7" s="40"/>
      <c r="F7" s="40"/>
      <c r="G7" s="40"/>
      <c r="H7" s="40"/>
      <c r="I7" s="41"/>
      <c r="J7" s="41"/>
      <c r="K7" s="41"/>
      <c r="L7" s="41"/>
      <c r="M7" s="41"/>
      <c r="N7" s="41"/>
      <c r="O7" s="41"/>
      <c r="P7" s="41"/>
      <c r="Q7" s="42"/>
    </row>
    <row r="8" spans="1:17" ht="18" customHeight="1">
      <c r="A8" s="20" t="s">
        <v>59</v>
      </c>
      <c r="C8" s="43"/>
      <c r="D8" s="155" t="s">
        <v>17</v>
      </c>
      <c r="E8" s="156"/>
      <c r="F8" s="156"/>
      <c r="G8" s="156"/>
      <c r="H8" s="156"/>
      <c r="I8" s="157"/>
      <c r="J8" s="184" t="s">
        <v>18</v>
      </c>
      <c r="K8" s="185"/>
      <c r="L8" s="185"/>
      <c r="M8" s="185"/>
      <c r="N8" s="186" t="s">
        <v>19</v>
      </c>
      <c r="O8" s="185"/>
      <c r="P8" s="187"/>
      <c r="Q8" s="178" t="s">
        <v>20</v>
      </c>
    </row>
    <row r="9" spans="1:17" ht="6.75" customHeight="1">
      <c r="A9" s="20" t="s">
        <v>59</v>
      </c>
      <c r="B9" s="20" t="s">
        <v>65</v>
      </c>
      <c r="C9" s="43"/>
      <c r="D9" s="158"/>
      <c r="E9" s="159"/>
      <c r="F9" s="159"/>
      <c r="G9" s="159"/>
      <c r="H9" s="159"/>
      <c r="I9" s="160"/>
      <c r="J9" s="166" t="s">
        <v>21</v>
      </c>
      <c r="K9" s="164" t="s">
        <v>22</v>
      </c>
      <c r="L9" s="174" t="s">
        <v>71</v>
      </c>
      <c r="M9" s="175"/>
      <c r="N9" s="181" t="s">
        <v>23</v>
      </c>
      <c r="O9" s="164" t="s">
        <v>24</v>
      </c>
      <c r="P9" s="168" t="s">
        <v>25</v>
      </c>
      <c r="Q9" s="179"/>
    </row>
    <row r="10" spans="1:17" ht="6.75" customHeight="1">
      <c r="A10" s="20" t="s">
        <v>59</v>
      </c>
      <c r="B10" s="20" t="s">
        <v>66</v>
      </c>
      <c r="C10" s="43"/>
      <c r="D10" s="158"/>
      <c r="E10" s="159"/>
      <c r="F10" s="159"/>
      <c r="G10" s="159"/>
      <c r="H10" s="159"/>
      <c r="I10" s="160"/>
      <c r="J10" s="166"/>
      <c r="K10" s="164"/>
      <c r="L10" s="176"/>
      <c r="M10" s="177"/>
      <c r="N10" s="182"/>
      <c r="O10" s="164"/>
      <c r="P10" s="169"/>
      <c r="Q10" s="179"/>
    </row>
    <row r="11" spans="1:17" ht="12.75" customHeight="1">
      <c r="A11" s="20" t="s">
        <v>59</v>
      </c>
      <c r="B11" s="20" t="s">
        <v>67</v>
      </c>
      <c r="C11" s="43"/>
      <c r="D11" s="158"/>
      <c r="E11" s="159"/>
      <c r="F11" s="159"/>
      <c r="G11" s="159"/>
      <c r="H11" s="159"/>
      <c r="I11" s="160"/>
      <c r="J11" s="166"/>
      <c r="K11" s="164"/>
      <c r="L11" s="173" t="s">
        <v>75</v>
      </c>
      <c r="M11" s="171" t="s">
        <v>76</v>
      </c>
      <c r="N11" s="182"/>
      <c r="O11" s="164"/>
      <c r="P11" s="169"/>
      <c r="Q11" s="179"/>
    </row>
    <row r="12" spans="1:17" ht="12.75" customHeight="1" thickBot="1">
      <c r="A12" s="20" t="s">
        <v>59</v>
      </c>
      <c r="B12" s="20" t="s">
        <v>72</v>
      </c>
      <c r="C12" s="43"/>
      <c r="D12" s="161"/>
      <c r="E12" s="162"/>
      <c r="F12" s="162"/>
      <c r="G12" s="162"/>
      <c r="H12" s="162"/>
      <c r="I12" s="163"/>
      <c r="J12" s="167"/>
      <c r="K12" s="165"/>
      <c r="L12" s="165"/>
      <c r="M12" s="172"/>
      <c r="N12" s="183"/>
      <c r="O12" s="165"/>
      <c r="P12" s="170"/>
      <c r="Q12" s="180"/>
    </row>
    <row r="13" spans="1:17" ht="13.5" thickTop="1">
      <c r="A13" s="44" t="e">
        <f>IF(COUNTBLANK(C13:IV13)=254,"odstr",IF(AND($A$1="TISK",SUM(J13:Q13)=0),"odstr","OK"))</f>
        <v>#REF!</v>
      </c>
      <c r="B13" s="22" t="s">
        <v>68</v>
      </c>
      <c r="C13" s="45"/>
      <c r="D13" s="86"/>
      <c r="E13" s="87" t="s">
        <v>26</v>
      </c>
      <c r="F13" s="87"/>
      <c r="G13" s="87"/>
      <c r="H13" s="88" t="s">
        <v>27</v>
      </c>
      <c r="I13" s="89"/>
      <c r="J13" s="90">
        <v>78536733</v>
      </c>
      <c r="K13" s="91">
        <v>57079032</v>
      </c>
      <c r="L13" s="91">
        <v>56390995</v>
      </c>
      <c r="M13" s="92">
        <v>688037</v>
      </c>
      <c r="N13" s="93">
        <v>19406826</v>
      </c>
      <c r="O13" s="91">
        <v>563909</v>
      </c>
      <c r="P13" s="94">
        <v>1486966</v>
      </c>
      <c r="Q13" s="95">
        <v>209942.59999999998</v>
      </c>
    </row>
    <row r="14" spans="1:17" ht="12.75" customHeight="1">
      <c r="A14" s="44" t="e">
        <f>IF(COUNTBLANK(C14:IV14)=254,"odstr",IF(AND($A$1="TISK",SUM(J14:Q14)=0),"odstr","OK"))</f>
        <v>#REF!</v>
      </c>
      <c r="B14" s="22" t="s">
        <v>68</v>
      </c>
      <c r="C14" s="45"/>
      <c r="D14" s="96"/>
      <c r="E14" s="97" t="s">
        <v>28</v>
      </c>
      <c r="F14" s="97"/>
      <c r="G14" s="97"/>
      <c r="H14" s="98" t="s">
        <v>29</v>
      </c>
      <c r="I14" s="99"/>
      <c r="J14" s="100">
        <v>8395863</v>
      </c>
      <c r="K14" s="101">
        <v>6102166</v>
      </c>
      <c r="L14" s="101">
        <v>6010513</v>
      </c>
      <c r="M14" s="102">
        <v>91653</v>
      </c>
      <c r="N14" s="103">
        <v>2074731</v>
      </c>
      <c r="O14" s="101">
        <v>60105</v>
      </c>
      <c r="P14" s="104">
        <v>158861</v>
      </c>
      <c r="Q14" s="105">
        <v>22402.2</v>
      </c>
    </row>
    <row r="15" spans="1:17" ht="12.75">
      <c r="A15" s="44" t="e">
        <f>IF(COUNTBLANK(C15:IV15)=254,"odstr",IF(AND($A$1="TISK",SUM(J15:Q15)=0),"odstr","OK"))</f>
        <v>#REF!</v>
      </c>
      <c r="B15" s="22" t="s">
        <v>68</v>
      </c>
      <c r="C15" s="45"/>
      <c r="D15" s="55"/>
      <c r="E15" s="56" t="s">
        <v>30</v>
      </c>
      <c r="F15" s="56"/>
      <c r="G15" s="56"/>
      <c r="H15" s="106" t="s">
        <v>31</v>
      </c>
      <c r="I15" s="58"/>
      <c r="J15" s="107">
        <v>9217260</v>
      </c>
      <c r="K15" s="108">
        <v>6698513</v>
      </c>
      <c r="L15" s="108">
        <v>6618632</v>
      </c>
      <c r="M15" s="109">
        <v>79881</v>
      </c>
      <c r="N15" s="110">
        <v>2277489</v>
      </c>
      <c r="O15" s="108">
        <v>66186</v>
      </c>
      <c r="P15" s="111">
        <v>175072</v>
      </c>
      <c r="Q15" s="112">
        <v>24783.1</v>
      </c>
    </row>
    <row r="16" spans="1:17" ht="12.75">
      <c r="A16" s="44" t="e">
        <f>IF(COUNTBLANK(C16:IV16)=254,"odstr",IF(AND($A$1="TISK",SUM(J16:Q16)=0),"odstr","OK"))</f>
        <v>#REF!</v>
      </c>
      <c r="B16" s="22" t="s">
        <v>68</v>
      </c>
      <c r="C16" s="45"/>
      <c r="D16" s="55"/>
      <c r="E16" s="56" t="s">
        <v>32</v>
      </c>
      <c r="F16" s="56"/>
      <c r="G16" s="56"/>
      <c r="H16" s="106" t="s">
        <v>33</v>
      </c>
      <c r="I16" s="58"/>
      <c r="J16" s="107">
        <v>5057573</v>
      </c>
      <c r="K16" s="108">
        <v>3676069</v>
      </c>
      <c r="L16" s="108">
        <v>3631090</v>
      </c>
      <c r="M16" s="109">
        <v>44979</v>
      </c>
      <c r="N16" s="110">
        <v>1249860</v>
      </c>
      <c r="O16" s="108">
        <v>36311</v>
      </c>
      <c r="P16" s="111">
        <v>95333</v>
      </c>
      <c r="Q16" s="112">
        <v>13508.6</v>
      </c>
    </row>
    <row r="17" spans="1:17" ht="12.75">
      <c r="A17" s="44" t="e">
        <f>IF(COUNTBLANK(C17:IV17)=254,"odstr",IF(AND($A$1="TISK",SUM(J17:Q17)=0),"odstr","OK"))</f>
        <v>#REF!</v>
      </c>
      <c r="B17" s="22" t="s">
        <v>68</v>
      </c>
      <c r="C17" s="45"/>
      <c r="D17" s="55"/>
      <c r="E17" s="56" t="s">
        <v>34</v>
      </c>
      <c r="F17" s="56"/>
      <c r="G17" s="56"/>
      <c r="H17" s="106" t="s">
        <v>35</v>
      </c>
      <c r="I17" s="58"/>
      <c r="J17" s="107">
        <v>4273557</v>
      </c>
      <c r="K17" s="108">
        <v>3105885</v>
      </c>
      <c r="L17" s="108">
        <v>3081423</v>
      </c>
      <c r="M17" s="109">
        <v>24462</v>
      </c>
      <c r="N17" s="110">
        <v>1056000</v>
      </c>
      <c r="O17" s="108">
        <v>30814</v>
      </c>
      <c r="P17" s="111">
        <v>80858</v>
      </c>
      <c r="Q17" s="112">
        <v>11420.4</v>
      </c>
    </row>
    <row r="18" spans="1:17" ht="12.75">
      <c r="A18" s="44" t="e">
        <f>IF(COUNTBLANK(C18:IV18)=254,"odstr",IF(AND($A$1="TISK",SUM(J18:Q18)=0),"odstr","OK"))</f>
        <v>#REF!</v>
      </c>
      <c r="B18" s="22" t="s">
        <v>68</v>
      </c>
      <c r="C18" s="45"/>
      <c r="D18" s="55"/>
      <c r="E18" s="56" t="s">
        <v>36</v>
      </c>
      <c r="F18" s="56"/>
      <c r="G18" s="56"/>
      <c r="H18" s="106" t="s">
        <v>37</v>
      </c>
      <c r="I18" s="58"/>
      <c r="J18" s="107">
        <v>2241543</v>
      </c>
      <c r="K18" s="108">
        <v>1629063</v>
      </c>
      <c r="L18" s="108">
        <v>1608253</v>
      </c>
      <c r="M18" s="109">
        <v>20810</v>
      </c>
      <c r="N18" s="110">
        <v>553879</v>
      </c>
      <c r="O18" s="108">
        <v>16083</v>
      </c>
      <c r="P18" s="111">
        <v>42518</v>
      </c>
      <c r="Q18" s="112">
        <v>5982.8</v>
      </c>
    </row>
    <row r="19" spans="1:17" ht="12.75">
      <c r="A19" s="44" t="e">
        <f>IF(COUNTBLANK(C19:IV19)=254,"odstr",IF(AND($A$1="TISK",SUM(J19:Q19)=0),"odstr","OK"))</f>
        <v>#REF!</v>
      </c>
      <c r="B19" s="22" t="s">
        <v>68</v>
      </c>
      <c r="C19" s="45"/>
      <c r="D19" s="55"/>
      <c r="E19" s="56" t="s">
        <v>38</v>
      </c>
      <c r="F19" s="56"/>
      <c r="G19" s="56"/>
      <c r="H19" s="106" t="s">
        <v>39</v>
      </c>
      <c r="I19" s="58"/>
      <c r="J19" s="107">
        <v>6529137</v>
      </c>
      <c r="K19" s="108">
        <v>4745037</v>
      </c>
      <c r="L19" s="108">
        <v>4686847</v>
      </c>
      <c r="M19" s="109">
        <v>58190</v>
      </c>
      <c r="N19" s="110">
        <v>1613310</v>
      </c>
      <c r="O19" s="108">
        <v>46868</v>
      </c>
      <c r="P19" s="111">
        <v>123922</v>
      </c>
      <c r="Q19" s="112">
        <v>17383</v>
      </c>
    </row>
    <row r="20" spans="1:17" ht="12.75">
      <c r="A20" s="44" t="e">
        <f>IF(COUNTBLANK(C20:IV20)=254,"odstr",IF(AND($A$1="TISK",SUM(J20:Q20)=0),"odstr","OK"))</f>
        <v>#REF!</v>
      </c>
      <c r="B20" s="22" t="s">
        <v>68</v>
      </c>
      <c r="C20" s="45"/>
      <c r="D20" s="55"/>
      <c r="E20" s="56" t="s">
        <v>40</v>
      </c>
      <c r="F20" s="56"/>
      <c r="G20" s="56"/>
      <c r="H20" s="106" t="s">
        <v>41</v>
      </c>
      <c r="I20" s="58"/>
      <c r="J20" s="107">
        <v>3352057</v>
      </c>
      <c r="K20" s="108">
        <v>2436162</v>
      </c>
      <c r="L20" s="108">
        <v>2409810</v>
      </c>
      <c r="M20" s="109">
        <v>26352</v>
      </c>
      <c r="N20" s="110">
        <v>828293</v>
      </c>
      <c r="O20" s="108">
        <v>24098</v>
      </c>
      <c r="P20" s="111">
        <v>63504</v>
      </c>
      <c r="Q20" s="112">
        <v>8976</v>
      </c>
    </row>
    <row r="21" spans="1:17" ht="12.75">
      <c r="A21" s="44" t="e">
        <f>IF(COUNTBLANK(C21:IV21)=254,"odstr",IF(AND($A$1="TISK",SUM(J21:Q21)=0),"odstr","OK"))</f>
        <v>#REF!</v>
      </c>
      <c r="B21" s="22" t="s">
        <v>68</v>
      </c>
      <c r="C21" s="45"/>
      <c r="D21" s="55"/>
      <c r="E21" s="56" t="s">
        <v>42</v>
      </c>
      <c r="F21" s="56"/>
      <c r="G21" s="56"/>
      <c r="H21" s="106" t="s">
        <v>43</v>
      </c>
      <c r="I21" s="58"/>
      <c r="J21" s="107">
        <v>4323211</v>
      </c>
      <c r="K21" s="108">
        <v>3142269</v>
      </c>
      <c r="L21" s="108">
        <v>3092979</v>
      </c>
      <c r="M21" s="109">
        <v>49290</v>
      </c>
      <c r="N21" s="110">
        <v>1068368</v>
      </c>
      <c r="O21" s="108">
        <v>30930</v>
      </c>
      <c r="P21" s="111">
        <v>81644</v>
      </c>
      <c r="Q21" s="112">
        <v>11554</v>
      </c>
    </row>
    <row r="22" spans="1:17" ht="12.75">
      <c r="A22" s="44" t="e">
        <f>IF(COUNTBLANK(C22:IV22)=254,"odstr",IF(AND($A$1="TISK",SUM(J22:Q22)=0),"odstr","OK"))</f>
        <v>#REF!</v>
      </c>
      <c r="B22" s="22" t="s">
        <v>68</v>
      </c>
      <c r="C22" s="45"/>
      <c r="D22" s="55"/>
      <c r="E22" s="56" t="s">
        <v>44</v>
      </c>
      <c r="F22" s="56"/>
      <c r="G22" s="56"/>
      <c r="H22" s="106" t="s">
        <v>45</v>
      </c>
      <c r="I22" s="58"/>
      <c r="J22" s="107">
        <v>4062145</v>
      </c>
      <c r="K22" s="108">
        <v>2952386</v>
      </c>
      <c r="L22" s="108">
        <v>2913200</v>
      </c>
      <c r="M22" s="109">
        <v>39186</v>
      </c>
      <c r="N22" s="110">
        <v>1003808</v>
      </c>
      <c r="O22" s="108">
        <v>29132</v>
      </c>
      <c r="P22" s="111">
        <v>76819</v>
      </c>
      <c r="Q22" s="112">
        <v>10866.9</v>
      </c>
    </row>
    <row r="23" spans="1:17" ht="12.75">
      <c r="A23" s="44" t="e">
        <f>IF(COUNTBLANK(C23:IV23)=254,"odstr",IF(AND($A$1="TISK",SUM(J23:Q23)=0),"odstr","OK"))</f>
        <v>#REF!</v>
      </c>
      <c r="B23" s="22" t="s">
        <v>68</v>
      </c>
      <c r="C23" s="45"/>
      <c r="D23" s="55"/>
      <c r="E23" s="56" t="s">
        <v>46</v>
      </c>
      <c r="F23" s="56"/>
      <c r="G23" s="56"/>
      <c r="H23" s="106" t="s">
        <v>47</v>
      </c>
      <c r="I23" s="58"/>
      <c r="J23" s="107">
        <v>3955335</v>
      </c>
      <c r="K23" s="108">
        <v>2874672</v>
      </c>
      <c r="L23" s="108">
        <v>2832002</v>
      </c>
      <c r="M23" s="109">
        <v>42670</v>
      </c>
      <c r="N23" s="110">
        <v>977385</v>
      </c>
      <c r="O23" s="108">
        <v>28320</v>
      </c>
      <c r="P23" s="111">
        <v>74958</v>
      </c>
      <c r="Q23" s="112">
        <v>10567.8</v>
      </c>
    </row>
    <row r="24" spans="1:17" ht="12.75">
      <c r="A24" s="44" t="e">
        <f>IF(COUNTBLANK(C24:IV24)=254,"odstr",IF(AND($A$1="TISK",SUM(J24:Q24)=0),"odstr","OK"))</f>
        <v>#REF!</v>
      </c>
      <c r="B24" s="22" t="s">
        <v>68</v>
      </c>
      <c r="C24" s="45"/>
      <c r="D24" s="55"/>
      <c r="E24" s="56" t="s">
        <v>48</v>
      </c>
      <c r="F24" s="56"/>
      <c r="G24" s="56"/>
      <c r="H24" s="106" t="s">
        <v>49</v>
      </c>
      <c r="I24" s="58"/>
      <c r="J24" s="107">
        <v>8605976</v>
      </c>
      <c r="K24" s="108">
        <v>6254617</v>
      </c>
      <c r="L24" s="108">
        <v>6202586</v>
      </c>
      <c r="M24" s="109">
        <v>52031</v>
      </c>
      <c r="N24" s="110">
        <v>2126567</v>
      </c>
      <c r="O24" s="108">
        <v>62026</v>
      </c>
      <c r="P24" s="111">
        <v>162766</v>
      </c>
      <c r="Q24" s="112">
        <v>23017.8</v>
      </c>
    </row>
    <row r="25" spans="1:17" ht="12.75">
      <c r="A25" s="44" t="e">
        <f>IF(COUNTBLANK(C25:IV25)=254,"odstr",IF(AND($A$1="TISK",SUM(J25:Q25)=0),"odstr","OK"))</f>
        <v>#REF!</v>
      </c>
      <c r="B25" s="22" t="s">
        <v>68</v>
      </c>
      <c r="C25" s="45"/>
      <c r="D25" s="55"/>
      <c r="E25" s="56" t="s">
        <v>50</v>
      </c>
      <c r="F25" s="56"/>
      <c r="G25" s="56"/>
      <c r="H25" s="106" t="s">
        <v>51</v>
      </c>
      <c r="I25" s="58"/>
      <c r="J25" s="107">
        <v>4961121</v>
      </c>
      <c r="K25" s="108">
        <v>3605882</v>
      </c>
      <c r="L25" s="108">
        <v>3565848</v>
      </c>
      <c r="M25" s="109">
        <v>40034</v>
      </c>
      <c r="N25" s="110">
        <v>1225998</v>
      </c>
      <c r="O25" s="108">
        <v>35658</v>
      </c>
      <c r="P25" s="111">
        <v>93583</v>
      </c>
      <c r="Q25" s="112">
        <v>13262.4</v>
      </c>
    </row>
    <row r="26" spans="1:17" ht="12.75">
      <c r="A26" s="44" t="e">
        <f>IF(COUNTBLANK(C26:IV26)=254,"odstr",IF(AND($A$1="TISK",SUM(J26:Q26)=0),"odstr","OK"))</f>
        <v>#REF!</v>
      </c>
      <c r="B26" s="22" t="s">
        <v>68</v>
      </c>
      <c r="C26" s="45"/>
      <c r="D26" s="55"/>
      <c r="E26" s="56" t="s">
        <v>52</v>
      </c>
      <c r="F26" s="56"/>
      <c r="G26" s="56"/>
      <c r="H26" s="106" t="s">
        <v>53</v>
      </c>
      <c r="I26" s="58"/>
      <c r="J26" s="107">
        <v>4454642</v>
      </c>
      <c r="K26" s="108">
        <v>3237813</v>
      </c>
      <c r="L26" s="108">
        <v>3184766</v>
      </c>
      <c r="M26" s="109">
        <v>53047</v>
      </c>
      <c r="N26" s="110">
        <v>1100852</v>
      </c>
      <c r="O26" s="108">
        <v>31848</v>
      </c>
      <c r="P26" s="111">
        <v>84129</v>
      </c>
      <c r="Q26" s="112">
        <v>11907.1</v>
      </c>
    </row>
    <row r="27" spans="1:17" ht="13.5" thickBot="1">
      <c r="A27" s="44" t="e">
        <f>IF(COUNTBLANK(C27:IV27)=254,"odstr",IF(AND($A$1="TISK",SUM(J27:Q27)=0),"odstr","OK"))</f>
        <v>#REF!</v>
      </c>
      <c r="B27" s="22" t="s">
        <v>68</v>
      </c>
      <c r="C27" s="45"/>
      <c r="D27" s="72"/>
      <c r="E27" s="73" t="s">
        <v>54</v>
      </c>
      <c r="F27" s="73"/>
      <c r="G27" s="73"/>
      <c r="H27" s="113" t="s">
        <v>55</v>
      </c>
      <c r="I27" s="75"/>
      <c r="J27" s="114">
        <v>9107313</v>
      </c>
      <c r="K27" s="115">
        <v>6618498</v>
      </c>
      <c r="L27" s="115">
        <v>6553046</v>
      </c>
      <c r="M27" s="116">
        <v>65452</v>
      </c>
      <c r="N27" s="117">
        <v>2250286</v>
      </c>
      <c r="O27" s="115">
        <v>65530</v>
      </c>
      <c r="P27" s="118">
        <v>172999</v>
      </c>
      <c r="Q27" s="119">
        <v>24310.5</v>
      </c>
    </row>
    <row r="28" spans="1:17" ht="13.5">
      <c r="A28" s="44" t="s">
        <v>59</v>
      </c>
      <c r="B28" s="44" t="s">
        <v>69</v>
      </c>
      <c r="D28" s="81" t="s">
        <v>56</v>
      </c>
      <c r="E28" s="82"/>
      <c r="F28" s="82"/>
      <c r="G28" s="82"/>
      <c r="H28" s="82"/>
      <c r="I28" s="81"/>
      <c r="J28" s="81"/>
      <c r="K28" s="81"/>
      <c r="L28" s="81"/>
      <c r="M28" s="81"/>
      <c r="N28" s="81"/>
      <c r="O28" s="81"/>
      <c r="P28" s="81"/>
      <c r="Q28" s="83" t="s">
        <v>130</v>
      </c>
    </row>
    <row r="29" spans="1:17" ht="12.75">
      <c r="A29" s="44" t="str">
        <f>IF(COUNTBLANK(D29:E29)=2,"odstr","OK")</f>
        <v>odstr</v>
      </c>
      <c r="B29" s="44"/>
      <c r="D29" s="84"/>
      <c r="E29" s="140"/>
      <c r="F29" s="140"/>
      <c r="G29" s="140"/>
      <c r="H29" s="140"/>
      <c r="I29" s="140"/>
      <c r="J29" s="140"/>
      <c r="K29" s="140"/>
      <c r="L29" s="140"/>
      <c r="M29" s="140"/>
      <c r="N29" s="140"/>
      <c r="O29" s="140"/>
      <c r="P29" s="140"/>
      <c r="Q29" s="140"/>
    </row>
    <row r="30" spans="1:17" ht="12.75">
      <c r="A30" s="44" t="str">
        <f>IF(COUNTBLANK(D30:E30)=2,"odstr","OK")</f>
        <v>odstr</v>
      </c>
      <c r="B30" s="44"/>
      <c r="D30" s="84"/>
      <c r="E30" s="140"/>
      <c r="F30" s="140"/>
      <c r="G30" s="140"/>
      <c r="H30" s="140"/>
      <c r="I30" s="140"/>
      <c r="J30" s="140"/>
      <c r="K30" s="140"/>
      <c r="L30" s="140"/>
      <c r="M30" s="140"/>
      <c r="N30" s="140"/>
      <c r="O30" s="140"/>
      <c r="P30" s="140"/>
      <c r="Q30" s="140"/>
    </row>
    <row r="31" spans="1:17" ht="12.75">
      <c r="A31" s="44" t="str">
        <f>IF(COUNTBLANK(D31:E31)=2,"odstr","OK")</f>
        <v>odstr</v>
      </c>
      <c r="B31" s="44"/>
      <c r="D31" s="84"/>
      <c r="E31" s="140"/>
      <c r="F31" s="140"/>
      <c r="G31" s="140"/>
      <c r="H31" s="140"/>
      <c r="I31" s="140"/>
      <c r="J31" s="140"/>
      <c r="K31" s="140"/>
      <c r="L31" s="140"/>
      <c r="M31" s="140"/>
      <c r="N31" s="140"/>
      <c r="O31" s="140"/>
      <c r="P31" s="140"/>
      <c r="Q31" s="140"/>
    </row>
    <row r="32" spans="1:2" ht="12.75">
      <c r="A32" s="44" t="s">
        <v>69</v>
      </c>
      <c r="B32" s="44"/>
    </row>
    <row r="33" spans="1:2" ht="12.75">
      <c r="A33" s="44"/>
      <c r="B33" s="44"/>
    </row>
    <row r="34" spans="1:2" ht="12.75">
      <c r="A34" s="44"/>
      <c r="B34" s="44"/>
    </row>
    <row r="35" spans="1:2" ht="12.75">
      <c r="A35" s="44"/>
      <c r="B35" s="44"/>
    </row>
    <row r="36" spans="1:2" ht="12.75">
      <c r="A36" s="44"/>
      <c r="B36" s="44"/>
    </row>
    <row r="37" spans="1:2" ht="12.75">
      <c r="A37" s="44"/>
      <c r="B37" s="44"/>
    </row>
    <row r="38" spans="1:2" ht="12.75">
      <c r="A38" s="44"/>
      <c r="B38" s="44"/>
    </row>
    <row r="39" spans="1:2" ht="12.75">
      <c r="A39" s="44"/>
      <c r="B39" s="44"/>
    </row>
    <row r="40" spans="1:2" ht="12.75">
      <c r="A40" s="44"/>
      <c r="B40" s="44"/>
    </row>
    <row r="41" spans="1:2" ht="12.75">
      <c r="A41" s="44"/>
      <c r="B41" s="44"/>
    </row>
    <row r="42" spans="1:2" ht="12.75">
      <c r="A42" s="44"/>
      <c r="B42" s="44"/>
    </row>
    <row r="43" spans="1:2" ht="12.75">
      <c r="A43" s="44"/>
      <c r="B43" s="44"/>
    </row>
    <row r="44" spans="1:2" ht="12.75">
      <c r="A44" s="44"/>
      <c r="B44" s="44"/>
    </row>
    <row r="45" spans="1:2" ht="12.75">
      <c r="A45" s="44"/>
      <c r="B45" s="44"/>
    </row>
    <row r="46" spans="1:2" ht="12.75">
      <c r="A46" s="44"/>
      <c r="B46" s="44"/>
    </row>
    <row r="47" spans="1:2" ht="12.75">
      <c r="A47" s="44"/>
      <c r="B47" s="44"/>
    </row>
    <row r="48" spans="1:2" ht="12.75">
      <c r="A48" s="44"/>
      <c r="B48" s="44"/>
    </row>
    <row r="49" spans="1:2" ht="12.75">
      <c r="A49" s="44"/>
      <c r="B49" s="44"/>
    </row>
    <row r="50" spans="1:2" ht="12.75">
      <c r="A50" s="44"/>
      <c r="B50" s="44"/>
    </row>
    <row r="51" spans="1:2" ht="12.75">
      <c r="A51" s="44"/>
      <c r="B51" s="44"/>
    </row>
    <row r="52" spans="1:2" ht="12.75">
      <c r="A52" s="44"/>
      <c r="B52" s="44"/>
    </row>
    <row r="53" spans="1:2" ht="12.75">
      <c r="A53" s="44"/>
      <c r="B53" s="44"/>
    </row>
    <row r="54" spans="1:2" ht="12.75">
      <c r="A54" s="44"/>
      <c r="B54" s="44"/>
    </row>
    <row r="55" spans="1:2" ht="12.75">
      <c r="A55" s="44"/>
      <c r="B55" s="44"/>
    </row>
    <row r="56" spans="1:2" ht="12.75">
      <c r="A56" s="44"/>
      <c r="B56" s="44"/>
    </row>
    <row r="57" spans="1:2" ht="12.75">
      <c r="A57" s="44"/>
      <c r="B57" s="44"/>
    </row>
    <row r="58" spans="1:2" ht="12.75">
      <c r="A58" s="44"/>
      <c r="B58" s="44"/>
    </row>
    <row r="59" spans="1:2" ht="12.75">
      <c r="A59" s="44"/>
      <c r="B59" s="44"/>
    </row>
    <row r="60" spans="1:2" ht="12.75">
      <c r="A60" s="44"/>
      <c r="B60" s="44"/>
    </row>
    <row r="61" spans="1:2" ht="12.75">
      <c r="A61" s="44"/>
      <c r="B61" s="44"/>
    </row>
    <row r="62" spans="1:2" ht="12.75">
      <c r="A62" s="44"/>
      <c r="B62" s="44"/>
    </row>
    <row r="63" spans="1:2" ht="12.75">
      <c r="A63" s="44"/>
      <c r="B63" s="44"/>
    </row>
    <row r="64" spans="1:2" ht="12.75">
      <c r="A64" s="44"/>
      <c r="B64" s="44"/>
    </row>
    <row r="65" spans="1:2" ht="12.75">
      <c r="A65" s="44"/>
      <c r="B65" s="44"/>
    </row>
    <row r="66" spans="1:2" ht="12.75">
      <c r="A66" s="44"/>
      <c r="B66" s="44"/>
    </row>
    <row r="67" spans="1:2" ht="12.75">
      <c r="A67" s="44"/>
      <c r="B67" s="44"/>
    </row>
    <row r="68" spans="1:2" ht="12.75">
      <c r="A68" s="44"/>
      <c r="B68" s="44"/>
    </row>
    <row r="69" spans="1:2" ht="12.75">
      <c r="A69" s="44"/>
      <c r="B69" s="44"/>
    </row>
    <row r="70" spans="1:2" ht="12.75">
      <c r="A70" s="44"/>
      <c r="B70" s="44"/>
    </row>
    <row r="71" spans="1:2" ht="12.75">
      <c r="A71" s="44"/>
      <c r="B71" s="44"/>
    </row>
    <row r="72" spans="1:2" ht="12.75">
      <c r="A72" s="44"/>
      <c r="B72" s="44"/>
    </row>
    <row r="73" spans="1:2" ht="12.75">
      <c r="A73" s="44"/>
      <c r="B73" s="44"/>
    </row>
    <row r="74" spans="1:2" ht="12.75">
      <c r="A74" s="44"/>
      <c r="B74" s="44"/>
    </row>
    <row r="75" spans="1:2" ht="12.75">
      <c r="A75" s="44"/>
      <c r="B75" s="44"/>
    </row>
    <row r="76" spans="1:2" ht="12.75">
      <c r="A76" s="44"/>
      <c r="B76" s="44"/>
    </row>
    <row r="77" spans="1:2" ht="12.75">
      <c r="A77" s="44"/>
      <c r="B77" s="44"/>
    </row>
    <row r="78" spans="1:2" ht="12.75">
      <c r="A78" s="44"/>
      <c r="B78" s="44"/>
    </row>
    <row r="79" spans="1:2" ht="12.75">
      <c r="A79" s="44"/>
      <c r="B79" s="44"/>
    </row>
    <row r="80" spans="1:2" ht="12.75">
      <c r="A80" s="44"/>
      <c r="B80" s="44"/>
    </row>
    <row r="81" spans="1:2" ht="12.75">
      <c r="A81" s="44"/>
      <c r="B81" s="44"/>
    </row>
    <row r="82" spans="1:2" ht="12.75">
      <c r="A82" s="44"/>
      <c r="B82" s="44"/>
    </row>
    <row r="83" spans="1:2" ht="12.75">
      <c r="A83" s="44"/>
      <c r="B83" s="44"/>
    </row>
    <row r="84" spans="1:2" ht="12.75">
      <c r="A84" s="44"/>
      <c r="B84" s="44"/>
    </row>
    <row r="85" spans="1:2" ht="12.75">
      <c r="A85" s="44"/>
      <c r="B85" s="44"/>
    </row>
    <row r="86" spans="1:2" ht="12.75">
      <c r="A86" s="44"/>
      <c r="B86" s="44"/>
    </row>
    <row r="87" spans="1:2" ht="12.75">
      <c r="A87" s="44"/>
      <c r="B87" s="44"/>
    </row>
    <row r="88" spans="1:2" ht="12.75">
      <c r="A88" s="44"/>
      <c r="B88" s="44"/>
    </row>
    <row r="89" spans="1:2" ht="12.75">
      <c r="A89" s="44"/>
      <c r="B89" s="44"/>
    </row>
    <row r="90" spans="1:2" ht="12.75">
      <c r="A90" s="44"/>
      <c r="B90" s="44"/>
    </row>
    <row r="91" spans="1:2" ht="12.75">
      <c r="A91" s="44"/>
      <c r="B91" s="44"/>
    </row>
    <row r="92" spans="1:2" ht="12.75">
      <c r="A92" s="44"/>
      <c r="B92" s="44"/>
    </row>
    <row r="93" spans="1:2" ht="12.75">
      <c r="A93" s="44"/>
      <c r="B93" s="44"/>
    </row>
    <row r="94" spans="1:2" ht="12.75">
      <c r="A94" s="44"/>
      <c r="B94" s="44"/>
    </row>
    <row r="95" spans="1:2" ht="12.75">
      <c r="A95" s="44"/>
      <c r="B95" s="44"/>
    </row>
    <row r="96" spans="1:2" ht="12.75">
      <c r="A96" s="44"/>
      <c r="B96" s="44"/>
    </row>
    <row r="97" spans="1:2" ht="12.75">
      <c r="A97" s="44"/>
      <c r="B97" s="44"/>
    </row>
    <row r="98" spans="1:2" ht="12.75">
      <c r="A98" s="44"/>
      <c r="B98" s="44"/>
    </row>
    <row r="99" spans="1:2" ht="12.75">
      <c r="A99" s="44"/>
      <c r="B99" s="44"/>
    </row>
    <row r="100" spans="1:2" ht="12.75">
      <c r="A100" s="44"/>
      <c r="B100" s="44"/>
    </row>
    <row r="101" spans="1:2" ht="12.75">
      <c r="A101" s="44"/>
      <c r="B101" s="44"/>
    </row>
    <row r="102" spans="1:2" ht="12.75">
      <c r="A102" s="44"/>
      <c r="B102" s="44"/>
    </row>
    <row r="103" spans="1:2" ht="12.75">
      <c r="A103" s="44"/>
      <c r="B103" s="44"/>
    </row>
    <row r="104" spans="1:2" ht="12.75">
      <c r="A104" s="44"/>
      <c r="B104" s="44"/>
    </row>
    <row r="105" spans="1:2" ht="12.75">
      <c r="A105" s="44"/>
      <c r="B105" s="44"/>
    </row>
    <row r="106" spans="1:2" ht="12.75">
      <c r="A106" s="44"/>
      <c r="B106" s="44"/>
    </row>
    <row r="107" spans="1:2" ht="12.75">
      <c r="A107" s="44"/>
      <c r="B107" s="44"/>
    </row>
    <row r="108" spans="1:2" ht="12.75">
      <c r="A108" s="44"/>
      <c r="B108" s="44"/>
    </row>
    <row r="109" spans="1:2" ht="12.75">
      <c r="A109" s="44"/>
      <c r="B109" s="44"/>
    </row>
    <row r="110" spans="1:2" ht="12.75">
      <c r="A110" s="44"/>
      <c r="B110" s="44"/>
    </row>
    <row r="111" spans="1:2" ht="12.75">
      <c r="A111" s="44"/>
      <c r="B111" s="44"/>
    </row>
    <row r="112" spans="1:2" ht="12.75">
      <c r="A112" s="44"/>
      <c r="B112" s="44"/>
    </row>
    <row r="113" spans="1:2" ht="12.75">
      <c r="A113" s="44"/>
      <c r="B113" s="44"/>
    </row>
    <row r="114" spans="1:2" ht="12.75">
      <c r="A114" s="44"/>
      <c r="B114" s="44"/>
    </row>
    <row r="115" spans="1:2" ht="12.75">
      <c r="A115" s="44"/>
      <c r="B115" s="44"/>
    </row>
    <row r="116" spans="1:2" ht="12.75">
      <c r="A116" s="44"/>
      <c r="B116" s="44"/>
    </row>
    <row r="117" spans="1:2" ht="12.75">
      <c r="A117" s="44"/>
      <c r="B117" s="44"/>
    </row>
    <row r="118" spans="1:2" ht="12.75">
      <c r="A118" s="44"/>
      <c r="B118" s="44"/>
    </row>
    <row r="119" spans="1:2" ht="12.75">
      <c r="A119" s="44"/>
      <c r="B119" s="44"/>
    </row>
    <row r="120" spans="1:2" ht="12.75">
      <c r="A120" s="44"/>
      <c r="B120" s="44"/>
    </row>
    <row r="121" spans="1:2" ht="12.75">
      <c r="A121" s="44"/>
      <c r="B121" s="44"/>
    </row>
    <row r="122" spans="1:2" ht="12.75">
      <c r="A122" s="44"/>
      <c r="B122" s="44"/>
    </row>
    <row r="123" spans="1:2" ht="12.75">
      <c r="A123" s="44"/>
      <c r="B123" s="44"/>
    </row>
    <row r="124" spans="1:2" ht="12.75">
      <c r="A124" s="44"/>
      <c r="B124" s="44"/>
    </row>
    <row r="125" spans="1:2" ht="12.75">
      <c r="A125" s="44"/>
      <c r="B125" s="44"/>
    </row>
    <row r="126" spans="1:2" ht="12.75">
      <c r="A126" s="44"/>
      <c r="B126" s="44"/>
    </row>
    <row r="127" spans="1:2" ht="12.75">
      <c r="A127" s="44"/>
      <c r="B127" s="44"/>
    </row>
    <row r="128" spans="1:2" ht="12.75">
      <c r="A128" s="44"/>
      <c r="B128" s="44"/>
    </row>
    <row r="129" spans="1:2" ht="12.75">
      <c r="A129" s="44"/>
      <c r="B129" s="44"/>
    </row>
    <row r="130" spans="1:2" ht="12.75">
      <c r="A130" s="44"/>
      <c r="B130" s="44"/>
    </row>
    <row r="131" spans="1:2" ht="12.75">
      <c r="A131" s="44"/>
      <c r="B131" s="44"/>
    </row>
    <row r="132" spans="1:2" ht="12.75">
      <c r="A132" s="44"/>
      <c r="B132" s="44"/>
    </row>
    <row r="133" spans="1:2" ht="12.75">
      <c r="A133" s="44"/>
      <c r="B133" s="44"/>
    </row>
    <row r="134" spans="1:2" ht="12.75">
      <c r="A134" s="44"/>
      <c r="B134" s="44"/>
    </row>
    <row r="135" spans="1:2" ht="12.75">
      <c r="A135" s="44"/>
      <c r="B135" s="44"/>
    </row>
    <row r="136" spans="1:2" ht="12.75">
      <c r="A136" s="44"/>
      <c r="B136" s="44"/>
    </row>
    <row r="137" spans="1:2" ht="12.75">
      <c r="A137" s="44"/>
      <c r="B137" s="44"/>
    </row>
    <row r="138" spans="1:2" ht="12.75">
      <c r="A138" s="44"/>
      <c r="B138" s="44"/>
    </row>
    <row r="139" spans="1:2" ht="12.75">
      <c r="A139" s="44"/>
      <c r="B139" s="44"/>
    </row>
    <row r="140" spans="1:2" ht="12.75">
      <c r="A140" s="44"/>
      <c r="B140" s="44"/>
    </row>
    <row r="141" spans="1:2" ht="12.75">
      <c r="A141" s="44"/>
      <c r="B141" s="44"/>
    </row>
    <row r="142" spans="1:2" ht="12.75">
      <c r="A142" s="44"/>
      <c r="B142" s="44"/>
    </row>
    <row r="143" spans="1:2" ht="12.75">
      <c r="A143" s="44"/>
      <c r="B143" s="44"/>
    </row>
    <row r="144" spans="1:2" ht="12.75">
      <c r="A144" s="44"/>
      <c r="B144" s="44"/>
    </row>
    <row r="145" spans="1:2" ht="12.75">
      <c r="A145" s="44"/>
      <c r="B145" s="44"/>
    </row>
    <row r="146" spans="1:2" ht="12.75">
      <c r="A146" s="44"/>
      <c r="B146" s="44"/>
    </row>
    <row r="147" spans="1:2" ht="12.75">
      <c r="A147" s="44"/>
      <c r="B147" s="44"/>
    </row>
    <row r="148" spans="1:2" ht="12.75">
      <c r="A148" s="44"/>
      <c r="B148" s="44"/>
    </row>
    <row r="149" spans="1:2" ht="12.75">
      <c r="A149" s="44"/>
      <c r="B149" s="44"/>
    </row>
    <row r="150" spans="1:2" ht="12.75">
      <c r="A150" s="44"/>
      <c r="B150" s="44"/>
    </row>
    <row r="151" spans="1:2" ht="12.75">
      <c r="A151" s="44"/>
      <c r="B151" s="44"/>
    </row>
    <row r="152" spans="1:2" ht="12.75">
      <c r="A152" s="44"/>
      <c r="B152" s="44"/>
    </row>
    <row r="153" spans="1:2" ht="12.75">
      <c r="A153" s="44"/>
      <c r="B153" s="44"/>
    </row>
    <row r="154" spans="1:2" ht="12.75">
      <c r="A154" s="44"/>
      <c r="B154" s="44"/>
    </row>
    <row r="155" spans="1:2" ht="12.75">
      <c r="A155" s="44"/>
      <c r="B155" s="44"/>
    </row>
    <row r="156" spans="1:2" ht="12.75">
      <c r="A156" s="44"/>
      <c r="B156" s="44"/>
    </row>
    <row r="157" spans="1:2" ht="12.75">
      <c r="A157" s="44"/>
      <c r="B157" s="44"/>
    </row>
    <row r="158" spans="1:2" ht="12.75">
      <c r="A158" s="44"/>
      <c r="B158" s="44"/>
    </row>
    <row r="159" spans="1:2" ht="12.75">
      <c r="A159" s="44"/>
      <c r="B159" s="44"/>
    </row>
    <row r="160" spans="1:2" ht="12.75">
      <c r="A160" s="44"/>
      <c r="B160" s="44"/>
    </row>
    <row r="161" spans="1:2" ht="12.75">
      <c r="A161" s="44"/>
      <c r="B161" s="44"/>
    </row>
    <row r="162" spans="1:2" ht="12.75">
      <c r="A162" s="44"/>
      <c r="B162" s="44"/>
    </row>
    <row r="163" spans="1:2" ht="12.75">
      <c r="A163" s="44"/>
      <c r="B163" s="44"/>
    </row>
    <row r="164" spans="1:2" ht="12.75">
      <c r="A164" s="44"/>
      <c r="B164" s="44"/>
    </row>
    <row r="165" spans="1:2" ht="12.75">
      <c r="A165" s="44"/>
      <c r="B165" s="44"/>
    </row>
    <row r="166" spans="1:2" ht="12.75">
      <c r="A166" s="44"/>
      <c r="B166" s="44"/>
    </row>
    <row r="167" spans="1:2" ht="12.75">
      <c r="A167" s="44"/>
      <c r="B167" s="44"/>
    </row>
    <row r="168" spans="1:2" ht="12.75">
      <c r="A168" s="44"/>
      <c r="B168" s="44"/>
    </row>
    <row r="169" spans="1:2" ht="12.75">
      <c r="A169" s="44"/>
      <c r="B169" s="44"/>
    </row>
    <row r="170" spans="1:2" ht="12.75">
      <c r="A170" s="44"/>
      <c r="B170" s="44"/>
    </row>
    <row r="171" spans="1:2" ht="12.75">
      <c r="A171" s="44"/>
      <c r="B171" s="44"/>
    </row>
    <row r="172" spans="1:2" ht="12.75">
      <c r="A172" s="44"/>
      <c r="B172" s="44"/>
    </row>
    <row r="173" spans="1:2" ht="12.75">
      <c r="A173" s="44"/>
      <c r="B173" s="44"/>
    </row>
    <row r="174" spans="1:2" ht="12.75">
      <c r="A174" s="44"/>
      <c r="B174" s="44"/>
    </row>
    <row r="175" spans="1:2" ht="12.75">
      <c r="A175" s="44"/>
      <c r="B175" s="44"/>
    </row>
    <row r="176" spans="1:2" ht="12.75">
      <c r="A176" s="44"/>
      <c r="B176" s="44"/>
    </row>
    <row r="177" spans="1:2" ht="12.75">
      <c r="A177" s="44"/>
      <c r="B177" s="44"/>
    </row>
    <row r="178" spans="1:2" ht="12.75">
      <c r="A178" s="44"/>
      <c r="B178" s="44"/>
    </row>
    <row r="179" spans="1:2" ht="12.75">
      <c r="A179" s="44"/>
      <c r="B179" s="44"/>
    </row>
    <row r="180" spans="1:2" ht="12.75">
      <c r="A180" s="44"/>
      <c r="B180" s="44"/>
    </row>
    <row r="181" spans="1:2" ht="12.75">
      <c r="A181" s="44"/>
      <c r="B181" s="44"/>
    </row>
    <row r="182" spans="1:2" ht="12.75">
      <c r="A182" s="44"/>
      <c r="B182" s="44"/>
    </row>
    <row r="183" spans="1:2" ht="12.75">
      <c r="A183" s="44"/>
      <c r="B183" s="44"/>
    </row>
    <row r="184" spans="1:2" ht="12.75">
      <c r="A184" s="44"/>
      <c r="B184" s="44"/>
    </row>
    <row r="185" spans="1:2" ht="12.75">
      <c r="A185" s="44"/>
      <c r="B185" s="44"/>
    </row>
    <row r="186" spans="1:2" ht="12.75">
      <c r="A186" s="44"/>
      <c r="B186" s="44"/>
    </row>
    <row r="187" spans="1:2" ht="12.75">
      <c r="A187" s="44"/>
      <c r="B187" s="44"/>
    </row>
    <row r="188" spans="1:2" ht="12.75">
      <c r="A188" s="44"/>
      <c r="B188" s="44"/>
    </row>
    <row r="189" spans="1:2" ht="12.75">
      <c r="A189" s="44"/>
      <c r="B189" s="44"/>
    </row>
    <row r="190" spans="1:2" ht="12.75">
      <c r="A190" s="44"/>
      <c r="B190" s="44"/>
    </row>
    <row r="191" spans="1:2" ht="12.75">
      <c r="A191" s="44"/>
      <c r="B191" s="44"/>
    </row>
    <row r="192" spans="1:2" ht="12.75">
      <c r="A192" s="44"/>
      <c r="B192" s="44"/>
    </row>
    <row r="193" spans="1:2" ht="12.75">
      <c r="A193" s="44"/>
      <c r="B193" s="44"/>
    </row>
    <row r="194" spans="1:2" ht="12.75">
      <c r="A194" s="44"/>
      <c r="B194" s="44"/>
    </row>
    <row r="195" spans="1:2" ht="12.75">
      <c r="A195" s="44"/>
      <c r="B195" s="44"/>
    </row>
    <row r="196" spans="1:2" ht="12.75">
      <c r="A196" s="44"/>
      <c r="B196" s="44"/>
    </row>
    <row r="197" spans="1:2" ht="12.75">
      <c r="A197" s="44"/>
      <c r="B197" s="44"/>
    </row>
    <row r="198" spans="1:2" ht="12.75">
      <c r="A198" s="44"/>
      <c r="B198" s="44"/>
    </row>
    <row r="199" spans="1:2" ht="12.75">
      <c r="A199" s="44"/>
      <c r="B199" s="44"/>
    </row>
  </sheetData>
  <sheetProtection sheet="1" objects="1" scenarios="1"/>
  <mergeCells count="15">
    <mergeCell ref="E31:Q31"/>
    <mergeCell ref="L11:L12"/>
    <mergeCell ref="L9:M10"/>
    <mergeCell ref="Q8:Q12"/>
    <mergeCell ref="O9:O12"/>
    <mergeCell ref="N9:N12"/>
    <mergeCell ref="J8:M8"/>
    <mergeCell ref="N8:P8"/>
    <mergeCell ref="E30:Q30"/>
    <mergeCell ref="E29:Q29"/>
    <mergeCell ref="D8:I12"/>
    <mergeCell ref="K9:K12"/>
    <mergeCell ref="J9:J12"/>
    <mergeCell ref="P9:P12"/>
    <mergeCell ref="M11:M12"/>
  </mergeCells>
  <conditionalFormatting sqref="G3">
    <cfRule type="expression" priority="1" dxfId="0" stopIfTrue="1">
      <formula>D1=" ?"</formula>
    </cfRule>
  </conditionalFormatting>
  <conditionalFormatting sqref="G7">
    <cfRule type="expression" priority="2" dxfId="0" stopIfTrue="1">
      <formula>#REF!=" "</formula>
    </cfRule>
  </conditionalFormatting>
  <conditionalFormatting sqref="Q28">
    <cfRule type="expression" priority="3" dxfId="0" stopIfTrue="1">
      <formula>#REF!=" "</formula>
    </cfRule>
  </conditionalFormatting>
  <conditionalFormatting sqref="Q1 F1:I1">
    <cfRule type="cellIs" priority="4" dxfId="1" operator="notEqual" stopIfTrue="1">
      <formula>""</formula>
    </cfRule>
  </conditionalFormatting>
  <conditionalFormatting sqref="B13:B27 A2:A31">
    <cfRule type="cellIs" priority="5" dxfId="2" operator="equal" stopIfTrue="1">
      <formula>"odstr"</formula>
    </cfRule>
  </conditionalFormatting>
  <conditionalFormatting sqref="C1:E1">
    <cfRule type="cellIs" priority="6" dxfId="3" operator="equal" stopIfTrue="1">
      <formula>"nezadána"</formula>
    </cfRule>
  </conditionalFormatting>
  <conditionalFormatting sqref="B1">
    <cfRule type="cellIs" priority="7" dxfId="4" operator="equal" stopIfTrue="1">
      <formula>"FUNKCE"</formula>
    </cfRule>
  </conditionalFormatting>
  <dataValidations count="2">
    <dataValidation type="list" allowBlank="1" showErrorMessage="1" errorTitle="  Zadané nelze přijmout" error="Do buňky lze vložit pouze malé písmeno (od a do p)." sqref="Q1">
      <formula1>"a,b,c,d,e,f,g,h,i,j,k,l,m,a,o,p"</formula1>
    </dataValidation>
    <dataValidation type="whole" allowBlank="1" showErrorMessage="1" errorTitle="  Zadané nelze přijmout" error="Do buňky lze vložit pouze celé číslo (od 1 do 999)." sqref="F1:I1">
      <formula1>1</formula1>
      <formula2>999</formula2>
    </dataValidation>
  </dataValidations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7"/>
  <dimension ref="A1:Q197"/>
  <sheetViews>
    <sheetView zoomScale="90" zoomScaleNormal="90" workbookViewId="0" topLeftCell="C2">
      <selection activeCell="D3" sqref="D3"/>
    </sheetView>
  </sheetViews>
  <sheetFormatPr defaultColWidth="9.00390625" defaultRowHeight="12.75"/>
  <cols>
    <col min="1" max="1" width="0" style="20" hidden="1" customWidth="1"/>
    <col min="2" max="2" width="12.75390625" style="20" hidden="1" customWidth="1"/>
    <col min="3" max="3" width="1.75390625" style="26" customWidth="1"/>
    <col min="4" max="4" width="1.12109375" style="26" customWidth="1"/>
    <col min="5" max="6" width="1.75390625" style="26" customWidth="1"/>
    <col min="7" max="7" width="15.75390625" style="26" customWidth="1"/>
    <col min="8" max="8" width="24.875" style="26" customWidth="1"/>
    <col min="9" max="9" width="1.12109375" style="26" customWidth="1"/>
    <col min="10" max="17" width="10.75390625" style="26" customWidth="1"/>
    <col min="18" max="35" width="1.75390625" style="26" customWidth="1"/>
    <col min="36" max="16384" width="9.125" style="26" customWidth="1"/>
  </cols>
  <sheetData>
    <row r="1" spans="1:13" s="20" customFormat="1" ht="13.5" hidden="1">
      <c r="A1" s="15" t="e">
        <f>IF(#REF!="","ŠABLONA",IF(#REF!="T","TISK","ELEKTRO"))</f>
        <v>#REF!</v>
      </c>
      <c r="B1" s="15">
        <v>0</v>
      </c>
      <c r="C1" s="16" t="e">
        <f>CONCATENATE(D1,F1,IF(G1&lt;&gt;"",".",""),G1,IF(H1&lt;&gt;"",".",""),H1,IF(I1&lt;&gt;"",".",""),I1,"")</f>
        <v>#REF!</v>
      </c>
      <c r="D1" s="17" t="e">
        <f>IF(#REF!=""," ?",#REF!)</f>
        <v>#REF!</v>
      </c>
      <c r="E1" s="17" t="e">
        <f>CONCATENATE(C1,L1)</f>
        <v>#REF!</v>
      </c>
      <c r="F1" s="18">
        <v>2</v>
      </c>
      <c r="G1" s="19"/>
      <c r="H1" s="19"/>
      <c r="I1" s="19"/>
      <c r="K1" s="21"/>
      <c r="L1" s="22"/>
      <c r="M1" s="23" t="s">
        <v>58</v>
      </c>
    </row>
    <row r="2" spans="1:3" ht="12.75">
      <c r="A2" s="20" t="s">
        <v>59</v>
      </c>
      <c r="B2" s="24"/>
      <c r="C2" s="25"/>
    </row>
    <row r="3" spans="1:17" s="28" customFormat="1" ht="15.75">
      <c r="A3" s="20" t="str">
        <f>IF(D3="","odstr","OK")</f>
        <v>OK</v>
      </c>
      <c r="B3" s="32">
        <v>0</v>
      </c>
      <c r="D3" s="122" t="s">
        <v>79</v>
      </c>
      <c r="E3" s="29"/>
      <c r="F3" s="29"/>
      <c r="G3" s="29"/>
      <c r="H3" s="122" t="s">
        <v>129</v>
      </c>
      <c r="I3" s="31"/>
      <c r="J3" s="29"/>
      <c r="K3" s="29"/>
      <c r="L3" s="29"/>
      <c r="M3" s="29"/>
      <c r="N3" s="29"/>
      <c r="O3" s="29"/>
      <c r="P3" s="29"/>
      <c r="Q3" s="29"/>
    </row>
    <row r="4" spans="1:17" s="28" customFormat="1" ht="21" customHeight="1">
      <c r="A4" s="20" t="str">
        <f>IF(COUNTBLANK(C4:IV4)=254,"odstr","OK")</f>
        <v>odstr</v>
      </c>
      <c r="B4" s="35" t="s">
        <v>61</v>
      </c>
      <c r="D4" s="85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</row>
    <row r="5" spans="1:17" s="28" customFormat="1" ht="21" customHeight="1">
      <c r="A5" s="20" t="str">
        <f>IF(COUNTBLANK(C5:IV5)=254,"odstr","OK")</f>
        <v>odstr</v>
      </c>
      <c r="B5" s="35" t="s">
        <v>62</v>
      </c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</row>
    <row r="6" spans="1:17" s="38" customFormat="1" ht="4.5" customHeight="1">
      <c r="A6" s="20" t="s">
        <v>59</v>
      </c>
      <c r="B6" s="20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</row>
    <row r="7" spans="1:17" ht="14.25" customHeight="1" thickBot="1">
      <c r="A7" s="20" t="s">
        <v>59</v>
      </c>
      <c r="C7" s="43"/>
      <c r="D7" s="39" t="s">
        <v>128</v>
      </c>
      <c r="E7" s="40"/>
      <c r="F7" s="40"/>
      <c r="G7" s="40"/>
      <c r="H7" s="40"/>
      <c r="I7" s="41"/>
      <c r="J7" s="41"/>
      <c r="K7" s="41"/>
      <c r="L7" s="41"/>
      <c r="M7" s="41"/>
      <c r="N7" s="41"/>
      <c r="O7" s="41"/>
      <c r="P7" s="41"/>
      <c r="Q7" s="123" t="s">
        <v>81</v>
      </c>
    </row>
    <row r="8" spans="1:17" ht="6" customHeight="1">
      <c r="A8" s="20" t="s">
        <v>59</v>
      </c>
      <c r="B8" s="20" t="s">
        <v>65</v>
      </c>
      <c r="C8" s="43"/>
      <c r="D8" s="196" t="s">
        <v>82</v>
      </c>
      <c r="E8" s="197"/>
      <c r="F8" s="197"/>
      <c r="G8" s="197"/>
      <c r="H8" s="197"/>
      <c r="I8" s="198"/>
      <c r="J8" s="205" t="s">
        <v>83</v>
      </c>
      <c r="K8" s="188" t="s">
        <v>84</v>
      </c>
      <c r="L8" s="188" t="s">
        <v>85</v>
      </c>
      <c r="M8" s="188" t="s">
        <v>86</v>
      </c>
      <c r="N8" s="188" t="s">
        <v>87</v>
      </c>
      <c r="O8" s="188" t="s">
        <v>88</v>
      </c>
      <c r="P8" s="188" t="s">
        <v>89</v>
      </c>
      <c r="Q8" s="191" t="s">
        <v>90</v>
      </c>
    </row>
    <row r="9" spans="1:17" ht="6" customHeight="1">
      <c r="A9" s="20" t="s">
        <v>59</v>
      </c>
      <c r="B9" s="20" t="s">
        <v>66</v>
      </c>
      <c r="C9" s="43"/>
      <c r="D9" s="199"/>
      <c r="E9" s="200"/>
      <c r="F9" s="200"/>
      <c r="G9" s="200"/>
      <c r="H9" s="200"/>
      <c r="I9" s="201"/>
      <c r="J9" s="206"/>
      <c r="K9" s="189"/>
      <c r="L9" s="189" t="s">
        <v>71</v>
      </c>
      <c r="M9" s="189" t="s">
        <v>91</v>
      </c>
      <c r="N9" s="189" t="s">
        <v>92</v>
      </c>
      <c r="O9" s="189" t="s">
        <v>93</v>
      </c>
      <c r="P9" s="189" t="s">
        <v>94</v>
      </c>
      <c r="Q9" s="192"/>
    </row>
    <row r="10" spans="1:17" ht="6" customHeight="1">
      <c r="A10" s="20" t="s">
        <v>59</v>
      </c>
      <c r="B10" s="20" t="s">
        <v>67</v>
      </c>
      <c r="C10" s="43"/>
      <c r="D10" s="199"/>
      <c r="E10" s="200"/>
      <c r="F10" s="200"/>
      <c r="G10" s="200"/>
      <c r="H10" s="200"/>
      <c r="I10" s="201"/>
      <c r="J10" s="206"/>
      <c r="K10" s="189"/>
      <c r="L10" s="189" t="s">
        <v>95</v>
      </c>
      <c r="M10" s="189"/>
      <c r="N10" s="189"/>
      <c r="O10" s="189"/>
      <c r="P10" s="189"/>
      <c r="Q10" s="192"/>
    </row>
    <row r="11" spans="1:17" ht="6" customHeight="1">
      <c r="A11" s="20" t="s">
        <v>59</v>
      </c>
      <c r="B11" s="20" t="s">
        <v>72</v>
      </c>
      <c r="C11" s="43"/>
      <c r="D11" s="199"/>
      <c r="E11" s="200"/>
      <c r="F11" s="200"/>
      <c r="G11" s="200"/>
      <c r="H11" s="200"/>
      <c r="I11" s="201"/>
      <c r="J11" s="206"/>
      <c r="K11" s="189"/>
      <c r="L11" s="189"/>
      <c r="M11" s="189"/>
      <c r="N11" s="189"/>
      <c r="O11" s="189"/>
      <c r="P11" s="189"/>
      <c r="Q11" s="192"/>
    </row>
    <row r="12" spans="1:17" ht="12.75" customHeight="1" thickBot="1">
      <c r="A12" s="44" t="str">
        <f>IF(COUNTBLANK(C12:IV12)=254,"odstr",IF(AND($A$1="TISK",SUM(J12:L12)=0),"odstr","OK"))</f>
        <v>odstr</v>
      </c>
      <c r="B12" s="22" t="s">
        <v>68</v>
      </c>
      <c r="C12" s="45"/>
      <c r="D12" s="202"/>
      <c r="E12" s="203"/>
      <c r="F12" s="203"/>
      <c r="G12" s="203"/>
      <c r="H12" s="203"/>
      <c r="I12" s="204"/>
      <c r="J12" s="207"/>
      <c r="K12" s="190"/>
      <c r="L12" s="190"/>
      <c r="M12" s="190"/>
      <c r="N12" s="190"/>
      <c r="O12" s="190"/>
      <c r="P12" s="190"/>
      <c r="Q12" s="193"/>
    </row>
    <row r="13" spans="1:17" ht="12.75" customHeight="1" thickBot="1" thickTop="1">
      <c r="A13" s="44" t="e">
        <f>IF(COUNTBLANK(C13:IV13)=254,"odstr",IF(AND($A$1="TISK",SUM(J13:L13)=0),"odstr","OK"))</f>
        <v>#REF!</v>
      </c>
      <c r="B13" s="22" t="s">
        <v>68</v>
      </c>
      <c r="C13" s="120"/>
      <c r="D13" s="121"/>
      <c r="E13" s="194" t="s">
        <v>96</v>
      </c>
      <c r="F13" s="194"/>
      <c r="G13" s="194"/>
      <c r="H13" s="194"/>
      <c r="I13" s="195"/>
      <c r="J13" s="124">
        <v>12394580</v>
      </c>
      <c r="K13" s="125">
        <v>3598426</v>
      </c>
      <c r="L13" s="125">
        <v>1092690</v>
      </c>
      <c r="M13" s="125">
        <v>155303</v>
      </c>
      <c r="N13" s="125">
        <v>816497</v>
      </c>
      <c r="O13" s="125">
        <v>22000</v>
      </c>
      <c r="P13" s="125">
        <v>46600</v>
      </c>
      <c r="Q13" s="126">
        <v>1035002</v>
      </c>
    </row>
    <row r="14" spans="1:17" ht="13.5" thickTop="1">
      <c r="A14" s="44" t="e">
        <f>IF(COUNTBLANK(C14:IV14)=254,"odstr",IF(AND($A$1="TISK",SUM(J14:L14)=0),"odstr","OK"))</f>
        <v>#REF!</v>
      </c>
      <c r="B14" s="22" t="s">
        <v>68</v>
      </c>
      <c r="C14" s="120"/>
      <c r="D14" s="127"/>
      <c r="E14" s="47" t="s">
        <v>97</v>
      </c>
      <c r="F14" s="47"/>
      <c r="G14" s="47"/>
      <c r="H14" s="47"/>
      <c r="I14" s="49"/>
      <c r="J14" s="128">
        <v>198902</v>
      </c>
      <c r="K14" s="129">
        <v>51169</v>
      </c>
      <c r="L14" s="130">
        <v>4860</v>
      </c>
      <c r="M14" s="130">
        <v>0</v>
      </c>
      <c r="N14" s="130">
        <v>2743</v>
      </c>
      <c r="O14" s="130">
        <v>0</v>
      </c>
      <c r="P14" s="130">
        <v>0</v>
      </c>
      <c r="Q14" s="131">
        <v>15085</v>
      </c>
    </row>
    <row r="15" spans="1:17" ht="12.75" customHeight="1">
      <c r="A15" s="44" t="e">
        <f>IF(COUNTBLANK(C15:IV15)=254,"odstr",IF(AND($A$1="TISK",SUM(J15:L15)=0),"odstr","OK"))</f>
        <v>#REF!</v>
      </c>
      <c r="B15" s="22" t="s">
        <v>68</v>
      </c>
      <c r="C15" s="120"/>
      <c r="D15" s="132"/>
      <c r="E15" s="56" t="s">
        <v>98</v>
      </c>
      <c r="F15" s="56"/>
      <c r="G15" s="56"/>
      <c r="H15" s="56"/>
      <c r="I15" s="58"/>
      <c r="J15" s="133">
        <v>51840</v>
      </c>
      <c r="K15" s="108">
        <v>16064</v>
      </c>
      <c r="L15" s="134">
        <v>1530</v>
      </c>
      <c r="M15" s="134">
        <v>0</v>
      </c>
      <c r="N15" s="134">
        <v>842</v>
      </c>
      <c r="O15" s="134">
        <v>0</v>
      </c>
      <c r="P15" s="134">
        <v>0</v>
      </c>
      <c r="Q15" s="135">
        <v>3345</v>
      </c>
    </row>
    <row r="16" spans="1:17" ht="12.75">
      <c r="A16" s="44" t="e">
        <f>IF(COUNTBLANK(C16:IV16)=254,"odstr",IF(AND($A$1="TISK",SUM(J16:L16)=0),"odstr","OK"))</f>
        <v>#REF!</v>
      </c>
      <c r="B16" s="22" t="s">
        <v>68</v>
      </c>
      <c r="C16" s="120"/>
      <c r="D16" s="132"/>
      <c r="E16" s="56" t="s">
        <v>99</v>
      </c>
      <c r="F16" s="56"/>
      <c r="G16" s="56"/>
      <c r="H16" s="56"/>
      <c r="I16" s="58"/>
      <c r="J16" s="133">
        <v>687943</v>
      </c>
      <c r="K16" s="108">
        <v>173333</v>
      </c>
      <c r="L16" s="134">
        <v>46440</v>
      </c>
      <c r="M16" s="134">
        <v>4559</v>
      </c>
      <c r="N16" s="134">
        <v>44637</v>
      </c>
      <c r="O16" s="134">
        <v>1665</v>
      </c>
      <c r="P16" s="134">
        <v>1798</v>
      </c>
      <c r="Q16" s="135">
        <v>53429</v>
      </c>
    </row>
    <row r="17" spans="1:17" ht="12.75">
      <c r="A17" s="44" t="e">
        <f>IF(COUNTBLANK(C17:IV17)=254,"odstr",IF(AND($A$1="TISK",SUM(J17:L17)=0),"odstr","OK"))</f>
        <v>#REF!</v>
      </c>
      <c r="B17" s="22" t="s">
        <v>68</v>
      </c>
      <c r="C17" s="120"/>
      <c r="D17" s="132"/>
      <c r="E17" s="56" t="s">
        <v>100</v>
      </c>
      <c r="F17" s="56"/>
      <c r="G17" s="56"/>
      <c r="H17" s="56"/>
      <c r="I17" s="58"/>
      <c r="J17" s="133">
        <v>995851</v>
      </c>
      <c r="K17" s="108">
        <v>342985</v>
      </c>
      <c r="L17" s="134">
        <v>101160</v>
      </c>
      <c r="M17" s="134">
        <v>18255</v>
      </c>
      <c r="N17" s="134">
        <v>63758</v>
      </c>
      <c r="O17" s="134">
        <v>1060</v>
      </c>
      <c r="P17" s="134">
        <v>1707</v>
      </c>
      <c r="Q17" s="135">
        <v>85332</v>
      </c>
    </row>
    <row r="18" spans="1:17" ht="12.75">
      <c r="A18" s="44" t="s">
        <v>59</v>
      </c>
      <c r="B18" s="44" t="s">
        <v>69</v>
      </c>
      <c r="D18" s="132"/>
      <c r="E18" s="56" t="s">
        <v>101</v>
      </c>
      <c r="F18" s="56"/>
      <c r="G18" s="56"/>
      <c r="H18" s="56"/>
      <c r="I18" s="58"/>
      <c r="J18" s="133">
        <v>109320</v>
      </c>
      <c r="K18" s="108">
        <v>30915</v>
      </c>
      <c r="L18" s="134">
        <v>2880</v>
      </c>
      <c r="M18" s="134">
        <v>0</v>
      </c>
      <c r="N18" s="134">
        <v>2138</v>
      </c>
      <c r="O18" s="134">
        <v>123</v>
      </c>
      <c r="P18" s="134">
        <v>1192</v>
      </c>
      <c r="Q18" s="135">
        <v>7202</v>
      </c>
    </row>
    <row r="19" spans="1:17" ht="12.75">
      <c r="A19" s="44" t="str">
        <f>IF(COUNTBLANK(D19:E19)=2,"odstr","OK")</f>
        <v>OK</v>
      </c>
      <c r="B19" s="44"/>
      <c r="D19" s="132"/>
      <c r="E19" s="56" t="s">
        <v>102</v>
      </c>
      <c r="F19" s="56"/>
      <c r="G19" s="56"/>
      <c r="H19" s="56"/>
      <c r="I19" s="58"/>
      <c r="J19" s="133">
        <v>417031</v>
      </c>
      <c r="K19" s="108">
        <v>107378</v>
      </c>
      <c r="L19" s="134">
        <v>32400</v>
      </c>
      <c r="M19" s="134">
        <v>8029</v>
      </c>
      <c r="N19" s="134">
        <v>28112</v>
      </c>
      <c r="O19" s="134">
        <v>1341</v>
      </c>
      <c r="P19" s="134">
        <v>824</v>
      </c>
      <c r="Q19" s="135">
        <v>31472</v>
      </c>
    </row>
    <row r="20" spans="1:17" ht="12.75">
      <c r="A20" s="44" t="str">
        <f>IF(COUNTBLANK(D20:E20)=2,"odstr","OK")</f>
        <v>OK</v>
      </c>
      <c r="B20" s="44"/>
      <c r="D20" s="132"/>
      <c r="E20" s="56" t="s">
        <v>103</v>
      </c>
      <c r="F20" s="56"/>
      <c r="G20" s="56"/>
      <c r="H20" s="56"/>
      <c r="I20" s="58"/>
      <c r="J20" s="133">
        <v>1368066</v>
      </c>
      <c r="K20" s="108">
        <v>452038</v>
      </c>
      <c r="L20" s="134">
        <v>166500</v>
      </c>
      <c r="M20" s="134">
        <v>29189</v>
      </c>
      <c r="N20" s="134">
        <v>96234</v>
      </c>
      <c r="O20" s="134">
        <v>1698</v>
      </c>
      <c r="P20" s="134">
        <v>17284</v>
      </c>
      <c r="Q20" s="135">
        <v>121421</v>
      </c>
    </row>
    <row r="21" spans="1:17" ht="12.75">
      <c r="A21" s="44" t="s">
        <v>69</v>
      </c>
      <c r="B21" s="44"/>
      <c r="D21" s="132"/>
      <c r="E21" s="56" t="s">
        <v>104</v>
      </c>
      <c r="F21" s="56"/>
      <c r="G21" s="56"/>
      <c r="H21" s="56"/>
      <c r="I21" s="58"/>
      <c r="J21" s="133">
        <v>396184</v>
      </c>
      <c r="K21" s="108">
        <v>100369</v>
      </c>
      <c r="L21" s="134">
        <v>32040</v>
      </c>
      <c r="M21" s="134">
        <v>6362</v>
      </c>
      <c r="N21" s="134">
        <v>33745</v>
      </c>
      <c r="O21" s="134">
        <v>1400</v>
      </c>
      <c r="P21" s="134">
        <v>247</v>
      </c>
      <c r="Q21" s="135">
        <v>31667</v>
      </c>
    </row>
    <row r="22" spans="1:17" ht="12.75">
      <c r="A22" s="44"/>
      <c r="B22" s="44"/>
      <c r="D22" s="132"/>
      <c r="E22" s="56" t="s">
        <v>105</v>
      </c>
      <c r="F22" s="56"/>
      <c r="G22" s="56"/>
      <c r="H22" s="56"/>
      <c r="I22" s="58"/>
      <c r="J22" s="133">
        <v>351823</v>
      </c>
      <c r="K22" s="108">
        <v>85147</v>
      </c>
      <c r="L22" s="134">
        <v>15660</v>
      </c>
      <c r="M22" s="134">
        <v>1323</v>
      </c>
      <c r="N22" s="134">
        <v>22027</v>
      </c>
      <c r="O22" s="134">
        <v>936</v>
      </c>
      <c r="P22" s="134">
        <v>1652</v>
      </c>
      <c r="Q22" s="135">
        <v>26609</v>
      </c>
    </row>
    <row r="23" spans="1:17" ht="12.75">
      <c r="A23" s="44"/>
      <c r="B23" s="44"/>
      <c r="D23" s="132"/>
      <c r="E23" s="56" t="s">
        <v>106</v>
      </c>
      <c r="F23" s="56"/>
      <c r="G23" s="56"/>
      <c r="H23" s="56"/>
      <c r="I23" s="58"/>
      <c r="J23" s="133">
        <v>217956</v>
      </c>
      <c r="K23" s="108">
        <v>43700</v>
      </c>
      <c r="L23" s="134">
        <v>4860</v>
      </c>
      <c r="M23" s="134">
        <v>4890</v>
      </c>
      <c r="N23" s="134">
        <v>12220</v>
      </c>
      <c r="O23" s="134">
        <v>640</v>
      </c>
      <c r="P23" s="134">
        <v>1017</v>
      </c>
      <c r="Q23" s="135">
        <v>16688</v>
      </c>
    </row>
    <row r="24" spans="1:17" ht="12.75">
      <c r="A24" s="44"/>
      <c r="B24" s="44"/>
      <c r="D24" s="132"/>
      <c r="E24" s="56" t="s">
        <v>107</v>
      </c>
      <c r="F24" s="56"/>
      <c r="G24" s="56"/>
      <c r="H24" s="56"/>
      <c r="I24" s="58"/>
      <c r="J24" s="133">
        <v>289142</v>
      </c>
      <c r="K24" s="108">
        <v>67052</v>
      </c>
      <c r="L24" s="134">
        <v>16470</v>
      </c>
      <c r="M24" s="134">
        <v>4014</v>
      </c>
      <c r="N24" s="134">
        <v>18484</v>
      </c>
      <c r="O24" s="134">
        <v>786</v>
      </c>
      <c r="P24" s="134">
        <v>0</v>
      </c>
      <c r="Q24" s="135">
        <v>25326</v>
      </c>
    </row>
    <row r="25" spans="1:17" ht="12.75">
      <c r="A25" s="44"/>
      <c r="B25" s="44"/>
      <c r="D25" s="132"/>
      <c r="E25" s="56" t="s">
        <v>108</v>
      </c>
      <c r="F25" s="56"/>
      <c r="G25" s="56"/>
      <c r="H25" s="56"/>
      <c r="I25" s="58"/>
      <c r="J25" s="133">
        <v>240118</v>
      </c>
      <c r="K25" s="108">
        <v>52174</v>
      </c>
      <c r="L25" s="134">
        <v>6840</v>
      </c>
      <c r="M25" s="134">
        <v>542</v>
      </c>
      <c r="N25" s="134">
        <v>18619</v>
      </c>
      <c r="O25" s="134">
        <v>369</v>
      </c>
      <c r="P25" s="134">
        <v>1398</v>
      </c>
      <c r="Q25" s="135">
        <v>21324</v>
      </c>
    </row>
    <row r="26" spans="1:17" ht="12.75">
      <c r="A26" s="44"/>
      <c r="B26" s="44"/>
      <c r="D26" s="132"/>
      <c r="E26" s="56" t="s">
        <v>109</v>
      </c>
      <c r="F26" s="56"/>
      <c r="G26" s="56"/>
      <c r="H26" s="56"/>
      <c r="I26" s="56"/>
      <c r="J26" s="133">
        <v>345376</v>
      </c>
      <c r="K26" s="108">
        <v>67016</v>
      </c>
      <c r="L26" s="134">
        <v>6660</v>
      </c>
      <c r="M26" s="134">
        <v>297</v>
      </c>
      <c r="N26" s="134">
        <v>21281</v>
      </c>
      <c r="O26" s="134">
        <v>860</v>
      </c>
      <c r="P26" s="134">
        <v>0</v>
      </c>
      <c r="Q26" s="135">
        <v>27824</v>
      </c>
    </row>
    <row r="27" spans="1:17" ht="12.75">
      <c r="A27" s="44"/>
      <c r="B27" s="44"/>
      <c r="D27" s="132"/>
      <c r="E27" s="56" t="s">
        <v>110</v>
      </c>
      <c r="F27" s="56"/>
      <c r="G27" s="56"/>
      <c r="H27" s="56"/>
      <c r="I27" s="58"/>
      <c r="J27" s="133">
        <v>1907618</v>
      </c>
      <c r="K27" s="108">
        <v>768503</v>
      </c>
      <c r="L27" s="134">
        <v>284580</v>
      </c>
      <c r="M27" s="134">
        <v>15316</v>
      </c>
      <c r="N27" s="134">
        <v>103832</v>
      </c>
      <c r="O27" s="134">
        <v>3854</v>
      </c>
      <c r="P27" s="134">
        <v>9064</v>
      </c>
      <c r="Q27" s="135">
        <v>186739</v>
      </c>
    </row>
    <row r="28" spans="1:17" ht="12.75">
      <c r="A28" s="44"/>
      <c r="B28" s="44"/>
      <c r="D28" s="132"/>
      <c r="E28" s="56" t="s">
        <v>111</v>
      </c>
      <c r="F28" s="56"/>
      <c r="G28" s="56"/>
      <c r="H28" s="56"/>
      <c r="I28" s="58"/>
      <c r="J28" s="133">
        <v>776781</v>
      </c>
      <c r="K28" s="108">
        <v>219741</v>
      </c>
      <c r="L28" s="134">
        <v>68220</v>
      </c>
      <c r="M28" s="134">
        <v>8951</v>
      </c>
      <c r="N28" s="134">
        <v>54502</v>
      </c>
      <c r="O28" s="134">
        <v>789</v>
      </c>
      <c r="P28" s="134">
        <v>4416</v>
      </c>
      <c r="Q28" s="135">
        <v>63786</v>
      </c>
    </row>
    <row r="29" spans="1:17" ht="12.75">
      <c r="A29" s="44"/>
      <c r="B29" s="44"/>
      <c r="D29" s="132"/>
      <c r="E29" s="56" t="s">
        <v>112</v>
      </c>
      <c r="F29" s="56"/>
      <c r="G29" s="56"/>
      <c r="H29" s="56"/>
      <c r="I29" s="58"/>
      <c r="J29" s="133">
        <v>359401</v>
      </c>
      <c r="K29" s="108">
        <v>87104</v>
      </c>
      <c r="L29" s="134">
        <v>21150</v>
      </c>
      <c r="M29" s="134">
        <v>4944</v>
      </c>
      <c r="N29" s="134">
        <v>27918</v>
      </c>
      <c r="O29" s="134">
        <v>244</v>
      </c>
      <c r="P29" s="134">
        <v>837</v>
      </c>
      <c r="Q29" s="135">
        <v>28205</v>
      </c>
    </row>
    <row r="30" spans="1:17" ht="12.75">
      <c r="A30" s="44"/>
      <c r="B30" s="44"/>
      <c r="D30" s="132"/>
      <c r="E30" s="56" t="s">
        <v>113</v>
      </c>
      <c r="F30" s="56"/>
      <c r="G30" s="56"/>
      <c r="H30" s="56"/>
      <c r="I30" s="58"/>
      <c r="J30" s="133">
        <v>453074</v>
      </c>
      <c r="K30" s="108">
        <v>87941</v>
      </c>
      <c r="L30" s="134">
        <v>16920</v>
      </c>
      <c r="M30" s="134">
        <v>3546</v>
      </c>
      <c r="N30" s="134">
        <v>21335</v>
      </c>
      <c r="O30" s="134">
        <v>602</v>
      </c>
      <c r="P30" s="134">
        <v>0</v>
      </c>
      <c r="Q30" s="135">
        <v>30439</v>
      </c>
    </row>
    <row r="31" spans="1:17" ht="12.75">
      <c r="A31" s="44"/>
      <c r="B31" s="44"/>
      <c r="D31" s="132"/>
      <c r="E31" s="56" t="s">
        <v>114</v>
      </c>
      <c r="F31" s="56"/>
      <c r="G31" s="56"/>
      <c r="H31" s="56"/>
      <c r="I31" s="58"/>
      <c r="J31" s="133">
        <v>212429</v>
      </c>
      <c r="K31" s="108">
        <v>47566</v>
      </c>
      <c r="L31" s="134">
        <v>13680</v>
      </c>
      <c r="M31" s="134">
        <v>0</v>
      </c>
      <c r="N31" s="134">
        <v>10066</v>
      </c>
      <c r="O31" s="134">
        <v>172</v>
      </c>
      <c r="P31" s="134">
        <v>0</v>
      </c>
      <c r="Q31" s="135">
        <v>12472</v>
      </c>
    </row>
    <row r="32" spans="1:17" ht="12.75">
      <c r="A32" s="44"/>
      <c r="B32" s="44"/>
      <c r="D32" s="132"/>
      <c r="E32" s="56" t="s">
        <v>115</v>
      </c>
      <c r="F32" s="56"/>
      <c r="G32" s="56"/>
      <c r="H32" s="56"/>
      <c r="I32" s="58"/>
      <c r="J32" s="133">
        <v>695469</v>
      </c>
      <c r="K32" s="108">
        <v>156456</v>
      </c>
      <c r="L32" s="134">
        <v>50040</v>
      </c>
      <c r="M32" s="134">
        <v>5081</v>
      </c>
      <c r="N32" s="134">
        <v>45679</v>
      </c>
      <c r="O32" s="134">
        <v>526</v>
      </c>
      <c r="P32" s="134">
        <v>1411</v>
      </c>
      <c r="Q32" s="135">
        <v>55050</v>
      </c>
    </row>
    <row r="33" spans="1:17" ht="12.75">
      <c r="A33" s="44"/>
      <c r="B33" s="44"/>
      <c r="D33" s="132"/>
      <c r="E33" s="56" t="s">
        <v>116</v>
      </c>
      <c r="F33" s="56"/>
      <c r="G33" s="56"/>
      <c r="H33" s="56"/>
      <c r="I33" s="58"/>
      <c r="J33" s="133">
        <v>455850</v>
      </c>
      <c r="K33" s="108">
        <v>123627</v>
      </c>
      <c r="L33" s="134">
        <v>26910</v>
      </c>
      <c r="M33" s="134">
        <v>6469</v>
      </c>
      <c r="N33" s="134">
        <v>45349</v>
      </c>
      <c r="O33" s="134">
        <v>1527</v>
      </c>
      <c r="P33" s="134">
        <v>1175</v>
      </c>
      <c r="Q33" s="135">
        <v>46951</v>
      </c>
    </row>
    <row r="34" spans="1:17" ht="12.75">
      <c r="A34" s="44"/>
      <c r="B34" s="44"/>
      <c r="D34" s="132"/>
      <c r="E34" s="56" t="s">
        <v>117</v>
      </c>
      <c r="F34" s="56"/>
      <c r="G34" s="56"/>
      <c r="H34" s="56"/>
      <c r="I34" s="58"/>
      <c r="J34" s="133">
        <v>248593</v>
      </c>
      <c r="K34" s="108">
        <v>94012</v>
      </c>
      <c r="L34" s="134">
        <v>42120</v>
      </c>
      <c r="M34" s="134">
        <v>2251</v>
      </c>
      <c r="N34" s="134">
        <v>13489</v>
      </c>
      <c r="O34" s="134">
        <v>515</v>
      </c>
      <c r="P34" s="134">
        <v>0</v>
      </c>
      <c r="Q34" s="135">
        <v>19421</v>
      </c>
    </row>
    <row r="35" spans="1:17" ht="12.75">
      <c r="A35" s="44"/>
      <c r="B35" s="44"/>
      <c r="D35" s="132"/>
      <c r="E35" s="56" t="s">
        <v>118</v>
      </c>
      <c r="F35" s="56"/>
      <c r="G35" s="56"/>
      <c r="H35" s="56"/>
      <c r="I35" s="58"/>
      <c r="J35" s="133">
        <v>85297</v>
      </c>
      <c r="K35" s="108">
        <v>9741</v>
      </c>
      <c r="L35" s="134">
        <v>0</v>
      </c>
      <c r="M35" s="134">
        <v>559</v>
      </c>
      <c r="N35" s="134">
        <v>6491</v>
      </c>
      <c r="O35" s="134">
        <v>602</v>
      </c>
      <c r="P35" s="134">
        <v>0</v>
      </c>
      <c r="Q35" s="135">
        <v>6143</v>
      </c>
    </row>
    <row r="36" spans="1:17" ht="12.75">
      <c r="A36" s="44"/>
      <c r="B36" s="44"/>
      <c r="D36" s="132"/>
      <c r="E36" s="56" t="s">
        <v>119</v>
      </c>
      <c r="F36" s="56"/>
      <c r="G36" s="56"/>
      <c r="H36" s="56"/>
      <c r="I36" s="58"/>
      <c r="J36" s="133">
        <v>112301</v>
      </c>
      <c r="K36" s="108">
        <v>7261</v>
      </c>
      <c r="L36" s="134">
        <v>0</v>
      </c>
      <c r="M36" s="134">
        <v>360</v>
      </c>
      <c r="N36" s="134">
        <v>7301</v>
      </c>
      <c r="O36" s="134">
        <v>0</v>
      </c>
      <c r="P36" s="134">
        <v>0</v>
      </c>
      <c r="Q36" s="135">
        <v>5669</v>
      </c>
    </row>
    <row r="37" spans="1:17" ht="12.75">
      <c r="A37" s="44"/>
      <c r="B37" s="44"/>
      <c r="D37" s="132"/>
      <c r="E37" s="56" t="s">
        <v>120</v>
      </c>
      <c r="F37" s="56"/>
      <c r="G37" s="56"/>
      <c r="H37" s="56"/>
      <c r="I37" s="58"/>
      <c r="J37" s="133">
        <v>73748</v>
      </c>
      <c r="K37" s="108">
        <v>23221</v>
      </c>
      <c r="L37" s="134">
        <v>1800</v>
      </c>
      <c r="M37" s="134">
        <v>0</v>
      </c>
      <c r="N37" s="134">
        <v>1318</v>
      </c>
      <c r="O37" s="134">
        <v>0</v>
      </c>
      <c r="P37" s="134">
        <v>0</v>
      </c>
      <c r="Q37" s="135">
        <v>4895</v>
      </c>
    </row>
    <row r="38" spans="1:17" ht="12.75">
      <c r="A38" s="44"/>
      <c r="B38" s="44"/>
      <c r="D38" s="132"/>
      <c r="E38" s="56" t="s">
        <v>121</v>
      </c>
      <c r="F38" s="56"/>
      <c r="G38" s="56"/>
      <c r="H38" s="56"/>
      <c r="I38" s="58"/>
      <c r="J38" s="133">
        <v>857342</v>
      </c>
      <c r="K38" s="108">
        <v>252482</v>
      </c>
      <c r="L38" s="134">
        <v>96300</v>
      </c>
      <c r="M38" s="134">
        <v>20549</v>
      </c>
      <c r="N38" s="134">
        <v>78586</v>
      </c>
      <c r="O38" s="134">
        <v>1193</v>
      </c>
      <c r="P38" s="134">
        <v>963</v>
      </c>
      <c r="Q38" s="135">
        <v>67118</v>
      </c>
    </row>
    <row r="39" spans="1:17" ht="13.5" thickBot="1">
      <c r="A39" s="44"/>
      <c r="B39" s="44"/>
      <c r="D39" s="136"/>
      <c r="E39" s="73" t="s">
        <v>122</v>
      </c>
      <c r="F39" s="73"/>
      <c r="G39" s="73"/>
      <c r="H39" s="73"/>
      <c r="I39" s="75"/>
      <c r="J39" s="137">
        <v>487125</v>
      </c>
      <c r="K39" s="115">
        <v>131431</v>
      </c>
      <c r="L39" s="138">
        <v>32670</v>
      </c>
      <c r="M39" s="138">
        <v>9817</v>
      </c>
      <c r="N39" s="138">
        <v>35791</v>
      </c>
      <c r="O39" s="138">
        <v>1098</v>
      </c>
      <c r="P39" s="138">
        <v>1615</v>
      </c>
      <c r="Q39" s="139">
        <v>41390</v>
      </c>
    </row>
    <row r="40" spans="1:17" ht="13.5">
      <c r="A40" s="44"/>
      <c r="B40" s="44"/>
      <c r="D40" s="81" t="s">
        <v>56</v>
      </c>
      <c r="E40" s="82"/>
      <c r="F40" s="82"/>
      <c r="G40" s="82"/>
      <c r="H40" s="82"/>
      <c r="I40" s="81"/>
      <c r="J40" s="81"/>
      <c r="K40" s="81"/>
      <c r="L40" s="81"/>
      <c r="M40" s="81"/>
      <c r="N40" s="81"/>
      <c r="O40" s="81"/>
      <c r="P40" s="81"/>
      <c r="Q40" s="83" t="s">
        <v>130</v>
      </c>
    </row>
    <row r="41" spans="1:17" ht="12.75">
      <c r="A41" s="44"/>
      <c r="B41" s="44"/>
      <c r="D41" s="84"/>
      <c r="E41" s="140"/>
      <c r="F41" s="140"/>
      <c r="G41" s="140"/>
      <c r="H41" s="140"/>
      <c r="I41" s="140"/>
      <c r="J41" s="140"/>
      <c r="K41" s="140"/>
      <c r="L41" s="140"/>
      <c r="M41" s="140"/>
      <c r="N41" s="140"/>
      <c r="O41" s="140"/>
      <c r="P41" s="140"/>
      <c r="Q41" s="140"/>
    </row>
    <row r="42" spans="1:2" ht="12.75">
      <c r="A42" s="44"/>
      <c r="B42" s="44"/>
    </row>
    <row r="43" spans="1:2" ht="12.75">
      <c r="A43" s="44"/>
      <c r="B43" s="44"/>
    </row>
    <row r="44" spans="1:2" ht="12.75">
      <c r="A44" s="44"/>
      <c r="B44" s="44"/>
    </row>
    <row r="45" spans="1:2" ht="12.75">
      <c r="A45" s="44"/>
      <c r="B45" s="44"/>
    </row>
    <row r="46" spans="1:2" ht="12.75">
      <c r="A46" s="44"/>
      <c r="B46" s="44"/>
    </row>
    <row r="47" spans="1:2" ht="12.75">
      <c r="A47" s="44"/>
      <c r="B47" s="44"/>
    </row>
    <row r="48" spans="1:2" ht="12.75">
      <c r="A48" s="44"/>
      <c r="B48" s="44"/>
    </row>
    <row r="49" spans="1:2" ht="12.75">
      <c r="A49" s="44"/>
      <c r="B49" s="44"/>
    </row>
    <row r="50" spans="1:2" ht="12.75">
      <c r="A50" s="44"/>
      <c r="B50" s="44"/>
    </row>
    <row r="51" spans="1:2" ht="12.75">
      <c r="A51" s="44"/>
      <c r="B51" s="44"/>
    </row>
    <row r="52" spans="1:2" ht="12.75">
      <c r="A52" s="44"/>
      <c r="B52" s="44"/>
    </row>
    <row r="53" spans="1:2" ht="12.75">
      <c r="A53" s="44"/>
      <c r="B53" s="44"/>
    </row>
    <row r="54" spans="1:2" ht="12.75">
      <c r="A54" s="44"/>
      <c r="B54" s="44"/>
    </row>
    <row r="55" spans="1:2" ht="12.75">
      <c r="A55" s="44"/>
      <c r="B55" s="44"/>
    </row>
    <row r="56" spans="1:2" ht="12.75">
      <c r="A56" s="44"/>
      <c r="B56" s="44"/>
    </row>
    <row r="57" spans="1:2" ht="12.75">
      <c r="A57" s="44"/>
      <c r="B57" s="44"/>
    </row>
    <row r="58" spans="1:2" ht="12.75">
      <c r="A58" s="44"/>
      <c r="B58" s="44"/>
    </row>
    <row r="59" spans="1:2" ht="12.75">
      <c r="A59" s="44"/>
      <c r="B59" s="44"/>
    </row>
    <row r="60" spans="1:2" ht="12.75">
      <c r="A60" s="44"/>
      <c r="B60" s="44"/>
    </row>
    <row r="61" spans="1:2" ht="12.75">
      <c r="A61" s="44"/>
      <c r="B61" s="44"/>
    </row>
    <row r="62" spans="1:2" ht="12.75">
      <c r="A62" s="44"/>
      <c r="B62" s="44"/>
    </row>
    <row r="63" spans="1:2" ht="12.75">
      <c r="A63" s="44"/>
      <c r="B63" s="44"/>
    </row>
    <row r="64" spans="1:2" ht="12.75">
      <c r="A64" s="44"/>
      <c r="B64" s="44"/>
    </row>
    <row r="65" spans="1:2" ht="12.75">
      <c r="A65" s="44"/>
      <c r="B65" s="44"/>
    </row>
    <row r="66" spans="1:2" ht="12.75">
      <c r="A66" s="44"/>
      <c r="B66" s="44"/>
    </row>
    <row r="67" spans="1:2" ht="12.75">
      <c r="A67" s="44"/>
      <c r="B67" s="44"/>
    </row>
    <row r="68" spans="1:2" ht="12.75">
      <c r="A68" s="44"/>
      <c r="B68" s="44"/>
    </row>
    <row r="69" spans="1:2" ht="12.75">
      <c r="A69" s="44"/>
      <c r="B69" s="44"/>
    </row>
    <row r="70" spans="1:2" ht="12.75">
      <c r="A70" s="44"/>
      <c r="B70" s="44"/>
    </row>
    <row r="71" spans="1:2" ht="12.75">
      <c r="A71" s="44"/>
      <c r="B71" s="44"/>
    </row>
    <row r="72" spans="1:2" ht="12.75">
      <c r="A72" s="44"/>
      <c r="B72" s="44"/>
    </row>
    <row r="73" spans="1:2" ht="12.75">
      <c r="A73" s="44"/>
      <c r="B73" s="44"/>
    </row>
    <row r="74" spans="1:2" ht="12.75">
      <c r="A74" s="44"/>
      <c r="B74" s="44"/>
    </row>
    <row r="75" spans="1:2" ht="12.75">
      <c r="A75" s="44"/>
      <c r="B75" s="44"/>
    </row>
    <row r="76" spans="1:2" ht="12.75">
      <c r="A76" s="44"/>
      <c r="B76" s="44"/>
    </row>
    <row r="77" spans="1:2" ht="12.75">
      <c r="A77" s="44"/>
      <c r="B77" s="44"/>
    </row>
    <row r="78" spans="1:2" ht="12.75">
      <c r="A78" s="44"/>
      <c r="B78" s="44"/>
    </row>
    <row r="79" spans="1:2" ht="12.75">
      <c r="A79" s="44"/>
      <c r="B79" s="44"/>
    </row>
    <row r="80" spans="1:2" ht="12.75">
      <c r="A80" s="44"/>
      <c r="B80" s="44"/>
    </row>
    <row r="81" spans="1:2" ht="12.75">
      <c r="A81" s="44"/>
      <c r="B81" s="44"/>
    </row>
    <row r="82" spans="1:2" ht="12.75">
      <c r="A82" s="44"/>
      <c r="B82" s="44"/>
    </row>
    <row r="83" spans="1:2" ht="12.75">
      <c r="A83" s="44"/>
      <c r="B83" s="44"/>
    </row>
    <row r="84" spans="1:2" ht="12.75">
      <c r="A84" s="44"/>
      <c r="B84" s="44"/>
    </row>
    <row r="85" spans="1:2" ht="12.75">
      <c r="A85" s="44"/>
      <c r="B85" s="44"/>
    </row>
    <row r="86" spans="1:2" ht="12.75">
      <c r="A86" s="44"/>
      <c r="B86" s="44"/>
    </row>
    <row r="87" spans="1:2" ht="12.75">
      <c r="A87" s="44"/>
      <c r="B87" s="44"/>
    </row>
    <row r="88" spans="1:2" ht="12.75">
      <c r="A88" s="44"/>
      <c r="B88" s="44"/>
    </row>
    <row r="89" spans="1:2" ht="12.75">
      <c r="A89" s="44"/>
      <c r="B89" s="44"/>
    </row>
    <row r="90" spans="1:2" ht="12.75">
      <c r="A90" s="44"/>
      <c r="B90" s="44"/>
    </row>
    <row r="91" spans="1:2" ht="12.75">
      <c r="A91" s="44"/>
      <c r="B91" s="44"/>
    </row>
    <row r="92" spans="1:2" ht="12.75">
      <c r="A92" s="44"/>
      <c r="B92" s="44"/>
    </row>
    <row r="93" spans="1:2" ht="12.75">
      <c r="A93" s="44"/>
      <c r="B93" s="44"/>
    </row>
    <row r="94" spans="1:2" ht="12.75">
      <c r="A94" s="44"/>
      <c r="B94" s="44"/>
    </row>
    <row r="95" spans="1:2" ht="12.75">
      <c r="A95" s="44"/>
      <c r="B95" s="44"/>
    </row>
    <row r="96" spans="1:2" ht="12.75">
      <c r="A96" s="44"/>
      <c r="B96" s="44"/>
    </row>
    <row r="97" spans="1:2" ht="12.75">
      <c r="A97" s="44"/>
      <c r="B97" s="44"/>
    </row>
    <row r="98" spans="1:2" ht="12.75">
      <c r="A98" s="44"/>
      <c r="B98" s="44"/>
    </row>
    <row r="99" spans="1:2" ht="12.75">
      <c r="A99" s="44"/>
      <c r="B99" s="44"/>
    </row>
    <row r="100" spans="1:2" ht="12.75">
      <c r="A100" s="44"/>
      <c r="B100" s="44"/>
    </row>
    <row r="101" spans="1:2" ht="12.75">
      <c r="A101" s="44"/>
      <c r="B101" s="44"/>
    </row>
    <row r="102" spans="1:2" ht="12.75">
      <c r="A102" s="44"/>
      <c r="B102" s="44"/>
    </row>
    <row r="103" spans="1:2" ht="12.75">
      <c r="A103" s="44"/>
      <c r="B103" s="44"/>
    </row>
    <row r="104" spans="1:2" ht="12.75">
      <c r="A104" s="44"/>
      <c r="B104" s="44"/>
    </row>
    <row r="105" spans="1:2" ht="12.75">
      <c r="A105" s="44"/>
      <c r="B105" s="44"/>
    </row>
    <row r="106" spans="1:2" ht="12.75">
      <c r="A106" s="44"/>
      <c r="B106" s="44"/>
    </row>
    <row r="107" spans="1:2" ht="12.75">
      <c r="A107" s="44"/>
      <c r="B107" s="44"/>
    </row>
    <row r="108" spans="1:2" ht="12.75">
      <c r="A108" s="44"/>
      <c r="B108" s="44"/>
    </row>
    <row r="109" spans="1:2" ht="12.75">
      <c r="A109" s="44"/>
      <c r="B109" s="44"/>
    </row>
    <row r="110" spans="1:2" ht="12.75">
      <c r="A110" s="44"/>
      <c r="B110" s="44"/>
    </row>
    <row r="111" spans="1:2" ht="12.75">
      <c r="A111" s="44"/>
      <c r="B111" s="44"/>
    </row>
    <row r="112" spans="1:2" ht="12.75">
      <c r="A112" s="44"/>
      <c r="B112" s="44"/>
    </row>
    <row r="113" spans="1:2" ht="12.75">
      <c r="A113" s="44"/>
      <c r="B113" s="44"/>
    </row>
    <row r="114" spans="1:2" ht="12.75">
      <c r="A114" s="44"/>
      <c r="B114" s="44"/>
    </row>
    <row r="115" spans="1:2" ht="12.75">
      <c r="A115" s="44"/>
      <c r="B115" s="44"/>
    </row>
    <row r="116" spans="1:2" ht="12.75">
      <c r="A116" s="44"/>
      <c r="B116" s="44"/>
    </row>
    <row r="117" spans="1:2" ht="12.75">
      <c r="A117" s="44"/>
      <c r="B117" s="44"/>
    </row>
    <row r="118" spans="1:2" ht="12.75">
      <c r="A118" s="44"/>
      <c r="B118" s="44"/>
    </row>
    <row r="119" spans="1:2" ht="12.75">
      <c r="A119" s="44"/>
      <c r="B119" s="44"/>
    </row>
    <row r="120" spans="1:2" ht="12.75">
      <c r="A120" s="44"/>
      <c r="B120" s="44"/>
    </row>
    <row r="121" spans="1:2" ht="12.75">
      <c r="A121" s="44"/>
      <c r="B121" s="44"/>
    </row>
    <row r="122" spans="1:2" ht="12.75">
      <c r="A122" s="44"/>
      <c r="B122" s="44"/>
    </row>
    <row r="123" spans="1:2" ht="12.75">
      <c r="A123" s="44"/>
      <c r="B123" s="44"/>
    </row>
    <row r="124" spans="1:2" ht="12.75">
      <c r="A124" s="44"/>
      <c r="B124" s="44"/>
    </row>
    <row r="125" spans="1:2" ht="12.75">
      <c r="A125" s="44"/>
      <c r="B125" s="44"/>
    </row>
    <row r="126" spans="1:2" ht="12.75">
      <c r="A126" s="44"/>
      <c r="B126" s="44"/>
    </row>
    <row r="127" spans="1:2" ht="12.75">
      <c r="A127" s="44"/>
      <c r="B127" s="44"/>
    </row>
    <row r="128" spans="1:2" ht="12.75">
      <c r="A128" s="44"/>
      <c r="B128" s="44"/>
    </row>
    <row r="129" spans="1:2" ht="12.75">
      <c r="A129" s="44"/>
      <c r="B129" s="44"/>
    </row>
    <row r="130" spans="1:2" ht="12.75">
      <c r="A130" s="44"/>
      <c r="B130" s="44"/>
    </row>
    <row r="131" spans="1:2" ht="12.75">
      <c r="A131" s="44"/>
      <c r="B131" s="44"/>
    </row>
    <row r="132" spans="1:2" ht="12.75">
      <c r="A132" s="44"/>
      <c r="B132" s="44"/>
    </row>
    <row r="133" spans="1:2" ht="12.75">
      <c r="A133" s="44"/>
      <c r="B133" s="44"/>
    </row>
    <row r="134" spans="1:2" ht="12.75">
      <c r="A134" s="44"/>
      <c r="B134" s="44"/>
    </row>
    <row r="135" spans="1:2" ht="12.75">
      <c r="A135" s="44"/>
      <c r="B135" s="44"/>
    </row>
    <row r="136" spans="1:2" ht="12.75">
      <c r="A136" s="44"/>
      <c r="B136" s="44"/>
    </row>
    <row r="137" spans="1:2" ht="12.75">
      <c r="A137" s="44"/>
      <c r="B137" s="44"/>
    </row>
    <row r="138" spans="1:2" ht="12.75">
      <c r="A138" s="44"/>
      <c r="B138" s="44"/>
    </row>
    <row r="139" spans="1:2" ht="12.75">
      <c r="A139" s="44"/>
      <c r="B139" s="44"/>
    </row>
    <row r="140" spans="1:2" ht="12.75">
      <c r="A140" s="44"/>
      <c r="B140" s="44"/>
    </row>
    <row r="141" spans="1:2" ht="12.75">
      <c r="A141" s="44"/>
      <c r="B141" s="44"/>
    </row>
    <row r="142" spans="1:2" ht="12.75">
      <c r="A142" s="44"/>
      <c r="B142" s="44"/>
    </row>
    <row r="143" spans="1:2" ht="12.75">
      <c r="A143" s="44"/>
      <c r="B143" s="44"/>
    </row>
    <row r="144" spans="1:2" ht="12.75">
      <c r="A144" s="44"/>
      <c r="B144" s="44"/>
    </row>
    <row r="145" spans="1:2" ht="12.75">
      <c r="A145" s="44"/>
      <c r="B145" s="44"/>
    </row>
    <row r="146" spans="1:2" ht="12.75">
      <c r="A146" s="44"/>
      <c r="B146" s="44"/>
    </row>
    <row r="147" spans="1:2" ht="12.75">
      <c r="A147" s="44"/>
      <c r="B147" s="44"/>
    </row>
    <row r="148" spans="1:2" ht="12.75">
      <c r="A148" s="44"/>
      <c r="B148" s="44"/>
    </row>
    <row r="149" spans="1:2" ht="12.75">
      <c r="A149" s="44"/>
      <c r="B149" s="44"/>
    </row>
    <row r="150" spans="1:2" ht="12.75">
      <c r="A150" s="44"/>
      <c r="B150" s="44"/>
    </row>
    <row r="151" spans="1:2" ht="12.75">
      <c r="A151" s="44"/>
      <c r="B151" s="44"/>
    </row>
    <row r="152" spans="1:2" ht="12.75">
      <c r="A152" s="44"/>
      <c r="B152" s="44"/>
    </row>
    <row r="153" spans="1:2" ht="12.75">
      <c r="A153" s="44"/>
      <c r="B153" s="44"/>
    </row>
    <row r="154" spans="1:2" ht="12.75">
      <c r="A154" s="44"/>
      <c r="B154" s="44"/>
    </row>
    <row r="155" spans="1:2" ht="12.75">
      <c r="A155" s="44"/>
      <c r="B155" s="44"/>
    </row>
    <row r="156" spans="1:2" ht="12.75">
      <c r="A156" s="44"/>
      <c r="B156" s="44"/>
    </row>
    <row r="157" spans="1:2" ht="12.75">
      <c r="A157" s="44"/>
      <c r="B157" s="44"/>
    </row>
    <row r="158" spans="1:2" ht="12.75">
      <c r="A158" s="44"/>
      <c r="B158" s="44"/>
    </row>
    <row r="159" spans="1:2" ht="12.75">
      <c r="A159" s="44"/>
      <c r="B159" s="44"/>
    </row>
    <row r="160" spans="1:2" ht="12.75">
      <c r="A160" s="44"/>
      <c r="B160" s="44"/>
    </row>
    <row r="161" spans="1:2" ht="12.75">
      <c r="A161" s="44"/>
      <c r="B161" s="44"/>
    </row>
    <row r="162" spans="1:2" ht="12.75">
      <c r="A162" s="44"/>
      <c r="B162" s="44"/>
    </row>
    <row r="163" spans="1:2" ht="12.75">
      <c r="A163" s="44"/>
      <c r="B163" s="44"/>
    </row>
    <row r="164" spans="1:2" ht="12.75">
      <c r="A164" s="44"/>
      <c r="B164" s="44"/>
    </row>
    <row r="165" spans="1:2" ht="12.75">
      <c r="A165" s="44"/>
      <c r="B165" s="44"/>
    </row>
    <row r="166" spans="1:2" ht="12.75">
      <c r="A166" s="44"/>
      <c r="B166" s="44"/>
    </row>
    <row r="167" spans="1:2" ht="12.75">
      <c r="A167" s="44"/>
      <c r="B167" s="44"/>
    </row>
    <row r="168" spans="1:2" ht="12.75">
      <c r="A168" s="44"/>
      <c r="B168" s="44"/>
    </row>
    <row r="169" spans="1:2" ht="12.75">
      <c r="A169" s="44"/>
      <c r="B169" s="44"/>
    </row>
    <row r="170" spans="1:2" ht="12.75">
      <c r="A170" s="44"/>
      <c r="B170" s="44"/>
    </row>
    <row r="171" spans="1:2" ht="12.75">
      <c r="A171" s="44"/>
      <c r="B171" s="44"/>
    </row>
    <row r="172" spans="1:2" ht="12.75">
      <c r="A172" s="44"/>
      <c r="B172" s="44"/>
    </row>
    <row r="173" spans="1:2" ht="12.75">
      <c r="A173" s="44"/>
      <c r="B173" s="44"/>
    </row>
    <row r="174" spans="1:2" ht="12.75">
      <c r="A174" s="44"/>
      <c r="B174" s="44"/>
    </row>
    <row r="175" spans="1:2" ht="12.75">
      <c r="A175" s="44"/>
      <c r="B175" s="44"/>
    </row>
    <row r="176" spans="1:2" ht="12.75">
      <c r="A176" s="44"/>
      <c r="B176" s="44"/>
    </row>
    <row r="177" spans="1:2" ht="12.75">
      <c r="A177" s="44"/>
      <c r="B177" s="44"/>
    </row>
    <row r="178" spans="1:2" ht="12.75">
      <c r="A178" s="44"/>
      <c r="B178" s="44"/>
    </row>
    <row r="179" spans="1:2" ht="12.75">
      <c r="A179" s="44"/>
      <c r="B179" s="44"/>
    </row>
    <row r="180" spans="1:2" ht="12.75">
      <c r="A180" s="44"/>
      <c r="B180" s="44"/>
    </row>
    <row r="181" spans="1:2" ht="12.75">
      <c r="A181" s="44"/>
      <c r="B181" s="44"/>
    </row>
    <row r="182" spans="1:2" ht="12.75">
      <c r="A182" s="44"/>
      <c r="B182" s="44"/>
    </row>
    <row r="183" spans="1:2" ht="12.75">
      <c r="A183" s="44"/>
      <c r="B183" s="44"/>
    </row>
    <row r="184" spans="1:2" ht="12.75">
      <c r="A184" s="44"/>
      <c r="B184" s="44"/>
    </row>
    <row r="185" spans="1:2" ht="12.75">
      <c r="A185" s="44"/>
      <c r="B185" s="44"/>
    </row>
    <row r="186" spans="1:2" ht="12.75">
      <c r="A186" s="44"/>
      <c r="B186" s="44"/>
    </row>
    <row r="187" spans="1:2" ht="12.75">
      <c r="A187" s="44"/>
      <c r="B187" s="44"/>
    </row>
    <row r="188" spans="1:2" ht="12.75">
      <c r="A188" s="44"/>
      <c r="B188" s="44"/>
    </row>
    <row r="189" spans="1:2" ht="12.75">
      <c r="A189" s="44"/>
      <c r="B189" s="44"/>
    </row>
    <row r="190" spans="1:2" ht="12.75">
      <c r="A190" s="44"/>
      <c r="B190" s="44"/>
    </row>
    <row r="191" spans="1:2" ht="12.75">
      <c r="A191" s="44"/>
      <c r="B191" s="44"/>
    </row>
    <row r="192" spans="1:2" ht="12.75">
      <c r="A192" s="44"/>
      <c r="B192" s="44"/>
    </row>
    <row r="193" spans="1:2" ht="12.75">
      <c r="A193" s="44"/>
      <c r="B193" s="44"/>
    </row>
    <row r="194" spans="1:2" ht="12.75">
      <c r="A194" s="44"/>
      <c r="B194" s="44"/>
    </row>
    <row r="195" spans="1:2" ht="12.75">
      <c r="A195" s="44"/>
      <c r="B195" s="44"/>
    </row>
    <row r="196" spans="1:2" ht="12.75">
      <c r="A196" s="44"/>
      <c r="B196" s="44"/>
    </row>
    <row r="197" spans="1:2" ht="12.75">
      <c r="A197" s="44"/>
      <c r="B197" s="44"/>
    </row>
  </sheetData>
  <sheetProtection sheet="1" objects="1" scenarios="1" selectLockedCells="1" selectUnlockedCells="1"/>
  <mergeCells count="11">
    <mergeCell ref="O8:O12"/>
    <mergeCell ref="P8:P12"/>
    <mergeCell ref="Q8:Q12"/>
    <mergeCell ref="E13:I13"/>
    <mergeCell ref="E41:Q41"/>
    <mergeCell ref="D8:I12"/>
    <mergeCell ref="J8:J12"/>
    <mergeCell ref="K8:K12"/>
    <mergeCell ref="L8:L12"/>
    <mergeCell ref="M8:M12"/>
    <mergeCell ref="N8:N12"/>
  </mergeCells>
  <conditionalFormatting sqref="Q40">
    <cfRule type="expression" priority="1" dxfId="0" stopIfTrue="1">
      <formula>R40=" "</formula>
    </cfRule>
  </conditionalFormatting>
  <conditionalFormatting sqref="G7">
    <cfRule type="expression" priority="2" dxfId="0" stopIfTrue="1">
      <formula>R7=" "</formula>
    </cfRule>
  </conditionalFormatting>
  <conditionalFormatting sqref="A18:A20 B12 A13:B17 A2:A12">
    <cfRule type="cellIs" priority="3" dxfId="2" operator="equal" stopIfTrue="1">
      <formula>"odstr"</formula>
    </cfRule>
  </conditionalFormatting>
  <conditionalFormatting sqref="C1:E1">
    <cfRule type="cellIs" priority="4" dxfId="3" operator="equal" stopIfTrue="1">
      <formula>"nezadána"</formula>
    </cfRule>
  </conditionalFormatting>
  <conditionalFormatting sqref="B1">
    <cfRule type="cellIs" priority="5" dxfId="4" operator="equal" stopIfTrue="1">
      <formula>"FUNKCE"</formula>
    </cfRule>
  </conditionalFormatting>
  <conditionalFormatting sqref="L1 F1:I1">
    <cfRule type="cellIs" priority="6" dxfId="1" operator="notEqual" stopIfTrue="1">
      <formula>""</formula>
    </cfRule>
  </conditionalFormatting>
  <dataValidations count="2">
    <dataValidation type="whole" allowBlank="1" showErrorMessage="1" errorTitle="  Zadané nelze přijmout" error="Do buňky lze vložit pouze celé číslo (od 1 do 999)." sqref="F1:I1">
      <formula1>1</formula1>
      <formula2>999</formula2>
    </dataValidation>
    <dataValidation type="list" allowBlank="1" showErrorMessage="1" errorTitle="  Zadané nelze přijmout" error="Do buňky lze vložit pouze malé písmeno (od a do p)." sqref="L1">
      <formula1>"a,b,c,d,e,f,g,h,i,j,k,l,m,a,o,p"</formula1>
    </dataValidation>
  </dataValidations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410 RNDr. Ladislav Škeřík</dc:creator>
  <cp:keywords/>
  <dc:description/>
  <cp:lastModifiedBy>vancurovaj</cp:lastModifiedBy>
  <cp:lastPrinted>2001-06-01T07:55:06Z</cp:lastPrinted>
  <dcterms:created xsi:type="dcterms:W3CDTF">2000-10-16T14:33:05Z</dcterms:created>
  <dcterms:modified xsi:type="dcterms:W3CDTF">2015-06-11T13:51:03Z</dcterms:modified>
  <cp:category/>
  <cp:version/>
  <cp:contentType/>
  <cp:contentStatus/>
</cp:coreProperties>
</file>