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vkad\Desktop\"/>
    </mc:Choice>
  </mc:AlternateContent>
  <bookViews>
    <workbookView xWindow="0" yWindow="0" windowWidth="28800" windowHeight="1302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K5" i="1"/>
  <c r="J23" i="1" l="1"/>
  <c r="I23" i="1"/>
  <c r="H23" i="1"/>
  <c r="G23" i="1"/>
  <c r="F23" i="1"/>
  <c r="E23" i="1"/>
  <c r="K13" i="1" l="1"/>
  <c r="K14" i="1"/>
  <c r="K12" i="1"/>
  <c r="K10" i="1"/>
  <c r="K15" i="1"/>
  <c r="K17" i="1"/>
  <c r="K20" i="1"/>
  <c r="F3" i="1" l="1"/>
  <c r="K7" i="1"/>
  <c r="K23" i="1" s="1"/>
</calcChain>
</file>

<file path=xl/sharedStrings.xml><?xml version="1.0" encoding="utf-8"?>
<sst xmlns="http://schemas.openxmlformats.org/spreadsheetml/2006/main" count="40" uniqueCount="40">
  <si>
    <t>č.</t>
  </si>
  <si>
    <t>Kraj</t>
  </si>
  <si>
    <t>Gymnázium</t>
  </si>
  <si>
    <t>Rozpočet celkem</t>
  </si>
  <si>
    <t>Platy</t>
  </si>
  <si>
    <t>OON</t>
  </si>
  <si>
    <t>Odvody</t>
  </si>
  <si>
    <t>FKSP</t>
  </si>
  <si>
    <t>ONIV</t>
  </si>
  <si>
    <t>Rozpočet celkem/kraj</t>
  </si>
  <si>
    <t>Hl. m. Praha</t>
  </si>
  <si>
    <t>Gymnázium Přípotoční, Praha, PO</t>
  </si>
  <si>
    <t>Středočeský</t>
  </si>
  <si>
    <t>Sportovní gymnázium, Kladno, PO</t>
  </si>
  <si>
    <t>Jihočeský</t>
  </si>
  <si>
    <t>Gymnázium Česká a Olym. nadějí, České Budějovice, PO</t>
  </si>
  <si>
    <t>Gymnázium a SOŠ ekonomická, Vimperk, PO</t>
  </si>
  <si>
    <t>Plzeňský</t>
  </si>
  <si>
    <t>Sportovní gymnázium, Plzeň, PO</t>
  </si>
  <si>
    <t>Liberecký</t>
  </si>
  <si>
    <t>Gymnázium a SOŠ, Jilemnice, PO</t>
  </si>
  <si>
    <t xml:space="preserve">Gymnázium, Jablonec nad Nisou, Dr. Randy, PO, </t>
  </si>
  <si>
    <t>Pardubický</t>
  </si>
  <si>
    <t>Sportovní gymnázium, Pardubice, PO</t>
  </si>
  <si>
    <t>Jihomoravský</t>
  </si>
  <si>
    <t>Sportovní gymnázium Ludvíka Daňka, Brno, PO</t>
  </si>
  <si>
    <t>Zlínský</t>
  </si>
  <si>
    <t>Gymnázium a Jazyková škola, Zlín, PO</t>
  </si>
  <si>
    <t>Moravskoslezský</t>
  </si>
  <si>
    <t>Sportovní gymnázium D. a E. Zátopkových, Ostrava, PO</t>
  </si>
  <si>
    <t>Všeobecné a sportovní gymnázium, Bruntál, PO</t>
  </si>
  <si>
    <t>Vysočina</t>
  </si>
  <si>
    <t>Gymnázium V. Makovského, Nové Město n. M., PO</t>
  </si>
  <si>
    <t>Gymnázium, Jihlava, PO</t>
  </si>
  <si>
    <t>Podkrušnohorské gymnázium, Most, PO</t>
  </si>
  <si>
    <t>Olomoucký</t>
  </si>
  <si>
    <t>Gymnázium Komenského, Jeseník, PO</t>
  </si>
  <si>
    <t>Gymnázium Jiřího Wolkera, Prostějov, PO</t>
  </si>
  <si>
    <t>CELKEM</t>
  </si>
  <si>
    <t>Rozdělení státní dotace v rámci Rozvojového programu pro SG - rok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</si>
</sst>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Kč-405]"/>
    <numFmt numFmtId="165" formatCode="&quot;HK$&quot;#,##0.00"/>
    <numFmt numFmtId="166" formatCode="&quot;HK$&quot;#,##0"/>
  </numFmts>
  <fonts count="11">
    <font>
      <sz val="11"/>
      <color theme="1"/>
      <name val="Calibri"/>
      <family val="2"/>
      <charset val="136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136"/>
      <scheme val="minor"/>
    </font>
    <font>
      <sz val="11"/>
      <name val="Calibri"/>
      <family val="2"/>
      <charset val="136"/>
      <scheme val="minor"/>
    </font>
    <font>
      <b/>
      <sz val="8"/>
      <name val="Calibri"/>
      <family val="2"/>
      <charset val="136"/>
      <scheme val="minor"/>
    </font>
    <font>
      <b/>
      <sz val="9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0" borderId="15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9" fillId="0" borderId="15" xfId="0" applyNumberFormat="1" applyFont="1" applyBorder="1"/>
    <xf numFmtId="0" fontId="0" fillId="0" borderId="26" xfId="0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1" fillId="0" borderId="0" xfId="0" applyFont="1"/>
    <xf numFmtId="0" fontId="3" fillId="2" borderId="8" xfId="0" applyFont="1" applyFill="1" applyBorder="1"/>
    <xf numFmtId="164" fontId="3" fillId="2" borderId="8" xfId="0" applyNumberFormat="1" applyFont="1" applyFill="1" applyBorder="1"/>
    <xf numFmtId="164" fontId="4" fillId="2" borderId="8" xfId="0" applyNumberFormat="1" applyFont="1" applyFill="1" applyBorder="1"/>
    <xf numFmtId="164" fontId="4" fillId="2" borderId="8" xfId="0" applyNumberFormat="1" applyFont="1" applyFill="1" applyBorder="1" applyAlignment="1">
      <alignment horizontal="right" vertical="center"/>
    </xf>
    <xf numFmtId="0" fontId="3" fillId="2" borderId="12" xfId="0" applyFont="1" applyFill="1" applyBorder="1"/>
    <xf numFmtId="164" fontId="3" fillId="2" borderId="12" xfId="0" applyNumberFormat="1" applyFont="1" applyFill="1" applyBorder="1"/>
    <xf numFmtId="164" fontId="4" fillId="2" borderId="12" xfId="0" applyNumberFormat="1" applyFont="1" applyFill="1" applyBorder="1"/>
    <xf numFmtId="164" fontId="4" fillId="2" borderId="12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4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/>
    </xf>
    <xf numFmtId="0" fontId="0" fillId="2" borderId="5" xfId="0" applyFill="1" applyBorder="1"/>
    <xf numFmtId="0" fontId="3" fillId="2" borderId="5" xfId="0" applyFont="1" applyFill="1" applyBorder="1"/>
    <xf numFmtId="164" fontId="3" fillId="2" borderId="5" xfId="0" applyNumberFormat="1" applyFont="1" applyFill="1" applyBorder="1"/>
    <xf numFmtId="164" fontId="4" fillId="2" borderId="5" xfId="0" applyNumberFormat="1" applyFont="1" applyFill="1" applyBorder="1"/>
    <xf numFmtId="164" fontId="4" fillId="2" borderId="5" xfId="0" applyNumberFormat="1" applyFont="1" applyFill="1" applyBorder="1" applyAlignment="1">
      <alignment horizontal="right" vertical="center"/>
    </xf>
    <xf numFmtId="0" fontId="3" fillId="2" borderId="14" xfId="0" applyFont="1" applyFill="1" applyBorder="1"/>
    <xf numFmtId="164" fontId="3" fillId="2" borderId="14" xfId="0" applyNumberFormat="1" applyFont="1" applyFill="1" applyBorder="1"/>
    <xf numFmtId="164" fontId="4" fillId="2" borderId="14" xfId="0" applyNumberFormat="1" applyFont="1" applyFill="1" applyBorder="1"/>
    <xf numFmtId="164" fontId="4" fillId="2" borderId="14" xfId="0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horizontal="right"/>
    </xf>
    <xf numFmtId="0" fontId="0" fillId="2" borderId="15" xfId="0" applyFill="1" applyBorder="1"/>
    <xf numFmtId="0" fontId="3" fillId="2" borderId="15" xfId="0" applyFont="1" applyFill="1" applyBorder="1"/>
    <xf numFmtId="164" fontId="3" fillId="2" borderId="15" xfId="0" applyNumberFormat="1" applyFont="1" applyFill="1" applyBorder="1"/>
    <xf numFmtId="164" fontId="4" fillId="2" borderId="15" xfId="0" applyNumberFormat="1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2" borderId="18" xfId="0" applyFont="1" applyFill="1" applyBorder="1"/>
    <xf numFmtId="164" fontId="7" fillId="2" borderId="18" xfId="0" applyNumberFormat="1" applyFont="1" applyFill="1" applyBorder="1"/>
    <xf numFmtId="164" fontId="8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right" vertical="center"/>
    </xf>
    <xf numFmtId="0" fontId="5" fillId="2" borderId="19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0"/>
  <sheetViews>
    <sheetView tabSelected="1" workbookViewId="0">
      <selection activeCell="A8" sqref="A8"/>
    </sheetView>
  </sheetViews>
  <sheetFormatPr defaultRowHeight="15"/>
  <cols>
    <col min="2" max="2" width="4.7109375" customWidth="1"/>
    <col min="3" max="3" width="16.7109375" customWidth="1"/>
    <col min="4" max="4" width="41.140625" customWidth="1"/>
    <col min="5" max="5" width="12.7109375" customWidth="1"/>
    <col min="6" max="8" width="14.42578125" customWidth="1"/>
    <col min="9" max="9" width="12.5703125" customWidth="1"/>
    <col min="10" max="10" width="13" customWidth="1"/>
    <col min="11" max="11" width="13.140625" customWidth="1"/>
    <col min="14" max="14" width="5" customWidth="1"/>
    <col min="15" max="15" width="18.7109375" customWidth="1"/>
    <col min="16" max="16" width="40.7109375" customWidth="1"/>
    <col min="17" max="17" width="14.140625" customWidth="1"/>
    <col min="18" max="18" width="13.5703125" customWidth="1"/>
    <col min="19" max="19" width="12" customWidth="1"/>
    <col min="20" max="20" width="12.28515625" customWidth="1"/>
    <col min="21" max="21" width="10.85546875" customWidth="1"/>
    <col min="22" max="22" width="11.85546875" customWidth="1"/>
    <col min="23" max="23" width="12.5703125" customWidth="1"/>
  </cols>
  <sheetData>
    <row r="2" spans="2:23">
      <c r="C2" s="32" t="s">
        <v>39</v>
      </c>
      <c r="D2" s="32"/>
      <c r="E2" s="32"/>
    </row>
    <row r="3" spans="2:23">
      <c r="E3" s="10"/>
      <c r="F3" s="86">
        <f>F23+G23</f>
        <v>43205000</v>
      </c>
      <c r="G3" s="87"/>
      <c r="N3" s="17"/>
      <c r="O3" s="17"/>
      <c r="P3" s="17"/>
      <c r="Q3" s="17"/>
      <c r="R3" s="77"/>
      <c r="S3" s="77"/>
      <c r="T3" s="17"/>
      <c r="U3" s="17"/>
      <c r="V3" s="17"/>
      <c r="W3" s="17"/>
    </row>
    <row r="4" spans="2:23" ht="30">
      <c r="B4" s="1" t="s">
        <v>0</v>
      </c>
      <c r="C4" s="1" t="s">
        <v>1</v>
      </c>
      <c r="D4" s="1" t="s">
        <v>2</v>
      </c>
      <c r="E4" s="8" t="s">
        <v>3</v>
      </c>
      <c r="F4" s="2" t="s">
        <v>4</v>
      </c>
      <c r="G4" s="3" t="s">
        <v>5</v>
      </c>
      <c r="H4" s="4" t="s">
        <v>6</v>
      </c>
      <c r="I4" s="5" t="s">
        <v>7</v>
      </c>
      <c r="J4" s="5" t="s">
        <v>8</v>
      </c>
      <c r="K4" s="7" t="s">
        <v>9</v>
      </c>
      <c r="N4" s="18"/>
      <c r="O4" s="18"/>
      <c r="P4" s="18"/>
      <c r="Q4" s="19"/>
      <c r="R4" s="20"/>
      <c r="S4" s="20"/>
      <c r="T4" s="20"/>
      <c r="U4" s="20"/>
      <c r="V4" s="20"/>
      <c r="W4" s="19"/>
    </row>
    <row r="5" spans="2:23">
      <c r="B5" s="45">
        <v>1</v>
      </c>
      <c r="C5" s="46" t="s">
        <v>10</v>
      </c>
      <c r="D5" s="47" t="s">
        <v>11</v>
      </c>
      <c r="E5" s="48">
        <f>SUM(F5:J5)</f>
        <v>4312315</v>
      </c>
      <c r="F5" s="49">
        <v>2553000</v>
      </c>
      <c r="G5" s="49">
        <v>0</v>
      </c>
      <c r="H5" s="49">
        <v>868020</v>
      </c>
      <c r="I5" s="50">
        <v>38295</v>
      </c>
      <c r="J5" s="49">
        <v>853000</v>
      </c>
      <c r="K5" s="48">
        <f>SUM(F5:J5)</f>
        <v>4312315</v>
      </c>
      <c r="N5" s="21"/>
      <c r="O5" s="22"/>
      <c r="P5" s="23"/>
      <c r="Q5" s="24"/>
      <c r="R5" s="25"/>
      <c r="S5" s="25"/>
      <c r="T5" s="25"/>
      <c r="U5" s="25"/>
      <c r="V5" s="25"/>
      <c r="W5" s="24"/>
    </row>
    <row r="6" spans="2:23" ht="15.75" thickBot="1">
      <c r="B6" s="51">
        <v>2</v>
      </c>
      <c r="C6" s="52" t="s">
        <v>12</v>
      </c>
      <c r="D6" s="53" t="s">
        <v>13</v>
      </c>
      <c r="E6" s="54">
        <f>SUM(F6:J6)</f>
        <v>4956145</v>
      </c>
      <c r="F6" s="55">
        <v>2899000</v>
      </c>
      <c r="G6" s="55">
        <v>150000</v>
      </c>
      <c r="H6" s="55">
        <v>1036660</v>
      </c>
      <c r="I6" s="56">
        <v>43485</v>
      </c>
      <c r="J6" s="55">
        <v>827000</v>
      </c>
      <c r="K6" s="54">
        <v>4956145</v>
      </c>
      <c r="N6" s="21"/>
      <c r="O6" s="17"/>
      <c r="P6" s="23"/>
      <c r="Q6" s="24"/>
      <c r="R6" s="25"/>
      <c r="S6" s="25"/>
      <c r="T6" s="25"/>
      <c r="U6" s="25"/>
      <c r="V6" s="25"/>
      <c r="W6" s="24"/>
    </row>
    <row r="7" spans="2:23">
      <c r="B7" s="41">
        <v>3</v>
      </c>
      <c r="C7" s="82" t="s">
        <v>14</v>
      </c>
      <c r="D7" s="33" t="s">
        <v>15</v>
      </c>
      <c r="E7" s="34">
        <f>SUM(F7:J7)</f>
        <v>4378725</v>
      </c>
      <c r="F7" s="35">
        <v>2575000</v>
      </c>
      <c r="G7" s="35">
        <v>40000</v>
      </c>
      <c r="H7" s="35">
        <v>889100</v>
      </c>
      <c r="I7" s="36">
        <v>38625</v>
      </c>
      <c r="J7" s="35">
        <v>836000</v>
      </c>
      <c r="K7" s="84">
        <f>E7+E8</f>
        <v>6579455</v>
      </c>
      <c r="N7" s="27"/>
      <c r="O7" s="78"/>
      <c r="P7" s="28"/>
      <c r="Q7" s="29"/>
      <c r="R7" s="30"/>
      <c r="S7" s="30"/>
      <c r="T7" s="30"/>
      <c r="U7" s="30"/>
      <c r="V7" s="30"/>
      <c r="W7" s="75"/>
    </row>
    <row r="8" spans="2:23" ht="15.75" thickBot="1">
      <c r="B8" s="42">
        <v>4</v>
      </c>
      <c r="C8" s="83"/>
      <c r="D8" s="37" t="s">
        <v>16</v>
      </c>
      <c r="E8" s="38">
        <f t="shared" ref="E8:E18" si="0">SUM(F8:J8)</f>
        <v>2200730</v>
      </c>
      <c r="F8" s="39">
        <v>1326000</v>
      </c>
      <c r="G8" s="39">
        <v>50000</v>
      </c>
      <c r="H8" s="39">
        <v>467840</v>
      </c>
      <c r="I8" s="40">
        <v>19890</v>
      </c>
      <c r="J8" s="39">
        <v>337000</v>
      </c>
      <c r="K8" s="85"/>
      <c r="N8" s="27"/>
      <c r="O8" s="78"/>
      <c r="P8" s="28"/>
      <c r="Q8" s="29"/>
      <c r="R8" s="30"/>
      <c r="S8" s="30"/>
      <c r="T8" s="30"/>
      <c r="U8" s="30"/>
      <c r="V8" s="30"/>
      <c r="W8" s="75"/>
    </row>
    <row r="9" spans="2:23" ht="15.75" thickBot="1">
      <c r="B9" s="43">
        <v>5</v>
      </c>
      <c r="C9" s="44" t="s">
        <v>17</v>
      </c>
      <c r="D9" s="57" t="s">
        <v>18</v>
      </c>
      <c r="E9" s="58">
        <f t="shared" si="0"/>
        <v>5404080</v>
      </c>
      <c r="F9" s="59">
        <v>3396000</v>
      </c>
      <c r="G9" s="59">
        <v>80000</v>
      </c>
      <c r="H9" s="59">
        <v>1181140</v>
      </c>
      <c r="I9" s="60">
        <v>50940</v>
      </c>
      <c r="J9" s="59">
        <v>696000</v>
      </c>
      <c r="K9" s="58">
        <v>5404080</v>
      </c>
      <c r="N9" s="27"/>
      <c r="O9" s="31"/>
      <c r="P9" s="28"/>
      <c r="Q9" s="29"/>
      <c r="R9" s="30"/>
      <c r="S9" s="30"/>
      <c r="T9" s="30"/>
      <c r="U9" s="30"/>
      <c r="V9" s="30"/>
      <c r="W9" s="29"/>
    </row>
    <row r="10" spans="2:23">
      <c r="B10" s="41">
        <v>6</v>
      </c>
      <c r="C10" s="82" t="s">
        <v>19</v>
      </c>
      <c r="D10" s="33" t="s">
        <v>20</v>
      </c>
      <c r="E10" s="34">
        <f t="shared" si="0"/>
        <v>3549585</v>
      </c>
      <c r="F10" s="35">
        <v>2147000</v>
      </c>
      <c r="G10" s="35">
        <v>60000</v>
      </c>
      <c r="H10" s="35">
        <v>750380</v>
      </c>
      <c r="I10" s="36">
        <v>32205</v>
      </c>
      <c r="J10" s="35">
        <v>560000</v>
      </c>
      <c r="K10" s="84">
        <f>E10+E11</f>
        <v>8601205</v>
      </c>
      <c r="N10" s="27"/>
      <c r="O10" s="78"/>
      <c r="P10" s="28"/>
      <c r="Q10" s="29"/>
      <c r="R10" s="30"/>
      <c r="S10" s="30"/>
      <c r="T10" s="30"/>
      <c r="U10" s="30"/>
      <c r="V10" s="30"/>
      <c r="W10" s="75"/>
    </row>
    <row r="11" spans="2:23" ht="15.75" thickBot="1">
      <c r="B11" s="42">
        <v>7</v>
      </c>
      <c r="C11" s="83"/>
      <c r="D11" s="37" t="s">
        <v>21</v>
      </c>
      <c r="E11" s="38">
        <f t="shared" si="0"/>
        <v>5051620</v>
      </c>
      <c r="F11" s="39">
        <v>3044000</v>
      </c>
      <c r="G11" s="39">
        <v>50000</v>
      </c>
      <c r="H11" s="39">
        <v>1051960</v>
      </c>
      <c r="I11" s="40">
        <v>45660</v>
      </c>
      <c r="J11" s="39">
        <v>860000</v>
      </c>
      <c r="K11" s="85"/>
      <c r="N11" s="27"/>
      <c r="O11" s="78"/>
      <c r="P11" s="28"/>
      <c r="Q11" s="29"/>
      <c r="R11" s="30"/>
      <c r="S11" s="30"/>
      <c r="T11" s="30"/>
      <c r="U11" s="30"/>
      <c r="V11" s="30"/>
      <c r="W11" s="75"/>
    </row>
    <row r="12" spans="2:23">
      <c r="B12" s="61">
        <v>8</v>
      </c>
      <c r="C12" s="62" t="s">
        <v>22</v>
      </c>
      <c r="D12" s="63" t="s">
        <v>23</v>
      </c>
      <c r="E12" s="64">
        <f t="shared" si="0"/>
        <v>7185190</v>
      </c>
      <c r="F12" s="65">
        <v>4338000</v>
      </c>
      <c r="G12" s="65">
        <v>80000</v>
      </c>
      <c r="H12" s="65">
        <v>1502120</v>
      </c>
      <c r="I12" s="66">
        <v>65070</v>
      </c>
      <c r="J12" s="65">
        <v>1200000</v>
      </c>
      <c r="K12" s="64">
        <f>SUM(F12:J12)</f>
        <v>7185190</v>
      </c>
      <c r="N12" s="27"/>
      <c r="O12" s="31"/>
      <c r="P12" s="28"/>
      <c r="Q12" s="29"/>
      <c r="R12" s="30"/>
      <c r="S12" s="30"/>
      <c r="T12" s="30"/>
      <c r="U12" s="30"/>
      <c r="V12" s="30"/>
      <c r="W12" s="29"/>
    </row>
    <row r="13" spans="2:23">
      <c r="B13" s="45">
        <v>9</v>
      </c>
      <c r="C13" s="67" t="s">
        <v>24</v>
      </c>
      <c r="D13" s="47" t="s">
        <v>25</v>
      </c>
      <c r="E13" s="48">
        <f t="shared" si="0"/>
        <v>8811995</v>
      </c>
      <c r="F13" s="49">
        <v>5369000</v>
      </c>
      <c r="G13" s="49">
        <v>0</v>
      </c>
      <c r="H13" s="49">
        <v>1825460</v>
      </c>
      <c r="I13" s="50">
        <v>80535</v>
      </c>
      <c r="J13" s="49">
        <v>1537000</v>
      </c>
      <c r="K13" s="64">
        <f t="shared" ref="K13:K14" si="1">SUM(F13:J13)</f>
        <v>8811995</v>
      </c>
      <c r="N13" s="27"/>
      <c r="O13" s="31"/>
      <c r="P13" s="28"/>
      <c r="Q13" s="29"/>
      <c r="R13" s="30"/>
      <c r="S13" s="30"/>
      <c r="T13" s="30"/>
      <c r="U13" s="30"/>
      <c r="V13" s="30"/>
      <c r="W13" s="29"/>
    </row>
    <row r="14" spans="2:23" ht="15.75" thickBot="1">
      <c r="B14" s="51">
        <v>10</v>
      </c>
      <c r="C14" s="52" t="s">
        <v>26</v>
      </c>
      <c r="D14" s="53" t="s">
        <v>27</v>
      </c>
      <c r="E14" s="54">
        <f t="shared" si="0"/>
        <v>3949060</v>
      </c>
      <c r="F14" s="55">
        <v>2372000</v>
      </c>
      <c r="G14" s="55">
        <v>0</v>
      </c>
      <c r="H14" s="55">
        <v>806480</v>
      </c>
      <c r="I14" s="56">
        <v>35580</v>
      </c>
      <c r="J14" s="55">
        <v>735000</v>
      </c>
      <c r="K14" s="64">
        <f t="shared" si="1"/>
        <v>3949060</v>
      </c>
      <c r="N14" s="27"/>
      <c r="O14" s="31"/>
      <c r="P14" s="28"/>
      <c r="Q14" s="29"/>
      <c r="R14" s="30"/>
      <c r="S14" s="30"/>
      <c r="T14" s="30"/>
      <c r="U14" s="30"/>
      <c r="V14" s="30"/>
      <c r="W14" s="29"/>
    </row>
    <row r="15" spans="2:23">
      <c r="B15" s="41">
        <v>11</v>
      </c>
      <c r="C15" s="82" t="s">
        <v>28</v>
      </c>
      <c r="D15" s="33" t="s">
        <v>29</v>
      </c>
      <c r="E15" s="34">
        <f>SUM(F15:J15)</f>
        <v>12060200</v>
      </c>
      <c r="F15" s="35">
        <v>7380000</v>
      </c>
      <c r="G15" s="35">
        <v>45000</v>
      </c>
      <c r="H15" s="35">
        <v>2524500</v>
      </c>
      <c r="I15" s="36">
        <v>110700</v>
      </c>
      <c r="J15" s="35">
        <v>2000000</v>
      </c>
      <c r="K15" s="84">
        <f>E15+E16</f>
        <v>12762765</v>
      </c>
      <c r="N15" s="27"/>
      <c r="O15" s="78"/>
      <c r="P15" s="28"/>
      <c r="Q15" s="29"/>
      <c r="R15" s="30"/>
      <c r="S15" s="30"/>
      <c r="T15" s="30"/>
      <c r="U15" s="30"/>
      <c r="V15" s="30"/>
      <c r="W15" s="75"/>
    </row>
    <row r="16" spans="2:23" ht="15.75" thickBot="1">
      <c r="B16" s="42">
        <v>12</v>
      </c>
      <c r="C16" s="83"/>
      <c r="D16" s="37" t="s">
        <v>30</v>
      </c>
      <c r="E16" s="38">
        <f t="shared" si="0"/>
        <v>702565</v>
      </c>
      <c r="F16" s="39">
        <v>343000</v>
      </c>
      <c r="G16" s="39">
        <v>20000</v>
      </c>
      <c r="H16" s="39">
        <v>123420</v>
      </c>
      <c r="I16" s="40">
        <v>5145</v>
      </c>
      <c r="J16" s="39">
        <v>211000</v>
      </c>
      <c r="K16" s="85"/>
      <c r="N16" s="27"/>
      <c r="O16" s="78"/>
      <c r="P16" s="28"/>
      <c r="Q16" s="29"/>
      <c r="R16" s="30"/>
      <c r="S16" s="30"/>
      <c r="T16" s="30"/>
      <c r="U16" s="30"/>
      <c r="V16" s="30"/>
      <c r="W16" s="75"/>
    </row>
    <row r="17" spans="2:23">
      <c r="B17" s="41">
        <v>13</v>
      </c>
      <c r="C17" s="82" t="s">
        <v>31</v>
      </c>
      <c r="D17" s="33" t="s">
        <v>32</v>
      </c>
      <c r="E17" s="34">
        <f>SUM(F17:J17)</f>
        <v>2086410</v>
      </c>
      <c r="F17" s="35">
        <v>1282000</v>
      </c>
      <c r="G17" s="35">
        <v>45000</v>
      </c>
      <c r="H17" s="35">
        <v>451180</v>
      </c>
      <c r="I17" s="36">
        <v>19230</v>
      </c>
      <c r="J17" s="35">
        <v>289000</v>
      </c>
      <c r="K17" s="84">
        <f>E17+E18</f>
        <v>4613325</v>
      </c>
      <c r="N17" s="27"/>
      <c r="O17" s="78"/>
      <c r="P17" s="28"/>
      <c r="Q17" s="29"/>
      <c r="R17" s="30"/>
      <c r="S17" s="30"/>
      <c r="T17" s="30"/>
      <c r="U17" s="30"/>
      <c r="V17" s="30"/>
      <c r="W17" s="75"/>
    </row>
    <row r="18" spans="2:23" ht="15.75" thickBot="1">
      <c r="B18" s="42">
        <v>14</v>
      </c>
      <c r="C18" s="83"/>
      <c r="D18" s="37" t="s">
        <v>33</v>
      </c>
      <c r="E18" s="38">
        <f t="shared" si="0"/>
        <v>2526915</v>
      </c>
      <c r="F18" s="39">
        <v>1673000</v>
      </c>
      <c r="G18" s="39">
        <v>0</v>
      </c>
      <c r="H18" s="39">
        <v>568820</v>
      </c>
      <c r="I18" s="40">
        <v>25095</v>
      </c>
      <c r="J18" s="39">
        <v>260000</v>
      </c>
      <c r="K18" s="85"/>
      <c r="N18" s="27"/>
      <c r="O18" s="78"/>
      <c r="P18" s="28"/>
      <c r="Q18" s="29"/>
      <c r="R18" s="30"/>
      <c r="S18" s="30"/>
      <c r="T18" s="30"/>
      <c r="U18" s="30"/>
      <c r="V18" s="30"/>
      <c r="W18" s="75"/>
    </row>
    <row r="19" spans="2:23" ht="15.75" thickBot="1">
      <c r="B19" s="43">
        <v>15</v>
      </c>
      <c r="C19" s="44"/>
      <c r="D19" s="57" t="s">
        <v>34</v>
      </c>
      <c r="E19" s="58">
        <f>SUM(F19:J19)</f>
        <v>2291240</v>
      </c>
      <c r="F19" s="59">
        <v>1416000</v>
      </c>
      <c r="G19" s="59">
        <v>34000</v>
      </c>
      <c r="H19" s="59">
        <v>493000</v>
      </c>
      <c r="I19" s="60">
        <v>21240</v>
      </c>
      <c r="J19" s="59">
        <v>327000</v>
      </c>
      <c r="K19" s="58">
        <v>2291240</v>
      </c>
      <c r="N19" s="27"/>
      <c r="O19" s="31"/>
      <c r="P19" s="28"/>
      <c r="Q19" s="29"/>
      <c r="R19" s="30"/>
      <c r="S19" s="30"/>
      <c r="T19" s="30"/>
      <c r="U19" s="30"/>
      <c r="V19" s="30"/>
      <c r="W19" s="29"/>
    </row>
    <row r="20" spans="2:23">
      <c r="B20" s="41">
        <v>16</v>
      </c>
      <c r="C20" s="82" t="s">
        <v>35</v>
      </c>
      <c r="D20" s="33" t="s">
        <v>36</v>
      </c>
      <c r="E20" s="34">
        <f>SUM(F20:J20)</f>
        <v>330580</v>
      </c>
      <c r="F20" s="35">
        <v>196000</v>
      </c>
      <c r="G20" s="35">
        <v>0</v>
      </c>
      <c r="H20" s="35">
        <v>66640</v>
      </c>
      <c r="I20" s="36">
        <v>2940</v>
      </c>
      <c r="J20" s="35">
        <v>65000</v>
      </c>
      <c r="K20" s="84">
        <f>E20+E21</f>
        <v>746220</v>
      </c>
      <c r="N20" s="27"/>
      <c r="O20" s="78"/>
      <c r="P20" s="28"/>
      <c r="Q20" s="29"/>
      <c r="R20" s="30"/>
      <c r="S20" s="30"/>
      <c r="T20" s="30"/>
      <c r="U20" s="30"/>
      <c r="V20" s="30"/>
      <c r="W20" s="75"/>
    </row>
    <row r="21" spans="2:23" ht="15.75" thickBot="1">
      <c r="B21" s="42">
        <v>17</v>
      </c>
      <c r="C21" s="83"/>
      <c r="D21" s="37" t="s">
        <v>37</v>
      </c>
      <c r="E21" s="38">
        <f>SUM(F21:J21)</f>
        <v>415640</v>
      </c>
      <c r="F21" s="39">
        <v>224000</v>
      </c>
      <c r="G21" s="39">
        <v>18000</v>
      </c>
      <c r="H21" s="39">
        <v>82280</v>
      </c>
      <c r="I21" s="40">
        <v>3360</v>
      </c>
      <c r="J21" s="39">
        <v>88000</v>
      </c>
      <c r="K21" s="85"/>
      <c r="N21" s="27"/>
      <c r="O21" s="78"/>
      <c r="P21" s="28"/>
      <c r="Q21" s="29"/>
      <c r="R21" s="30"/>
      <c r="S21" s="30"/>
      <c r="T21" s="30"/>
      <c r="U21" s="30"/>
      <c r="V21" s="30"/>
      <c r="W21" s="75"/>
    </row>
    <row r="22" spans="2:23" ht="8.25" customHeight="1" thickBot="1">
      <c r="B22" s="68"/>
      <c r="C22" s="69"/>
      <c r="D22" s="70"/>
      <c r="E22" s="71"/>
      <c r="F22" s="72"/>
      <c r="G22" s="72"/>
      <c r="H22" s="72"/>
      <c r="I22" s="73"/>
      <c r="J22" s="72"/>
      <c r="K22" s="74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20.25" customHeight="1">
      <c r="B23" s="79" t="s">
        <v>38</v>
      </c>
      <c r="C23" s="80"/>
      <c r="D23" s="81"/>
      <c r="E23" s="6">
        <f>SUM(E5:E22)</f>
        <v>70212995</v>
      </c>
      <c r="F23" s="6">
        <f>SUM(F5:F22)</f>
        <v>42533000</v>
      </c>
      <c r="G23" s="6">
        <f>SUM(G5:G22)</f>
        <v>672000</v>
      </c>
      <c r="H23" s="6">
        <f>SUM(H5:H21)</f>
        <v>14689000</v>
      </c>
      <c r="I23" s="9">
        <f>SUM(I5:I21)</f>
        <v>637995</v>
      </c>
      <c r="J23" s="6">
        <f>SUM(J5:J21)</f>
        <v>11681000</v>
      </c>
      <c r="K23" s="6">
        <f>SUM(K5:K21)</f>
        <v>70212995</v>
      </c>
      <c r="N23" s="76"/>
      <c r="O23" s="76"/>
      <c r="P23" s="76"/>
      <c r="Q23" s="26"/>
      <c r="R23" s="21"/>
      <c r="S23" s="21"/>
      <c r="T23" s="21"/>
      <c r="U23" s="21"/>
      <c r="V23" s="21"/>
      <c r="W23" s="26"/>
    </row>
    <row r="26" spans="2:23" ht="15.75" thickBot="1">
      <c r="E26" s="11"/>
      <c r="F26" s="11"/>
      <c r="G26" s="13"/>
      <c r="H26" s="11"/>
      <c r="I26" s="11"/>
      <c r="J26" s="11"/>
      <c r="P26" s="14"/>
    </row>
    <row r="27" spans="2:23" ht="15.75" thickBot="1">
      <c r="Q27" s="16"/>
    </row>
    <row r="31" spans="2:23">
      <c r="P31" s="12"/>
    </row>
    <row r="34" spans="5:10">
      <c r="E34" s="15"/>
      <c r="F34" s="15"/>
      <c r="G34" s="15"/>
      <c r="H34" s="15"/>
      <c r="I34" s="15"/>
      <c r="J34" s="15"/>
    </row>
    <row r="35" spans="5:10">
      <c r="E35" s="15"/>
      <c r="F35" s="15"/>
      <c r="G35" s="15"/>
      <c r="H35" s="15"/>
      <c r="I35" s="15"/>
      <c r="J35" s="15"/>
    </row>
    <row r="36" spans="5:10">
      <c r="E36" s="15"/>
      <c r="F36" s="15"/>
      <c r="G36" s="15"/>
      <c r="H36" s="15"/>
      <c r="I36" s="15"/>
      <c r="J36" s="15"/>
    </row>
    <row r="37" spans="5:10">
      <c r="E37" s="15"/>
      <c r="F37" s="15"/>
      <c r="G37" s="15"/>
      <c r="H37" s="15"/>
      <c r="I37" s="15"/>
      <c r="J37" s="15"/>
    </row>
    <row r="38" spans="5:10">
      <c r="E38" s="15"/>
      <c r="F38" s="15"/>
      <c r="G38" s="15"/>
      <c r="H38" s="15"/>
      <c r="I38" s="15"/>
      <c r="J38" s="15"/>
    </row>
    <row r="39" spans="5:10">
      <c r="E39" s="15"/>
      <c r="F39" s="15"/>
      <c r="G39" s="15"/>
      <c r="H39" s="15"/>
      <c r="I39" s="15"/>
      <c r="J39" s="15"/>
    </row>
    <row r="40" spans="5:10">
      <c r="E40" s="15"/>
      <c r="F40" s="15"/>
      <c r="G40" s="15"/>
      <c r="H40" s="15"/>
      <c r="I40" s="15"/>
      <c r="J40" s="15"/>
    </row>
    <row r="41" spans="5:10">
      <c r="E41" s="15"/>
      <c r="F41" s="15"/>
      <c r="G41" s="15"/>
      <c r="H41" s="15"/>
      <c r="I41" s="15"/>
      <c r="J41" s="15"/>
    </row>
    <row r="42" spans="5:10">
      <c r="E42" s="15"/>
      <c r="F42" s="15"/>
      <c r="G42" s="15"/>
      <c r="H42" s="15"/>
      <c r="I42" s="15"/>
      <c r="J42" s="15"/>
    </row>
    <row r="43" spans="5:10">
      <c r="E43" s="15"/>
      <c r="F43" s="15"/>
      <c r="G43" s="15"/>
      <c r="H43" s="15"/>
      <c r="I43" s="15"/>
      <c r="J43" s="15"/>
    </row>
    <row r="44" spans="5:10">
      <c r="E44" s="15"/>
      <c r="F44" s="15"/>
      <c r="G44" s="15"/>
      <c r="H44" s="15"/>
      <c r="I44" s="15"/>
      <c r="J44" s="15"/>
    </row>
    <row r="45" spans="5:10">
      <c r="E45" s="15"/>
      <c r="F45" s="15"/>
      <c r="G45" s="15"/>
      <c r="H45" s="15"/>
      <c r="I45" s="15"/>
      <c r="J45" s="15"/>
    </row>
    <row r="46" spans="5:10">
      <c r="E46" s="15"/>
      <c r="F46" s="15"/>
      <c r="G46" s="15"/>
      <c r="H46" s="15"/>
      <c r="I46" s="15"/>
      <c r="J46" s="15"/>
    </row>
    <row r="47" spans="5:10">
      <c r="E47" s="15"/>
      <c r="F47" s="15"/>
      <c r="G47" s="15"/>
      <c r="H47" s="15"/>
      <c r="I47" s="15"/>
      <c r="J47" s="15"/>
    </row>
    <row r="48" spans="5:10">
      <c r="E48" s="15"/>
      <c r="F48" s="15"/>
      <c r="G48" s="15"/>
      <c r="H48" s="15"/>
      <c r="I48" s="15"/>
      <c r="J48" s="15"/>
    </row>
    <row r="49" spans="5:10">
      <c r="E49" s="15"/>
      <c r="F49" s="15"/>
      <c r="G49" s="15"/>
      <c r="H49" s="15"/>
      <c r="I49" s="15"/>
      <c r="J49" s="15"/>
    </row>
    <row r="50" spans="5:10">
      <c r="E50" s="15"/>
      <c r="F50" s="15"/>
      <c r="G50" s="15"/>
      <c r="H50" s="15"/>
      <c r="I50" s="15"/>
      <c r="J50" s="15"/>
    </row>
  </sheetData>
  <mergeCells count="24">
    <mergeCell ref="F3:G3"/>
    <mergeCell ref="C17:C18"/>
    <mergeCell ref="K17:K18"/>
    <mergeCell ref="C20:C21"/>
    <mergeCell ref="K20:K21"/>
    <mergeCell ref="B23:D23"/>
    <mergeCell ref="C7:C8"/>
    <mergeCell ref="K7:K8"/>
    <mergeCell ref="C10:C11"/>
    <mergeCell ref="K10:K11"/>
    <mergeCell ref="C15:C16"/>
    <mergeCell ref="K15:K16"/>
    <mergeCell ref="W17:W18"/>
    <mergeCell ref="W20:W21"/>
    <mergeCell ref="N23:P23"/>
    <mergeCell ref="R3:S3"/>
    <mergeCell ref="W7:W8"/>
    <mergeCell ref="W10:W11"/>
    <mergeCell ref="W15:W16"/>
    <mergeCell ref="O7:O8"/>
    <mergeCell ref="O10:O11"/>
    <mergeCell ref="O15:O16"/>
    <mergeCell ref="O17:O18"/>
    <mergeCell ref="O20:O2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Slivka Daniel</dc:creator>
  <cp:lastModifiedBy>Slivka Daniel</cp:lastModifiedBy>
  <dcterms:created xsi:type="dcterms:W3CDTF">2016-01-12T10:28:23Z</dcterms:created>
  <dcterms:modified xsi:type="dcterms:W3CDTF">2016-01-28T07:31:44Z</dcterms:modified>
</cp:coreProperties>
</file>