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45" yWindow="210" windowWidth="12015" windowHeight="5445" tabRatio="940"/>
  </bookViews>
  <sheets>
    <sheet name="Obsah" sheetId="1" r:id="rId1"/>
    <sheet name="B5.3.1" sheetId="3" r:id="rId2"/>
    <sheet name="B5.3.2" sheetId="5" r:id="rId3"/>
    <sheet name="B5.3.3" sheetId="32" r:id="rId4"/>
    <sheet name="B5.3.4" sheetId="8" r:id="rId5"/>
    <sheet name="B5.3.5" sheetId="9" r:id="rId6"/>
    <sheet name="B5.3.6" sheetId="35" r:id="rId7"/>
    <sheet name="B5.3.7" sheetId="36" r:id="rId8"/>
    <sheet name="B5.3.8" sheetId="34" r:id="rId9"/>
    <sheet name="B5.3.9" sheetId="20" r:id="rId10"/>
    <sheet name="B5.3.10" sheetId="21" r:id="rId11"/>
    <sheet name="B5.3.11" sheetId="22" r:id="rId12"/>
    <sheet name="B5.3.12" sheetId="38" r:id="rId13"/>
    <sheet name="B5.3.13" sheetId="24" r:id="rId14"/>
    <sheet name="B5.3.14" sheetId="25" r:id="rId15"/>
    <sheet name="GB1" sheetId="39" r:id="rId16"/>
    <sheet name="GB2" sheetId="40" r:id="rId17"/>
    <sheet name="GB3" sheetId="41" r:id="rId18"/>
  </sheets>
  <externalReferences>
    <externalReference r:id="rId19"/>
  </externalReferences>
  <definedNames>
    <definedName name="data_1">B5.3.1!$K$13:$X$21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B5.3.9!$K$12:$X$34</definedName>
    <definedName name="data_2">#REF!</definedName>
    <definedName name="data_20" localSheetId="12">[1]B5.4.12!$N$11:$R$43</definedName>
    <definedName name="data_20">#REF!</definedName>
    <definedName name="data_21">B5.3.10!$K$12:$X$34</definedName>
    <definedName name="data_22">#REF!</definedName>
    <definedName name="data_23">B5.3.11!$K$12:$N$34</definedName>
    <definedName name="data_24">#REF!</definedName>
    <definedName name="data_25">#REF!</definedName>
    <definedName name="data_26" localSheetId="12">B5.3.12!$K$12:$X$34</definedName>
    <definedName name="data_26">#REF!</definedName>
    <definedName name="data_3">B5.3.2!$K$12:$X$34</definedName>
    <definedName name="data_4">#REF!</definedName>
    <definedName name="data_5">B5.3.13!$K$12:$X$15</definedName>
    <definedName name="data_6" localSheetId="15">'GB1'!$K$12:$W$20</definedName>
    <definedName name="data_6" localSheetId="16">'GB2'!$K$12:$X$20</definedName>
    <definedName name="data_6" localSheetId="17">'GB3'!$K$12:$X$20</definedName>
    <definedName name="data_6">B5.3.14!$K$12:$X$20</definedName>
    <definedName name="data_7" localSheetId="3">B5.3.3!$K$12:$X$51</definedName>
    <definedName name="data_7">B5.3.4!$K$12:$X$86</definedName>
    <definedName name="data_8" localSheetId="6">B5.3.6!$K$12:$X$74</definedName>
    <definedName name="data_8" localSheetId="7">B5.3.7!$K$12:$X$74</definedName>
    <definedName name="data_8" localSheetId="8">B5.3.8!$K$12:$X$74</definedName>
    <definedName name="data_8">B5.3.5!$K$12:$X$74</definedName>
    <definedName name="data_9">#REF!</definedName>
    <definedName name="Datova_oblast" localSheetId="1">B5.3.1!$J$12:$X$41</definedName>
    <definedName name="Datova_oblast" localSheetId="10">B5.3.10!$J$12:$X$34</definedName>
    <definedName name="Datova_oblast" localSheetId="11">B5.3.11!$J$12:$X$34</definedName>
    <definedName name="Datova_oblast" localSheetId="12">B5.3.12!$J$12:$X$34</definedName>
    <definedName name="Datova_oblast" localSheetId="13">B5.3.13!$J$12:$X$25</definedName>
    <definedName name="Datova_oblast" localSheetId="14">B5.3.14!$J$13:$X$43</definedName>
    <definedName name="Datova_oblast" localSheetId="2">B5.3.2!$J$12:$X$34</definedName>
    <definedName name="Datova_oblast" localSheetId="3">B5.3.3!$J$12:$X$51</definedName>
    <definedName name="Datova_oblast" localSheetId="4">B5.3.4!$J$12:$X$86</definedName>
    <definedName name="Datova_oblast" localSheetId="5">B5.3.5!$J$12:$X$29</definedName>
    <definedName name="Datova_oblast" localSheetId="6">B5.3.6!$J$12:$X$74</definedName>
    <definedName name="Datova_oblast" localSheetId="7">B5.3.7!$J$12:$X$74</definedName>
    <definedName name="Datova_oblast" localSheetId="8">B5.3.8!$J$12:$X$74</definedName>
    <definedName name="Datova_oblast" localSheetId="9">B5.3.9!$J$12:$X$34</definedName>
    <definedName name="Datova_oblast" localSheetId="15">'GB1'!$J$13:$W$36</definedName>
    <definedName name="Datova_oblast" localSheetId="16">'GB2'!$J$13:$X$34</definedName>
    <definedName name="Datova_oblast" localSheetId="17">'GB3'!$J$13:$X$27</definedName>
    <definedName name="Datova_oblast">#REF!</definedName>
    <definedName name="_xlnm.Print_Titles" localSheetId="0">Obsah!$3:$5</definedName>
    <definedName name="Novy_rok" localSheetId="1">B5.3.1!$X$13:$X$21</definedName>
    <definedName name="Novy_rok" localSheetId="10">B5.3.10!$X$12:$X$34</definedName>
    <definedName name="Novy_rok" localSheetId="11">B5.3.11!$N$12:$N$34</definedName>
    <definedName name="Novy_rok" localSheetId="12">B5.3.12!$X$12:$X$34</definedName>
    <definedName name="Novy_rok" localSheetId="13">B5.3.13!$X$12:$X$15</definedName>
    <definedName name="Novy_rok" localSheetId="14">B5.3.14!$X$12:$X$20</definedName>
    <definedName name="Novy_rok" localSheetId="2">B5.3.2!$X$12:$X$34</definedName>
    <definedName name="Novy_rok" localSheetId="3">B5.3.3!$X$12:$X$35</definedName>
    <definedName name="Novy_rok" localSheetId="4">B5.3.4!$X$12:$X$61</definedName>
    <definedName name="Novy_rok" localSheetId="5">B5.3.5!$X$12:$X$23</definedName>
    <definedName name="Novy_rok" localSheetId="6">B5.3.6!$X$12:$X$23</definedName>
    <definedName name="Novy_rok" localSheetId="7">B5.3.7!$X$12:$X$23</definedName>
    <definedName name="Novy_rok" localSheetId="8">B5.3.8!$X$12:$X$23</definedName>
    <definedName name="Novy_rok" localSheetId="9">B5.3.9!$X$12:$X$34</definedName>
    <definedName name="Novy_rok" localSheetId="15">'GB1'!$W$12:$W$20</definedName>
    <definedName name="Novy_rok" localSheetId="16">'GB2'!$X$12:$X$20</definedName>
    <definedName name="Novy_rok" localSheetId="17">'GB3'!$X$12:$X$20</definedName>
    <definedName name="_xlnm.Print_Area" localSheetId="1">B5.3.1!$D$4:$X$42</definedName>
    <definedName name="_xlnm.Print_Area" localSheetId="10">B5.3.10!$D$4:$X$35</definedName>
    <definedName name="_xlnm.Print_Area" localSheetId="11">B5.3.11!$D$4:$X$35</definedName>
    <definedName name="_xlnm.Print_Area" localSheetId="12">B5.3.12!$D$4:$X$41</definedName>
    <definedName name="_xlnm.Print_Area" localSheetId="13">B5.3.13!$D$4:$X$30</definedName>
    <definedName name="_xlnm.Print_Area" localSheetId="14">B5.3.14!$D$4:$X$48</definedName>
    <definedName name="_xlnm.Print_Area" localSheetId="2">B5.3.2!$D$4:$X$35</definedName>
    <definedName name="_xlnm.Print_Area" localSheetId="3">B5.3.3!$D$4:$X$53</definedName>
    <definedName name="_xlnm.Print_Area" localSheetId="4">B5.3.4!$D$4:$X$87</definedName>
    <definedName name="_xlnm.Print_Area" localSheetId="5">B5.3.5!$D$4:$X$76</definedName>
    <definedName name="_xlnm.Print_Area" localSheetId="6">B5.3.6!$D$4:$X$76</definedName>
    <definedName name="_xlnm.Print_Area" localSheetId="7">B5.3.7!$D$4:$X$76</definedName>
    <definedName name="_xlnm.Print_Area" localSheetId="8">B5.3.8!$D$4:$X$76</definedName>
    <definedName name="_xlnm.Print_Area" localSheetId="9">B5.3.9!$D$4:$X$35</definedName>
    <definedName name="_xlnm.Print_Area" localSheetId="15">'GB1'!$D$4:$W$37</definedName>
    <definedName name="_xlnm.Print_Area" localSheetId="16">'GB2'!$D$4:$X$36</definedName>
    <definedName name="_xlnm.Print_Area" localSheetId="17">'GB3'!$D$4:$X$29</definedName>
    <definedName name="_xlnm.Print_Area" localSheetId="0">Obsah!$D$3:$H$36</definedName>
    <definedName name="Posledni_abs" localSheetId="3">B5.3.3!$N$36:$N$51</definedName>
    <definedName name="Posledni_abs" localSheetId="4">B5.3.4!$N$62:$N$86</definedName>
    <definedName name="Posledni_abs" localSheetId="5">B5.3.5!$N$24:$N$29</definedName>
    <definedName name="Posledni_abs" localSheetId="6">B5.3.6!$N$24:$N$29</definedName>
    <definedName name="Posledni_abs" localSheetId="7">B5.3.7!$N$24:$N$29</definedName>
    <definedName name="Posledni_abs" localSheetId="8">B5.3.8!$N$24:$N$29</definedName>
  </definedNames>
  <calcPr calcId="145621"/>
</workbook>
</file>

<file path=xl/calcChain.xml><?xml version="1.0" encoding="utf-8"?>
<calcChain xmlns="http://schemas.openxmlformats.org/spreadsheetml/2006/main">
  <c r="W12" i="41" l="1"/>
  <c r="W11" i="41"/>
  <c r="W32" i="38" l="1"/>
  <c r="W28" i="38"/>
  <c r="W25" i="38"/>
  <c r="W29" i="38" s="1"/>
  <c r="W23" i="38"/>
  <c r="W19" i="38"/>
  <c r="W22" i="38" s="1"/>
  <c r="W16" i="38"/>
  <c r="W15" i="38"/>
  <c r="W14" i="38"/>
  <c r="W13" i="38"/>
  <c r="W34" i="38" s="1"/>
  <c r="W17" i="38" l="1"/>
  <c r="T20" i="25"/>
  <c r="S20" i="25"/>
  <c r="R20" i="25"/>
  <c r="Q20" i="25"/>
  <c r="P20" i="25"/>
  <c r="O20" i="25"/>
  <c r="N20" i="25"/>
  <c r="M20" i="25"/>
  <c r="T19" i="25"/>
  <c r="S19" i="25"/>
  <c r="R19" i="25"/>
  <c r="Q19" i="25"/>
  <c r="P19" i="25"/>
  <c r="O19" i="25"/>
  <c r="N19" i="25"/>
  <c r="M19" i="25"/>
  <c r="T18" i="25"/>
  <c r="S18" i="25"/>
  <c r="R18" i="25"/>
  <c r="Q18" i="25"/>
  <c r="P18" i="25"/>
  <c r="O18" i="25"/>
  <c r="N18" i="25"/>
  <c r="M18" i="25"/>
  <c r="T30" i="25"/>
  <c r="S30" i="25"/>
  <c r="R30" i="25"/>
  <c r="Q30" i="25"/>
  <c r="P30" i="25"/>
  <c r="O30" i="25"/>
  <c r="N30" i="25"/>
  <c r="M30" i="25"/>
  <c r="T29" i="25"/>
  <c r="S29" i="25"/>
  <c r="R29" i="25"/>
  <c r="Q29" i="25"/>
  <c r="P29" i="25"/>
  <c r="O29" i="25"/>
  <c r="N29" i="25"/>
  <c r="M29" i="25"/>
  <c r="T28" i="25"/>
  <c r="S28" i="25"/>
  <c r="R28" i="25"/>
  <c r="Q28" i="25"/>
  <c r="P28" i="25"/>
  <c r="O28" i="25"/>
  <c r="N28" i="25"/>
  <c r="M28" i="25"/>
  <c r="T40" i="25"/>
  <c r="S40" i="25"/>
  <c r="R40" i="25"/>
  <c r="Q40" i="25"/>
  <c r="P40" i="25"/>
  <c r="O40" i="25"/>
  <c r="N40" i="25"/>
  <c r="M40" i="25"/>
  <c r="T39" i="25"/>
  <c r="S39" i="25"/>
  <c r="R39" i="25"/>
  <c r="Q39" i="25"/>
  <c r="P39" i="25"/>
  <c r="O39" i="25"/>
  <c r="N39" i="25"/>
  <c r="M39" i="25"/>
  <c r="T38" i="25"/>
  <c r="S38" i="25"/>
  <c r="R38" i="25"/>
  <c r="Q38" i="25"/>
  <c r="P38" i="25"/>
  <c r="O38" i="25"/>
  <c r="N38" i="25"/>
  <c r="M38" i="25"/>
  <c r="V12" i="41"/>
  <c r="V11" i="41"/>
  <c r="V14" i="38"/>
  <c r="V15" i="38"/>
  <c r="V25" i="38"/>
  <c r="V28" i="38" s="1"/>
  <c r="V29" i="38"/>
  <c r="V19" i="38"/>
  <c r="V22" i="38"/>
  <c r="V23" i="38"/>
  <c r="X14" i="38"/>
  <c r="X15" i="38"/>
  <c r="X25" i="38"/>
  <c r="X29" i="38" s="1"/>
  <c r="X19" i="38"/>
  <c r="X22" i="38" s="1"/>
  <c r="X12" i="41"/>
  <c r="X11" i="41"/>
  <c r="K18" i="25"/>
  <c r="K19" i="25"/>
  <c r="K20" i="25"/>
  <c r="K28" i="25"/>
  <c r="K29" i="25"/>
  <c r="K30" i="25"/>
  <c r="K38" i="25"/>
  <c r="K39" i="25"/>
  <c r="K40" i="25"/>
  <c r="U40" i="25"/>
  <c r="U39" i="25"/>
  <c r="U38" i="25"/>
  <c r="U30" i="25"/>
  <c r="U29" i="25"/>
  <c r="U28" i="25"/>
  <c r="U20" i="25"/>
  <c r="U19" i="25"/>
  <c r="U18" i="25"/>
  <c r="U14" i="38"/>
  <c r="U15" i="38"/>
  <c r="U25" i="38"/>
  <c r="U29" i="38"/>
  <c r="U28" i="38"/>
  <c r="U19" i="38"/>
  <c r="U23" i="38"/>
  <c r="U22" i="38"/>
  <c r="T34" i="38"/>
  <c r="S34" i="38"/>
  <c r="R34" i="38"/>
  <c r="Q34" i="38"/>
  <c r="P34" i="38"/>
  <c r="O34" i="38"/>
  <c r="N34" i="38"/>
  <c r="M34" i="38"/>
  <c r="L13" i="38"/>
  <c r="L17" i="38" s="1"/>
  <c r="T32" i="38"/>
  <c r="S32" i="38"/>
  <c r="R32" i="38"/>
  <c r="Q32" i="38"/>
  <c r="P32" i="38"/>
  <c r="O32" i="38"/>
  <c r="M32" i="38"/>
  <c r="K13" i="38"/>
  <c r="K32" i="38" s="1"/>
  <c r="P19" i="39"/>
  <c r="L40" i="25"/>
  <c r="J40" i="25"/>
  <c r="L39" i="25"/>
  <c r="J39" i="25"/>
  <c r="L38" i="25"/>
  <c r="J38" i="25"/>
  <c r="L30" i="25"/>
  <c r="J30" i="25"/>
  <c r="L29" i="25"/>
  <c r="J29" i="25"/>
  <c r="L28" i="25"/>
  <c r="J28" i="25"/>
  <c r="L20" i="25"/>
  <c r="J20" i="25"/>
  <c r="L19" i="25"/>
  <c r="J19" i="25"/>
  <c r="L18" i="25"/>
  <c r="J18" i="25"/>
  <c r="L19" i="39"/>
  <c r="M19" i="39"/>
  <c r="N19" i="39"/>
  <c r="O19" i="39"/>
  <c r="K19" i="39"/>
  <c r="J13" i="38"/>
  <c r="J34" i="38" s="1"/>
  <c r="F42" i="1"/>
  <c r="F40" i="1"/>
  <c r="F38" i="1"/>
  <c r="F11" i="1"/>
  <c r="M19" i="32"/>
  <c r="M18" i="32"/>
  <c r="M17" i="32"/>
  <c r="M16" i="32"/>
  <c r="M15" i="32"/>
  <c r="M14" i="32"/>
  <c r="M13" i="32"/>
  <c r="M12" i="32"/>
  <c r="O29" i="38"/>
  <c r="O28" i="38"/>
  <c r="O23" i="38"/>
  <c r="O22" i="38"/>
  <c r="O17" i="38"/>
  <c r="O16" i="38"/>
  <c r="J32" i="38"/>
  <c r="F31" i="1"/>
  <c r="N29" i="38"/>
  <c r="M28" i="38"/>
  <c r="M29" i="38"/>
  <c r="L27" i="38"/>
  <c r="L25" i="38"/>
  <c r="L29" i="38"/>
  <c r="K27" i="38"/>
  <c r="K29" i="38" s="1"/>
  <c r="K25" i="38"/>
  <c r="N28" i="38"/>
  <c r="L26" i="38"/>
  <c r="K26" i="38"/>
  <c r="K28" i="38"/>
  <c r="N23" i="38"/>
  <c r="M22" i="38"/>
  <c r="M23" i="38"/>
  <c r="L21" i="38"/>
  <c r="L19" i="38"/>
  <c r="L20" i="38"/>
  <c r="L22" i="38" s="1"/>
  <c r="K21" i="38"/>
  <c r="K19" i="38"/>
  <c r="K23" i="38"/>
  <c r="N22" i="38"/>
  <c r="K20" i="38"/>
  <c r="K22" i="38"/>
  <c r="N17" i="38"/>
  <c r="M17" i="38"/>
  <c r="L15" i="38"/>
  <c r="K15" i="38"/>
  <c r="K17" i="38"/>
  <c r="N16" i="38"/>
  <c r="M16" i="38"/>
  <c r="L14" i="38"/>
  <c r="L16" i="38"/>
  <c r="K14" i="38"/>
  <c r="J27" i="38"/>
  <c r="J25" i="38"/>
  <c r="J28" i="38" s="1"/>
  <c r="J26" i="38"/>
  <c r="J21" i="38"/>
  <c r="J19" i="38"/>
  <c r="J20" i="38"/>
  <c r="J22" i="38" s="1"/>
  <c r="J15" i="38"/>
  <c r="J14" i="38"/>
  <c r="J16" i="38" s="1"/>
  <c r="F35" i="1"/>
  <c r="F33" i="1"/>
  <c r="F29" i="1"/>
  <c r="F27" i="1"/>
  <c r="F25" i="1"/>
  <c r="F23" i="1"/>
  <c r="F21" i="1"/>
  <c r="F19" i="1"/>
  <c r="F17" i="1"/>
  <c r="F13" i="1"/>
  <c r="F15" i="1"/>
  <c r="F9" i="1"/>
  <c r="N32" i="38"/>
  <c r="X13" i="38" l="1"/>
  <c r="X17" i="38" s="1"/>
  <c r="J29" i="38"/>
  <c r="K34" i="38"/>
  <c r="J23" i="38"/>
  <c r="K16" i="38"/>
  <c r="L23" i="38"/>
  <c r="L28" i="38"/>
  <c r="X28" i="38"/>
  <c r="J17" i="38"/>
  <c r="V13" i="38"/>
  <c r="V32" i="38" s="1"/>
  <c r="V34" i="38"/>
  <c r="V17" i="38"/>
  <c r="L32" i="38"/>
  <c r="L34" i="38"/>
  <c r="U13" i="38"/>
  <c r="X23" i="38"/>
  <c r="V16" i="38"/>
  <c r="X34" i="38" l="1"/>
  <c r="X16" i="38"/>
  <c r="X32" i="38"/>
  <c r="U34" i="38"/>
  <c r="U17" i="38"/>
  <c r="U32" i="38"/>
  <c r="U16" i="38"/>
</calcChain>
</file>

<file path=xl/sharedStrings.xml><?xml version="1.0" encoding="utf-8"?>
<sst xmlns="http://schemas.openxmlformats.org/spreadsheetml/2006/main" count="1352" uniqueCount="231">
  <si>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</si>
  <si>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</si>
  <si>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</si>
  <si>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</si>
  <si>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</si>
  <si>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</si>
  <si>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</si>
  <si>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</si>
  <si>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</si>
  <si>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</si>
  <si>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</si>
  <si>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</si>
  <si>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</si>
  <si>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</si>
  <si>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</si>
  <si>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</si>
  <si>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</si>
  <si>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</si>
  <si>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</si>
  <si>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</si>
  <si>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</si>
  <si>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</si>
  <si>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</si>
  <si>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</si>
  <si>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</si>
  <si>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</si>
  <si>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</si>
  <si>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</si>
  <si>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</si>
  <si>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</si>
  <si>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</si>
  <si>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</si>
  <si>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</si>
  <si>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</si>
  <si>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</si>
  <si>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</si>
  <si>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</si>
  <si>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</si>
  <si>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</si>
  <si>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</si>
  <si>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</si>
  <si>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</si>
  <si>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</si>
  <si>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</si>
  <si>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</si>
  <si>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</si>
  <si>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</si>
  <si>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</si>
  <si>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</si>
  <si>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</si>
  <si>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</si>
  <si>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</si>
  <si>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</si>
  <si>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</si>
  <si>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</si>
  <si>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</si>
  <si>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</si>
  <si>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</si>
  <si>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</si>
  <si>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</si>
  <si>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</si>
  <si>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</si>
  <si>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</si>
  <si>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</si>
  <si>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</si>
  <si>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</si>
  <si>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</si>
  <si>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</si>
  <si>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</si>
  <si>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</si>
  <si>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</si>
  <si>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</si>
  <si>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</si>
  <si>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</si>
  <si>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</si>
  <si>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</si>
  <si>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</si>
  <si>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</si>
  <si>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</si>
  <si>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</si>
  <si>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</si>
  <si>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</si>
  <si>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</si>
  <si>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</si>
  <si>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</si>
  <si>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</si>
  <si>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</si>
  <si>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</si>
  <si>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</si>
  <si>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</si>
  <si>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</si>
  <si>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</si>
  <si>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</si>
  <si>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</si>
  <si>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</si>
  <si>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</si>
  <si>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</si>
  <si>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</si>
  <si>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</si>
  <si>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</si>
  <si>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15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</si>
  <si>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</si>
  <si>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</si>
  <si>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</si>
  <si>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</si>
  <si>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</si>
  <si>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</si>
  <si>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Tab. B5.3.3: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</si>
  <si>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</si>
  <si>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</si>
  <si>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</si>
  <si>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</si>
  <si>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</si>
  <si>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</si>
  <si>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</si>
  <si>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</si>
  <si>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</si>
  <si>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</si>
  <si>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</si>
  <si>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</si>
  <si>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</si>
  <si>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</si>
  <si>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</si>
  <si>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</si>
  <si>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</si>
  <si>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</si>
  <si>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</si>
  <si>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</si>
  <si>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</si>
  <si>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</si>
  <si>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</si>
  <si>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</si>
  <si>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</si>
  <si>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</si>
  <si>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</si>
  <si>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</si>
  <si>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</si>
  <si>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</si>
  <si>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</si>
  <si>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</si>
  <si>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</si>
  <si>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</si>
  <si>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</si>
  <si>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r>
      <t>Celkové výdaje za odborné vzdělávání</t>
    </r>
    <r>
      <rPr>
        <b/>
        <vertAlign val="superscript"/>
        <sz val="10"/>
        <rFont val="Arial Narrow"/>
        <family val="2"/>
        <charset val="238"/>
      </rPr>
      <t>2)</t>
    </r>
  </si>
  <si>
    <t>Podíl výdajů na odborné vzdělávání z celkových výdajů na školství a podíl na HDP</t>
  </si>
  <si>
    <t>Výdaje na OV v % HDP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</si>
  <si>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</si>
  <si>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</si>
  <si>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</si>
  <si>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</si>
  <si>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  <charset val="238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</si>
  <si>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</si>
  <si>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</si>
  <si>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</si>
  <si>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Střední vzdělávání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</si>
  <si>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 střední vzdělávání s výučním listem</t>
    </r>
    <r>
      <rPr>
        <vertAlign val="superscript"/>
        <sz val="10"/>
        <rFont val="Arial Narrow"/>
        <family val="2"/>
        <charset val="238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</si>
  <si>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  <charset val="238"/>
      </rPr>
      <t>1)</t>
    </r>
  </si>
  <si>
    <t>4)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</si>
  <si>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</si>
  <si>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</si>
  <si>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  <charset val="238"/>
      </rPr>
      <t>3)</t>
    </r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</si>
  <si>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</si>
  <si>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</si>
  <si>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</si>
  <si>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</si>
  <si>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</si>
  <si>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  <charset val="238"/>
      </rPr>
      <t>1),2)</t>
    </r>
  </si>
  <si>
    <t>Od roku 2008 nejsou k dispozici údaje o dotacích soukromým školám v potřebném členění.</t>
  </si>
  <si>
    <t>Tabulka 2</t>
  </si>
  <si>
    <t>Tabulka 5</t>
  </si>
  <si>
    <t>2010/11</t>
  </si>
  <si>
    <t>Obrazová příloha</t>
  </si>
  <si>
    <t>Graf 1</t>
  </si>
  <si>
    <t>Graf 2</t>
  </si>
  <si>
    <t>Graf 3</t>
  </si>
  <si>
    <t>Obr. B1:</t>
  </si>
  <si>
    <t>Obr. B2:</t>
  </si>
  <si>
    <t>Obr. B3: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</si>
  <si>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</si>
  <si>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</si>
  <si>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</si>
  <si>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</si>
  <si>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</si>
  <si>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</si>
  <si>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</si>
  <si>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</si>
  <si>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</si>
  <si>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</si>
  <si>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</si>
  <si>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</si>
  <si>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</si>
  <si>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</si>
  <si>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</si>
  <si>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</si>
  <si>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Podíl výdajů na odborné vzdělávání
na celkových výdajích na školství</t>
  </si>
  <si>
    <t xml:space="preserve"> </t>
  </si>
  <si>
    <t>2011/12</t>
  </si>
  <si>
    <t>Zdroj: databáze MŠMT</t>
  </si>
  <si>
    <t>Zdroj: databáze MŠMT, ČSÚ</t>
  </si>
  <si>
    <t>Obsah</t>
  </si>
  <si>
    <t>2012/13</t>
  </si>
  <si>
    <t>Kraj Vysočina</t>
  </si>
  <si>
    <t>2013/14</t>
  </si>
  <si>
    <t xml:space="preserve"> privátní sektor</t>
  </si>
  <si>
    <t xml:space="preserve"> Privátní sektor</t>
  </si>
  <si>
    <t>2014/15</t>
  </si>
  <si>
    <t>Tab. B5.3.9:</t>
  </si>
  <si>
    <t>2015/16</t>
  </si>
  <si>
    <r>
      <t>Střední vzdělávání s výučním listem</t>
    </r>
    <r>
      <rPr>
        <b/>
        <vertAlign val="superscript"/>
        <sz val="10"/>
        <rFont val="Arial Narrow"/>
        <family val="2"/>
        <charset val="238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</si>
  <si>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  <charset val="238"/>
      </rPr>
      <t>1)</t>
    </r>
  </si>
  <si>
    <t>Nástavbové studium</t>
  </si>
  <si>
    <t>Od roku 2015 se přepočtené počty zaměstnanců podle oborů nesledují.</t>
  </si>
  <si>
    <t>Od roku 2015 se mzdy podle oborů nesledují.</t>
  </si>
  <si>
    <t>Od roku 2015 se údaje nesledují.</t>
  </si>
  <si>
    <t xml:space="preserve">SŠ – odborné vzdělávání  – výdaje včetně konzervatoří a VOŠ </t>
  </si>
  <si>
    <t>2016/17</t>
  </si>
  <si>
    <t>ve školním roce 2007/08 až 2017/18 – podle formy vzdělávání a zřizovatele</t>
  </si>
  <si>
    <t>ve školním roce 2007/08 až 2017/18 – podle území</t>
  </si>
  <si>
    <t>přijatí a absolventi ve školním roce 2007/08 až 2017/18 – podle zřizovatele a druhu vzdělávání</t>
  </si>
  <si>
    <t>ve školním roce 2007/08 až 2017/18 – podle zřizovatele a druhu vzdělávání</t>
  </si>
  <si>
    <t>ve školním roce 2007/08 až 2017/18 – podle formy vzdělávání a zřizovatele</t>
  </si>
  <si>
    <t xml:space="preserve">ve školním roce 2007/08 až 2017/18 – podle formy vzdělávání a zřizovatele </t>
  </si>
  <si>
    <t>2017/18</t>
  </si>
  <si>
    <t xml:space="preserve">(přepočtené počty) v letech 2007 až 2017 (bez škol pro žáky se SVP) </t>
  </si>
  <si>
    <t>zaměstnanců v letech 2007 až 2017 (bez škol pro žáky se SVP)</t>
  </si>
  <si>
    <t xml:space="preserve">SŠ – odborné vzdělávání, denní forma vzdělávání  – struktura škol ve školním roce 2007/08 až 2017/18 – podle počtu žáků </t>
  </si>
  <si>
    <t>SŠ – odborné vzdělávání – struktura žáků ve školním roce 2007/08 až 2017/18 – podle druhu vzdělávání</t>
  </si>
  <si>
    <t>SŠ – odborné vzdělávání, denní forma vzdělávání –  poměrové ukazatele ve školním roce 2007/08 až 2017/18</t>
  </si>
  <si>
    <t xml:space="preserve">v letech 2007 až 2017 </t>
  </si>
  <si>
    <t>Reálná mzda (ve stálých cenách roku 2015)</t>
  </si>
  <si>
    <t>Index spotřebitelských cen
(rok 2015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</si>
</sst>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000"/>
    <numFmt numFmtId="170" formatCode="0.0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vertAlign val="superscript"/>
      <sz val="10"/>
      <name val="Arial Narrow"/>
      <family val="2"/>
    </font>
    <font>
      <sz val="10"/>
      <name val="Arial CE"/>
      <charset val="238"/>
    </font>
    <font>
      <b/>
      <sz val="10"/>
      <color indexed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6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4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quotePrefix="1" applyNumberFormat="1" applyFont="1" applyFill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horizontal="right" vertical="center"/>
    </xf>
    <xf numFmtId="0" fontId="13" fillId="4" borderId="3" xfId="0" applyNumberFormat="1" applyFont="1" applyFill="1" applyBorder="1" applyAlignment="1" applyProtection="1">
      <alignment horizontal="center" vertical="top"/>
    </xf>
    <xf numFmtId="0" fontId="13" fillId="4" borderId="4" xfId="0" applyNumberFormat="1" applyFont="1" applyFill="1" applyBorder="1" applyAlignment="1" applyProtection="1">
      <alignment horizontal="center" vertical="top"/>
    </xf>
    <xf numFmtId="0" fontId="7" fillId="3" borderId="5" xfId="0" applyFont="1" applyFill="1" applyBorder="1" applyAlignment="1" applyProtection="1">
      <alignment vertical="center"/>
    </xf>
    <xf numFmtId="49" fontId="8" fillId="4" borderId="6" xfId="0" applyNumberFormat="1" applyFont="1" applyFill="1" applyBorder="1" applyAlignment="1" applyProtection="1">
      <alignment vertical="center"/>
    </xf>
    <xf numFmtId="49" fontId="8" fillId="4" borderId="7" xfId="0" applyNumberFormat="1" applyFont="1" applyFill="1" applyBorder="1" applyAlignment="1" applyProtection="1">
      <alignment horizontal="left" vertical="center"/>
    </xf>
    <xf numFmtId="49" fontId="8" fillId="4" borderId="7" xfId="0" applyNumberFormat="1" applyFont="1" applyFill="1" applyBorder="1" applyAlignment="1" applyProtection="1">
      <alignment horizontal="right" vertical="center"/>
    </xf>
    <xf numFmtId="49" fontId="8" fillId="4" borderId="8" xfId="0" applyNumberFormat="1" applyFont="1" applyFill="1" applyBorder="1" applyAlignment="1" applyProtection="1">
      <alignment horizontal="left" vertical="center"/>
    </xf>
    <xf numFmtId="165" fontId="8" fillId="5" borderId="9" xfId="0" applyNumberFormat="1" applyFont="1" applyFill="1" applyBorder="1" applyAlignment="1" applyProtection="1">
      <alignment horizontal="right" vertical="center"/>
    </xf>
    <xf numFmtId="165" fontId="8" fillId="5" borderId="10" xfId="0" applyNumberFormat="1" applyFont="1" applyFill="1" applyBorder="1" applyAlignment="1" applyProtection="1">
      <alignment horizontal="right" vertical="center"/>
    </xf>
    <xf numFmtId="49" fontId="7" fillId="4" borderId="11" xfId="0" applyNumberFormat="1" applyFont="1" applyFill="1" applyBorder="1" applyAlignment="1" applyProtection="1">
      <alignment vertical="center"/>
    </xf>
    <xf numFmtId="49" fontId="7" fillId="4" borderId="12" xfId="0" applyNumberFormat="1" applyFont="1" applyFill="1" applyBorder="1" applyAlignment="1" applyProtection="1">
      <alignment horizontal="left" vertical="center"/>
    </xf>
    <xf numFmtId="49" fontId="7" fillId="4" borderId="12" xfId="0" applyNumberFormat="1" applyFont="1" applyFill="1" applyBorder="1" applyAlignment="1" applyProtection="1">
      <alignment horizontal="right" vertical="center"/>
    </xf>
    <xf numFmtId="49" fontId="7" fillId="4" borderId="13" xfId="0" applyNumberFormat="1" applyFont="1" applyFill="1" applyBorder="1" applyAlignment="1" applyProtection="1">
      <alignment horizontal="left" vertical="center"/>
    </xf>
    <xf numFmtId="165" fontId="14" fillId="5" borderId="14" xfId="0" applyNumberFormat="1" applyFont="1" applyFill="1" applyBorder="1" applyAlignment="1" applyProtection="1">
      <alignment horizontal="right" vertical="center"/>
    </xf>
    <xf numFmtId="165" fontId="14" fillId="5" borderId="15" xfId="0" applyNumberFormat="1" applyFont="1" applyFill="1" applyBorder="1" applyAlignment="1" applyProtection="1">
      <alignment horizontal="right" vertical="center"/>
    </xf>
    <xf numFmtId="49" fontId="7" fillId="4" borderId="16" xfId="0" applyNumberFormat="1" applyFont="1" applyFill="1" applyBorder="1" applyAlignment="1" applyProtection="1">
      <alignment vertical="center"/>
    </xf>
    <xf numFmtId="49" fontId="7" fillId="4" borderId="17" xfId="0" applyNumberFormat="1" applyFont="1" applyFill="1" applyBorder="1" applyAlignment="1" applyProtection="1">
      <alignment horizontal="left" vertical="center"/>
    </xf>
    <xf numFmtId="49" fontId="7" fillId="4" borderId="17" xfId="0" applyNumberFormat="1" applyFont="1" applyFill="1" applyBorder="1" applyAlignment="1" applyProtection="1">
      <alignment horizontal="right" vertical="center"/>
    </xf>
    <xf numFmtId="49" fontId="7" fillId="4" borderId="18" xfId="0" applyNumberFormat="1" applyFont="1" applyFill="1" applyBorder="1" applyAlignment="1" applyProtection="1">
      <alignment horizontal="left" vertical="center"/>
    </xf>
    <xf numFmtId="165" fontId="14" fillId="5" borderId="19" xfId="0" applyNumberFormat="1" applyFont="1" applyFill="1" applyBorder="1" applyAlignment="1" applyProtection="1">
      <alignment horizontal="right" vertical="center"/>
    </xf>
    <xf numFmtId="165" fontId="14" fillId="5" borderId="20" xfId="0" applyNumberFormat="1" applyFont="1" applyFill="1" applyBorder="1" applyAlignment="1" applyProtection="1">
      <alignment horizontal="right" vertical="center"/>
    </xf>
    <xf numFmtId="49" fontId="7" fillId="4" borderId="21" xfId="0" applyNumberFormat="1" applyFont="1" applyFill="1" applyBorder="1" applyAlignment="1" applyProtection="1">
      <alignment horizontal="left" vertical="center"/>
    </xf>
    <xf numFmtId="49" fontId="7" fillId="4" borderId="21" xfId="0" applyNumberFormat="1" applyFont="1" applyFill="1" applyBorder="1" applyAlignment="1" applyProtection="1">
      <alignment horizontal="right" vertical="center"/>
    </xf>
    <xf numFmtId="49" fontId="7" fillId="4" borderId="22" xfId="0" applyNumberFormat="1" applyFont="1" applyFill="1" applyBorder="1" applyAlignment="1" applyProtection="1">
      <alignment horizontal="left" vertical="center"/>
    </xf>
    <xf numFmtId="165" fontId="14" fillId="5" borderId="23" xfId="0" applyNumberFormat="1" applyFont="1" applyFill="1" applyBorder="1" applyAlignment="1" applyProtection="1">
      <alignment horizontal="right" vertical="center"/>
    </xf>
    <xf numFmtId="165" fontId="14" fillId="5" borderId="24" xfId="0" applyNumberFormat="1" applyFont="1" applyFill="1" applyBorder="1" applyAlignment="1" applyProtection="1">
      <alignment horizontal="right" vertical="center"/>
    </xf>
    <xf numFmtId="49" fontId="7" fillId="4" borderId="25" xfId="0" applyNumberFormat="1" applyFont="1" applyFill="1" applyBorder="1" applyAlignment="1" applyProtection="1">
      <alignment vertical="center"/>
    </xf>
    <xf numFmtId="49" fontId="7" fillId="4" borderId="26" xfId="0" applyNumberFormat="1" applyFont="1" applyFill="1" applyBorder="1" applyAlignment="1" applyProtection="1">
      <alignment horizontal="left" vertical="center"/>
    </xf>
    <xf numFmtId="49" fontId="7" fillId="4" borderId="26" xfId="0" applyNumberFormat="1" applyFont="1" applyFill="1" applyBorder="1" applyAlignment="1" applyProtection="1">
      <alignment horizontal="right" vertical="center"/>
    </xf>
    <xf numFmtId="49" fontId="7" fillId="4" borderId="27" xfId="0" applyNumberFormat="1" applyFont="1" applyFill="1" applyBorder="1" applyAlignment="1" applyProtection="1">
      <alignment horizontal="left" vertical="center"/>
    </xf>
    <xf numFmtId="165" fontId="14" fillId="5" borderId="28" xfId="0" applyNumberFormat="1" applyFont="1" applyFill="1" applyBorder="1" applyAlignment="1" applyProtection="1">
      <alignment horizontal="right" vertical="center"/>
    </xf>
    <xf numFmtId="165" fontId="14" fillId="5" borderId="29" xfId="0" applyNumberFormat="1" applyFont="1" applyFill="1" applyBorder="1" applyAlignment="1" applyProtection="1">
      <alignment horizontal="right" vertical="center"/>
    </xf>
    <xf numFmtId="0" fontId="17" fillId="0" borderId="30" xfId="0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center" vertical="top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top"/>
    </xf>
    <xf numFmtId="0" fontId="11" fillId="3" borderId="0" xfId="0" applyFont="1" applyFill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7" fillId="3" borderId="16" xfId="0" applyFont="1" applyFill="1" applyBorder="1" applyAlignment="1" applyProtection="1">
      <alignment vertical="center"/>
    </xf>
    <xf numFmtId="0" fontId="16" fillId="0" borderId="30" xfId="0" applyFont="1" applyFill="1" applyBorder="1" applyAlignment="1" applyProtection="1"/>
    <xf numFmtId="0" fontId="17" fillId="0" borderId="30" xfId="0" applyFont="1" applyFill="1" applyBorder="1" applyAlignment="1" applyProtection="1"/>
    <xf numFmtId="49" fontId="8" fillId="4" borderId="31" xfId="0" applyNumberFormat="1" applyFont="1" applyFill="1" applyBorder="1" applyAlignment="1" applyProtection="1">
      <alignment vertical="center"/>
    </xf>
    <xf numFmtId="49" fontId="8" fillId="4" borderId="32" xfId="0" applyNumberFormat="1" applyFont="1" applyFill="1" applyBorder="1" applyAlignment="1" applyProtection="1">
      <alignment horizontal="left" vertical="center"/>
    </xf>
    <xf numFmtId="49" fontId="8" fillId="4" borderId="32" xfId="0" applyNumberFormat="1" applyFont="1" applyFill="1" applyBorder="1" applyAlignment="1" applyProtection="1">
      <alignment horizontal="right" vertical="center"/>
    </xf>
    <xf numFmtId="49" fontId="8" fillId="4" borderId="33" xfId="0" applyNumberFormat="1" applyFont="1" applyFill="1" applyBorder="1" applyAlignment="1" applyProtection="1">
      <alignment horizontal="left" vertical="center"/>
    </xf>
    <xf numFmtId="165" fontId="8" fillId="5" borderId="34" xfId="0" applyNumberFormat="1" applyFont="1" applyFill="1" applyBorder="1" applyAlignment="1" applyProtection="1">
      <alignment horizontal="right" vertical="center"/>
    </xf>
    <xf numFmtId="165" fontId="8" fillId="5" borderId="35" xfId="0" applyNumberFormat="1" applyFont="1" applyFill="1" applyBorder="1" applyAlignment="1" applyProtection="1">
      <alignment horizontal="right" vertical="center"/>
    </xf>
    <xf numFmtId="49" fontId="14" fillId="4" borderId="36" xfId="0" applyNumberFormat="1" applyFont="1" applyFill="1" applyBorder="1" applyAlignment="1" applyProtection="1">
      <alignment vertical="center"/>
    </xf>
    <xf numFmtId="49" fontId="14" fillId="4" borderId="37" xfId="0" applyNumberFormat="1" applyFont="1" applyFill="1" applyBorder="1" applyAlignment="1" applyProtection="1">
      <alignment horizontal="left" vertical="center"/>
    </xf>
    <xf numFmtId="49" fontId="14" fillId="4" borderId="37" xfId="0" applyNumberFormat="1" applyFont="1" applyFill="1" applyBorder="1" applyAlignment="1" applyProtection="1">
      <alignment horizontal="right" vertical="center"/>
    </xf>
    <xf numFmtId="49" fontId="14" fillId="4" borderId="38" xfId="0" applyNumberFormat="1" applyFont="1" applyFill="1" applyBorder="1" applyAlignment="1" applyProtection="1">
      <alignment horizontal="left" vertical="center"/>
    </xf>
    <xf numFmtId="165" fontId="14" fillId="5" borderId="39" xfId="0" applyNumberFormat="1" applyFont="1" applyFill="1" applyBorder="1" applyAlignment="1" applyProtection="1">
      <alignment horizontal="right" vertical="center"/>
    </xf>
    <xf numFmtId="165" fontId="14" fillId="5" borderId="40" xfId="0" applyNumberFormat="1" applyFont="1" applyFill="1" applyBorder="1" applyAlignment="1" applyProtection="1">
      <alignment horizontal="right" vertical="center"/>
    </xf>
    <xf numFmtId="49" fontId="8" fillId="4" borderId="41" xfId="0" applyNumberFormat="1" applyFont="1" applyFill="1" applyBorder="1" applyAlignment="1" applyProtection="1">
      <alignment vertical="center"/>
    </xf>
    <xf numFmtId="49" fontId="8" fillId="4" borderId="42" xfId="0" applyNumberFormat="1" applyFont="1" applyFill="1" applyBorder="1" applyAlignment="1" applyProtection="1">
      <alignment horizontal="left" vertical="center"/>
    </xf>
    <xf numFmtId="49" fontId="8" fillId="4" borderId="42" xfId="0" applyNumberFormat="1" applyFont="1" applyFill="1" applyBorder="1" applyAlignment="1" applyProtection="1">
      <alignment horizontal="right" vertical="center"/>
    </xf>
    <xf numFmtId="49" fontId="8" fillId="4" borderId="43" xfId="0" applyNumberFormat="1" applyFont="1" applyFill="1" applyBorder="1" applyAlignment="1" applyProtection="1">
      <alignment horizontal="left" vertical="center"/>
    </xf>
    <xf numFmtId="165" fontId="8" fillId="5" borderId="44" xfId="0" applyNumberFormat="1" applyFont="1" applyFill="1" applyBorder="1" applyAlignment="1" applyProtection="1">
      <alignment horizontal="right" vertical="center"/>
    </xf>
    <xf numFmtId="165" fontId="8" fillId="5" borderId="45" xfId="0" applyNumberFormat="1" applyFont="1" applyFill="1" applyBorder="1" applyAlignment="1" applyProtection="1">
      <alignment horizontal="right" vertical="center"/>
    </xf>
    <xf numFmtId="165" fontId="14" fillId="5" borderId="46" xfId="0" applyNumberFormat="1" applyFont="1" applyFill="1" applyBorder="1" applyAlignment="1" applyProtection="1">
      <alignment horizontal="right" vertical="center"/>
    </xf>
    <xf numFmtId="165" fontId="14" fillId="5" borderId="47" xfId="0" applyNumberFormat="1" applyFont="1" applyFill="1" applyBorder="1" applyAlignment="1" applyProtection="1">
      <alignment horizontal="right" vertical="center"/>
    </xf>
    <xf numFmtId="49" fontId="6" fillId="4" borderId="48" xfId="0" applyNumberFormat="1" applyFont="1" applyFill="1" applyBorder="1" applyAlignment="1" applyProtection="1">
      <alignment horizontal="centerContinuous" vertical="center"/>
    </xf>
    <xf numFmtId="49" fontId="6" fillId="4" borderId="49" xfId="0" applyNumberFormat="1" applyFont="1" applyFill="1" applyBorder="1" applyAlignment="1" applyProtection="1">
      <alignment horizontal="centerContinuous" vertical="center"/>
    </xf>
    <xf numFmtId="165" fontId="6" fillId="4" borderId="50" xfId="0" applyNumberFormat="1" applyFont="1" applyFill="1" applyBorder="1" applyAlignment="1" applyProtection="1">
      <alignment horizontal="centerContinuous" vertical="center"/>
    </xf>
    <xf numFmtId="165" fontId="6" fillId="4" borderId="51" xfId="0" applyNumberFormat="1" applyFont="1" applyFill="1" applyBorder="1" applyAlignment="1" applyProtection="1">
      <alignment horizontal="centerContinuous" vertical="center"/>
    </xf>
    <xf numFmtId="165" fontId="6" fillId="4" borderId="52" xfId="0" applyNumberFormat="1" applyFont="1" applyFill="1" applyBorder="1" applyAlignment="1" applyProtection="1">
      <alignment horizontal="centerContinuous" vertical="center"/>
    </xf>
    <xf numFmtId="49" fontId="6" fillId="4" borderId="41" xfId="0" applyNumberFormat="1" applyFont="1" applyFill="1" applyBorder="1" applyAlignment="1" applyProtection="1">
      <alignment vertical="center"/>
    </xf>
    <xf numFmtId="49" fontId="6" fillId="4" borderId="42" xfId="0" applyNumberFormat="1" applyFont="1" applyFill="1" applyBorder="1" applyAlignment="1" applyProtection="1">
      <alignment horizontal="left" vertical="center"/>
    </xf>
    <xf numFmtId="49" fontId="6" fillId="4" borderId="42" xfId="0" applyNumberFormat="1" applyFont="1" applyFill="1" applyBorder="1" applyAlignment="1" applyProtection="1">
      <alignment horizontal="right" vertical="center"/>
    </xf>
    <xf numFmtId="49" fontId="6" fillId="4" borderId="43" xfId="0" applyNumberFormat="1" applyFont="1" applyFill="1" applyBorder="1" applyAlignment="1" applyProtection="1">
      <alignment horizontal="left" vertical="center"/>
    </xf>
    <xf numFmtId="49" fontId="7" fillId="4" borderId="53" xfId="0" applyNumberFormat="1" applyFont="1" applyFill="1" applyBorder="1" applyAlignment="1" applyProtection="1">
      <alignment horizontal="left" vertical="center"/>
    </xf>
    <xf numFmtId="49" fontId="7" fillId="4" borderId="37" xfId="0" applyNumberFormat="1" applyFont="1" applyFill="1" applyBorder="1" applyAlignment="1" applyProtection="1">
      <alignment horizontal="left" vertical="center"/>
    </xf>
    <xf numFmtId="49" fontId="7" fillId="4" borderId="37" xfId="0" applyNumberFormat="1" applyFont="1" applyFill="1" applyBorder="1" applyAlignment="1" applyProtection="1">
      <alignment horizontal="right" vertical="center"/>
    </xf>
    <xf numFmtId="49" fontId="7" fillId="4" borderId="38" xfId="0" applyNumberFormat="1" applyFont="1" applyFill="1" applyBorder="1" applyAlignment="1" applyProtection="1">
      <alignment horizontal="left" vertical="center"/>
    </xf>
    <xf numFmtId="49" fontId="7" fillId="4" borderId="54" xfId="0" applyNumberFormat="1" applyFont="1" applyFill="1" applyBorder="1" applyAlignment="1" applyProtection="1">
      <alignment horizontal="left" vertical="center"/>
    </xf>
    <xf numFmtId="49" fontId="7" fillId="4" borderId="54" xfId="0" applyNumberFormat="1" applyFont="1" applyFill="1" applyBorder="1" applyAlignment="1" applyProtection="1">
      <alignment horizontal="right" vertical="center"/>
    </xf>
    <xf numFmtId="49" fontId="7" fillId="4" borderId="55" xfId="0" applyNumberFormat="1" applyFont="1" applyFill="1" applyBorder="1" applyAlignment="1" applyProtection="1">
      <alignment horizontal="left" vertical="center"/>
    </xf>
    <xf numFmtId="49" fontId="7" fillId="4" borderId="56" xfId="0" applyNumberFormat="1" applyFont="1" applyFill="1" applyBorder="1" applyAlignment="1" applyProtection="1">
      <alignment horizontal="left" vertical="center"/>
    </xf>
    <xf numFmtId="49" fontId="7" fillId="4" borderId="57" xfId="0" applyNumberFormat="1" applyFont="1" applyFill="1" applyBorder="1" applyAlignment="1" applyProtection="1">
      <alignment horizontal="left" vertical="center"/>
    </xf>
    <xf numFmtId="49" fontId="7" fillId="4" borderId="57" xfId="0" applyNumberFormat="1" applyFont="1" applyFill="1" applyBorder="1" applyAlignment="1" applyProtection="1">
      <alignment horizontal="right" vertical="center"/>
    </xf>
    <xf numFmtId="49" fontId="7" fillId="4" borderId="58" xfId="0" applyNumberFormat="1" applyFont="1" applyFill="1" applyBorder="1" applyAlignment="1" applyProtection="1">
      <alignment horizontal="left" vertical="center"/>
    </xf>
    <xf numFmtId="165" fontId="8" fillId="4" borderId="59" xfId="0" applyNumberFormat="1" applyFont="1" applyFill="1" applyBorder="1" applyAlignment="1" applyProtection="1">
      <alignment horizontal="centerContinuous" vertical="center"/>
    </xf>
    <xf numFmtId="165" fontId="8" fillId="4" borderId="60" xfId="0" applyNumberFormat="1" applyFont="1" applyFill="1" applyBorder="1" applyAlignment="1" applyProtection="1">
      <alignment horizontal="centerContinuous" vertical="center"/>
    </xf>
    <xf numFmtId="49" fontId="6" fillId="4" borderId="61" xfId="0" applyNumberFormat="1" applyFont="1" applyFill="1" applyBorder="1" applyAlignment="1" applyProtection="1">
      <alignment horizontal="centerContinuous" vertical="center"/>
    </xf>
    <xf numFmtId="49" fontId="6" fillId="4" borderId="62" xfId="0" applyNumberFormat="1" applyFont="1" applyFill="1" applyBorder="1" applyAlignment="1" applyProtection="1">
      <alignment horizontal="centerContinuous" vertical="center"/>
    </xf>
    <xf numFmtId="49" fontId="7" fillId="4" borderId="63" xfId="0" applyNumberFormat="1" applyFont="1" applyFill="1" applyBorder="1" applyAlignment="1" applyProtection="1">
      <alignment vertical="center"/>
    </xf>
    <xf numFmtId="49" fontId="8" fillId="4" borderId="49" xfId="0" applyNumberFormat="1" applyFont="1" applyFill="1" applyBorder="1" applyAlignment="1" applyProtection="1">
      <alignment horizontal="centerContinuous" vertical="center"/>
    </xf>
    <xf numFmtId="49" fontId="7" fillId="4" borderId="64" xfId="0" applyNumberFormat="1" applyFont="1" applyFill="1" applyBorder="1" applyAlignment="1" applyProtection="1">
      <alignment vertical="center"/>
    </xf>
    <xf numFmtId="0" fontId="13" fillId="4" borderId="65" xfId="0" applyNumberFormat="1" applyFont="1" applyFill="1" applyBorder="1" applyAlignment="1" applyProtection="1">
      <alignment horizontal="center" vertical="top"/>
    </xf>
    <xf numFmtId="165" fontId="14" fillId="5" borderId="66" xfId="0" applyNumberFormat="1" applyFont="1" applyFill="1" applyBorder="1" applyAlignment="1" applyProtection="1">
      <alignment horizontal="right" vertical="center"/>
    </xf>
    <xf numFmtId="165" fontId="14" fillId="5" borderId="67" xfId="0" applyNumberFormat="1" applyFont="1" applyFill="1" applyBorder="1" applyAlignment="1" applyProtection="1">
      <alignment horizontal="right" vertical="center"/>
    </xf>
    <xf numFmtId="49" fontId="7" fillId="4" borderId="68" xfId="0" applyNumberFormat="1" applyFont="1" applyFill="1" applyBorder="1" applyAlignment="1" applyProtection="1">
      <alignment vertical="center"/>
    </xf>
    <xf numFmtId="166" fontId="14" fillId="5" borderId="14" xfId="0" applyNumberFormat="1" applyFont="1" applyFill="1" applyBorder="1" applyAlignment="1" applyProtection="1">
      <alignment horizontal="right" vertical="center"/>
    </xf>
    <xf numFmtId="166" fontId="14" fillId="5" borderId="15" xfId="0" applyNumberFormat="1" applyFont="1" applyFill="1" applyBorder="1" applyAlignment="1" applyProtection="1">
      <alignment horizontal="right" vertical="center"/>
    </xf>
    <xf numFmtId="166" fontId="14" fillId="5" borderId="28" xfId="0" applyNumberFormat="1" applyFont="1" applyFill="1" applyBorder="1" applyAlignment="1" applyProtection="1">
      <alignment horizontal="right" vertical="center"/>
    </xf>
    <xf numFmtId="166" fontId="14" fillId="5" borderId="29" xfId="0" applyNumberFormat="1" applyFont="1" applyFill="1" applyBorder="1" applyAlignment="1" applyProtection="1">
      <alignment horizontal="right" vertical="center"/>
    </xf>
    <xf numFmtId="165" fontId="8" fillId="4" borderId="49" xfId="0" applyNumberFormat="1" applyFont="1" applyFill="1" applyBorder="1" applyAlignment="1" applyProtection="1">
      <alignment horizontal="centerContinuous" vertical="center"/>
    </xf>
    <xf numFmtId="165" fontId="8" fillId="4" borderId="69" xfId="0" applyNumberFormat="1" applyFont="1" applyFill="1" applyBorder="1" applyAlignment="1" applyProtection="1">
      <alignment horizontal="centerContinuous" vertical="center"/>
    </xf>
    <xf numFmtId="165" fontId="14" fillId="5" borderId="70" xfId="0" applyNumberFormat="1" applyFont="1" applyFill="1" applyBorder="1" applyAlignment="1" applyProtection="1">
      <alignment horizontal="right" vertical="center"/>
    </xf>
    <xf numFmtId="49" fontId="14" fillId="4" borderId="31" xfId="0" applyNumberFormat="1" applyFont="1" applyFill="1" applyBorder="1" applyAlignment="1" applyProtection="1">
      <alignment vertical="center"/>
    </xf>
    <xf numFmtId="49" fontId="14" fillId="4" borderId="6" xfId="0" applyNumberFormat="1" applyFont="1" applyFill="1" applyBorder="1" applyAlignment="1" applyProtection="1">
      <alignment vertical="center"/>
    </xf>
    <xf numFmtId="49" fontId="14" fillId="4" borderId="41" xfId="0" applyNumberFormat="1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49" fontId="8" fillId="4" borderId="48" xfId="0" applyNumberFormat="1" applyFont="1" applyFill="1" applyBorder="1" applyAlignment="1" applyProtection="1">
      <alignment horizontal="centerContinuous" vertical="center"/>
    </xf>
    <xf numFmtId="49" fontId="7" fillId="4" borderId="71" xfId="0" applyNumberFormat="1" applyFont="1" applyFill="1" applyBorder="1" applyAlignment="1" applyProtection="1">
      <alignment horizontal="left" vertical="center"/>
    </xf>
    <xf numFmtId="49" fontId="7" fillId="4" borderId="41" xfId="0" applyNumberFormat="1" applyFont="1" applyFill="1" applyBorder="1" applyAlignment="1" applyProtection="1">
      <alignment vertical="center"/>
    </xf>
    <xf numFmtId="49" fontId="7" fillId="4" borderId="43" xfId="0" applyNumberFormat="1" applyFont="1" applyFill="1" applyBorder="1" applyAlignment="1" applyProtection="1">
      <alignment horizontal="left" vertical="center"/>
    </xf>
    <xf numFmtId="165" fontId="7" fillId="5" borderId="14" xfId="0" applyNumberFormat="1" applyFont="1" applyFill="1" applyBorder="1" applyAlignment="1" applyProtection="1">
      <alignment horizontal="right" vertical="center"/>
    </xf>
    <xf numFmtId="165" fontId="7" fillId="5" borderId="15" xfId="0" applyNumberFormat="1" applyFont="1" applyFill="1" applyBorder="1" applyAlignment="1" applyProtection="1">
      <alignment horizontal="right" vertical="center"/>
    </xf>
    <xf numFmtId="165" fontId="8" fillId="4" borderId="62" xfId="0" applyNumberFormat="1" applyFont="1" applyFill="1" applyBorder="1" applyAlignment="1" applyProtection="1">
      <alignment horizontal="centerContinuous" vertical="center"/>
    </xf>
    <xf numFmtId="165" fontId="8" fillId="4" borderId="72" xfId="0" applyNumberFormat="1" applyFont="1" applyFill="1" applyBorder="1" applyAlignment="1" applyProtection="1">
      <alignment horizontal="centerContinuous" vertical="center"/>
    </xf>
    <xf numFmtId="49" fontId="7" fillId="4" borderId="73" xfId="0" applyNumberFormat="1" applyFont="1" applyFill="1" applyBorder="1" applyAlignment="1" applyProtection="1">
      <alignment vertical="center"/>
    </xf>
    <xf numFmtId="168" fontId="14" fillId="5" borderId="28" xfId="0" applyNumberFormat="1" applyFont="1" applyFill="1" applyBorder="1" applyAlignment="1" applyProtection="1">
      <alignment horizontal="right" vertical="center"/>
    </xf>
    <xf numFmtId="49" fontId="7" fillId="4" borderId="74" xfId="0" applyNumberFormat="1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quotePrefix="1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49" fontId="7" fillId="0" borderId="2" xfId="0" applyNumberFormat="1" applyFont="1" applyFill="1" applyBorder="1" applyAlignment="1" applyProtection="1">
      <alignment vertical="center"/>
      <protection hidden="1"/>
    </xf>
    <xf numFmtId="49" fontId="11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vertical="center"/>
      <protection hidden="1"/>
    </xf>
    <xf numFmtId="49" fontId="6" fillId="4" borderId="61" xfId="0" applyNumberFormat="1" applyFont="1" applyFill="1" applyBorder="1" applyAlignment="1" applyProtection="1">
      <alignment horizontal="centerContinuous" vertical="center"/>
      <protection locked="0"/>
    </xf>
    <xf numFmtId="49" fontId="6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6" fillId="4" borderId="72" xfId="0" applyNumberFormat="1" applyFont="1" applyFill="1" applyBorder="1" applyAlignment="1" applyProtection="1">
      <alignment horizontal="centerContinuous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49" fontId="8" fillId="4" borderId="41" xfId="0" applyNumberFormat="1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horizontal="right"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49" fontId="7" fillId="4" borderId="12" xfId="0" applyNumberFormat="1" applyFont="1" applyFill="1" applyBorder="1" applyAlignment="1" applyProtection="1">
      <alignment horizontal="right" vertical="center"/>
      <protection locked="0"/>
    </xf>
    <xf numFmtId="49" fontId="7" fillId="4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16" xfId="0" applyNumberFormat="1" applyFont="1" applyFill="1" applyBorder="1" applyAlignment="1" applyProtection="1">
      <alignment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right" vertical="center"/>
      <protection locked="0"/>
    </xf>
    <xf numFmtId="49" fontId="7" fillId="4" borderId="18" xfId="0" applyNumberFormat="1" applyFont="1" applyFill="1" applyBorder="1" applyAlignment="1" applyProtection="1">
      <alignment horizontal="left" vertical="center"/>
      <protection locked="0"/>
    </xf>
    <xf numFmtId="49" fontId="6" fillId="4" borderId="41" xfId="0" applyNumberFormat="1" applyFont="1" applyFill="1" applyBorder="1" applyAlignment="1" applyProtection="1">
      <alignment vertical="center"/>
      <protection locked="0"/>
    </xf>
    <xf numFmtId="49" fontId="6" fillId="4" borderId="42" xfId="0" applyNumberFormat="1" applyFont="1" applyFill="1" applyBorder="1" applyAlignment="1" applyProtection="1">
      <alignment horizontal="left" vertical="center"/>
      <protection locked="0"/>
    </xf>
    <xf numFmtId="49" fontId="6" fillId="4" borderId="42" xfId="0" applyNumberFormat="1" applyFont="1" applyFill="1" applyBorder="1" applyAlignment="1" applyProtection="1">
      <alignment horizontal="right" vertical="center"/>
      <protection locked="0"/>
    </xf>
    <xf numFmtId="49" fontId="6" fillId="4" borderId="43" xfId="0" applyNumberFormat="1" applyFont="1" applyFill="1" applyBorder="1" applyAlignment="1" applyProtection="1">
      <alignment horizontal="left" vertical="center"/>
      <protection locked="0"/>
    </xf>
    <xf numFmtId="49" fontId="7" fillId="4" borderId="64" xfId="0" applyNumberFormat="1" applyFont="1" applyFill="1" applyBorder="1" applyAlignment="1" applyProtection="1">
      <alignment vertical="center"/>
      <protection locked="0"/>
    </xf>
    <xf numFmtId="49" fontId="6" fillId="4" borderId="75" xfId="0" applyNumberFormat="1" applyFont="1" applyFill="1" applyBorder="1" applyAlignment="1" applyProtection="1">
      <alignment horizontal="left" vertical="center"/>
      <protection locked="0"/>
    </xf>
    <xf numFmtId="49" fontId="6" fillId="4" borderId="75" xfId="0" applyNumberFormat="1" applyFont="1" applyFill="1" applyBorder="1" applyAlignment="1" applyProtection="1">
      <alignment horizontal="right" vertical="center"/>
      <protection locked="0"/>
    </xf>
    <xf numFmtId="49" fontId="6" fillId="4" borderId="76" xfId="0" applyNumberFormat="1" applyFont="1" applyFill="1" applyBorder="1" applyAlignment="1" applyProtection="1">
      <alignment horizontal="left" vertical="center"/>
      <protection locked="0"/>
    </xf>
    <xf numFmtId="49" fontId="6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6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0" xfId="0" applyFont="1" applyFill="1" applyBorder="1" applyAlignment="1" applyProtection="1"/>
    <xf numFmtId="0" fontId="17" fillId="6" borderId="30" xfId="0" applyFont="1" applyFill="1" applyBorder="1" applyAlignment="1" applyProtection="1"/>
    <xf numFmtId="0" fontId="17" fillId="6" borderId="30" xfId="0" applyFont="1" applyFill="1" applyBorder="1" applyAlignment="1" applyProtection="1">
      <alignment horizontal="right"/>
    </xf>
    <xf numFmtId="0" fontId="13" fillId="4" borderId="77" xfId="0" applyNumberFormat="1" applyFont="1" applyFill="1" applyBorder="1" applyAlignment="1" applyProtection="1">
      <alignment horizontal="center" vertical="top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7" fillId="4" borderId="0" xfId="0" applyNumberFormat="1" applyFont="1" applyFill="1" applyBorder="1" applyAlignment="1" applyProtection="1">
      <alignment horizontal="right" vertical="center"/>
    </xf>
    <xf numFmtId="49" fontId="6" fillId="4" borderId="25" xfId="0" applyNumberFormat="1" applyFont="1" applyFill="1" applyBorder="1" applyAlignment="1" applyProtection="1">
      <alignment horizontal="centerContinuous" vertical="center"/>
    </xf>
    <xf numFmtId="49" fontId="7" fillId="4" borderId="78" xfId="0" applyNumberFormat="1" applyFont="1" applyFill="1" applyBorder="1" applyAlignment="1" applyProtection="1">
      <alignment horizontal="left" vertical="center"/>
    </xf>
    <xf numFmtId="165" fontId="8" fillId="5" borderId="44" xfId="0" applyNumberFormat="1" applyFont="1" applyFill="1" applyBorder="1" applyAlignment="1" applyProtection="1">
      <alignment horizontal="right" vertical="center"/>
      <protection locked="0"/>
    </xf>
    <xf numFmtId="165" fontId="8" fillId="5" borderId="45" xfId="0" applyNumberFormat="1" applyFont="1" applyFill="1" applyBorder="1" applyAlignment="1" applyProtection="1">
      <alignment horizontal="right" vertical="center"/>
      <protection locked="0"/>
    </xf>
    <xf numFmtId="165" fontId="14" fillId="5" borderId="14" xfId="0" applyNumberFormat="1" applyFont="1" applyFill="1" applyBorder="1" applyAlignment="1" applyProtection="1">
      <alignment horizontal="right" vertical="center"/>
      <protection locked="0"/>
    </xf>
    <xf numFmtId="165" fontId="14" fillId="5" borderId="15" xfId="0" applyNumberFormat="1" applyFont="1" applyFill="1" applyBorder="1" applyAlignment="1" applyProtection="1">
      <alignment horizontal="right" vertical="center"/>
      <protection locked="0"/>
    </xf>
    <xf numFmtId="165" fontId="14" fillId="5" borderId="19" xfId="0" applyNumberFormat="1" applyFont="1" applyFill="1" applyBorder="1" applyAlignment="1" applyProtection="1">
      <alignment horizontal="right" vertical="center"/>
      <protection locked="0"/>
    </xf>
    <xf numFmtId="165" fontId="14" fillId="5" borderId="20" xfId="0" applyNumberFormat="1" applyFont="1" applyFill="1" applyBorder="1" applyAlignment="1" applyProtection="1">
      <alignment horizontal="right" vertical="center"/>
      <protection locked="0"/>
    </xf>
    <xf numFmtId="165" fontId="14" fillId="5" borderId="28" xfId="0" applyNumberFormat="1" applyFont="1" applyFill="1" applyBorder="1" applyAlignment="1" applyProtection="1">
      <alignment horizontal="right" vertical="center"/>
      <protection locked="0"/>
    </xf>
    <xf numFmtId="165" fontId="14" fillId="5" borderId="29" xfId="0" applyNumberFormat="1" applyFont="1" applyFill="1" applyBorder="1" applyAlignment="1" applyProtection="1">
      <alignment horizontal="right" vertical="center"/>
      <protection locked="0"/>
    </xf>
    <xf numFmtId="165" fontId="14" fillId="5" borderId="79" xfId="0" applyNumberFormat="1" applyFont="1" applyFill="1" applyBorder="1" applyAlignment="1" applyProtection="1">
      <alignment horizontal="right" vertical="center"/>
      <protection locked="0"/>
    </xf>
    <xf numFmtId="165" fontId="14" fillId="5" borderId="80" xfId="0" applyNumberFormat="1" applyFont="1" applyFill="1" applyBorder="1" applyAlignment="1" applyProtection="1">
      <alignment horizontal="right" vertical="center"/>
      <protection locked="0"/>
    </xf>
    <xf numFmtId="165" fontId="14" fillId="5" borderId="81" xfId="0" applyNumberFormat="1" applyFont="1" applyFill="1" applyBorder="1" applyAlignment="1" applyProtection="1">
      <alignment horizontal="right" vertical="center"/>
    </xf>
    <xf numFmtId="165" fontId="14" fillId="5" borderId="82" xfId="0" applyNumberFormat="1" applyFont="1" applyFill="1" applyBorder="1" applyAlignment="1" applyProtection="1">
      <alignment horizontal="right" vertical="center"/>
    </xf>
    <xf numFmtId="165" fontId="14" fillId="5" borderId="83" xfId="0" applyNumberFormat="1" applyFont="1" applyFill="1" applyBorder="1" applyAlignment="1" applyProtection="1">
      <alignment horizontal="right" vertical="center"/>
    </xf>
    <xf numFmtId="165" fontId="7" fillId="5" borderId="19" xfId="0" applyNumberFormat="1" applyFont="1" applyFill="1" applyBorder="1" applyAlignment="1" applyProtection="1">
      <alignment horizontal="right" vertical="center"/>
    </xf>
    <xf numFmtId="165" fontId="6" fillId="5" borderId="14" xfId="0" applyNumberFormat="1" applyFont="1" applyFill="1" applyBorder="1" applyAlignment="1" applyProtection="1">
      <alignment horizontal="right" vertical="center"/>
      <protection locked="0"/>
    </xf>
    <xf numFmtId="165" fontId="6" fillId="5" borderId="15" xfId="0" applyNumberFormat="1" applyFont="1" applyFill="1" applyBorder="1" applyAlignment="1" applyProtection="1">
      <alignment horizontal="right" vertical="center"/>
      <protection locked="0"/>
    </xf>
    <xf numFmtId="165" fontId="6" fillId="5" borderId="19" xfId="0" applyNumberFormat="1" applyFont="1" applyFill="1" applyBorder="1" applyAlignment="1" applyProtection="1">
      <alignment horizontal="right" vertical="center"/>
      <protection locked="0"/>
    </xf>
    <xf numFmtId="165" fontId="6" fillId="5" borderId="20" xfId="0" applyNumberFormat="1" applyFont="1" applyFill="1" applyBorder="1" applyAlignment="1" applyProtection="1">
      <alignment horizontal="right" vertical="center"/>
      <protection locked="0"/>
    </xf>
    <xf numFmtId="165" fontId="6" fillId="5" borderId="44" xfId="0" applyNumberFormat="1" applyFont="1" applyFill="1" applyBorder="1" applyAlignment="1" applyProtection="1">
      <alignment horizontal="right" vertical="center"/>
      <protection locked="0"/>
    </xf>
    <xf numFmtId="165" fontId="6" fillId="5" borderId="45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vertical="center"/>
    </xf>
    <xf numFmtId="165" fontId="8" fillId="5" borderId="84" xfId="0" applyNumberFormat="1" applyFont="1" applyFill="1" applyBorder="1" applyAlignment="1" applyProtection="1">
      <alignment horizontal="right" vertical="center"/>
    </xf>
    <xf numFmtId="165" fontId="14" fillId="5" borderId="79" xfId="0" applyNumberFormat="1" applyFont="1" applyFill="1" applyBorder="1" applyAlignment="1" applyProtection="1">
      <alignment horizontal="right" vertical="center"/>
    </xf>
    <xf numFmtId="165" fontId="14" fillId="5" borderId="85" xfId="0" applyNumberFormat="1" applyFont="1" applyFill="1" applyBorder="1" applyAlignment="1" applyProtection="1">
      <alignment horizontal="right" vertical="center"/>
    </xf>
    <xf numFmtId="165" fontId="14" fillId="5" borderId="80" xfId="0" applyNumberFormat="1" applyFont="1" applyFill="1" applyBorder="1" applyAlignment="1" applyProtection="1">
      <alignment horizontal="right" vertical="center"/>
    </xf>
    <xf numFmtId="165" fontId="14" fillId="5" borderId="86" xfId="0" applyNumberFormat="1" applyFont="1" applyFill="1" applyBorder="1" applyAlignment="1" applyProtection="1">
      <alignment horizontal="right" vertical="center"/>
    </xf>
    <xf numFmtId="165" fontId="7" fillId="5" borderId="20" xfId="0" applyNumberFormat="1" applyFont="1" applyFill="1" applyBorder="1" applyAlignment="1" applyProtection="1">
      <alignment horizontal="right" vertical="center"/>
    </xf>
    <xf numFmtId="0" fontId="19" fillId="4" borderId="77" xfId="0" applyNumberFormat="1" applyFont="1" applyFill="1" applyBorder="1" applyAlignment="1" applyProtection="1">
      <alignment horizontal="center" vertical="top"/>
    </xf>
    <xf numFmtId="49" fontId="7" fillId="4" borderId="54" xfId="0" applyNumberFormat="1" applyFont="1" applyFill="1" applyBorder="1" applyAlignment="1" applyProtection="1">
      <alignment horizontal="left" vertical="center"/>
      <protection locked="0"/>
    </xf>
    <xf numFmtId="165" fontId="14" fillId="5" borderId="87" xfId="0" applyNumberFormat="1" applyFont="1" applyFill="1" applyBorder="1" applyAlignment="1" applyProtection="1">
      <alignment horizontal="right" vertical="center"/>
      <protection locked="0"/>
    </xf>
    <xf numFmtId="165" fontId="14" fillId="5" borderId="88" xfId="0" applyNumberFormat="1" applyFont="1" applyFill="1" applyBorder="1" applyAlignment="1" applyProtection="1">
      <alignment horizontal="right" vertical="center"/>
      <protection locked="0"/>
    </xf>
    <xf numFmtId="49" fontId="7" fillId="4" borderId="89" xfId="0" applyNumberFormat="1" applyFont="1" applyFill="1" applyBorder="1" applyAlignment="1" applyProtection="1">
      <alignment horizontal="left" vertical="center"/>
      <protection locked="0"/>
    </xf>
    <xf numFmtId="49" fontId="7" fillId="4" borderId="81" xfId="0" applyNumberFormat="1" applyFont="1" applyFill="1" applyBorder="1" applyAlignment="1" applyProtection="1">
      <alignment horizontal="left" vertical="center"/>
      <protection locked="0"/>
    </xf>
    <xf numFmtId="49" fontId="6" fillId="4" borderId="90" xfId="0" applyNumberFormat="1" applyFont="1" applyFill="1" applyBorder="1" applyAlignment="1" applyProtection="1">
      <alignment horizontal="left" vertical="center"/>
      <protection locked="0"/>
    </xf>
    <xf numFmtId="49" fontId="7" fillId="4" borderId="82" xfId="0" applyNumberFormat="1" applyFont="1" applyFill="1" applyBorder="1" applyAlignment="1" applyProtection="1">
      <alignment horizontal="left" vertical="center"/>
      <protection locked="0"/>
    </xf>
    <xf numFmtId="165" fontId="7" fillId="5" borderId="46" xfId="0" applyNumberFormat="1" applyFont="1" applyFill="1" applyBorder="1" applyAlignment="1" applyProtection="1">
      <alignment horizontal="right" vertical="center"/>
    </xf>
    <xf numFmtId="165" fontId="7" fillId="5" borderId="47" xfId="0" applyNumberFormat="1" applyFont="1" applyFill="1" applyBorder="1" applyAlignment="1" applyProtection="1">
      <alignment horizontal="right" vertical="center"/>
    </xf>
    <xf numFmtId="0" fontId="21" fillId="3" borderId="0" xfId="0" applyFont="1" applyFill="1" applyAlignment="1" applyProtection="1">
      <alignment vertical="center"/>
    </xf>
    <xf numFmtId="165" fontId="7" fillId="3" borderId="0" xfId="0" applyNumberFormat="1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vertical="top"/>
    </xf>
    <xf numFmtId="49" fontId="8" fillId="4" borderId="62" xfId="0" applyNumberFormat="1" applyFont="1" applyFill="1" applyBorder="1" applyAlignment="1" applyProtection="1">
      <alignment horizontal="centerContinuous" vertical="center"/>
    </xf>
    <xf numFmtId="49" fontId="8" fillId="4" borderId="54" xfId="0" applyNumberFormat="1" applyFont="1" applyFill="1" applyBorder="1" applyAlignment="1" applyProtection="1">
      <alignment horizontal="left" vertical="center"/>
    </xf>
    <xf numFmtId="49" fontId="8" fillId="4" borderId="2" xfId="0" applyNumberFormat="1" applyFont="1" applyFill="1" applyBorder="1" applyAlignment="1" applyProtection="1">
      <alignment horizontal="centerContinuous" vertical="center"/>
    </xf>
    <xf numFmtId="165" fontId="8" fillId="4" borderId="2" xfId="0" applyNumberFormat="1" applyFont="1" applyFill="1" applyBorder="1" applyAlignment="1" applyProtection="1">
      <alignment horizontal="centerContinuous" vertical="center"/>
    </xf>
    <xf numFmtId="165" fontId="8" fillId="4" borderId="91" xfId="0" applyNumberFormat="1" applyFont="1" applyFill="1" applyBorder="1" applyAlignment="1" applyProtection="1">
      <alignment horizontal="centerContinuous" vertical="center"/>
    </xf>
    <xf numFmtId="168" fontId="14" fillId="5" borderId="19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49" fontId="8" fillId="4" borderId="68" xfId="0" applyNumberFormat="1" applyFont="1" applyFill="1" applyBorder="1" applyAlignment="1" applyProtection="1">
      <alignment vertical="center"/>
    </xf>
    <xf numFmtId="49" fontId="8" fillId="4" borderId="90" xfId="0" applyNumberFormat="1" applyFont="1" applyFill="1" applyBorder="1" applyAlignment="1" applyProtection="1">
      <alignment horizontal="left" vertical="center"/>
    </xf>
    <xf numFmtId="49" fontId="8" fillId="4" borderId="90" xfId="0" applyNumberFormat="1" applyFont="1" applyFill="1" applyBorder="1" applyAlignment="1" applyProtection="1">
      <alignment horizontal="right" vertical="center"/>
    </xf>
    <xf numFmtId="49" fontId="8" fillId="4" borderId="92" xfId="0" applyNumberFormat="1" applyFont="1" applyFill="1" applyBorder="1" applyAlignment="1" applyProtection="1">
      <alignment horizontal="left" vertical="center"/>
    </xf>
    <xf numFmtId="165" fontId="8" fillId="5" borderId="93" xfId="0" applyNumberFormat="1" applyFont="1" applyFill="1" applyBorder="1" applyAlignment="1" applyProtection="1">
      <alignment horizontal="right" vertical="center"/>
    </xf>
    <xf numFmtId="165" fontId="8" fillId="5" borderId="94" xfId="0" applyNumberFormat="1" applyFont="1" applyFill="1" applyBorder="1" applyAlignment="1" applyProtection="1">
      <alignment horizontal="right" vertical="center"/>
    </xf>
    <xf numFmtId="165" fontId="8" fillId="5" borderId="95" xfId="0" applyNumberFormat="1" applyFont="1" applyFill="1" applyBorder="1" applyAlignment="1" applyProtection="1">
      <alignment horizontal="right" vertical="center"/>
    </xf>
    <xf numFmtId="165" fontId="8" fillId="5" borderId="96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vertical="center"/>
    </xf>
    <xf numFmtId="165" fontId="14" fillId="5" borderId="97" xfId="0" applyNumberFormat="1" applyFont="1" applyFill="1" applyBorder="1" applyAlignment="1" applyProtection="1">
      <alignment horizontal="right" vertical="center"/>
    </xf>
    <xf numFmtId="165" fontId="14" fillId="5" borderId="98" xfId="0" applyNumberFormat="1" applyFont="1" applyFill="1" applyBorder="1" applyAlignment="1" applyProtection="1">
      <alignment horizontal="right" vertical="center"/>
    </xf>
    <xf numFmtId="0" fontId="9" fillId="0" borderId="0" xfId="0" quotePrefix="1" applyNumberFormat="1" applyFont="1" applyFill="1" applyAlignment="1" applyProtection="1">
      <alignment vertical="center"/>
    </xf>
    <xf numFmtId="165" fontId="6" fillId="5" borderId="44" xfId="0" applyNumberFormat="1" applyFont="1" applyFill="1" applyBorder="1" applyAlignment="1" applyProtection="1">
      <alignment horizontal="right" vertical="center"/>
    </xf>
    <xf numFmtId="165" fontId="6" fillId="5" borderId="45" xfId="0" applyNumberFormat="1" applyFont="1" applyFill="1" applyBorder="1" applyAlignment="1" applyProtection="1">
      <alignment horizontal="right" vertical="center"/>
    </xf>
    <xf numFmtId="165" fontId="7" fillId="5" borderId="23" xfId="0" applyNumberFormat="1" applyFont="1" applyFill="1" applyBorder="1" applyAlignment="1" applyProtection="1">
      <alignment horizontal="right" vertical="center"/>
    </xf>
    <xf numFmtId="165" fontId="7" fillId="5" borderId="24" xfId="0" applyNumberFormat="1" applyFont="1" applyFill="1" applyBorder="1" applyAlignment="1" applyProtection="1">
      <alignment horizontal="right" vertical="center"/>
    </xf>
    <xf numFmtId="165" fontId="7" fillId="5" borderId="39" xfId="0" applyNumberFormat="1" applyFont="1" applyFill="1" applyBorder="1" applyAlignment="1" applyProtection="1">
      <alignment horizontal="right" vertical="center"/>
    </xf>
    <xf numFmtId="165" fontId="7" fillId="5" borderId="40" xfId="0" applyNumberFormat="1" applyFont="1" applyFill="1" applyBorder="1" applyAlignment="1" applyProtection="1">
      <alignment horizontal="right" vertical="center"/>
    </xf>
    <xf numFmtId="165" fontId="6" fillId="4" borderId="59" xfId="0" applyNumberFormat="1" applyFont="1" applyFill="1" applyBorder="1" applyAlignment="1" applyProtection="1">
      <alignment horizontal="centerContinuous" vertical="center"/>
    </xf>
    <xf numFmtId="165" fontId="6" fillId="4" borderId="60" xfId="0" applyNumberFormat="1" applyFont="1" applyFill="1" applyBorder="1" applyAlignment="1" applyProtection="1">
      <alignment horizontal="centerContinuous" vertical="center"/>
    </xf>
    <xf numFmtId="165" fontId="7" fillId="5" borderId="14" xfId="0" applyNumberFormat="1" applyFont="1" applyFill="1" applyBorder="1" applyAlignment="1" applyProtection="1">
      <alignment horizontal="right" vertical="center"/>
      <protection locked="0"/>
    </xf>
    <xf numFmtId="165" fontId="7" fillId="5" borderId="15" xfId="0" applyNumberFormat="1" applyFont="1" applyFill="1" applyBorder="1" applyAlignment="1" applyProtection="1">
      <alignment horizontal="right" vertical="center"/>
      <protection locked="0"/>
    </xf>
    <xf numFmtId="165" fontId="7" fillId="5" borderId="19" xfId="0" applyNumberFormat="1" applyFont="1" applyFill="1" applyBorder="1" applyAlignment="1" applyProtection="1">
      <alignment horizontal="right" vertical="center"/>
      <protection locked="0"/>
    </xf>
    <xf numFmtId="165" fontId="7" fillId="5" borderId="20" xfId="0" applyNumberFormat="1" applyFont="1" applyFill="1" applyBorder="1" applyAlignment="1" applyProtection="1">
      <alignment horizontal="right" vertical="center"/>
      <protection locked="0"/>
    </xf>
    <xf numFmtId="165" fontId="7" fillId="5" borderId="87" xfId="0" applyNumberFormat="1" applyFont="1" applyFill="1" applyBorder="1" applyAlignment="1" applyProtection="1">
      <alignment horizontal="right" vertical="center"/>
      <protection locked="0"/>
    </xf>
    <xf numFmtId="165" fontId="7" fillId="5" borderId="88" xfId="0" applyNumberFormat="1" applyFont="1" applyFill="1" applyBorder="1" applyAlignment="1" applyProtection="1">
      <alignment horizontal="right" vertical="center"/>
      <protection locked="0"/>
    </xf>
    <xf numFmtId="165" fontId="7" fillId="5" borderId="28" xfId="0" applyNumberFormat="1" applyFont="1" applyFill="1" applyBorder="1" applyAlignment="1" applyProtection="1">
      <alignment horizontal="right" vertical="center"/>
      <protection locked="0"/>
    </xf>
    <xf numFmtId="165" fontId="7" fillId="5" borderId="29" xfId="0" applyNumberFormat="1" applyFont="1" applyFill="1" applyBorder="1" applyAlignment="1" applyProtection="1">
      <alignment horizontal="right" vertical="center"/>
      <protection locked="0"/>
    </xf>
    <xf numFmtId="165" fontId="7" fillId="5" borderId="79" xfId="0" applyNumberFormat="1" applyFont="1" applyFill="1" applyBorder="1" applyAlignment="1" applyProtection="1">
      <alignment horizontal="right" vertical="center"/>
      <protection locked="0"/>
    </xf>
    <xf numFmtId="165" fontId="7" fillId="5" borderId="80" xfId="0" applyNumberFormat="1" applyFont="1" applyFill="1" applyBorder="1" applyAlignment="1" applyProtection="1">
      <alignment horizontal="right" vertical="center"/>
      <protection locked="0"/>
    </xf>
    <xf numFmtId="165" fontId="6" fillId="5" borderId="88" xfId="0" applyNumberFormat="1" applyFont="1" applyFill="1" applyBorder="1" applyAlignment="1" applyProtection="1">
      <alignment horizontal="right" vertical="center"/>
      <protection locked="0"/>
    </xf>
    <xf numFmtId="165" fontId="6" fillId="5" borderId="29" xfId="0" applyNumberFormat="1" applyFont="1" applyFill="1" applyBorder="1" applyAlignment="1" applyProtection="1">
      <alignment horizontal="right" vertical="center"/>
      <protection locked="0"/>
    </xf>
    <xf numFmtId="49" fontId="6" fillId="4" borderId="69" xfId="0" applyNumberFormat="1" applyFont="1" applyFill="1" applyBorder="1" applyAlignment="1" applyProtection="1">
      <alignment horizontal="centerContinuous" vertical="center"/>
      <protection locked="0"/>
    </xf>
    <xf numFmtId="165" fontId="8" fillId="5" borderId="99" xfId="0" applyNumberFormat="1" applyFont="1" applyFill="1" applyBorder="1" applyAlignment="1" applyProtection="1">
      <alignment horizontal="right" vertical="center"/>
    </xf>
    <xf numFmtId="165" fontId="8" fillId="5" borderId="100" xfId="0" applyNumberFormat="1" applyFont="1" applyFill="1" applyBorder="1" applyAlignment="1" applyProtection="1">
      <alignment horizontal="right" vertical="center"/>
    </xf>
    <xf numFmtId="168" fontId="8" fillId="5" borderId="99" xfId="0" applyNumberFormat="1" applyFont="1" applyFill="1" applyBorder="1" applyAlignment="1" applyProtection="1">
      <alignment horizontal="right" vertical="center"/>
    </xf>
    <xf numFmtId="0" fontId="13" fillId="4" borderId="3" xfId="0" applyNumberFormat="1" applyFont="1" applyFill="1" applyBorder="1" applyAlignment="1" applyProtection="1">
      <alignment horizontal="centerContinuous" vertical="top"/>
    </xf>
    <xf numFmtId="0" fontId="13" fillId="4" borderId="4" xfId="0" applyNumberFormat="1" applyFont="1" applyFill="1" applyBorder="1" applyAlignment="1" applyProtection="1">
      <alignment horizontal="centerContinuous" vertical="top"/>
    </xf>
    <xf numFmtId="0" fontId="11" fillId="4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/>
    <xf numFmtId="164" fontId="7" fillId="3" borderId="0" xfId="0" applyNumberFormat="1" applyFont="1" applyFill="1" applyAlignment="1" applyProtection="1">
      <alignment vertical="center"/>
    </xf>
    <xf numFmtId="168" fontId="7" fillId="3" borderId="0" xfId="0" applyNumberFormat="1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49" fontId="7" fillId="4" borderId="83" xfId="0" applyNumberFormat="1" applyFont="1" applyFill="1" applyBorder="1" applyAlignment="1" applyProtection="1">
      <alignment horizontal="left" vertical="center"/>
    </xf>
    <xf numFmtId="49" fontId="7" fillId="4" borderId="81" xfId="0" applyNumberFormat="1" applyFont="1" applyFill="1" applyBorder="1" applyAlignment="1" applyProtection="1">
      <alignment horizontal="left" vertical="center"/>
    </xf>
    <xf numFmtId="49" fontId="8" fillId="4" borderId="69" xfId="0" applyNumberFormat="1" applyFont="1" applyFill="1" applyBorder="1" applyAlignment="1" applyProtection="1">
      <alignment horizontal="centerContinuous" vertical="center"/>
    </xf>
    <xf numFmtId="0" fontId="7" fillId="6" borderId="0" xfId="0" applyFont="1" applyFill="1" applyAlignment="1" applyProtection="1">
      <alignment vertical="center"/>
    </xf>
    <xf numFmtId="10" fontId="7" fillId="3" borderId="0" xfId="0" applyNumberFormat="1" applyFont="1" applyFill="1" applyAlignment="1" applyProtection="1">
      <alignment vertical="center"/>
    </xf>
    <xf numFmtId="49" fontId="7" fillId="4" borderId="36" xfId="0" applyNumberFormat="1" applyFont="1" applyFill="1" applyBorder="1" applyAlignment="1" applyProtection="1">
      <alignment vertical="center"/>
    </xf>
    <xf numFmtId="167" fontId="14" fillId="5" borderId="44" xfId="0" applyNumberFormat="1" applyFont="1" applyFill="1" applyBorder="1" applyAlignment="1" applyProtection="1">
      <alignment horizontal="right" vertical="center"/>
    </xf>
    <xf numFmtId="167" fontId="14" fillId="5" borderId="45" xfId="0" applyNumberFormat="1" applyFont="1" applyFill="1" applyBorder="1" applyAlignment="1" applyProtection="1">
      <alignment horizontal="right" vertical="center"/>
    </xf>
    <xf numFmtId="49" fontId="7" fillId="4" borderId="92" xfId="0" applyNumberFormat="1" applyFont="1" applyFill="1" applyBorder="1" applyAlignment="1" applyProtection="1">
      <alignment horizontal="left" vertical="center"/>
    </xf>
    <xf numFmtId="166" fontId="14" fillId="5" borderId="93" xfId="0" applyNumberFormat="1" applyFont="1" applyFill="1" applyBorder="1" applyAlignment="1" applyProtection="1">
      <alignment horizontal="right" vertical="center"/>
    </xf>
    <xf numFmtId="166" fontId="14" fillId="5" borderId="95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vertical="top"/>
      <protection locked="0"/>
    </xf>
    <xf numFmtId="0" fontId="2" fillId="2" borderId="89" xfId="0" applyFont="1" applyFill="1" applyBorder="1" applyAlignment="1" applyProtection="1">
      <alignment horizontal="left" wrapText="1"/>
      <protection hidden="1"/>
    </xf>
    <xf numFmtId="165" fontId="8" fillId="5" borderId="101" xfId="0" applyNumberFormat="1" applyFont="1" applyFill="1" applyBorder="1" applyAlignment="1" applyProtection="1">
      <alignment horizontal="right" vertical="center"/>
    </xf>
    <xf numFmtId="165" fontId="14" fillId="5" borderId="102" xfId="0" applyNumberFormat="1" applyFont="1" applyFill="1" applyBorder="1" applyAlignment="1" applyProtection="1">
      <alignment horizontal="right" vertical="center"/>
    </xf>
    <xf numFmtId="165" fontId="8" fillId="5" borderId="103" xfId="0" applyNumberFormat="1" applyFont="1" applyFill="1" applyBorder="1" applyAlignment="1" applyProtection="1">
      <alignment horizontal="right" vertical="center"/>
    </xf>
    <xf numFmtId="0" fontId="13" fillId="4" borderId="104" xfId="0" applyNumberFormat="1" applyFont="1" applyFill="1" applyBorder="1" applyAlignment="1" applyProtection="1">
      <alignment horizontal="center" vertical="top"/>
    </xf>
    <xf numFmtId="165" fontId="8" fillId="5" borderId="105" xfId="0" applyNumberFormat="1" applyFont="1" applyFill="1" applyBorder="1" applyAlignment="1" applyProtection="1">
      <alignment horizontal="right" vertical="center"/>
    </xf>
    <xf numFmtId="165" fontId="14" fillId="5" borderId="106" xfId="0" applyNumberFormat="1" applyFont="1" applyFill="1" applyBorder="1" applyAlignment="1" applyProtection="1">
      <alignment horizontal="right" vertical="center"/>
    </xf>
    <xf numFmtId="165" fontId="14" fillId="5" borderId="107" xfId="0" applyNumberFormat="1" applyFont="1" applyFill="1" applyBorder="1" applyAlignment="1" applyProtection="1">
      <alignment horizontal="right" vertical="center"/>
    </xf>
    <xf numFmtId="165" fontId="14" fillId="5" borderId="108" xfId="0" applyNumberFormat="1" applyFont="1" applyFill="1" applyBorder="1" applyAlignment="1" applyProtection="1">
      <alignment horizontal="right" vertical="center"/>
    </xf>
    <xf numFmtId="165" fontId="14" fillId="5" borderId="109" xfId="0" applyNumberFormat="1" applyFont="1" applyFill="1" applyBorder="1" applyAlignment="1" applyProtection="1">
      <alignment horizontal="right" vertical="center"/>
    </xf>
    <xf numFmtId="165" fontId="14" fillId="5" borderId="110" xfId="0" applyNumberFormat="1" applyFont="1" applyFill="1" applyBorder="1" applyAlignment="1" applyProtection="1">
      <alignment horizontal="right" vertical="center"/>
    </xf>
    <xf numFmtId="165" fontId="8" fillId="5" borderId="108" xfId="0" applyNumberFormat="1" applyFont="1" applyFill="1" applyBorder="1" applyAlignment="1" applyProtection="1">
      <alignment horizontal="right" vertical="center"/>
    </xf>
    <xf numFmtId="165" fontId="7" fillId="5" borderId="108" xfId="0" applyNumberFormat="1" applyFont="1" applyFill="1" applyBorder="1" applyAlignment="1" applyProtection="1">
      <alignment horizontal="right" vertical="center"/>
    </xf>
    <xf numFmtId="0" fontId="13" fillId="4" borderId="111" xfId="0" applyNumberFormat="1" applyFont="1" applyFill="1" applyBorder="1" applyAlignment="1" applyProtection="1">
      <alignment horizontal="center" vertical="top"/>
    </xf>
    <xf numFmtId="165" fontId="8" fillId="5" borderId="112" xfId="0" applyNumberFormat="1" applyFont="1" applyFill="1" applyBorder="1" applyAlignment="1" applyProtection="1">
      <alignment horizontal="right" vertical="center"/>
    </xf>
    <xf numFmtId="165" fontId="14" fillId="5" borderId="113" xfId="0" applyNumberFormat="1" applyFont="1" applyFill="1" applyBorder="1" applyAlignment="1" applyProtection="1">
      <alignment horizontal="right" vertical="center"/>
    </xf>
    <xf numFmtId="165" fontId="14" fillId="5" borderId="114" xfId="0" applyNumberFormat="1" applyFont="1" applyFill="1" applyBorder="1" applyAlignment="1" applyProtection="1">
      <alignment horizontal="right" vertical="center"/>
    </xf>
    <xf numFmtId="165" fontId="14" fillId="5" borderId="115" xfId="0" applyNumberFormat="1" applyFont="1" applyFill="1" applyBorder="1" applyAlignment="1" applyProtection="1">
      <alignment horizontal="right" vertical="center"/>
    </xf>
    <xf numFmtId="165" fontId="14" fillId="5" borderId="116" xfId="0" applyNumberFormat="1" applyFont="1" applyFill="1" applyBorder="1" applyAlignment="1" applyProtection="1">
      <alignment horizontal="right" vertical="center"/>
    </xf>
    <xf numFmtId="165" fontId="14" fillId="5" borderId="117" xfId="0" applyNumberFormat="1" applyFont="1" applyFill="1" applyBorder="1" applyAlignment="1" applyProtection="1">
      <alignment horizontal="right" vertical="center"/>
    </xf>
    <xf numFmtId="165" fontId="8" fillId="5" borderId="115" xfId="0" applyNumberFormat="1" applyFont="1" applyFill="1" applyBorder="1" applyAlignment="1" applyProtection="1">
      <alignment horizontal="right" vertical="center"/>
    </xf>
    <xf numFmtId="165" fontId="8" fillId="5" borderId="20" xfId="0" applyNumberFormat="1" applyFont="1" applyFill="1" applyBorder="1" applyAlignment="1" applyProtection="1">
      <alignment horizontal="right" vertical="center"/>
    </xf>
    <xf numFmtId="165" fontId="7" fillId="5" borderId="115" xfId="0" applyNumberFormat="1" applyFont="1" applyFill="1" applyBorder="1" applyAlignment="1" applyProtection="1">
      <alignment horizontal="right" vertical="center"/>
    </xf>
    <xf numFmtId="49" fontId="7" fillId="4" borderId="41" xfId="0" applyNumberFormat="1" applyFont="1" applyFill="1" applyBorder="1" applyAlignment="1" applyProtection="1">
      <alignment vertical="center"/>
      <protection locked="0"/>
    </xf>
    <xf numFmtId="49" fontId="7" fillId="4" borderId="25" xfId="0" applyNumberFormat="1" applyFont="1" applyFill="1" applyBorder="1" applyAlignment="1" applyProtection="1">
      <alignment vertical="center"/>
      <protection locked="0"/>
    </xf>
    <xf numFmtId="49" fontId="7" fillId="4" borderId="26" xfId="0" applyNumberFormat="1" applyFont="1" applyFill="1" applyBorder="1" applyAlignment="1" applyProtection="1">
      <alignment horizontal="left" vertical="center"/>
      <protection locked="0"/>
    </xf>
    <xf numFmtId="49" fontId="7" fillId="4" borderId="26" xfId="0" applyNumberFormat="1" applyFont="1" applyFill="1" applyBorder="1" applyAlignment="1" applyProtection="1">
      <alignment horizontal="right" vertical="center"/>
      <protection locked="0"/>
    </xf>
    <xf numFmtId="49" fontId="7" fillId="4" borderId="27" xfId="0" applyNumberFormat="1" applyFont="1" applyFill="1" applyBorder="1" applyAlignment="1" applyProtection="1">
      <alignment horizontal="left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Fill="1" applyBorder="1" applyAlignment="1" applyProtection="1">
      <alignment vertical="center"/>
    </xf>
    <xf numFmtId="165" fontId="8" fillId="5" borderId="118" xfId="0" applyNumberFormat="1" applyFont="1" applyFill="1" applyBorder="1" applyAlignment="1" applyProtection="1">
      <alignment horizontal="right" vertical="center"/>
    </xf>
    <xf numFmtId="165" fontId="8" fillId="5" borderId="119" xfId="0" applyNumberFormat="1" applyFont="1" applyFill="1" applyBorder="1" applyAlignment="1" applyProtection="1">
      <alignment horizontal="right" vertical="center"/>
    </xf>
    <xf numFmtId="0" fontId="13" fillId="4" borderId="77" xfId="0" applyNumberFormat="1" applyFont="1" applyFill="1" applyBorder="1" applyAlignment="1" applyProtection="1">
      <alignment horizontal="centerContinuous" vertical="top"/>
    </xf>
    <xf numFmtId="168" fontId="8" fillId="5" borderId="118" xfId="0" applyNumberFormat="1" applyFont="1" applyFill="1" applyBorder="1" applyAlignment="1" applyProtection="1">
      <alignment horizontal="right" vertical="center"/>
    </xf>
    <xf numFmtId="168" fontId="14" fillId="5" borderId="81" xfId="0" applyNumberFormat="1" applyFont="1" applyFill="1" applyBorder="1" applyAlignment="1" applyProtection="1">
      <alignment horizontal="right" vertical="center"/>
    </xf>
    <xf numFmtId="168" fontId="14" fillId="5" borderId="82" xfId="0" applyNumberFormat="1" applyFont="1" applyFill="1" applyBorder="1" applyAlignment="1" applyProtection="1">
      <alignment horizontal="right" vertical="center"/>
    </xf>
    <xf numFmtId="168" fontId="14" fillId="5" borderId="120" xfId="0" applyNumberFormat="1" applyFont="1" applyFill="1" applyBorder="1" applyAlignment="1" applyProtection="1">
      <alignment horizontal="right" vertical="center"/>
    </xf>
    <xf numFmtId="165" fontId="8" fillId="5" borderId="121" xfId="0" applyNumberFormat="1" applyFont="1" applyFill="1" applyBorder="1" applyAlignment="1" applyProtection="1">
      <alignment horizontal="right" vertical="center"/>
    </xf>
    <xf numFmtId="165" fontId="14" fillId="5" borderId="71" xfId="0" applyNumberFormat="1" applyFont="1" applyFill="1" applyBorder="1" applyAlignment="1" applyProtection="1">
      <alignment horizontal="right" vertical="center"/>
    </xf>
    <xf numFmtId="166" fontId="14" fillId="5" borderId="71" xfId="0" applyNumberFormat="1" applyFont="1" applyFill="1" applyBorder="1" applyAlignment="1" applyProtection="1">
      <alignment horizontal="right" vertical="center"/>
    </xf>
    <xf numFmtId="166" fontId="14" fillId="5" borderId="82" xfId="0" applyNumberFormat="1" applyFont="1" applyFill="1" applyBorder="1" applyAlignment="1" applyProtection="1">
      <alignment horizontal="right" vertical="center"/>
    </xf>
    <xf numFmtId="167" fontId="14" fillId="5" borderId="121" xfId="0" applyNumberFormat="1" applyFont="1" applyFill="1" applyBorder="1" applyAlignment="1" applyProtection="1">
      <alignment horizontal="right" vertical="center"/>
    </xf>
    <xf numFmtId="165" fontId="7" fillId="5" borderId="71" xfId="0" applyNumberFormat="1" applyFont="1" applyFill="1" applyBorder="1" applyAlignment="1" applyProtection="1">
      <alignment horizontal="right" vertical="center"/>
    </xf>
    <xf numFmtId="165" fontId="8" fillId="5" borderId="122" xfId="0" applyNumberFormat="1" applyFont="1" applyFill="1" applyBorder="1" applyAlignment="1" applyProtection="1">
      <alignment horizontal="right" vertical="center"/>
    </xf>
    <xf numFmtId="165" fontId="14" fillId="5" borderId="123" xfId="0" applyNumberFormat="1" applyFont="1" applyFill="1" applyBorder="1" applyAlignment="1" applyProtection="1">
      <alignment horizontal="right" vertical="center"/>
    </xf>
    <xf numFmtId="165" fontId="6" fillId="5" borderId="121" xfId="0" applyNumberFormat="1" applyFont="1" applyFill="1" applyBorder="1" applyAlignment="1" applyProtection="1">
      <alignment horizontal="right" vertical="center"/>
      <protection locked="0"/>
    </xf>
    <xf numFmtId="165" fontId="7" fillId="5" borderId="71" xfId="0" applyNumberFormat="1" applyFont="1" applyFill="1" applyBorder="1" applyAlignment="1" applyProtection="1">
      <alignment horizontal="right" vertical="center"/>
      <protection locked="0"/>
    </xf>
    <xf numFmtId="165" fontId="7" fillId="5" borderId="81" xfId="0" applyNumberFormat="1" applyFont="1" applyFill="1" applyBorder="1" applyAlignment="1" applyProtection="1">
      <alignment horizontal="right" vertical="center"/>
      <protection locked="0"/>
    </xf>
    <xf numFmtId="165" fontId="7" fillId="5" borderId="120" xfId="0" applyNumberFormat="1" applyFont="1" applyFill="1" applyBorder="1" applyAlignment="1" applyProtection="1">
      <alignment horizontal="right" vertical="center"/>
      <protection locked="0"/>
    </xf>
    <xf numFmtId="165" fontId="7" fillId="5" borderId="82" xfId="0" applyNumberFormat="1" applyFont="1" applyFill="1" applyBorder="1" applyAlignment="1" applyProtection="1">
      <alignment horizontal="right" vertical="center"/>
      <protection locked="0"/>
    </xf>
    <xf numFmtId="165" fontId="6" fillId="5" borderId="71" xfId="0" applyNumberFormat="1" applyFont="1" applyFill="1" applyBorder="1" applyAlignment="1" applyProtection="1">
      <alignment horizontal="right" vertical="center"/>
      <protection locked="0"/>
    </xf>
    <xf numFmtId="165" fontId="6" fillId="5" borderId="81" xfId="0" applyNumberFormat="1" applyFont="1" applyFill="1" applyBorder="1" applyAlignment="1" applyProtection="1">
      <alignment horizontal="right" vertical="center"/>
      <protection locked="0"/>
    </xf>
    <xf numFmtId="165" fontId="7" fillId="5" borderId="86" xfId="0" applyNumberFormat="1" applyFont="1" applyFill="1" applyBorder="1" applyAlignment="1" applyProtection="1">
      <alignment horizontal="right" vertical="center"/>
      <protection locked="0"/>
    </xf>
    <xf numFmtId="165" fontId="8" fillId="5" borderId="121" xfId="0" applyNumberFormat="1" applyFont="1" applyFill="1" applyBorder="1" applyAlignment="1" applyProtection="1">
      <alignment horizontal="right" vertical="center"/>
      <protection locked="0"/>
    </xf>
    <xf numFmtId="165" fontId="14" fillId="5" borderId="71" xfId="0" applyNumberFormat="1" applyFont="1" applyFill="1" applyBorder="1" applyAlignment="1" applyProtection="1">
      <alignment horizontal="right" vertical="center"/>
      <protection locked="0"/>
    </xf>
    <xf numFmtId="165" fontId="14" fillId="5" borderId="81" xfId="0" applyNumberFormat="1" applyFont="1" applyFill="1" applyBorder="1" applyAlignment="1" applyProtection="1">
      <alignment horizontal="right" vertical="center"/>
      <protection locked="0"/>
    </xf>
    <xf numFmtId="165" fontId="14" fillId="5" borderId="120" xfId="0" applyNumberFormat="1" applyFont="1" applyFill="1" applyBorder="1" applyAlignment="1" applyProtection="1">
      <alignment horizontal="right" vertical="center"/>
      <protection locked="0"/>
    </xf>
    <xf numFmtId="165" fontId="14" fillId="5" borderId="82" xfId="0" applyNumberFormat="1" applyFont="1" applyFill="1" applyBorder="1" applyAlignment="1" applyProtection="1">
      <alignment horizontal="right" vertical="center"/>
      <protection locked="0"/>
    </xf>
    <xf numFmtId="165" fontId="14" fillId="5" borderId="86" xfId="0" applyNumberFormat="1" applyFont="1" applyFill="1" applyBorder="1" applyAlignment="1" applyProtection="1">
      <alignment horizontal="right" vertical="center"/>
      <protection locked="0"/>
    </xf>
    <xf numFmtId="165" fontId="6" fillId="5" borderId="121" xfId="0" applyNumberFormat="1" applyFont="1" applyFill="1" applyBorder="1" applyAlignment="1" applyProtection="1">
      <alignment horizontal="right" vertical="center"/>
    </xf>
    <xf numFmtId="165" fontId="7" fillId="5" borderId="98" xfId="0" applyNumberFormat="1" applyFont="1" applyFill="1" applyBorder="1" applyAlignment="1" applyProtection="1">
      <alignment horizontal="right" vertical="center"/>
    </xf>
    <xf numFmtId="165" fontId="7" fillId="5" borderId="81" xfId="0" applyNumberFormat="1" applyFont="1" applyFill="1" applyBorder="1" applyAlignment="1" applyProtection="1">
      <alignment horizontal="right" vertical="center"/>
    </xf>
    <xf numFmtId="165" fontId="7" fillId="5" borderId="83" xfId="0" applyNumberFormat="1" applyFont="1" applyFill="1" applyBorder="1" applyAlignment="1" applyProtection="1">
      <alignment horizontal="right" vertical="center"/>
    </xf>
    <xf numFmtId="165" fontId="7" fillId="5" borderId="123" xfId="0" applyNumberFormat="1" applyFont="1" applyFill="1" applyBorder="1" applyAlignment="1" applyProtection="1">
      <alignment horizontal="right" vertical="center"/>
    </xf>
    <xf numFmtId="49" fontId="8" fillId="4" borderId="124" xfId="0" applyNumberFormat="1" applyFont="1" applyFill="1" applyBorder="1" applyAlignment="1" applyProtection="1">
      <alignment horizontal="centerContinuous" vertical="center"/>
    </xf>
    <xf numFmtId="49" fontId="8" fillId="4" borderId="125" xfId="0" applyNumberFormat="1" applyFont="1" applyFill="1" applyBorder="1" applyAlignment="1" applyProtection="1">
      <alignment horizontal="centerContinuous" vertical="center"/>
    </xf>
    <xf numFmtId="165" fontId="8" fillId="4" borderId="126" xfId="0" applyNumberFormat="1" applyFont="1" applyFill="1" applyBorder="1" applyAlignment="1" applyProtection="1">
      <alignment horizontal="centerContinuous" vertical="center"/>
    </xf>
    <xf numFmtId="165" fontId="8" fillId="4" borderId="127" xfId="0" applyNumberFormat="1" applyFont="1" applyFill="1" applyBorder="1" applyAlignment="1" applyProtection="1">
      <alignment horizontal="centerContinuous" vertical="center"/>
    </xf>
    <xf numFmtId="49" fontId="8" fillId="4" borderId="126" xfId="0" applyNumberFormat="1" applyFont="1" applyFill="1" applyBorder="1" applyAlignment="1" applyProtection="1">
      <alignment horizontal="centerContinuous" vertical="center"/>
    </xf>
    <xf numFmtId="49" fontId="8" fillId="4" borderId="127" xfId="0" applyNumberFormat="1" applyFont="1" applyFill="1" applyBorder="1" applyAlignment="1" applyProtection="1">
      <alignment horizontal="centerContinuous" vertical="center"/>
    </xf>
    <xf numFmtId="49" fontId="8" fillId="4" borderId="75" xfId="0" applyNumberFormat="1" applyFont="1" applyFill="1" applyBorder="1" applyAlignment="1" applyProtection="1">
      <alignment horizontal="left" vertical="center"/>
    </xf>
    <xf numFmtId="49" fontId="7" fillId="4" borderId="75" xfId="0" applyNumberFormat="1" applyFont="1" applyFill="1" applyBorder="1" applyAlignment="1" applyProtection="1">
      <alignment horizontal="left" vertical="center"/>
    </xf>
    <xf numFmtId="49" fontId="7" fillId="4" borderId="75" xfId="0" applyNumberFormat="1" applyFont="1" applyFill="1" applyBorder="1" applyAlignment="1" applyProtection="1">
      <alignment horizontal="right" vertical="center"/>
    </xf>
    <xf numFmtId="49" fontId="7" fillId="4" borderId="76" xfId="0" applyNumberFormat="1" applyFont="1" applyFill="1" applyBorder="1" applyAlignment="1" applyProtection="1">
      <alignment horizontal="left" vertical="center"/>
    </xf>
    <xf numFmtId="165" fontId="6" fillId="5" borderId="47" xfId="0" applyNumberFormat="1" applyFont="1" applyFill="1" applyBorder="1" applyAlignment="1" applyProtection="1">
      <alignment horizontal="right" vertical="center"/>
    </xf>
    <xf numFmtId="165" fontId="6" fillId="5" borderId="15" xfId="0" applyNumberFormat="1" applyFont="1" applyFill="1" applyBorder="1" applyAlignment="1" applyProtection="1">
      <alignment horizontal="right" vertical="center"/>
    </xf>
    <xf numFmtId="165" fontId="6" fillId="5" borderId="20" xfId="0" applyNumberFormat="1" applyFont="1" applyFill="1" applyBorder="1" applyAlignment="1" applyProtection="1">
      <alignment horizontal="right" vertical="center"/>
    </xf>
    <xf numFmtId="165" fontId="6" fillId="5" borderId="24" xfId="0" applyNumberFormat="1" applyFont="1" applyFill="1" applyBorder="1" applyAlignment="1" applyProtection="1">
      <alignment horizontal="right" vertical="center"/>
    </xf>
    <xf numFmtId="165" fontId="6" fillId="5" borderId="40" xfId="0" applyNumberFormat="1" applyFont="1" applyFill="1" applyBorder="1" applyAlignment="1" applyProtection="1">
      <alignment horizontal="right" vertical="center"/>
    </xf>
    <xf numFmtId="165" fontId="6" fillId="5" borderId="128" xfId="0" applyNumberFormat="1" applyFont="1" applyFill="1" applyBorder="1" applyAlignment="1" applyProtection="1">
      <alignment horizontal="right" vertical="center"/>
    </xf>
    <xf numFmtId="165" fontId="6" fillId="5" borderId="129" xfId="0" applyNumberFormat="1" applyFont="1" applyFill="1" applyBorder="1" applyAlignment="1" applyProtection="1">
      <alignment horizontal="right" vertical="center"/>
    </xf>
    <xf numFmtId="165" fontId="6" fillId="5" borderId="95" xfId="0" applyNumberFormat="1" applyFont="1" applyFill="1" applyBorder="1" applyAlignment="1" applyProtection="1">
      <alignment horizontal="right" vertical="center"/>
    </xf>
    <xf numFmtId="165" fontId="6" fillId="5" borderId="35" xfId="0" applyNumberFormat="1" applyFont="1" applyFill="1" applyBorder="1" applyAlignment="1" applyProtection="1">
      <alignment horizontal="right" vertical="center"/>
    </xf>
    <xf numFmtId="165" fontId="6" fillId="5" borderId="10" xfId="0" applyNumberFormat="1" applyFont="1" applyFill="1" applyBorder="1" applyAlignment="1" applyProtection="1">
      <alignment horizontal="right" vertical="center"/>
    </xf>
    <xf numFmtId="166" fontId="14" fillId="5" borderId="96" xfId="0" applyNumberFormat="1" applyFont="1" applyFill="1" applyBorder="1" applyAlignment="1" applyProtection="1">
      <alignment horizontal="right" vertical="center"/>
    </xf>
    <xf numFmtId="165" fontId="7" fillId="5" borderId="130" xfId="0" applyNumberFormat="1" applyFont="1" applyFill="1" applyBorder="1" applyAlignment="1" applyProtection="1">
      <alignment horizontal="right" vertical="center"/>
    </xf>
    <xf numFmtId="165" fontId="6" fillId="5" borderId="131" xfId="0" applyNumberFormat="1" applyFont="1" applyFill="1" applyBorder="1" applyAlignment="1" applyProtection="1">
      <alignment horizontal="right" vertical="center"/>
    </xf>
    <xf numFmtId="165" fontId="7" fillId="5" borderId="96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</xf>
    <xf numFmtId="168" fontId="14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 textRotation="90" shrinkToFit="1"/>
    </xf>
    <xf numFmtId="16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Continuous" vertical="top"/>
    </xf>
    <xf numFmtId="49" fontId="7" fillId="0" borderId="0" xfId="0" applyNumberFormat="1" applyFont="1" applyFill="1" applyBorder="1" applyAlignment="1" applyProtection="1">
      <alignment horizontal="centerContinuous" vertical="center"/>
    </xf>
    <xf numFmtId="49" fontId="14" fillId="0" borderId="0" xfId="0" applyNumberFormat="1" applyFont="1" applyFill="1" applyBorder="1" applyAlignment="1" applyProtection="1">
      <alignment horizontal="centerContinuous" vertical="center"/>
    </xf>
    <xf numFmtId="165" fontId="14" fillId="0" borderId="0" xfId="0" applyNumberFormat="1" applyFont="1" applyFill="1" applyBorder="1" applyAlignment="1" applyProtection="1">
      <alignment horizontal="centerContinuous"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 textRotation="90" shrinkToFit="1"/>
    </xf>
    <xf numFmtId="0" fontId="1" fillId="0" borderId="0" xfId="0" applyFont="1" applyFill="1" applyBorder="1" applyAlignment="1" applyProtection="1">
      <alignment horizontal="center" vertical="center" textRotation="90" shrinkToFit="1"/>
    </xf>
    <xf numFmtId="168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165" fontId="7" fillId="0" borderId="0" xfId="0" applyNumberFormat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right" vertical="top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/>
    </xf>
    <xf numFmtId="0" fontId="24" fillId="2" borderId="0" xfId="0" applyFont="1" applyFill="1" applyBorder="1" applyAlignment="1" applyProtection="1">
      <alignment horizontal="right" vertical="center"/>
      <protection hidden="1"/>
    </xf>
    <xf numFmtId="170" fontId="7" fillId="0" borderId="0" xfId="0" applyNumberFormat="1" applyFont="1" applyFill="1" applyBorder="1" applyAlignment="1" applyProtection="1">
      <alignment horizontal="right" vertical="top"/>
    </xf>
    <xf numFmtId="170" fontId="7" fillId="0" borderId="0" xfId="0" applyNumberFormat="1" applyFont="1" applyFill="1" applyBorder="1" applyAlignment="1" applyProtection="1">
      <alignment horizontal="right" vertical="center"/>
    </xf>
    <xf numFmtId="10" fontId="14" fillId="0" borderId="0" xfId="0" applyNumberFormat="1" applyFont="1" applyFill="1" applyBorder="1" applyAlignment="1" applyProtection="1">
      <alignment horizontal="right" vertical="center"/>
    </xf>
    <xf numFmtId="167" fontId="7" fillId="5" borderId="99" xfId="0" applyNumberFormat="1" applyFont="1" applyFill="1" applyBorder="1" applyAlignment="1" applyProtection="1">
      <alignment horizontal="right" vertical="center"/>
      <protection locked="0"/>
    </xf>
    <xf numFmtId="167" fontId="7" fillId="5" borderId="118" xfId="0" applyNumberFormat="1" applyFont="1" applyFill="1" applyBorder="1" applyAlignment="1" applyProtection="1">
      <alignment horizontal="right" vertical="center"/>
      <protection locked="0"/>
    </xf>
    <xf numFmtId="167" fontId="7" fillId="5" borderId="100" xfId="0" applyNumberFormat="1" applyFont="1" applyFill="1" applyBorder="1" applyAlignment="1" applyProtection="1">
      <alignment horizontal="right" vertical="center"/>
      <protection locked="0"/>
    </xf>
    <xf numFmtId="166" fontId="7" fillId="5" borderId="28" xfId="0" applyNumberFormat="1" applyFont="1" applyFill="1" applyBorder="1" applyAlignment="1" applyProtection="1">
      <alignment horizontal="right" vertical="center"/>
      <protection locked="0"/>
    </xf>
    <xf numFmtId="166" fontId="7" fillId="5" borderId="82" xfId="0" applyNumberFormat="1" applyFont="1" applyFill="1" applyBorder="1" applyAlignment="1" applyProtection="1">
      <alignment horizontal="right" vertical="center"/>
      <protection locked="0"/>
    </xf>
    <xf numFmtId="166" fontId="7" fillId="5" borderId="29" xfId="0" applyNumberFormat="1" applyFont="1" applyFill="1" applyBorder="1" applyAlignment="1" applyProtection="1">
      <alignment horizontal="right" vertical="center"/>
      <protection locked="0"/>
    </xf>
    <xf numFmtId="166" fontId="14" fillId="5" borderId="132" xfId="0" applyNumberFormat="1" applyFont="1" applyFill="1" applyBorder="1" applyAlignment="1" applyProtection="1">
      <alignment horizontal="right" vertical="center"/>
    </xf>
    <xf numFmtId="166" fontId="14" fillId="5" borderId="131" xfId="0" applyNumberFormat="1" applyFont="1" applyFill="1" applyBorder="1" applyAlignment="1" applyProtection="1">
      <alignment horizontal="right" vertical="center"/>
    </xf>
    <xf numFmtId="166" fontId="14" fillId="5" borderId="129" xfId="0" applyNumberFormat="1" applyFont="1" applyFill="1" applyBorder="1" applyAlignment="1" applyProtection="1">
      <alignment horizontal="right" vertical="center"/>
    </xf>
    <xf numFmtId="169" fontId="7" fillId="3" borderId="0" xfId="0" applyNumberFormat="1" applyFont="1" applyFill="1" applyAlignment="1" applyProtection="1">
      <alignment vertical="center"/>
    </xf>
    <xf numFmtId="167" fontId="14" fillId="5" borderId="46" xfId="0" applyNumberFormat="1" applyFont="1" applyFill="1" applyBorder="1" applyAlignment="1" applyProtection="1">
      <alignment horizontal="right" vertical="center"/>
    </xf>
    <xf numFmtId="167" fontId="14" fillId="5" borderId="98" xfId="0" applyNumberFormat="1" applyFont="1" applyFill="1" applyBorder="1" applyAlignment="1" applyProtection="1">
      <alignment horizontal="right" vertical="center"/>
    </xf>
    <xf numFmtId="167" fontId="14" fillId="5" borderId="47" xfId="0" applyNumberFormat="1" applyFont="1" applyFill="1" applyBorder="1" applyAlignment="1" applyProtection="1">
      <alignment horizontal="right" vertical="center"/>
    </xf>
    <xf numFmtId="165" fontId="6" fillId="5" borderId="29" xfId="0" applyNumberFormat="1" applyFont="1" applyFill="1" applyBorder="1" applyAlignment="1" applyProtection="1">
      <alignment horizontal="right" vertical="center"/>
    </xf>
    <xf numFmtId="165" fontId="6" fillId="5" borderId="100" xfId="0" applyNumberFormat="1" applyFont="1" applyFill="1" applyBorder="1" applyAlignment="1" applyProtection="1">
      <alignment horizontal="right" vertical="center"/>
    </xf>
    <xf numFmtId="168" fontId="6" fillId="5" borderId="100" xfId="0" applyNumberFormat="1" applyFont="1" applyFill="1" applyBorder="1" applyAlignment="1" applyProtection="1">
      <alignment horizontal="right" vertical="center"/>
    </xf>
    <xf numFmtId="168" fontId="6" fillId="5" borderId="20" xfId="0" applyNumberFormat="1" applyFont="1" applyFill="1" applyBorder="1" applyAlignment="1" applyProtection="1">
      <alignment horizontal="right" vertical="center"/>
    </xf>
    <xf numFmtId="168" fontId="6" fillId="5" borderId="29" xfId="0" applyNumberFormat="1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centerContinuous" vertical="center"/>
    </xf>
    <xf numFmtId="2" fontId="14" fillId="0" borderId="0" xfId="0" applyNumberFormat="1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right" vertical="center"/>
      <protection locked="0"/>
    </xf>
    <xf numFmtId="2" fontId="16" fillId="0" borderId="0" xfId="0" applyNumberFormat="1" applyFont="1" applyFill="1" applyBorder="1" applyAlignment="1" applyProtection="1"/>
    <xf numFmtId="0" fontId="16" fillId="0" borderId="0" xfId="0" applyFont="1" applyFill="1" applyAlignment="1" applyProtection="1">
      <alignment horizontal="left" vertical="top"/>
    </xf>
    <xf numFmtId="1" fontId="14" fillId="0" borderId="0" xfId="0" applyNumberFormat="1" applyFont="1" applyFill="1" applyBorder="1" applyAlignment="1" applyProtection="1">
      <alignment horizontal="centerContinuous" vertical="center"/>
    </xf>
    <xf numFmtId="1" fontId="14" fillId="0" borderId="0" xfId="0" applyNumberFormat="1" applyFont="1" applyFill="1" applyBorder="1" applyAlignment="1" applyProtection="1">
      <alignment horizontal="right" vertical="center"/>
    </xf>
    <xf numFmtId="0" fontId="6" fillId="4" borderId="133" xfId="0" applyNumberFormat="1" applyFont="1" applyFill="1" applyBorder="1" applyAlignment="1" applyProtection="1">
      <alignment horizontal="center"/>
    </xf>
    <xf numFmtId="0" fontId="6" fillId="4" borderId="131" xfId="0" applyNumberFormat="1" applyFont="1" applyFill="1" applyBorder="1" applyAlignment="1" applyProtection="1">
      <alignment horizontal="center"/>
    </xf>
    <xf numFmtId="0" fontId="6" fillId="4" borderId="134" xfId="0" applyNumberFormat="1" applyFont="1" applyFill="1" applyBorder="1" applyAlignment="1" applyProtection="1">
      <alignment horizontal="center"/>
    </xf>
    <xf numFmtId="0" fontId="6" fillId="4" borderId="129" xfId="0" applyNumberFormat="1" applyFont="1" applyFill="1" applyBorder="1" applyAlignment="1" applyProtection="1">
      <alignment horizontal="center"/>
    </xf>
    <xf numFmtId="49" fontId="10" fillId="4" borderId="135" xfId="0" applyNumberFormat="1" applyFont="1" applyFill="1" applyBorder="1" applyAlignment="1" applyProtection="1">
      <alignment horizontal="center" vertical="center" textRotation="90" shrinkToFit="1"/>
    </xf>
    <xf numFmtId="49" fontId="10" fillId="4" borderId="136" xfId="0" applyNumberFormat="1" applyFont="1" applyFill="1" applyBorder="1" applyAlignment="1" applyProtection="1">
      <alignment horizontal="center" vertical="center" textRotation="90" shrinkToFit="1"/>
    </xf>
    <xf numFmtId="49" fontId="10" fillId="4" borderId="137" xfId="0" applyNumberFormat="1" applyFont="1" applyFill="1" applyBorder="1" applyAlignment="1" applyProtection="1">
      <alignment horizontal="center" vertical="center" textRotation="90" shrinkToFit="1"/>
    </xf>
    <xf numFmtId="0" fontId="6" fillId="4" borderId="138" xfId="0" applyNumberFormat="1" applyFont="1" applyFill="1" applyBorder="1" applyAlignment="1" applyProtection="1">
      <alignment horizontal="center"/>
    </xf>
    <xf numFmtId="0" fontId="6" fillId="4" borderId="132" xfId="0" applyNumberFormat="1" applyFont="1" applyFill="1" applyBorder="1" applyAlignment="1" applyProtection="1">
      <alignment horizontal="center"/>
    </xf>
    <xf numFmtId="49" fontId="6" fillId="4" borderId="139" xfId="0" applyNumberFormat="1" applyFont="1" applyFill="1" applyBorder="1" applyAlignment="1" applyProtection="1">
      <alignment horizontal="center" vertical="center" wrapText="1"/>
    </xf>
    <xf numFmtId="49" fontId="6" fillId="4" borderId="30" xfId="0" applyNumberFormat="1" applyFont="1" applyFill="1" applyBorder="1" applyAlignment="1" applyProtection="1">
      <alignment horizontal="center" vertical="center" wrapText="1"/>
    </xf>
    <xf numFmtId="49" fontId="6" fillId="4" borderId="140" xfId="0" applyNumberFormat="1" applyFont="1" applyFill="1" applyBorder="1" applyAlignment="1" applyProtection="1">
      <alignment horizontal="center" vertical="center" wrapText="1"/>
    </xf>
    <xf numFmtId="49" fontId="6" fillId="4" borderId="16" xfId="0" applyNumberFormat="1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center" vertical="center" wrapText="1"/>
    </xf>
    <xf numFmtId="49" fontId="6" fillId="4" borderId="78" xfId="0" applyNumberFormat="1" applyFont="1" applyFill="1" applyBorder="1" applyAlignment="1" applyProtection="1">
      <alignment horizontal="center" vertical="center" wrapText="1"/>
    </xf>
    <xf numFmtId="49" fontId="6" fillId="4" borderId="141" xfId="0" applyNumberFormat="1" applyFont="1" applyFill="1" applyBorder="1" applyAlignment="1" applyProtection="1">
      <alignment horizontal="center" vertical="center" wrapText="1"/>
    </xf>
    <xf numFmtId="49" fontId="6" fillId="4" borderId="104" xfId="0" applyNumberFormat="1" applyFont="1" applyFill="1" applyBorder="1" applyAlignment="1" applyProtection="1">
      <alignment horizontal="center" vertical="center" wrapText="1"/>
    </xf>
    <xf numFmtId="49" fontId="6" fillId="4" borderId="142" xfId="0" applyNumberFormat="1" applyFont="1" applyFill="1" applyBorder="1" applyAlignment="1" applyProtection="1">
      <alignment horizontal="center" vertical="center" wrapText="1"/>
    </xf>
    <xf numFmtId="0" fontId="6" fillId="4" borderId="143" xfId="0" applyNumberFormat="1" applyFont="1" applyFill="1" applyBorder="1" applyAlignment="1" applyProtection="1">
      <alignment horizontal="center"/>
    </xf>
    <xf numFmtId="0" fontId="6" fillId="4" borderId="144" xfId="0" applyNumberFormat="1" applyFont="1" applyFill="1" applyBorder="1" applyAlignment="1" applyProtection="1">
      <alignment horizontal="center"/>
    </xf>
    <xf numFmtId="49" fontId="10" fillId="4" borderId="145" xfId="0" applyNumberFormat="1" applyFont="1" applyFill="1" applyBorder="1" applyAlignment="1" applyProtection="1">
      <alignment horizontal="center" vertical="center" textRotation="90" shrinkToFit="1"/>
    </xf>
    <xf numFmtId="0" fontId="15" fillId="4" borderId="146" xfId="0" applyFont="1" applyFill="1" applyBorder="1" applyAlignment="1" applyProtection="1">
      <alignment horizontal="center" vertical="center" textRotation="90" shrinkToFit="1"/>
    </xf>
    <xf numFmtId="0" fontId="15" fillId="4" borderId="147" xfId="0" applyFont="1" applyFill="1" applyBorder="1" applyAlignment="1" applyProtection="1">
      <alignment horizontal="center" vertical="center" textRotation="90" shrinkToFit="1"/>
    </xf>
    <xf numFmtId="0" fontId="0" fillId="4" borderId="146" xfId="0" applyFill="1" applyBorder="1" applyAlignment="1" applyProtection="1">
      <alignment horizontal="center" vertical="center" textRotation="90" shrinkToFit="1"/>
    </xf>
    <xf numFmtId="0" fontId="0" fillId="4" borderId="147" xfId="0" applyFill="1" applyBorder="1" applyAlignment="1" applyProtection="1">
      <alignment horizontal="center" vertical="center" textRotation="90" shrinkToFit="1"/>
    </xf>
    <xf numFmtId="49" fontId="10" fillId="4" borderId="151" xfId="0" applyNumberFormat="1" applyFont="1" applyFill="1" applyBorder="1" applyAlignment="1" applyProtection="1">
      <alignment horizontal="center" vertical="center" textRotation="90" shrinkToFit="1"/>
    </xf>
    <xf numFmtId="49" fontId="10" fillId="4" borderId="152" xfId="0" applyNumberFormat="1" applyFont="1" applyFill="1" applyBorder="1" applyAlignment="1" applyProtection="1">
      <alignment horizontal="center" vertical="center" textRotation="90" shrinkToFit="1"/>
    </xf>
    <xf numFmtId="0" fontId="15" fillId="4" borderId="152" xfId="0" applyFont="1" applyFill="1" applyBorder="1" applyAlignment="1" applyProtection="1">
      <alignment horizontal="center" vertical="center" textRotation="90" shrinkToFit="1"/>
    </xf>
    <xf numFmtId="0" fontId="15" fillId="4" borderId="153" xfId="0" applyFont="1" applyFill="1" applyBorder="1" applyAlignment="1" applyProtection="1">
      <alignment horizontal="center" vertical="center" textRotation="90" shrinkToFit="1"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</xf>
    <xf numFmtId="0" fontId="15" fillId="4" borderId="135" xfId="0" applyFont="1" applyFill="1" applyBorder="1" applyAlignment="1" applyProtection="1">
      <alignment horizontal="center" vertical="center" textRotation="90" shrinkToFit="1"/>
    </xf>
    <xf numFmtId="0" fontId="15" fillId="4" borderId="136" xfId="0" applyFont="1" applyFill="1" applyBorder="1" applyAlignment="1" applyProtection="1">
      <alignment horizontal="center" vertical="center" textRotation="90" shrinkToFit="1"/>
    </xf>
    <xf numFmtId="0" fontId="6" fillId="4" borderId="149" xfId="0" applyNumberFormat="1" applyFont="1" applyFill="1" applyBorder="1" applyAlignment="1" applyProtection="1">
      <alignment horizontal="center"/>
    </xf>
    <xf numFmtId="0" fontId="6" fillId="4" borderId="150" xfId="0" applyNumberFormat="1" applyFont="1" applyFill="1" applyBorder="1" applyAlignment="1" applyProtection="1">
      <alignment horizontal="center"/>
    </xf>
    <xf numFmtId="0" fontId="6" fillId="4" borderId="30" xfId="0" applyNumberFormat="1" applyFont="1" applyFill="1" applyBorder="1" applyAlignment="1" applyProtection="1">
      <alignment horizontal="center"/>
    </xf>
    <xf numFmtId="0" fontId="6" fillId="4" borderId="0" xfId="0" applyNumberFormat="1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vertical="top" wrapText="1"/>
    </xf>
    <xf numFmtId="0" fontId="0" fillId="4" borderId="135" xfId="0" applyFill="1" applyBorder="1" applyAlignment="1" applyProtection="1">
      <alignment horizontal="center" vertical="center" textRotation="90" shrinkToFit="1"/>
    </xf>
    <xf numFmtId="0" fontId="0" fillId="4" borderId="136" xfId="0" applyFill="1" applyBorder="1" applyAlignment="1" applyProtection="1">
      <alignment horizontal="center" vertical="center" textRotation="90" shrinkToFit="1"/>
    </xf>
    <xf numFmtId="49" fontId="10" fillId="4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2" xfId="0" applyFont="1" applyFill="1" applyBorder="1" applyAlignment="1" applyProtection="1">
      <alignment horizontal="center" vertical="center" textRotation="90" shrinkToFit="1"/>
      <protection locked="0"/>
    </xf>
    <xf numFmtId="49" fontId="6" fillId="4" borderId="13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4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ill="1" applyBorder="1" applyAlignment="1">
      <alignment horizontal="center" vertical="center" textRotation="90" shrinkToFit="1"/>
    </xf>
    <xf numFmtId="0" fontId="15" fillId="4" borderId="152" xfId="0" applyFont="1" applyFill="1" applyBorder="1" applyAlignment="1">
      <alignment horizontal="center" vertical="center" textRotation="90" shrinkToFit="1"/>
    </xf>
    <xf numFmtId="49" fontId="10" fillId="4" borderId="15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5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54" xfId="0" applyFill="1" applyBorder="1" applyAlignment="1" applyProtection="1">
      <alignment horizontal="center" vertical="center" textRotation="90" shrinkToFit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49" fontId="7" fillId="4" borderId="42" xfId="0" applyNumberFormat="1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49" fontId="7" fillId="4" borderId="90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top"/>
    </xf>
    <xf numFmtId="49" fontId="10" fillId="4" borderId="155" xfId="0" applyNumberFormat="1" applyFont="1" applyFill="1" applyBorder="1" applyAlignment="1" applyProtection="1">
      <alignment horizontal="center" vertical="center" textRotation="90" shrinkToFit="1"/>
    </xf>
    <xf numFmtId="0" fontId="15" fillId="4" borderId="154" xfId="0" applyFont="1" applyFill="1" applyBorder="1" applyAlignment="1" applyProtection="1">
      <alignment horizontal="center" vertical="center" textRotation="90" shrinkToFit="1"/>
    </xf>
    <xf numFmtId="49" fontId="7" fillId="4" borderId="75" xfId="0" applyNumberFormat="1" applyFont="1" applyFill="1" applyBorder="1" applyAlignment="1" applyProtection="1">
      <alignment horizontal="left" vertical="center" wrapText="1"/>
    </xf>
    <xf numFmtId="49" fontId="7" fillId="4" borderId="76" xfId="0" applyNumberFormat="1" applyFont="1" applyFill="1" applyBorder="1" applyAlignment="1" applyProtection="1">
      <alignment horizontal="left" vertical="center" wrapText="1"/>
    </xf>
  </cellXfs>
  <cellStyles count="2">
    <cellStyle name="Normální" xfId="0" builtinId="0"/>
    <cellStyle name="Procenta" xfId="1" builtinId="5"/>
  </cellStyles>
  <dxfs count="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96422252214521E-2"/>
          <c:y val="1.5904572564612324E-2"/>
          <c:w val="0.88538764530694591"/>
          <c:h val="0.823061630218687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'GB1'!$K$10:$V$10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'GB1'!$K$11:$V$11</c:f>
              <c:numCache>
                <c:formatCode>0.0%</c:formatCode>
                <c:ptCount val="11"/>
                <c:pt idx="0">
                  <c:v>0.16250000000000001</c:v>
                </c:pt>
                <c:pt idx="1">
                  <c:v>0.16741674167416742</c:v>
                </c:pt>
                <c:pt idx="2">
                  <c:v>0.17556561085972849</c:v>
                </c:pt>
                <c:pt idx="3">
                  <c:v>0.19090909090909092</c:v>
                </c:pt>
                <c:pt idx="4">
                  <c:v>0.21248835041938491</c:v>
                </c:pt>
                <c:pt idx="5">
                  <c:v>0.2386910490856593</c:v>
                </c:pt>
                <c:pt idx="6">
                  <c:v>0.24513618677042801</c:v>
                </c:pt>
                <c:pt idx="7">
                  <c:v>0.24626121635094717</c:v>
                </c:pt>
                <c:pt idx="8">
                  <c:v>0.24674022066198595</c:v>
                </c:pt>
                <c:pt idx="9">
                  <c:v>0.24975024975024976</c:v>
                </c:pt>
                <c:pt idx="10">
                  <c:v>0.2465069860279441</c:v>
                </c:pt>
              </c:numCache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'GB1'!$K$10:$V$10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'GB1'!$K$12:$V$12</c:f>
              <c:numCache>
                <c:formatCode>0.0%</c:formatCode>
                <c:ptCount val="11"/>
                <c:pt idx="0">
                  <c:v>0.15535714285714286</c:v>
                </c:pt>
                <c:pt idx="1">
                  <c:v>0.16471647164716471</c:v>
                </c:pt>
                <c:pt idx="2">
                  <c:v>0.16289592760180996</c:v>
                </c:pt>
                <c:pt idx="3">
                  <c:v>0.17272727272727273</c:v>
                </c:pt>
                <c:pt idx="4">
                  <c:v>0.17148182665424044</c:v>
                </c:pt>
                <c:pt idx="5">
                  <c:v>0.17805582290664101</c:v>
                </c:pt>
                <c:pt idx="6">
                  <c:v>0.19260700389105059</c:v>
                </c:pt>
                <c:pt idx="7">
                  <c:v>0.19341974077766699</c:v>
                </c:pt>
                <c:pt idx="8">
                  <c:v>0.19759277833500502</c:v>
                </c:pt>
                <c:pt idx="9">
                  <c:v>0.21478521478521478</c:v>
                </c:pt>
                <c:pt idx="10">
                  <c:v>0.21756487025948104</c:v>
                </c:pt>
              </c:numCache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'GB1'!$K$10:$V$10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'GB1'!$K$13:$V$13</c:f>
              <c:numCache>
                <c:formatCode>0.0%</c:formatCode>
                <c:ptCount val="11"/>
                <c:pt idx="0">
                  <c:v>0.20089285714285715</c:v>
                </c:pt>
                <c:pt idx="1">
                  <c:v>0.18901890189018902</c:v>
                </c:pt>
                <c:pt idx="2">
                  <c:v>0.18280542986425338</c:v>
                </c:pt>
                <c:pt idx="3">
                  <c:v>0.17818181818181819</c:v>
                </c:pt>
                <c:pt idx="4">
                  <c:v>0.18452935694315004</c:v>
                </c:pt>
                <c:pt idx="5">
                  <c:v>0.16939364773820981</c:v>
                </c:pt>
                <c:pt idx="6">
                  <c:v>0.17120622568093385</c:v>
                </c:pt>
                <c:pt idx="7">
                  <c:v>0.18245264207377868</c:v>
                </c:pt>
                <c:pt idx="8">
                  <c:v>0.18054162487462388</c:v>
                </c:pt>
                <c:pt idx="9">
                  <c:v>0.17182817182817184</c:v>
                </c:pt>
                <c:pt idx="10">
                  <c:v>0.17764471057884232</c:v>
                </c:pt>
              </c:numCache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'GB1'!$K$10:$V$10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'GB1'!$K$14:$V$14</c:f>
              <c:numCache>
                <c:formatCode>0.0%</c:formatCode>
                <c:ptCount val="11"/>
                <c:pt idx="0">
                  <c:v>0.14642857142857144</c:v>
                </c:pt>
                <c:pt idx="1">
                  <c:v>0.15031503150315031</c:v>
                </c:pt>
                <c:pt idx="2">
                  <c:v>0.15203619909502261</c:v>
                </c:pt>
                <c:pt idx="3">
                  <c:v>0.15545454545454546</c:v>
                </c:pt>
                <c:pt idx="4">
                  <c:v>0.15097856477166821</c:v>
                </c:pt>
                <c:pt idx="5">
                  <c:v>0.15206929740134745</c:v>
                </c:pt>
                <c:pt idx="6">
                  <c:v>0.14007782101167315</c:v>
                </c:pt>
                <c:pt idx="7">
                  <c:v>0.12861415752741776</c:v>
                </c:pt>
                <c:pt idx="8">
                  <c:v>0.12738214643931794</c:v>
                </c:pt>
                <c:pt idx="9">
                  <c:v>0.12587412587412589</c:v>
                </c:pt>
                <c:pt idx="10">
                  <c:v>0.1217564870259481</c:v>
                </c:pt>
              </c:numCache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'GB1'!$K$10:$V$10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'GB1'!$K$15:$V$15</c:f>
              <c:numCache>
                <c:formatCode>0.0%</c:formatCode>
                <c:ptCount val="11"/>
                <c:pt idx="0">
                  <c:v>0.10892857142857143</c:v>
                </c:pt>
                <c:pt idx="1">
                  <c:v>0.10801080108010801</c:v>
                </c:pt>
                <c:pt idx="2">
                  <c:v>0.10497737556561086</c:v>
                </c:pt>
                <c:pt idx="3">
                  <c:v>9.636363636363636E-2</c:v>
                </c:pt>
                <c:pt idx="4">
                  <c:v>8.7604846225535882E-2</c:v>
                </c:pt>
                <c:pt idx="5">
                  <c:v>7.8922040423484122E-2</c:v>
                </c:pt>
                <c:pt idx="6">
                  <c:v>7.101167315175097E-2</c:v>
                </c:pt>
                <c:pt idx="7">
                  <c:v>8.4745762711864403E-2</c:v>
                </c:pt>
                <c:pt idx="8">
                  <c:v>9.8294884653961884E-2</c:v>
                </c:pt>
                <c:pt idx="9">
                  <c:v>9.5904095904095904E-2</c:v>
                </c:pt>
                <c:pt idx="10">
                  <c:v>9.3812375249500993E-2</c:v>
                </c:pt>
              </c:numCache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'GB1'!$K$10:$V$10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'GB1'!$K$16:$V$16</c:f>
              <c:numCache>
                <c:formatCode>0.0%</c:formatCode>
                <c:ptCount val="11"/>
                <c:pt idx="0">
                  <c:v>8.0357142857142863E-2</c:v>
                </c:pt>
                <c:pt idx="1">
                  <c:v>7.4707470747074706E-2</c:v>
                </c:pt>
                <c:pt idx="2">
                  <c:v>7.6923076923076927E-2</c:v>
                </c:pt>
                <c:pt idx="3">
                  <c:v>7.2727272727272724E-2</c:v>
                </c:pt>
                <c:pt idx="4">
                  <c:v>6.2441752096924513E-2</c:v>
                </c:pt>
                <c:pt idx="5">
                  <c:v>5.7747834456207889E-2</c:v>
                </c:pt>
                <c:pt idx="6">
                  <c:v>6.9066147859922183E-2</c:v>
                </c:pt>
                <c:pt idx="7">
                  <c:v>5.8823529411764705E-2</c:v>
                </c:pt>
                <c:pt idx="8">
                  <c:v>5.1153460381143427E-2</c:v>
                </c:pt>
                <c:pt idx="9">
                  <c:v>4.8951048951048952E-2</c:v>
                </c:pt>
                <c:pt idx="10">
                  <c:v>5.4890219560878244E-2</c:v>
                </c:pt>
              </c:numCache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811305321656045E-3"/>
                  <c:y val="-1.0571740162698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'GB1'!$K$10:$V$10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'GB1'!$K$17:$V$17</c:f>
              <c:numCache>
                <c:formatCode>0.0%</c:formatCode>
                <c:ptCount val="11"/>
                <c:pt idx="0">
                  <c:v>4.642857142857143E-2</c:v>
                </c:pt>
                <c:pt idx="1">
                  <c:v>4.5004500450045004E-2</c:v>
                </c:pt>
                <c:pt idx="2">
                  <c:v>4.5248868778280542E-2</c:v>
                </c:pt>
                <c:pt idx="3">
                  <c:v>4.2727272727272725E-2</c:v>
                </c:pt>
                <c:pt idx="4">
                  <c:v>4.3802423112767941E-2</c:v>
                </c:pt>
                <c:pt idx="5">
                  <c:v>5.19730510105871E-2</c:v>
                </c:pt>
                <c:pt idx="6">
                  <c:v>4.6692607003891051E-2</c:v>
                </c:pt>
                <c:pt idx="7">
                  <c:v>4.3868394815553338E-2</c:v>
                </c:pt>
                <c:pt idx="8">
                  <c:v>4.5135406218655971E-2</c:v>
                </c:pt>
                <c:pt idx="9">
                  <c:v>3.996003996003996E-2</c:v>
                </c:pt>
                <c:pt idx="10">
                  <c:v>3.3932135728542916E-2</c:v>
                </c:pt>
              </c:numCache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250297509862076E-3"/>
                  <c:y val="9.308975543067180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674056135629221E-3"/>
                  <c:y val="-3.76825660211956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31867592577227E-3"/>
                  <c:y val="-2.50319604681615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04155075730595E-3"/>
                  <c:y val="-9.19021305239428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97263338216323E-3"/>
                  <c:y val="-5.93708092651441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246906718262866E-3"/>
                  <c:y val="-4.67181164978632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155584361462791E-2"/>
                  <c:y val="-9.3709658062126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'GB1'!$K$10:$V$10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'GB1'!$K$18:$V$18</c:f>
              <c:numCache>
                <c:formatCode>0.0%</c:formatCode>
                <c:ptCount val="11"/>
                <c:pt idx="0">
                  <c:v>9.9107142857142852E-2</c:v>
                </c:pt>
                <c:pt idx="1">
                  <c:v>0.10081008100810081</c:v>
                </c:pt>
                <c:pt idx="2">
                  <c:v>9.9547511312217188E-2</c:v>
                </c:pt>
                <c:pt idx="3">
                  <c:v>9.0909090909090912E-2</c:v>
                </c:pt>
                <c:pt idx="4">
                  <c:v>8.6672879776328052E-2</c:v>
                </c:pt>
                <c:pt idx="5">
                  <c:v>7.3147256977863326E-2</c:v>
                </c:pt>
                <c:pt idx="6">
                  <c:v>6.4202334630350189E-2</c:v>
                </c:pt>
                <c:pt idx="7">
                  <c:v>6.1814556331006978E-2</c:v>
                </c:pt>
                <c:pt idx="8">
                  <c:v>5.3159478435305919E-2</c:v>
                </c:pt>
                <c:pt idx="9">
                  <c:v>5.2999999999999999E-2</c:v>
                </c:pt>
                <c:pt idx="10">
                  <c:v>5.3892215568862277E-2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845120"/>
        <c:axId val="109295104"/>
      </c:barChart>
      <c:catAx>
        <c:axId val="10584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92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95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58451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12448071562239"/>
          <c:y val="0.92438648650394917"/>
          <c:w val="0.65481788562703058"/>
          <c:h val="6.99433537845523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37405166099809E-2"/>
          <c:y val="4.1407951216257476E-2"/>
          <c:w val="0.90187937408224228"/>
          <c:h val="0.763976699939950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173281251377761E-3"/>
                  <c:y val="-1.68301088029993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55437891092269E-3"/>
                  <c:y val="-2.10558915825923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132509192229963E-3"/>
                  <c:y val="-2.0996505066512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711815138449508E-3"/>
                  <c:y val="-1.68197161626854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848932937134255E-3"/>
                  <c:y val="-1.655162846152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274626505952754E-3"/>
                  <c:y val="-1.645406489939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4844973885542596E-3"/>
                  <c:y val="-2.04261824174501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0027863258413465E-3"/>
                  <c:y val="-1.62515144606254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953593144068922E-3"/>
                  <c:y val="1.77889618094037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6075336607567927E-4"/>
                  <c:y val="-1.98242576580450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1121025885201335E-3"/>
                  <c:y val="0.765658076187808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'GB2'!$K$10:$X$10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'GB2'!$K$11:$X$11</c:f>
              <c:numCache>
                <c:formatCode>0.0%</c:formatCode>
                <c:ptCount val="11"/>
                <c:pt idx="0">
                  <c:v>4.1357588254350352E-3</c:v>
                </c:pt>
                <c:pt idx="1">
                  <c:v>4.2911272875055285E-3</c:v>
                </c:pt>
                <c:pt idx="2">
                  <c:v>4.6482981700205379E-3</c:v>
                </c:pt>
                <c:pt idx="3">
                  <c:v>5.3497252775154122E-3</c:v>
                </c:pt>
                <c:pt idx="4">
                  <c:v>5.6053842268364937E-3</c:v>
                </c:pt>
                <c:pt idx="5">
                  <c:v>5.7838176728743362E-3</c:v>
                </c:pt>
                <c:pt idx="6">
                  <c:v>6.1355440026228279E-3</c:v>
                </c:pt>
                <c:pt idx="7">
                  <c:v>6.6260442515818059E-3</c:v>
                </c:pt>
                <c:pt idx="8">
                  <c:v>7.3596779263162826E-3</c:v>
                </c:pt>
                <c:pt idx="9">
                  <c:v>8.1256020685808918E-3</c:v>
                </c:pt>
                <c:pt idx="10">
                  <c:v>8.9457875683691748E-3</c:v>
                </c:pt>
              </c:numCache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090566836172769E-3"/>
                  <c:y val="-4.61797232463342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96704045698088E-3"/>
                  <c:y val="-5.9466992127582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9141259936731039E-3"/>
                  <c:y val="-6.0273187327818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5201071872286335E-3"/>
                  <c:y val="-5.3035371283080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315115674274599E-3"/>
                  <c:y val="-4.76175576891252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839300987075987E-4"/>
                  <c:y val="-4.29098769064679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7682160715769974E-3"/>
                  <c:y val="-5.01874664016253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461881001433998E-2"/>
                  <c:y val="-7.61836275064981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6294435134820611E-3"/>
                  <c:y val="-8.30493119680455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1468370017586165E-5"/>
                  <c:y val="-8.9666762402686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1121025885201708E-3"/>
                  <c:y val="0.717173132049266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54749959475011E-2"/>
                  <c:y val="-5.56203535400824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52296477594352242"/>
                  <c:y val="4.9689541459508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56471845066955217"/>
                  <c:y val="4.34783487770703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FFFFCC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'GB2'!$K$10:$X$10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'GB2'!$K$12:$X$12</c:f>
              <c:numCache>
                <c:formatCode>0.0%</c:formatCode>
                <c:ptCount val="11"/>
                <c:pt idx="0">
                  <c:v>0.29215151679959894</c:v>
                </c:pt>
                <c:pt idx="1">
                  <c:v>0.2782682492439727</c:v>
                </c:pt>
                <c:pt idx="2">
                  <c:v>0.27547652936769079</c:v>
                </c:pt>
                <c:pt idx="3">
                  <c:v>0.2755578237510537</c:v>
                </c:pt>
                <c:pt idx="4">
                  <c:v>0.28309511132953818</c:v>
                </c:pt>
                <c:pt idx="5">
                  <c:v>0.29598429391801401</c:v>
                </c:pt>
                <c:pt idx="6">
                  <c:v>0.30440728771486114</c:v>
                </c:pt>
                <c:pt idx="7">
                  <c:v>0.30778300354688254</c:v>
                </c:pt>
                <c:pt idx="8">
                  <c:v>0.30709685617029242</c:v>
                </c:pt>
                <c:pt idx="9">
                  <c:v>0.30240151425529399</c:v>
                </c:pt>
                <c:pt idx="10">
                  <c:v>0.29946126631527392</c:v>
                </c:pt>
              </c:numCache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'GB2'!$K$10:$X$10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'GB2'!$K$13:$X$13</c:f>
              <c:numCache>
                <c:formatCode>0.0%</c:formatCode>
                <c:ptCount val="11"/>
                <c:pt idx="0">
                  <c:v>0.60086735067877051</c:v>
                </c:pt>
                <c:pt idx="1">
                  <c:v>0.60972257085141224</c:v>
                </c:pt>
                <c:pt idx="2">
                  <c:v>0.61192408507088836</c:v>
                </c:pt>
                <c:pt idx="3">
                  <c:v>0.60938880594741174</c:v>
                </c:pt>
                <c:pt idx="4">
                  <c:v>0.61169130796849192</c:v>
                </c:pt>
                <c:pt idx="5">
                  <c:v>0.60944072101983571</c:v>
                </c:pt>
                <c:pt idx="6">
                  <c:v>0.60676627168126396</c:v>
                </c:pt>
                <c:pt idx="7">
                  <c:v>0.61167158206550687</c:v>
                </c:pt>
                <c:pt idx="8">
                  <c:v>0.61720646554894976</c:v>
                </c:pt>
                <c:pt idx="9">
                  <c:v>0.6253265957986176</c:v>
                </c:pt>
                <c:pt idx="10">
                  <c:v>0.63513036807189505</c:v>
                </c:pt>
              </c:numCache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'GB2'!$K$10:$X$10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'GB2'!$K$14:$X$14</c:f>
              <c:numCache>
                <c:formatCode>0.0%</c:formatCode>
                <c:ptCount val="11"/>
                <c:pt idx="0">
                  <c:v>0.10284537369619552</c:v>
                </c:pt>
                <c:pt idx="1">
                  <c:v>0.10771805261710952</c:v>
                </c:pt>
                <c:pt idx="2">
                  <c:v>0.10795108739140029</c:v>
                </c:pt>
                <c:pt idx="3">
                  <c:v>0.10970364502401918</c:v>
                </c:pt>
                <c:pt idx="4">
                  <c:v>9.9608196475133443E-2</c:v>
                </c:pt>
                <c:pt idx="5">
                  <c:v>8.8791167389275949E-2</c:v>
                </c:pt>
                <c:pt idx="6">
                  <c:v>8.269089660125209E-2</c:v>
                </c:pt>
                <c:pt idx="7">
                  <c:v>7.3919370136028797E-2</c:v>
                </c:pt>
                <c:pt idx="8">
                  <c:v>6.8337000354441554E-2</c:v>
                </c:pt>
                <c:pt idx="9">
                  <c:v>6.4146287877507563E-2</c:v>
                </c:pt>
                <c:pt idx="10">
                  <c:v>5.6462578044461795E-2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635456"/>
        <c:axId val="45636992"/>
      </c:barChart>
      <c:catAx>
        <c:axId val="456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5636992"/>
        <c:crosses val="autoZero"/>
        <c:auto val="1"/>
        <c:lblAlgn val="ctr"/>
        <c:lblOffset val="400"/>
        <c:tickLblSkip val="1"/>
        <c:tickMarkSkip val="1"/>
        <c:noMultiLvlLbl val="0"/>
      </c:catAx>
      <c:valAx>
        <c:axId val="4563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5635456"/>
        <c:crosses val="autoZero"/>
        <c:crossBetween val="between"/>
        <c:majorUnit val="0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5493925745442206E-3"/>
          <c:y val="0.92323414463806941"/>
          <c:w val="0.82463973657727119"/>
          <c:h val="4.44445321269967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96234309623424E-2"/>
          <c:y val="5.8823690322157091E-2"/>
          <c:w val="0.82740585774058573"/>
          <c:h val="0.67787300276009599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'GB3'!$K$10:$X$10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'GB3'!$K$11:$X$11</c:f>
              <c:numCache>
                <c:formatCode>0.0</c:formatCode>
                <c:ptCount val="11"/>
                <c:pt idx="0">
                  <c:v>346.86874999999998</c:v>
                </c:pt>
                <c:pt idx="1">
                  <c:v>343.83528352835282</c:v>
                </c:pt>
                <c:pt idx="2">
                  <c:v>340.78371040723982</c:v>
                </c:pt>
                <c:pt idx="3">
                  <c:v>326.19</c:v>
                </c:pt>
                <c:pt idx="4">
                  <c:v>313.1453867660764</c:v>
                </c:pt>
                <c:pt idx="5">
                  <c:v>301.57266602502403</c:v>
                </c:pt>
                <c:pt idx="6">
                  <c:v>287.8044747081712</c:v>
                </c:pt>
                <c:pt idx="7">
                  <c:v>284.47357926221338</c:v>
                </c:pt>
                <c:pt idx="8">
                  <c:v>296.98311817279045</c:v>
                </c:pt>
                <c:pt idx="9">
                  <c:v>292.63600395647876</c:v>
                </c:pt>
                <c:pt idx="10">
                  <c:v>288.23395853899308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6704"/>
        <c:axId val="45666688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'GB3'!$K$10:$X$10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'GB3'!$K$12:$X$12</c:f>
              <c:numCache>
                <c:formatCode>0.0</c:formatCode>
                <c:ptCount val="11"/>
                <c:pt idx="0">
                  <c:v>23.575034892893985</c:v>
                </c:pt>
                <c:pt idx="1">
                  <c:v>23.325598861811454</c:v>
                </c:pt>
                <c:pt idx="2">
                  <c:v>23.113552663884114</c:v>
                </c:pt>
                <c:pt idx="3">
                  <c:v>22.39896373056995</c:v>
                </c:pt>
                <c:pt idx="4">
                  <c:v>21.934173652096543</c:v>
                </c:pt>
                <c:pt idx="5">
                  <c:v>21.661542800928309</c:v>
                </c:pt>
                <c:pt idx="6">
                  <c:v>21.247672266632385</c:v>
                </c:pt>
                <c:pt idx="7">
                  <c:v>20.968270579001672</c:v>
                </c:pt>
                <c:pt idx="8">
                  <c:v>22.254534630625255</c:v>
                </c:pt>
                <c:pt idx="9">
                  <c:v>22.263501793617024</c:v>
                </c:pt>
                <c:pt idx="10">
                  <c:v>22.054361496017478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68608"/>
        <c:axId val="45670400"/>
      </c:lineChart>
      <c:catAx>
        <c:axId val="456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56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6668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žáků na školu</a:t>
                </a:r>
              </a:p>
            </c:rich>
          </c:tx>
          <c:layout>
            <c:manualLayout>
              <c:xMode val="edge"/>
              <c:yMode val="edge"/>
              <c:x val="1.4691456761622075E-2"/>
              <c:y val="0.22727312717195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5656704"/>
        <c:crosses val="autoZero"/>
        <c:crossBetween val="between"/>
      </c:valAx>
      <c:catAx>
        <c:axId val="45668608"/>
        <c:scaling>
          <c:orientation val="minMax"/>
        </c:scaling>
        <c:delete val="1"/>
        <c:axPos val="b"/>
        <c:majorTickMark val="out"/>
        <c:minorTickMark val="none"/>
        <c:tickLblPos val="nextTo"/>
        <c:crossAx val="45670400"/>
        <c:crosses val="autoZero"/>
        <c:auto val="1"/>
        <c:lblAlgn val="ctr"/>
        <c:lblOffset val="100"/>
        <c:noMultiLvlLbl val="0"/>
      </c:catAx>
      <c:valAx>
        <c:axId val="45670400"/>
        <c:scaling>
          <c:orientation val="minMax"/>
          <c:max val="35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žáků na třídu</a:t>
                </a:r>
              </a:p>
            </c:rich>
          </c:tx>
          <c:layout>
            <c:manualLayout>
              <c:xMode val="edge"/>
              <c:yMode val="edge"/>
              <c:x val="0.96180258619505021"/>
              <c:y val="0.22159122567779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5668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912133891213385E-2"/>
          <c:y val="0.87395197050061957"/>
          <c:w val="0.5135983263598326"/>
          <c:h val="8.12327152067883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 textlink="">
      <xdr:nvSpPr>
        <xdr:cNvPr id="1026" name="TL_U"/>
        <xdr:cNvSpPr txBox="1">
          <a:spLocks noChangeArrowheads="1"/>
        </xdr:cNvSpPr>
      </xdr:nvSpPr>
      <xdr:spPr bwMode="auto">
        <a:xfrm>
          <a:off x="6057900" y="11715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  <a:p>
          <a:pPr algn="ctr" rtl="0">
            <a:lnSpc>
              <a:spcPts val="1000"/>
            </a:lnSpc>
            <a:defRPr sz="1000"/>
          </a:pPr>
          <a:endParaRPr lang="cs-CZ" sz="1000" b="1" i="0" u="none" strike="noStrike" baseline="0">
            <a:solidFill>
              <a:srgbClr val="FFFFCC"/>
            </a:solidFill>
            <a:latin typeface="Arial Narrow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 textlink="">
      <xdr:nvSpPr>
        <xdr:cNvPr id="1094" name="TL_U"/>
        <xdr:cNvSpPr txBox="1">
          <a:spLocks noChangeArrowheads="1"/>
        </xdr:cNvSpPr>
      </xdr:nvSpPr>
      <xdr:spPr bwMode="auto">
        <a:xfrm>
          <a:off x="6057900" y="1524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 textlink="">
      <xdr:nvSpPr>
        <xdr:cNvPr id="1095" name="Text Box 71"/>
        <xdr:cNvSpPr txBox="1">
          <a:spLocks noChangeArrowheads="1"/>
        </xdr:cNvSpPr>
      </xdr:nvSpPr>
      <xdr:spPr bwMode="auto">
        <a:xfrm>
          <a:off x="6057900" y="19145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 textlink="">
      <xdr:nvSpPr>
        <xdr:cNvPr id="1096" name="TL_U"/>
        <xdr:cNvSpPr txBox="1">
          <a:spLocks noChangeArrowheads="1"/>
        </xdr:cNvSpPr>
      </xdr:nvSpPr>
      <xdr:spPr bwMode="auto">
        <a:xfrm>
          <a:off x="6057900" y="22098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 textlink="">
      <xdr:nvSpPr>
        <xdr:cNvPr id="1097" name="TL_U"/>
        <xdr:cNvSpPr txBox="1">
          <a:spLocks noChangeArrowheads="1"/>
        </xdr:cNvSpPr>
      </xdr:nvSpPr>
      <xdr:spPr bwMode="auto">
        <a:xfrm>
          <a:off x="6057900" y="26098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 textlink="">
      <xdr:nvSpPr>
        <xdr:cNvPr id="1098" name="TL_U"/>
        <xdr:cNvSpPr txBox="1">
          <a:spLocks noChangeArrowheads="1"/>
        </xdr:cNvSpPr>
      </xdr:nvSpPr>
      <xdr:spPr bwMode="auto">
        <a:xfrm>
          <a:off x="6057900" y="30099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 textlink="">
      <xdr:nvSpPr>
        <xdr:cNvPr id="1099" name="TL_U"/>
        <xdr:cNvSpPr txBox="1">
          <a:spLocks noChangeArrowheads="1"/>
        </xdr:cNvSpPr>
      </xdr:nvSpPr>
      <xdr:spPr bwMode="auto">
        <a:xfrm>
          <a:off x="6057900" y="34099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 textlink="">
      <xdr:nvSpPr>
        <xdr:cNvPr id="1100" name="TL_U"/>
        <xdr:cNvSpPr txBox="1">
          <a:spLocks noChangeArrowheads="1"/>
        </xdr:cNvSpPr>
      </xdr:nvSpPr>
      <xdr:spPr bwMode="auto">
        <a:xfrm>
          <a:off x="6057900" y="3810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 textlink="">
      <xdr:nvSpPr>
        <xdr:cNvPr id="1101" name="TL_U"/>
        <xdr:cNvSpPr txBox="1">
          <a:spLocks noChangeArrowheads="1"/>
        </xdr:cNvSpPr>
      </xdr:nvSpPr>
      <xdr:spPr bwMode="auto">
        <a:xfrm>
          <a:off x="6057900" y="4210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 textlink="">
      <xdr:nvSpPr>
        <xdr:cNvPr id="1102" name="TL_U"/>
        <xdr:cNvSpPr txBox="1">
          <a:spLocks noChangeArrowheads="1"/>
        </xdr:cNvSpPr>
      </xdr:nvSpPr>
      <xdr:spPr bwMode="auto">
        <a:xfrm>
          <a:off x="6057900" y="46101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 textlink="">
      <xdr:nvSpPr>
        <xdr:cNvPr id="1103" name="TL_U"/>
        <xdr:cNvSpPr txBox="1">
          <a:spLocks noChangeArrowheads="1"/>
        </xdr:cNvSpPr>
      </xdr:nvSpPr>
      <xdr:spPr bwMode="auto">
        <a:xfrm>
          <a:off x="6057900" y="50101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 textlink="">
      <xdr:nvSpPr>
        <xdr:cNvPr id="1104" name="TL_U"/>
        <xdr:cNvSpPr txBox="1">
          <a:spLocks noChangeArrowheads="1"/>
        </xdr:cNvSpPr>
      </xdr:nvSpPr>
      <xdr:spPr bwMode="auto">
        <a:xfrm>
          <a:off x="6057900" y="54102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 textlink="">
      <xdr:nvSpPr>
        <xdr:cNvPr id="1105" name="TL_U"/>
        <xdr:cNvSpPr txBox="1">
          <a:spLocks noChangeArrowheads="1"/>
        </xdr:cNvSpPr>
      </xdr:nvSpPr>
      <xdr:spPr bwMode="auto">
        <a:xfrm>
          <a:off x="6057900" y="58102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[0]!List1.TL_14" textlink="">
      <xdr:nvSpPr>
        <xdr:cNvPr id="1106" name="TL_U"/>
        <xdr:cNvSpPr txBox="1">
          <a:spLocks noChangeArrowheads="1"/>
        </xdr:cNvSpPr>
      </xdr:nvSpPr>
      <xdr:spPr bwMode="auto">
        <a:xfrm>
          <a:off x="6057900" y="62103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32</xdr:row>
      <xdr:rowOff>2116</xdr:rowOff>
    </xdr:from>
    <xdr:to>
      <xdr:col>8</xdr:col>
      <xdr:colOff>0</xdr:colOff>
      <xdr:row>32</xdr:row>
      <xdr:rowOff>2116</xdr:rowOff>
    </xdr:to>
    <xdr:sp macro="[0]!List1.TL_15" textlink="">
      <xdr:nvSpPr>
        <xdr:cNvPr id="1107" name="TL_U"/>
        <xdr:cNvSpPr txBox="1">
          <a:spLocks noChangeArrowheads="1"/>
        </xdr:cNvSpPr>
      </xdr:nvSpPr>
      <xdr:spPr bwMode="auto">
        <a:xfrm>
          <a:off x="6057900" y="66103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32</xdr:row>
      <xdr:rowOff>3175</xdr:rowOff>
    </xdr:from>
    <xdr:to>
      <xdr:col>8</xdr:col>
      <xdr:colOff>0</xdr:colOff>
      <xdr:row>32</xdr:row>
      <xdr:rowOff>318028</xdr:rowOff>
    </xdr:to>
    <xdr:sp macro="[0]!List1.TL_16" textlink="">
      <xdr:nvSpPr>
        <xdr:cNvPr id="1108" name="TL_U"/>
        <xdr:cNvSpPr txBox="1">
          <a:spLocks noChangeArrowheads="1"/>
        </xdr:cNvSpPr>
      </xdr:nvSpPr>
      <xdr:spPr bwMode="auto">
        <a:xfrm>
          <a:off x="6057900" y="70104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B.5.3.13</a:t>
          </a:r>
        </a:p>
      </xdr:txBody>
    </xdr:sp>
    <xdr:clientData/>
  </xdr:twoCellAnchor>
  <xdr:twoCellAnchor>
    <xdr:from>
      <xdr:col>7</xdr:col>
      <xdr:colOff>0</xdr:colOff>
      <xdr:row>34</xdr:row>
      <xdr:rowOff>3175</xdr:rowOff>
    </xdr:from>
    <xdr:to>
      <xdr:col>8</xdr:col>
      <xdr:colOff>0</xdr:colOff>
      <xdr:row>34</xdr:row>
      <xdr:rowOff>318032</xdr:rowOff>
    </xdr:to>
    <xdr:sp macro="[0]!List1.TL_17" textlink="">
      <xdr:nvSpPr>
        <xdr:cNvPr id="1109" name="TL_U"/>
        <xdr:cNvSpPr txBox="1">
          <a:spLocks noChangeArrowheads="1"/>
        </xdr:cNvSpPr>
      </xdr:nvSpPr>
      <xdr:spPr bwMode="auto">
        <a:xfrm>
          <a:off x="6057900" y="74104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B5.3.14</a:t>
          </a:r>
        </a:p>
      </xdr:txBody>
    </xdr:sp>
    <xdr:clientData/>
  </xdr:twoCellAnchor>
  <xdr:twoCellAnchor>
    <xdr:from>
      <xdr:col>7</xdr:col>
      <xdr:colOff>0</xdr:colOff>
      <xdr:row>36</xdr:row>
      <xdr:rowOff>70908</xdr:rowOff>
    </xdr:from>
    <xdr:to>
      <xdr:col>8</xdr:col>
      <xdr:colOff>0</xdr:colOff>
      <xdr:row>37</xdr:row>
      <xdr:rowOff>322998</xdr:rowOff>
    </xdr:to>
    <xdr:sp macro="[0]!List1.TL_18" textlink="">
      <xdr:nvSpPr>
        <xdr:cNvPr id="1110" name="Text Box 86"/>
        <xdr:cNvSpPr txBox="1">
          <a:spLocks noChangeArrowheads="1"/>
        </xdr:cNvSpPr>
      </xdr:nvSpPr>
      <xdr:spPr bwMode="auto">
        <a:xfrm>
          <a:off x="6057900" y="805815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</a:t>
          </a:r>
        </a:p>
      </xdr:txBody>
    </xdr:sp>
    <xdr:clientData/>
  </xdr:twoCellAnchor>
  <xdr:twoCellAnchor>
    <xdr:from>
      <xdr:col>7</xdr:col>
      <xdr:colOff>0</xdr:colOff>
      <xdr:row>38</xdr:row>
      <xdr:rowOff>61384</xdr:rowOff>
    </xdr:from>
    <xdr:to>
      <xdr:col>8</xdr:col>
      <xdr:colOff>0</xdr:colOff>
      <xdr:row>39</xdr:row>
      <xdr:rowOff>327902</xdr:rowOff>
    </xdr:to>
    <xdr:sp macro="[0]!List1.TL_19" textlink="">
      <xdr:nvSpPr>
        <xdr:cNvPr id="1111" name="Text Box 87"/>
        <xdr:cNvSpPr txBox="1">
          <a:spLocks noChangeArrowheads="1"/>
        </xdr:cNvSpPr>
      </xdr:nvSpPr>
      <xdr:spPr bwMode="auto">
        <a:xfrm>
          <a:off x="6057900" y="84582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</a:t>
          </a:r>
        </a:p>
      </xdr:txBody>
    </xdr:sp>
    <xdr:clientData/>
  </xdr:twoCellAnchor>
  <xdr:twoCellAnchor>
    <xdr:from>
      <xdr:col>7</xdr:col>
      <xdr:colOff>0</xdr:colOff>
      <xdr:row>40</xdr:row>
      <xdr:rowOff>67733</xdr:rowOff>
    </xdr:from>
    <xdr:to>
      <xdr:col>8</xdr:col>
      <xdr:colOff>0</xdr:colOff>
      <xdr:row>42</xdr:row>
      <xdr:rowOff>7559</xdr:rowOff>
    </xdr:to>
    <xdr:sp macro="[0]!List1.TL_20" textlink="">
      <xdr:nvSpPr>
        <xdr:cNvPr id="1112" name="Text Box 88"/>
        <xdr:cNvSpPr txBox="1">
          <a:spLocks noChangeArrowheads="1"/>
        </xdr:cNvSpPr>
      </xdr:nvSpPr>
      <xdr:spPr bwMode="auto">
        <a:xfrm>
          <a:off x="6057900" y="885825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</a:p>
      </xdr:txBody>
    </xdr:sp>
    <xdr:clientData/>
  </xdr:twoCellAnchor>
  <xdr:twoCellAnchor>
    <xdr:from>
      <xdr:col>7</xdr:col>
      <xdr:colOff>0</xdr:colOff>
      <xdr:row>42</xdr:row>
      <xdr:rowOff>7408</xdr:rowOff>
    </xdr:from>
    <xdr:to>
      <xdr:col>8</xdr:col>
      <xdr:colOff>0</xdr:colOff>
      <xdr:row>42</xdr:row>
      <xdr:rowOff>7408</xdr:rowOff>
    </xdr:to>
    <xdr:sp macro="[0]!List1.TL_21" textlink="">
      <xdr:nvSpPr>
        <xdr:cNvPr id="1113" name="Text Box 89"/>
        <xdr:cNvSpPr txBox="1">
          <a:spLocks noChangeArrowheads="1"/>
        </xdr:cNvSpPr>
      </xdr:nvSpPr>
      <xdr:spPr bwMode="auto">
        <a:xfrm>
          <a:off x="6057900" y="92583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</xdr:row>
      <xdr:rowOff>165101</xdr:rowOff>
    </xdr:from>
    <xdr:to>
      <xdr:col>23</xdr:col>
      <xdr:colOff>0</xdr:colOff>
      <xdr:row>34</xdr:row>
      <xdr:rowOff>43392</xdr:rowOff>
    </xdr:to>
    <xdr:graphicFrame macro="">
      <xdr:nvGraphicFramePr>
        <xdr:cNvPr id="411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0.49901</cdr:x>
      <cdr:y>0.5076</cdr:y>
    </cdr:from>
    <cdr:to>
      <cdr:x>0.51386</cdr:x>
      <cdr:y>0.54484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6860" y="2430531"/>
          <a:ext cx="150776" cy="17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Narrow"/>
            </a:rPr>
            <a:t>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</xdr:row>
      <xdr:rowOff>155575</xdr:rowOff>
    </xdr:from>
    <xdr:to>
      <xdr:col>24</xdr:col>
      <xdr:colOff>19050</xdr:colOff>
      <xdr:row>32</xdr:row>
      <xdr:rowOff>50800</xdr:rowOff>
    </xdr:to>
    <xdr:graphicFrame macro="">
      <xdr:nvGraphicFramePr>
        <xdr:cNvPr id="51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44451</xdr:rowOff>
    </xdr:from>
    <xdr:to>
      <xdr:col>24</xdr:col>
      <xdr:colOff>4234</xdr:colOff>
      <xdr:row>25</xdr:row>
      <xdr:rowOff>28575</xdr:rowOff>
    </xdr:to>
    <xdr:graphicFrame macro="">
      <xdr:nvGraphicFramePr>
        <xdr:cNvPr id="718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novin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0"/>
      <sheetData sheetId="1"/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AA43"/>
  <sheetViews>
    <sheetView showGridLines="0" tabSelected="1" topLeftCell="C2" zoomScale="90" zoomScaleNormal="90" workbookViewId="0">
      <pane ySplit="4" topLeftCell="A6" activePane="bottomLeft" state="frozenSplit"/>
      <selection pane="bottomLeft" activeCell="C3" sqref="C3"/>
    </sheetView>
  </sheetViews>
  <sheetFormatPr defaultRowHeight="18" customHeight="1" x14ac:dyDescent="0.2"/>
  <cols>
    <col min="1" max="1" width="0" style="1" hidden="1" customWidth="1"/>
    <col min="2" max="2" width="12.7109375" style="1" hidden="1" customWidth="1"/>
    <col min="3" max="3" width="2.7109375" style="1" customWidth="1"/>
    <col min="4" max="4" width="9.7109375" style="1" customWidth="1"/>
    <col min="5" max="5" width="3.7109375" style="1" customWidth="1"/>
    <col min="6" max="6" width="72.7109375" style="1" customWidth="1"/>
    <col min="7" max="7" width="2" style="1" customWidth="1"/>
    <col min="8" max="8" width="10.7109375" style="1" customWidth="1"/>
    <col min="9" max="9" width="2.7109375" style="1" customWidth="1"/>
    <col min="10" max="13" width="9.140625" style="1"/>
    <col min="14" max="55" width="0" style="1" hidden="1" customWidth="1"/>
    <col min="56" max="16384" width="9.140625" style="1"/>
  </cols>
  <sheetData>
    <row r="1" spans="1:27" ht="18" hidden="1" customHeight="1" x14ac:dyDescent="0.2">
      <c r="A1" s="1" t="s">
        <v>195</v>
      </c>
    </row>
    <row r="2" spans="1:27" ht="18" hidden="1" customHeight="1" x14ac:dyDescent="0.2">
      <c r="F2" s="2">
        <v>100</v>
      </c>
      <c r="AA2" s="2"/>
    </row>
    <row r="3" spans="1:27" s="4" customFormat="1" ht="18" customHeight="1" x14ac:dyDescent="0.2">
      <c r="C3" s="3"/>
      <c r="D3" s="3"/>
      <c r="E3" s="3"/>
    </row>
    <row r="4" spans="1:27" s="4" customFormat="1" ht="24" customHeight="1" x14ac:dyDescent="0.2">
      <c r="C4" s="3"/>
      <c r="D4" s="5" t="s">
        <v>152</v>
      </c>
      <c r="E4" s="5"/>
      <c r="F4" s="5"/>
      <c r="G4" s="5"/>
      <c r="H4" s="5"/>
    </row>
    <row r="5" spans="1:27" s="4" customFormat="1" ht="36" customHeight="1" x14ac:dyDescent="0.2">
      <c r="C5" s="3"/>
      <c r="D5" s="7" t="s">
        <v>102</v>
      </c>
      <c r="E5" s="7"/>
      <c r="F5" s="7"/>
      <c r="G5" s="7"/>
      <c r="H5" s="7"/>
    </row>
    <row r="6" spans="1:27" s="4" customFormat="1" ht="18" customHeight="1" x14ac:dyDescent="0.2">
      <c r="E6" s="4" t="s">
        <v>101</v>
      </c>
      <c r="H6" s="3"/>
      <c r="I6" s="3"/>
    </row>
    <row r="7" spans="1:27" s="4" customFormat="1" ht="18" customHeight="1" x14ac:dyDescent="0.2">
      <c r="D7" s="8" t="s">
        <v>90</v>
      </c>
      <c r="E7" s="9"/>
      <c r="F7" s="9" t="s">
        <v>199</v>
      </c>
      <c r="H7" s="6"/>
      <c r="I7" s="3"/>
      <c r="J7" s="411"/>
    </row>
    <row r="8" spans="1:27" s="4" customFormat="1" ht="6" customHeight="1" x14ac:dyDescent="0.2">
      <c r="D8" s="10"/>
      <c r="E8" s="14"/>
      <c r="F8" s="12"/>
      <c r="H8" s="3"/>
      <c r="I8" s="3"/>
      <c r="J8" s="3"/>
    </row>
    <row r="9" spans="1:27" s="4" customFormat="1" ht="25.5" customHeight="1" x14ac:dyDescent="0.2">
      <c r="D9" s="8" t="s">
        <v>91</v>
      </c>
      <c r="E9" s="9"/>
      <c r="F9" s="11" t="str">
        <f>B5.3.1!H4&amp;" "&amp;B5.3.1!D5</f>
        <v>SŠ – odborné vzdělávání – školy  ve školním roce 2007/08 až 2017/18 – podle formy vzdělávání a zřizovatele</v>
      </c>
      <c r="H9" s="6"/>
      <c r="I9" s="3"/>
      <c r="J9" s="3"/>
    </row>
    <row r="10" spans="1:27" s="4" customFormat="1" ht="6" customHeight="1" x14ac:dyDescent="0.2">
      <c r="D10" s="10"/>
      <c r="E10" s="14"/>
      <c r="F10" s="278"/>
      <c r="H10" s="3"/>
      <c r="I10" s="3"/>
      <c r="J10" s="3"/>
    </row>
    <row r="11" spans="1:27" s="4" customFormat="1" ht="18" customHeight="1" x14ac:dyDescent="0.2">
      <c r="D11" s="8" t="s">
        <v>168</v>
      </c>
      <c r="E11" s="9"/>
      <c r="F11" s="11" t="str">
        <f>B5.3.2!$H$4&amp;" "&amp;B5.3.2!$D$5</f>
        <v>SŠ – odborné vzdělávání  – školy  ve školním roce 2007/08 až 2017/18 – podle území</v>
      </c>
      <c r="H11" s="6"/>
      <c r="I11" s="3"/>
      <c r="J11" s="3"/>
    </row>
    <row r="12" spans="1:27" s="4" customFormat="1" ht="5.0999999999999996" customHeight="1" x14ac:dyDescent="0.2">
      <c r="D12" s="10"/>
      <c r="E12" s="14"/>
      <c r="F12" s="278"/>
      <c r="H12" s="3"/>
      <c r="I12" s="3"/>
      <c r="J12" s="3"/>
    </row>
    <row r="13" spans="1:27" s="4" customFormat="1" ht="25.5" customHeight="1" x14ac:dyDescent="0.2">
      <c r="D13" s="8" t="s">
        <v>92</v>
      </c>
      <c r="E13" s="9"/>
      <c r="F13" s="11" t="str">
        <f>B5.3.3!H4&amp;" "&amp;B5.3.3!D5</f>
        <v xml:space="preserve">SŠ – odborné vzdělávání, denní forma vzdělávání – třídy  ve školním roce 2007/08 až 2017/18 – podle formy vzdělávání a zřizovatele </v>
      </c>
      <c r="H13" s="6"/>
      <c r="I13" s="3"/>
    </row>
    <row r="14" spans="1:27" s="4" customFormat="1" ht="6" customHeight="1" x14ac:dyDescent="0.2">
      <c r="D14" s="10"/>
      <c r="E14" s="14"/>
      <c r="F14" s="278"/>
      <c r="H14" s="3"/>
    </row>
    <row r="15" spans="1:27" s="4" customFormat="1" ht="25.5" customHeight="1" x14ac:dyDescent="0.2">
      <c r="D15" s="8" t="s">
        <v>121</v>
      </c>
      <c r="E15" s="9"/>
      <c r="F15" s="11" t="str">
        <f>B5.3.4!H4&amp;" "&amp;B5.3.4!D5</f>
        <v>SŠ – odborné vzdělávání  – žáci, nově přijatí a absolventi  ve školním roce 2007/08 až 2017/18 – podle formy vzdělávání a zřizovatele</v>
      </c>
      <c r="H15" s="6"/>
    </row>
    <row r="16" spans="1:27" s="4" customFormat="1" ht="6" customHeight="1" x14ac:dyDescent="0.2">
      <c r="D16" s="10"/>
      <c r="E16" s="14"/>
      <c r="F16" s="278"/>
      <c r="H16" s="3"/>
    </row>
    <row r="17" spans="4:11" s="4" customFormat="1" ht="25.5" customHeight="1" x14ac:dyDescent="0.2">
      <c r="D17" s="8" t="s">
        <v>169</v>
      </c>
      <c r="E17" s="9"/>
      <c r="F17" s="11" t="str">
        <f>B5.3.5!H4&amp;" "&amp;B5.3.5!D5</f>
        <v>SŠ – odborné vzdělávání  – žáci, nově přijatí a absolventi  ve školním roce 2007/08 až 2017/18 – podle zřizovatele a druhu vzdělávání</v>
      </c>
      <c r="H17" s="6"/>
      <c r="I17" s="3"/>
    </row>
    <row r="18" spans="4:11" s="4" customFormat="1" ht="6" customHeight="1" x14ac:dyDescent="0.2">
      <c r="D18" s="10"/>
      <c r="E18" s="14"/>
      <c r="F18" s="278"/>
      <c r="H18" s="3"/>
      <c r="I18" s="3"/>
    </row>
    <row r="19" spans="4:11" s="4" customFormat="1" ht="25.5" customHeight="1" x14ac:dyDescent="0.2">
      <c r="D19" s="8" t="s">
        <v>93</v>
      </c>
      <c r="E19" s="9"/>
      <c r="F19" s="11" t="str">
        <f>B5.3.6!H4&amp;" "&amp;B5.3.6!D5</f>
        <v>SŠ – odborné vzdělávání  – dívky, nově přijaté a absolventky  ve školním roce 2007/08 až 2017/18 – podle zřizovatele a druhu vzdělávání</v>
      </c>
      <c r="H19" s="6"/>
      <c r="I19" s="3"/>
    </row>
    <row r="20" spans="4:11" s="4" customFormat="1" ht="6" customHeight="1" x14ac:dyDescent="0.2">
      <c r="D20" s="10"/>
      <c r="E20" s="14"/>
      <c r="F20" s="278"/>
      <c r="H20" s="3"/>
      <c r="I20" s="3"/>
    </row>
    <row r="21" spans="4:11" s="4" customFormat="1" ht="25.5" customHeight="1" x14ac:dyDescent="0.2">
      <c r="D21" s="8" t="s">
        <v>94</v>
      </c>
      <c r="E21" s="9"/>
      <c r="F21" s="11" t="str">
        <f>B5.3.7!H4&amp;" "&amp;B5.3.7!D5</f>
        <v>SŠ – odborné vzdělávání, denní forma vzdělávání –  žáci, nově  přijatí a absolventi ve školním roce 2007/08 až 2017/18 – podle zřizovatele a druhu vzdělávání</v>
      </c>
      <c r="H21" s="6"/>
      <c r="I21" s="3"/>
    </row>
    <row r="22" spans="4:11" s="4" customFormat="1" ht="6" customHeight="1" x14ac:dyDescent="0.2">
      <c r="D22" s="10"/>
      <c r="E22" s="14"/>
      <c r="F22" s="278"/>
      <c r="H22" s="3"/>
      <c r="I22" s="3"/>
    </row>
    <row r="23" spans="4:11" s="4" customFormat="1" ht="25.5" customHeight="1" x14ac:dyDescent="0.2">
      <c r="D23" s="8" t="s">
        <v>95</v>
      </c>
      <c r="E23" s="9"/>
      <c r="F23" s="11" t="str">
        <f>B5.3.8!H4&amp;" "&amp;B5.3.8!D5</f>
        <v>SŠ – odborné vzdělávání, ostatní formy vzdělávání –  žáci, nově přijatí a absolventi ve školním roce 2007/08 až 2017/18 – podle zřizovatele a druhu vzdělávání</v>
      </c>
      <c r="H23" s="6"/>
      <c r="I23" s="3"/>
    </row>
    <row r="24" spans="4:11" s="4" customFormat="1" ht="6" customHeight="1" x14ac:dyDescent="0.2">
      <c r="D24" s="10"/>
      <c r="E24" s="14"/>
      <c r="F24" s="278"/>
      <c r="H24" s="3"/>
      <c r="I24" s="3"/>
    </row>
    <row r="25" spans="4:11" s="4" customFormat="1" ht="25.5" customHeight="1" x14ac:dyDescent="0.2">
      <c r="D25" s="8" t="s">
        <v>96</v>
      </c>
      <c r="E25" s="9"/>
      <c r="F25" s="11" t="str">
        <f>B5.3.9!H4&amp;" "&amp;B5.3.9!D5</f>
        <v>SŠ – odborné vzdělávání, denní forma vzdělávání – žáci  ve školním roce 2007/08 až 2017/18 – podle území</v>
      </c>
      <c r="H25" s="6"/>
      <c r="I25" s="3"/>
    </row>
    <row r="26" spans="4:11" s="4" customFormat="1" ht="6" customHeight="1" x14ac:dyDescent="0.2">
      <c r="D26" s="10"/>
      <c r="E26" s="14"/>
      <c r="F26" s="278"/>
      <c r="H26" s="3"/>
      <c r="I26" s="3"/>
    </row>
    <row r="27" spans="4:11" s="4" customFormat="1" ht="25.5" customHeight="1" x14ac:dyDescent="0.2">
      <c r="D27" s="8" t="s">
        <v>97</v>
      </c>
      <c r="E27" s="9"/>
      <c r="F27" s="11" t="str">
        <f>B5.3.10!H4&amp;" "&amp;B5.3.10!D5</f>
        <v>SŠ – odborné vzdělávání, denní forma vzdělávání – nově přijatí ve školním roce 2007/08 až 2017/18 – podle území</v>
      </c>
      <c r="H27" s="6"/>
      <c r="I27" s="3"/>
    </row>
    <row r="28" spans="4:11" s="4" customFormat="1" ht="6" customHeight="1" x14ac:dyDescent="0.2">
      <c r="D28" s="10"/>
      <c r="E28" s="14"/>
      <c r="F28" s="278"/>
      <c r="H28" s="3"/>
      <c r="I28" s="3"/>
    </row>
    <row r="29" spans="4:11" s="4" customFormat="1" ht="25.5" customHeight="1" x14ac:dyDescent="0.2">
      <c r="D29" s="8" t="s">
        <v>98</v>
      </c>
      <c r="E29" s="9"/>
      <c r="F29" s="11" t="str">
        <f>B5.3.11!H4&amp;" "&amp;B5.3.11!D5</f>
        <v>SŠ – odborné vzdělávání, denní forma vzdělávání – absolventi ve školním roce 2007/08 až 2017/18 – podle území</v>
      </c>
      <c r="H29" s="6"/>
      <c r="I29" s="3"/>
      <c r="K29" s="10"/>
    </row>
    <row r="30" spans="4:11" s="4" customFormat="1" ht="6" customHeight="1" x14ac:dyDescent="0.2">
      <c r="D30" s="279"/>
      <c r="E30" s="3"/>
      <c r="F30" s="280"/>
      <c r="H30" s="6"/>
      <c r="I30" s="3"/>
      <c r="K30" s="10"/>
    </row>
    <row r="31" spans="4:11" s="4" customFormat="1" ht="25.5" customHeight="1" x14ac:dyDescent="0.2">
      <c r="D31" s="321" t="s">
        <v>99</v>
      </c>
      <c r="E31" s="323"/>
      <c r="F31" s="322" t="str">
        <f>B5.3.12!H4&amp;" "&amp;B5.3.12!D5</f>
        <v xml:space="preserve">SŠ – odborné vzdělávání  – výdaje včetně konzervatoří a VOŠ  v letech 2007 až 2017 </v>
      </c>
      <c r="G31" s="3"/>
      <c r="H31" s="6"/>
      <c r="I31" s="3"/>
      <c r="K31" s="10"/>
    </row>
    <row r="32" spans="4:11" s="4" customFormat="1" ht="6" customHeight="1" x14ac:dyDescent="0.2">
      <c r="D32" s="10"/>
      <c r="E32" s="14"/>
      <c r="F32" s="293"/>
      <c r="G32" s="3"/>
      <c r="H32" s="3"/>
      <c r="I32" s="3"/>
      <c r="J32" s="411"/>
    </row>
    <row r="33" spans="4:10" s="4" customFormat="1" ht="25.5" customHeight="1" x14ac:dyDescent="0.2">
      <c r="D33" s="8" t="s">
        <v>100</v>
      </c>
      <c r="E33" s="9"/>
      <c r="F33" s="11" t="str">
        <f>B5.3.13!H4&amp;" "&amp;B5.3.13!D5</f>
        <v xml:space="preserve">SŠ – odborné vzdělávání a konzervatoře – zaměstnanci  (přepočtené počty) v letech 2007 až 2017 (bez škol pro žáky se SVP) </v>
      </c>
      <c r="H33" s="6"/>
      <c r="I33" s="3"/>
    </row>
    <row r="34" spans="4:10" s="4" customFormat="1" ht="6" customHeight="1" x14ac:dyDescent="0.2">
      <c r="D34" s="10"/>
      <c r="E34" s="14"/>
      <c r="F34" s="278"/>
      <c r="H34" s="3"/>
      <c r="I34" s="3"/>
    </row>
    <row r="35" spans="4:10" s="4" customFormat="1" ht="25.5" customHeight="1" x14ac:dyDescent="0.2">
      <c r="D35" s="8" t="s">
        <v>147</v>
      </c>
      <c r="E35" s="9"/>
      <c r="F35" s="11" t="str">
        <f>B5.3.14!H4&amp;" "&amp;B5.3.14!D5</f>
        <v>SŠ – odborné vzdělávání a konzervatoře – průměrné měsíční mzdy zaměstnanců v letech 2007 až 2017 (bez škol pro žáky se SVP)</v>
      </c>
      <c r="H35" s="6"/>
      <c r="I35" s="3"/>
    </row>
    <row r="36" spans="4:10" ht="20.25" customHeight="1" x14ac:dyDescent="0.2">
      <c r="E36" s="384" t="s">
        <v>171</v>
      </c>
      <c r="H36" s="13"/>
    </row>
    <row r="37" spans="4:10" s="4" customFormat="1" ht="6" customHeight="1" x14ac:dyDescent="0.2">
      <c r="D37" s="10"/>
      <c r="E37" s="14"/>
      <c r="F37" s="278"/>
      <c r="H37" s="3"/>
      <c r="I37" s="3"/>
      <c r="J37" s="3"/>
    </row>
    <row r="38" spans="4:10" s="4" customFormat="1" ht="25.5" customHeight="1" x14ac:dyDescent="0.2">
      <c r="D38" s="8" t="s">
        <v>172</v>
      </c>
      <c r="E38" s="9"/>
      <c r="F38" s="11" t="str">
        <f>'GB1'!$H$4&amp;" "&amp;'GB1'!$D$5</f>
        <v xml:space="preserve">SŠ – odborné vzdělávání, denní forma vzdělávání  – struktura škol ve školním roce 2007/08 až 2017/18 – podle počtu žáků  </v>
      </c>
      <c r="H38" s="6"/>
      <c r="I38" s="3"/>
      <c r="J38" s="3"/>
    </row>
    <row r="39" spans="4:10" s="4" customFormat="1" ht="6" customHeight="1" x14ac:dyDescent="0.2">
      <c r="D39" s="10"/>
      <c r="E39" s="14"/>
      <c r="F39" s="278"/>
      <c r="H39" s="3"/>
      <c r="I39" s="3"/>
      <c r="J39" s="3"/>
    </row>
    <row r="40" spans="4:10" s="4" customFormat="1" ht="25.5" customHeight="1" x14ac:dyDescent="0.2">
      <c r="D40" s="8" t="s">
        <v>173</v>
      </c>
      <c r="E40" s="9"/>
      <c r="F40" s="11" t="str">
        <f>'GB2'!$H$4&amp;" "&amp;'GB2'!$D$5</f>
        <v xml:space="preserve">SŠ – odborné vzdělávání – struktura žáků ve školním roce 2007/08 až 2017/18 – podle druhu vzdělávání </v>
      </c>
      <c r="H40" s="6"/>
      <c r="I40" s="3"/>
      <c r="J40" s="3"/>
    </row>
    <row r="41" spans="4:10" s="4" customFormat="1" ht="6" customHeight="1" x14ac:dyDescent="0.2">
      <c r="D41" s="10"/>
      <c r="E41" s="14"/>
      <c r="F41" s="278"/>
      <c r="H41" s="3"/>
      <c r="I41" s="3"/>
      <c r="J41" s="3"/>
    </row>
    <row r="42" spans="4:10" s="4" customFormat="1" ht="25.5" customHeight="1" x14ac:dyDescent="0.2">
      <c r="D42" s="8" t="s">
        <v>174</v>
      </c>
      <c r="E42" s="9"/>
      <c r="F42" s="11" t="str">
        <f>'GB3'!$H$4&amp;" "&amp;'GB3'!$D$5</f>
        <v xml:space="preserve">SŠ – odborné vzdělávání, denní forma vzdělávání –  poměrové ukazatele ve školním roce 2007/08 až 2017/18 </v>
      </c>
      <c r="H42" s="6"/>
      <c r="I42" s="3"/>
      <c r="J42" s="3"/>
    </row>
    <row r="43" spans="4:10" ht="18" customHeight="1" x14ac:dyDescent="0.2">
      <c r="H43" s="13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B1:X35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5.710937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16384" width="9.140625" style="55"/>
  </cols>
  <sheetData>
    <row r="1" spans="2:24" hidden="1" x14ac:dyDescent="0.2"/>
    <row r="2" spans="2:24" hidden="1" x14ac:dyDescent="0.2"/>
    <row r="3" spans="2:24" ht="9" customHeight="1" x14ac:dyDescent="0.2">
      <c r="C3" s="54"/>
    </row>
    <row r="4" spans="2:24" s="56" customFormat="1" ht="15.75" x14ac:dyDescent="0.2">
      <c r="D4" s="142" t="s">
        <v>206</v>
      </c>
      <c r="E4" s="57"/>
      <c r="F4" s="57"/>
      <c r="G4" s="57"/>
      <c r="H4" s="16" t="s">
        <v>135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24" s="56" customFormat="1" ht="15.75" x14ac:dyDescent="0.2">
      <c r="B5" s="244">
        <v>0</v>
      </c>
      <c r="D5" s="17" t="s">
        <v>217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2:24" s="60" customFormat="1" ht="12.75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9"/>
    </row>
    <row r="7" spans="2:24" ht="6" customHeight="1" x14ac:dyDescent="0.2">
      <c r="C7" s="22"/>
      <c r="D7" s="449" t="s">
        <v>11</v>
      </c>
      <c r="E7" s="450"/>
      <c r="F7" s="450"/>
      <c r="G7" s="450"/>
      <c r="H7" s="450"/>
      <c r="I7" s="451"/>
      <c r="J7" s="447" t="s">
        <v>78</v>
      </c>
      <c r="K7" s="447" t="s">
        <v>79</v>
      </c>
      <c r="L7" s="440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2:24" ht="6" customHeight="1" x14ac:dyDescent="0.2">
      <c r="C8" s="22"/>
      <c r="D8" s="452"/>
      <c r="E8" s="453"/>
      <c r="F8" s="453"/>
      <c r="G8" s="453"/>
      <c r="H8" s="453"/>
      <c r="I8" s="454"/>
      <c r="J8" s="448"/>
      <c r="K8" s="448"/>
      <c r="L8" s="441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2:24" ht="6" customHeight="1" x14ac:dyDescent="0.2">
      <c r="C9" s="22"/>
      <c r="D9" s="452"/>
      <c r="E9" s="453"/>
      <c r="F9" s="453"/>
      <c r="G9" s="453"/>
      <c r="H9" s="453"/>
      <c r="I9" s="454"/>
      <c r="J9" s="448"/>
      <c r="K9" s="448"/>
      <c r="L9" s="441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2:24" ht="6" customHeight="1" x14ac:dyDescent="0.2">
      <c r="C10" s="22"/>
      <c r="D10" s="452"/>
      <c r="E10" s="453"/>
      <c r="F10" s="453"/>
      <c r="G10" s="453"/>
      <c r="H10" s="453"/>
      <c r="I10" s="454"/>
      <c r="J10" s="448"/>
      <c r="K10" s="448"/>
      <c r="L10" s="441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2:24" ht="15" customHeight="1" thickBot="1" x14ac:dyDescent="0.25">
      <c r="C11" s="22"/>
      <c r="D11" s="455"/>
      <c r="E11" s="456"/>
      <c r="F11" s="456"/>
      <c r="G11" s="456"/>
      <c r="H11" s="456"/>
      <c r="I11" s="457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2:24" ht="12.75" customHeight="1" thickTop="1" thickBot="1" x14ac:dyDescent="0.25">
      <c r="C12" s="22"/>
      <c r="D12" s="124"/>
      <c r="E12" s="67" t="s">
        <v>12</v>
      </c>
      <c r="F12" s="67"/>
      <c r="G12" s="67"/>
      <c r="H12" s="68" t="s">
        <v>13</v>
      </c>
      <c r="I12" s="69"/>
      <c r="J12" s="70">
        <v>400488</v>
      </c>
      <c r="K12" s="70">
        <v>400940</v>
      </c>
      <c r="L12" s="70">
        <v>398269</v>
      </c>
      <c r="M12" s="70">
        <v>396320</v>
      </c>
      <c r="N12" s="70">
        <v>388493</v>
      </c>
      <c r="O12" s="338">
        <v>382001</v>
      </c>
      <c r="P12" s="338">
        <v>376566</v>
      </c>
      <c r="Q12" s="338">
        <v>358809</v>
      </c>
      <c r="R12" s="338">
        <v>336005</v>
      </c>
      <c r="S12" s="338">
        <v>313334</v>
      </c>
      <c r="T12" s="338">
        <v>295863</v>
      </c>
      <c r="U12" s="338">
        <v>285327</v>
      </c>
      <c r="V12" s="338">
        <v>277988</v>
      </c>
      <c r="W12" s="338">
        <v>275466</v>
      </c>
      <c r="X12" s="71">
        <v>273811</v>
      </c>
    </row>
    <row r="13" spans="2:24" ht="12.75" customHeight="1" thickTop="1" x14ac:dyDescent="0.2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26">
        <v>43992</v>
      </c>
      <c r="P13" s="326">
        <v>43163</v>
      </c>
      <c r="Q13" s="326">
        <v>40830</v>
      </c>
      <c r="R13" s="326">
        <v>38346</v>
      </c>
      <c r="S13" s="326">
        <v>35954</v>
      </c>
      <c r="T13" s="326">
        <v>34294</v>
      </c>
      <c r="U13" s="326">
        <v>33371</v>
      </c>
      <c r="V13" s="326">
        <v>33505</v>
      </c>
      <c r="W13" s="326">
        <v>34279</v>
      </c>
      <c r="X13" s="28">
        <v>35099</v>
      </c>
    </row>
    <row r="14" spans="2:24" ht="12.75" customHeight="1" thickBot="1" x14ac:dyDescent="0.25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47773</v>
      </c>
      <c r="K14" s="76">
        <v>47651</v>
      </c>
      <c r="L14" s="76">
        <v>47038</v>
      </c>
      <c r="M14" s="76">
        <v>46403</v>
      </c>
      <c r="N14" s="76">
        <v>45082</v>
      </c>
      <c r="O14" s="339">
        <v>43992</v>
      </c>
      <c r="P14" s="339">
        <v>43163</v>
      </c>
      <c r="Q14" s="339">
        <v>40830</v>
      </c>
      <c r="R14" s="339">
        <v>38346</v>
      </c>
      <c r="S14" s="339">
        <v>35954</v>
      </c>
      <c r="T14" s="339">
        <v>34294</v>
      </c>
      <c r="U14" s="339">
        <v>33371</v>
      </c>
      <c r="V14" s="339">
        <v>33505</v>
      </c>
      <c r="W14" s="339">
        <v>34279</v>
      </c>
      <c r="X14" s="77">
        <v>35099</v>
      </c>
    </row>
    <row r="15" spans="2:24" ht="12.75" customHeight="1" x14ac:dyDescent="0.2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34046</v>
      </c>
      <c r="K15" s="82">
        <v>34060</v>
      </c>
      <c r="L15" s="82">
        <v>33904</v>
      </c>
      <c r="M15" s="82">
        <v>34175</v>
      </c>
      <c r="N15" s="82">
        <v>34003</v>
      </c>
      <c r="O15" s="332">
        <v>33848</v>
      </c>
      <c r="P15" s="332">
        <v>33366</v>
      </c>
      <c r="Q15" s="332">
        <v>31928</v>
      </c>
      <c r="R15" s="332">
        <v>29938</v>
      </c>
      <c r="S15" s="332">
        <v>28264</v>
      </c>
      <c r="T15" s="332">
        <v>26978</v>
      </c>
      <c r="U15" s="332">
        <v>25992</v>
      </c>
      <c r="V15" s="332">
        <v>25376</v>
      </c>
      <c r="W15" s="332">
        <v>24924</v>
      </c>
      <c r="X15" s="83">
        <v>24866</v>
      </c>
    </row>
    <row r="16" spans="2:24" ht="12.75" customHeight="1" thickBot="1" x14ac:dyDescent="0.25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34046</v>
      </c>
      <c r="K16" s="76">
        <v>34060</v>
      </c>
      <c r="L16" s="76">
        <v>33904</v>
      </c>
      <c r="M16" s="76">
        <v>34175</v>
      </c>
      <c r="N16" s="76">
        <v>34003</v>
      </c>
      <c r="O16" s="339">
        <v>33848</v>
      </c>
      <c r="P16" s="339">
        <v>33366</v>
      </c>
      <c r="Q16" s="339">
        <v>31928</v>
      </c>
      <c r="R16" s="339">
        <v>29938</v>
      </c>
      <c r="S16" s="339">
        <v>28264</v>
      </c>
      <c r="T16" s="339">
        <v>26978</v>
      </c>
      <c r="U16" s="339">
        <v>25992</v>
      </c>
      <c r="V16" s="339">
        <v>25376</v>
      </c>
      <c r="W16" s="339">
        <v>24924</v>
      </c>
      <c r="X16" s="77">
        <v>24866</v>
      </c>
    </row>
    <row r="17" spans="3:24" ht="12.75" customHeight="1" x14ac:dyDescent="0.2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46530</v>
      </c>
      <c r="K17" s="82">
        <v>46515</v>
      </c>
      <c r="L17" s="82">
        <v>46600</v>
      </c>
      <c r="M17" s="82">
        <v>46792</v>
      </c>
      <c r="N17" s="82">
        <v>45430</v>
      </c>
      <c r="O17" s="332">
        <v>44685</v>
      </c>
      <c r="P17" s="332">
        <v>44239</v>
      </c>
      <c r="Q17" s="332">
        <v>42083</v>
      </c>
      <c r="R17" s="332">
        <v>39885</v>
      </c>
      <c r="S17" s="332">
        <v>37467</v>
      </c>
      <c r="T17" s="332">
        <v>35431</v>
      </c>
      <c r="U17" s="332">
        <v>34266</v>
      </c>
      <c r="V17" s="332">
        <v>33570</v>
      </c>
      <c r="W17" s="332">
        <v>33382</v>
      </c>
      <c r="X17" s="83">
        <v>33036</v>
      </c>
    </row>
    <row r="18" spans="3:24" ht="12.75" customHeight="1" x14ac:dyDescent="0.2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26131</v>
      </c>
      <c r="K18" s="84">
        <v>25929</v>
      </c>
      <c r="L18" s="84">
        <v>25824</v>
      </c>
      <c r="M18" s="84">
        <v>25930</v>
      </c>
      <c r="N18" s="84">
        <v>25175</v>
      </c>
      <c r="O18" s="246">
        <v>24841</v>
      </c>
      <c r="P18" s="246">
        <v>24464</v>
      </c>
      <c r="Q18" s="246">
        <v>23277</v>
      </c>
      <c r="R18" s="246">
        <v>22060</v>
      </c>
      <c r="S18" s="246">
        <v>20898</v>
      </c>
      <c r="T18" s="246">
        <v>19722</v>
      </c>
      <c r="U18" s="246">
        <v>19091</v>
      </c>
      <c r="V18" s="246">
        <v>18663</v>
      </c>
      <c r="W18" s="246">
        <v>18364</v>
      </c>
      <c r="X18" s="85">
        <v>18044</v>
      </c>
    </row>
    <row r="19" spans="3:24" ht="12.75" customHeight="1" thickBot="1" x14ac:dyDescent="0.25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20399</v>
      </c>
      <c r="K19" s="76">
        <v>20586</v>
      </c>
      <c r="L19" s="76">
        <v>20776</v>
      </c>
      <c r="M19" s="76">
        <v>20862</v>
      </c>
      <c r="N19" s="76">
        <v>20255</v>
      </c>
      <c r="O19" s="339">
        <v>19844</v>
      </c>
      <c r="P19" s="339">
        <v>19775</v>
      </c>
      <c r="Q19" s="339">
        <v>18806</v>
      </c>
      <c r="R19" s="339">
        <v>17825</v>
      </c>
      <c r="S19" s="339">
        <v>16569</v>
      </c>
      <c r="T19" s="339">
        <v>15709</v>
      </c>
      <c r="U19" s="339">
        <v>15175</v>
      </c>
      <c r="V19" s="339">
        <v>14907</v>
      </c>
      <c r="W19" s="339">
        <v>15018</v>
      </c>
      <c r="X19" s="77">
        <v>14992</v>
      </c>
    </row>
    <row r="20" spans="3:24" ht="12.75" customHeight="1" x14ac:dyDescent="0.2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45214</v>
      </c>
      <c r="K20" s="82">
        <v>45484</v>
      </c>
      <c r="L20" s="82">
        <v>45073</v>
      </c>
      <c r="M20" s="82">
        <v>44581</v>
      </c>
      <c r="N20" s="82">
        <v>43780</v>
      </c>
      <c r="O20" s="332">
        <v>43139</v>
      </c>
      <c r="P20" s="332">
        <v>42699</v>
      </c>
      <c r="Q20" s="332">
        <v>41181</v>
      </c>
      <c r="R20" s="332">
        <v>38567</v>
      </c>
      <c r="S20" s="332">
        <v>35811</v>
      </c>
      <c r="T20" s="332">
        <v>33548</v>
      </c>
      <c r="U20" s="332">
        <v>32116</v>
      </c>
      <c r="V20" s="332">
        <v>30933</v>
      </c>
      <c r="W20" s="332">
        <v>30489</v>
      </c>
      <c r="X20" s="83">
        <v>29988</v>
      </c>
    </row>
    <row r="21" spans="3:24" ht="12.75" customHeight="1" x14ac:dyDescent="0.2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11636</v>
      </c>
      <c r="K21" s="84">
        <v>11804</v>
      </c>
      <c r="L21" s="84">
        <v>11693</v>
      </c>
      <c r="M21" s="84">
        <v>11388</v>
      </c>
      <c r="N21" s="84">
        <v>11098</v>
      </c>
      <c r="O21" s="246">
        <v>10772</v>
      </c>
      <c r="P21" s="246">
        <v>10566</v>
      </c>
      <c r="Q21" s="246">
        <v>10120</v>
      </c>
      <c r="R21" s="246">
        <v>9389</v>
      </c>
      <c r="S21" s="246">
        <v>8578</v>
      </c>
      <c r="T21" s="246">
        <v>7958</v>
      </c>
      <c r="U21" s="246">
        <v>7512</v>
      </c>
      <c r="V21" s="246">
        <v>7277</v>
      </c>
      <c r="W21" s="246">
        <v>7249</v>
      </c>
      <c r="X21" s="85">
        <v>7160</v>
      </c>
    </row>
    <row r="22" spans="3:24" ht="12.75" customHeight="1" thickBot="1" x14ac:dyDescent="0.25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33578</v>
      </c>
      <c r="K22" s="76">
        <v>33680</v>
      </c>
      <c r="L22" s="76">
        <v>33380</v>
      </c>
      <c r="M22" s="76">
        <v>33193</v>
      </c>
      <c r="N22" s="76">
        <v>32682</v>
      </c>
      <c r="O22" s="339">
        <v>32367</v>
      </c>
      <c r="P22" s="339">
        <v>32133</v>
      </c>
      <c r="Q22" s="339">
        <v>31061</v>
      </c>
      <c r="R22" s="339">
        <v>29178</v>
      </c>
      <c r="S22" s="339">
        <v>27233</v>
      </c>
      <c r="T22" s="339">
        <v>25590</v>
      </c>
      <c r="U22" s="339">
        <v>24604</v>
      </c>
      <c r="V22" s="339">
        <v>23656</v>
      </c>
      <c r="W22" s="339">
        <v>23240</v>
      </c>
      <c r="X22" s="77">
        <v>22828</v>
      </c>
    </row>
    <row r="23" spans="3:24" ht="12.75" customHeight="1" x14ac:dyDescent="0.2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58713</v>
      </c>
      <c r="K23" s="82">
        <v>58518</v>
      </c>
      <c r="L23" s="82">
        <v>58176</v>
      </c>
      <c r="M23" s="82">
        <v>57982</v>
      </c>
      <c r="N23" s="82">
        <v>57244</v>
      </c>
      <c r="O23" s="332">
        <v>56460</v>
      </c>
      <c r="P23" s="332">
        <v>55920</v>
      </c>
      <c r="Q23" s="332">
        <v>53877</v>
      </c>
      <c r="R23" s="332">
        <v>50428</v>
      </c>
      <c r="S23" s="332">
        <v>47112</v>
      </c>
      <c r="T23" s="332">
        <v>44639</v>
      </c>
      <c r="U23" s="332">
        <v>43688</v>
      </c>
      <c r="V23" s="332">
        <v>42610</v>
      </c>
      <c r="W23" s="332">
        <v>42323</v>
      </c>
      <c r="X23" s="83">
        <v>41929</v>
      </c>
    </row>
    <row r="24" spans="3:24" ht="12.75" customHeight="1" x14ac:dyDescent="0.2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16768</v>
      </c>
      <c r="K24" s="84">
        <v>16639</v>
      </c>
      <c r="L24" s="84">
        <v>16644</v>
      </c>
      <c r="M24" s="84">
        <v>16509</v>
      </c>
      <c r="N24" s="84">
        <v>15853</v>
      </c>
      <c r="O24" s="246">
        <v>15359</v>
      </c>
      <c r="P24" s="246">
        <v>15063</v>
      </c>
      <c r="Q24" s="246">
        <v>14346</v>
      </c>
      <c r="R24" s="246">
        <v>13417</v>
      </c>
      <c r="S24" s="246">
        <v>12549</v>
      </c>
      <c r="T24" s="246">
        <v>11981</v>
      </c>
      <c r="U24" s="246">
        <v>11722</v>
      </c>
      <c r="V24" s="246">
        <v>11373</v>
      </c>
      <c r="W24" s="246">
        <v>11228</v>
      </c>
      <c r="X24" s="85">
        <v>11058</v>
      </c>
    </row>
    <row r="25" spans="3:24" ht="12.75" customHeight="1" x14ac:dyDescent="0.2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21917</v>
      </c>
      <c r="K25" s="84">
        <v>22177</v>
      </c>
      <c r="L25" s="84">
        <v>22053</v>
      </c>
      <c r="M25" s="84">
        <v>22029</v>
      </c>
      <c r="N25" s="84">
        <v>22242</v>
      </c>
      <c r="O25" s="246">
        <v>22169</v>
      </c>
      <c r="P25" s="246">
        <v>22054</v>
      </c>
      <c r="Q25" s="246">
        <v>21257</v>
      </c>
      <c r="R25" s="246">
        <v>19922</v>
      </c>
      <c r="S25" s="246">
        <v>18612</v>
      </c>
      <c r="T25" s="246">
        <v>17508</v>
      </c>
      <c r="U25" s="246">
        <v>17085</v>
      </c>
      <c r="V25" s="246">
        <v>16516</v>
      </c>
      <c r="W25" s="246">
        <v>16313</v>
      </c>
      <c r="X25" s="85">
        <v>16013</v>
      </c>
    </row>
    <row r="26" spans="3:24" ht="12.75" customHeight="1" thickBot="1" x14ac:dyDescent="0.25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20028</v>
      </c>
      <c r="K26" s="76">
        <v>19702</v>
      </c>
      <c r="L26" s="76">
        <v>19479</v>
      </c>
      <c r="M26" s="76">
        <v>19444</v>
      </c>
      <c r="N26" s="76">
        <v>19149</v>
      </c>
      <c r="O26" s="339">
        <v>18932</v>
      </c>
      <c r="P26" s="339">
        <v>18803</v>
      </c>
      <c r="Q26" s="339">
        <v>18274</v>
      </c>
      <c r="R26" s="339">
        <v>17089</v>
      </c>
      <c r="S26" s="339">
        <v>15951</v>
      </c>
      <c r="T26" s="339">
        <v>15150</v>
      </c>
      <c r="U26" s="339">
        <v>14881</v>
      </c>
      <c r="V26" s="339">
        <v>14721</v>
      </c>
      <c r="W26" s="339">
        <v>14782</v>
      </c>
      <c r="X26" s="77">
        <v>14858</v>
      </c>
    </row>
    <row r="27" spans="3:24" ht="12.75" customHeight="1" x14ac:dyDescent="0.2">
      <c r="C27" s="22"/>
      <c r="D27" s="126"/>
      <c r="E27" s="79" t="s">
        <v>42</v>
      </c>
      <c r="F27" s="79"/>
      <c r="G27" s="79"/>
      <c r="H27" s="80" t="s">
        <v>43</v>
      </c>
      <c r="I27" s="81"/>
      <c r="J27" s="82">
        <v>66220</v>
      </c>
      <c r="K27" s="82">
        <v>66102</v>
      </c>
      <c r="L27" s="82">
        <v>65310</v>
      </c>
      <c r="M27" s="82">
        <v>64874</v>
      </c>
      <c r="N27" s="82">
        <v>63883</v>
      </c>
      <c r="O27" s="332">
        <v>63015</v>
      </c>
      <c r="P27" s="332">
        <v>62293</v>
      </c>
      <c r="Q27" s="332">
        <v>59192</v>
      </c>
      <c r="R27" s="332">
        <v>55352</v>
      </c>
      <c r="S27" s="332">
        <v>51269</v>
      </c>
      <c r="T27" s="332">
        <v>47874</v>
      </c>
      <c r="U27" s="332">
        <v>45663</v>
      </c>
      <c r="V27" s="332">
        <v>44083</v>
      </c>
      <c r="W27" s="332">
        <v>43156</v>
      </c>
      <c r="X27" s="83">
        <v>42638</v>
      </c>
    </row>
    <row r="28" spans="3:24" ht="12.75" customHeight="1" x14ac:dyDescent="0.2">
      <c r="C28" s="22"/>
      <c r="D28" s="72"/>
      <c r="E28" s="73"/>
      <c r="F28" s="73" t="s">
        <v>201</v>
      </c>
      <c r="G28" s="73"/>
      <c r="H28" s="74" t="s">
        <v>113</v>
      </c>
      <c r="I28" s="75"/>
      <c r="J28" s="84">
        <v>20713</v>
      </c>
      <c r="K28" s="84">
        <v>20662</v>
      </c>
      <c r="L28" s="84">
        <v>20301</v>
      </c>
      <c r="M28" s="84">
        <v>20322</v>
      </c>
      <c r="N28" s="84">
        <v>20128</v>
      </c>
      <c r="O28" s="246">
        <v>19912</v>
      </c>
      <c r="P28" s="246">
        <v>19838</v>
      </c>
      <c r="Q28" s="246">
        <v>18824</v>
      </c>
      <c r="R28" s="246">
        <v>17770</v>
      </c>
      <c r="S28" s="246">
        <v>16520</v>
      </c>
      <c r="T28" s="246">
        <v>15418</v>
      </c>
      <c r="U28" s="246">
        <v>14655</v>
      </c>
      <c r="V28" s="246">
        <v>14226</v>
      </c>
      <c r="W28" s="246">
        <v>13770</v>
      </c>
      <c r="X28" s="85">
        <v>13482</v>
      </c>
    </row>
    <row r="29" spans="3:24" ht="12.75" customHeight="1" thickBot="1" x14ac:dyDescent="0.25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45507</v>
      </c>
      <c r="K29" s="76">
        <v>45440</v>
      </c>
      <c r="L29" s="76">
        <v>45009</v>
      </c>
      <c r="M29" s="76">
        <v>44552</v>
      </c>
      <c r="N29" s="76">
        <v>43755</v>
      </c>
      <c r="O29" s="339">
        <v>43103</v>
      </c>
      <c r="P29" s="339">
        <v>42455</v>
      </c>
      <c r="Q29" s="339">
        <v>40368</v>
      </c>
      <c r="R29" s="339">
        <v>37582</v>
      </c>
      <c r="S29" s="339">
        <v>34749</v>
      </c>
      <c r="T29" s="339">
        <v>32456</v>
      </c>
      <c r="U29" s="339">
        <v>31008</v>
      </c>
      <c r="V29" s="339">
        <v>29857</v>
      </c>
      <c r="W29" s="339">
        <v>29386</v>
      </c>
      <c r="X29" s="77">
        <v>29156</v>
      </c>
    </row>
    <row r="30" spans="3:24" ht="12.75" customHeight="1" x14ac:dyDescent="0.2">
      <c r="C30" s="22"/>
      <c r="D30" s="126"/>
      <c r="E30" s="79" t="s">
        <v>45</v>
      </c>
      <c r="F30" s="79"/>
      <c r="G30" s="79"/>
      <c r="H30" s="80" t="s">
        <v>46</v>
      </c>
      <c r="I30" s="81"/>
      <c r="J30" s="82">
        <v>50987</v>
      </c>
      <c r="K30" s="82">
        <v>51112</v>
      </c>
      <c r="L30" s="82">
        <v>50577</v>
      </c>
      <c r="M30" s="82">
        <v>50121</v>
      </c>
      <c r="N30" s="82">
        <v>49061</v>
      </c>
      <c r="O30" s="332">
        <v>48020</v>
      </c>
      <c r="P30" s="332">
        <v>47299</v>
      </c>
      <c r="Q30" s="332">
        <v>44986</v>
      </c>
      <c r="R30" s="332">
        <v>41715</v>
      </c>
      <c r="S30" s="332">
        <v>38605</v>
      </c>
      <c r="T30" s="332">
        <v>36312</v>
      </c>
      <c r="U30" s="332">
        <v>35096</v>
      </c>
      <c r="V30" s="332">
        <v>34316</v>
      </c>
      <c r="W30" s="332">
        <v>34151</v>
      </c>
      <c r="X30" s="83">
        <v>33938</v>
      </c>
    </row>
    <row r="31" spans="3:24" ht="12.75" customHeight="1" x14ac:dyDescent="0.2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25034</v>
      </c>
      <c r="K31" s="84">
        <v>25187</v>
      </c>
      <c r="L31" s="84">
        <v>25073</v>
      </c>
      <c r="M31" s="84">
        <v>25064</v>
      </c>
      <c r="N31" s="84">
        <v>24558</v>
      </c>
      <c r="O31" s="246">
        <v>24190</v>
      </c>
      <c r="P31" s="246">
        <v>23944</v>
      </c>
      <c r="Q31" s="246">
        <v>22972</v>
      </c>
      <c r="R31" s="246">
        <v>21422</v>
      </c>
      <c r="S31" s="246">
        <v>20157</v>
      </c>
      <c r="T31" s="246">
        <v>19282</v>
      </c>
      <c r="U31" s="246">
        <v>18690</v>
      </c>
      <c r="V31" s="246">
        <v>18026</v>
      </c>
      <c r="W31" s="246">
        <v>17960</v>
      </c>
      <c r="X31" s="85">
        <v>17823</v>
      </c>
    </row>
    <row r="32" spans="3:24" ht="12.75" customHeight="1" thickBot="1" x14ac:dyDescent="0.25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25953</v>
      </c>
      <c r="K32" s="76">
        <v>25925</v>
      </c>
      <c r="L32" s="76">
        <v>25504</v>
      </c>
      <c r="M32" s="76">
        <v>25057</v>
      </c>
      <c r="N32" s="76">
        <v>24503</v>
      </c>
      <c r="O32" s="339">
        <v>23830</v>
      </c>
      <c r="P32" s="339">
        <v>23355</v>
      </c>
      <c r="Q32" s="339">
        <v>22014</v>
      </c>
      <c r="R32" s="339">
        <v>20293</v>
      </c>
      <c r="S32" s="339">
        <v>18448</v>
      </c>
      <c r="T32" s="339">
        <v>17030</v>
      </c>
      <c r="U32" s="339">
        <v>16406</v>
      </c>
      <c r="V32" s="339">
        <v>16290</v>
      </c>
      <c r="W32" s="339">
        <v>16191</v>
      </c>
      <c r="X32" s="77">
        <v>16115</v>
      </c>
    </row>
    <row r="33" spans="3:24" ht="12.75" customHeight="1" x14ac:dyDescent="0.2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51005</v>
      </c>
      <c r="K33" s="82">
        <v>51498</v>
      </c>
      <c r="L33" s="82">
        <v>51591</v>
      </c>
      <c r="M33" s="82">
        <v>51392</v>
      </c>
      <c r="N33" s="82">
        <v>50010</v>
      </c>
      <c r="O33" s="332">
        <v>48842</v>
      </c>
      <c r="P33" s="332">
        <v>47587</v>
      </c>
      <c r="Q33" s="332">
        <v>44732</v>
      </c>
      <c r="R33" s="332">
        <v>41774</v>
      </c>
      <c r="S33" s="332">
        <v>38852</v>
      </c>
      <c r="T33" s="332">
        <v>36787</v>
      </c>
      <c r="U33" s="332">
        <v>35135</v>
      </c>
      <c r="V33" s="332">
        <v>33595</v>
      </c>
      <c r="W33" s="332">
        <v>32762</v>
      </c>
      <c r="X33" s="83">
        <v>32317</v>
      </c>
    </row>
    <row r="34" spans="3:24" ht="12.75" customHeight="1" thickBot="1" x14ac:dyDescent="0.25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51005</v>
      </c>
      <c r="K34" s="76">
        <v>51498</v>
      </c>
      <c r="L34" s="76">
        <v>51591</v>
      </c>
      <c r="M34" s="76">
        <v>51392</v>
      </c>
      <c r="N34" s="76">
        <v>50010</v>
      </c>
      <c r="O34" s="339">
        <v>48842</v>
      </c>
      <c r="P34" s="339">
        <v>47587</v>
      </c>
      <c r="Q34" s="339">
        <v>44732</v>
      </c>
      <c r="R34" s="339">
        <v>41774</v>
      </c>
      <c r="S34" s="339">
        <v>38852</v>
      </c>
      <c r="T34" s="339">
        <v>36787</v>
      </c>
      <c r="U34" s="339">
        <v>35135</v>
      </c>
      <c r="V34" s="339">
        <v>33595</v>
      </c>
      <c r="W34" s="339">
        <v>32762</v>
      </c>
      <c r="X34" s="77">
        <v>32317</v>
      </c>
    </row>
    <row r="35" spans="3:24" ht="13.5" x14ac:dyDescent="0.25">
      <c r="D35" s="180"/>
      <c r="E35" s="181"/>
      <c r="F35" s="181"/>
      <c r="G35" s="181"/>
      <c r="H35" s="181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2" t="s">
        <v>197</v>
      </c>
    </row>
  </sheetData>
  <mergeCells count="16">
    <mergeCell ref="M7:M10"/>
    <mergeCell ref="N7:N10"/>
    <mergeCell ref="D7:I11"/>
    <mergeCell ref="J7:J10"/>
    <mergeCell ref="K7:K10"/>
    <mergeCell ref="L7:L10"/>
    <mergeCell ref="X7:X10"/>
    <mergeCell ref="O7:O10"/>
    <mergeCell ref="P7:P10"/>
    <mergeCell ref="Q7:Q10"/>
    <mergeCell ref="S7:S10"/>
    <mergeCell ref="T7:T10"/>
    <mergeCell ref="U7:U10"/>
    <mergeCell ref="V7:V10"/>
    <mergeCell ref="R7:R10"/>
    <mergeCell ref="W7:W10"/>
  </mergeCells>
  <phoneticPr fontId="0" type="noConversion"/>
  <conditionalFormatting sqref="X35 G6">
    <cfRule type="expression" dxfId="23" priority="1" stopIfTrue="1">
      <formula>#REF!=" "</formula>
    </cfRule>
  </conditionalFormatting>
  <conditionalFormatting sqref="D6">
    <cfRule type="cellIs" dxfId="22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C1:X35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5.710937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28" width="8.28515625" style="55" customWidth="1"/>
    <col min="29" max="16384" width="9.140625" style="55"/>
  </cols>
  <sheetData>
    <row r="1" spans="3:24" hidden="1" x14ac:dyDescent="0.2"/>
    <row r="2" spans="3:24" hidden="1" x14ac:dyDescent="0.2"/>
    <row r="3" spans="3:24" ht="9" customHeight="1" x14ac:dyDescent="0.2">
      <c r="C3" s="54"/>
    </row>
    <row r="4" spans="3:24" s="56" customFormat="1" ht="15.75" x14ac:dyDescent="0.2">
      <c r="D4" s="16" t="s">
        <v>119</v>
      </c>
      <c r="E4" s="57"/>
      <c r="F4" s="57"/>
      <c r="G4" s="57"/>
      <c r="H4" s="16" t="s">
        <v>118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3:24" s="56" customFormat="1" ht="15.75" x14ac:dyDescent="0.2">
      <c r="D5" s="17" t="s">
        <v>217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3:24" s="60" customFormat="1" ht="12.75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9"/>
    </row>
    <row r="7" spans="3:24" ht="6" customHeight="1" x14ac:dyDescent="0.2">
      <c r="C7" s="22"/>
      <c r="D7" s="449" t="s">
        <v>11</v>
      </c>
      <c r="E7" s="450"/>
      <c r="F7" s="450"/>
      <c r="G7" s="450"/>
      <c r="H7" s="450"/>
      <c r="I7" s="451"/>
      <c r="J7" s="447" t="s">
        <v>78</v>
      </c>
      <c r="K7" s="447" t="s">
        <v>79</v>
      </c>
      <c r="L7" s="440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3:24" ht="6" customHeight="1" x14ac:dyDescent="0.2">
      <c r="C8" s="22"/>
      <c r="D8" s="452"/>
      <c r="E8" s="453"/>
      <c r="F8" s="453"/>
      <c r="G8" s="453"/>
      <c r="H8" s="453"/>
      <c r="I8" s="454"/>
      <c r="J8" s="448"/>
      <c r="K8" s="448"/>
      <c r="L8" s="441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3:24" ht="6" customHeight="1" x14ac:dyDescent="0.2">
      <c r="C9" s="22"/>
      <c r="D9" s="452"/>
      <c r="E9" s="453"/>
      <c r="F9" s="453"/>
      <c r="G9" s="453"/>
      <c r="H9" s="453"/>
      <c r="I9" s="454"/>
      <c r="J9" s="448"/>
      <c r="K9" s="448"/>
      <c r="L9" s="441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3:24" ht="6" customHeight="1" x14ac:dyDescent="0.2">
      <c r="C10" s="22"/>
      <c r="D10" s="452"/>
      <c r="E10" s="453"/>
      <c r="F10" s="453"/>
      <c r="G10" s="453"/>
      <c r="H10" s="453"/>
      <c r="I10" s="454"/>
      <c r="J10" s="448"/>
      <c r="K10" s="448"/>
      <c r="L10" s="441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3:24" ht="15" customHeight="1" thickBot="1" x14ac:dyDescent="0.25">
      <c r="C11" s="22"/>
      <c r="D11" s="455"/>
      <c r="E11" s="456"/>
      <c r="F11" s="456"/>
      <c r="G11" s="456"/>
      <c r="H11" s="456"/>
      <c r="I11" s="457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3:24" ht="12.75" customHeight="1" thickTop="1" thickBot="1" x14ac:dyDescent="0.25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127619</v>
      </c>
      <c r="K12" s="70">
        <v>125246</v>
      </c>
      <c r="L12" s="70">
        <v>122311</v>
      </c>
      <c r="M12" s="70">
        <v>124669</v>
      </c>
      <c r="N12" s="70">
        <v>119675</v>
      </c>
      <c r="O12" s="338">
        <v>116788</v>
      </c>
      <c r="P12" s="338">
        <v>114585</v>
      </c>
      <c r="Q12" s="338">
        <v>101232</v>
      </c>
      <c r="R12" s="338">
        <v>94387</v>
      </c>
      <c r="S12" s="338">
        <v>89116</v>
      </c>
      <c r="T12" s="338">
        <v>87261</v>
      </c>
      <c r="U12" s="338">
        <v>86170</v>
      </c>
      <c r="V12" s="338">
        <v>84531</v>
      </c>
      <c r="W12" s="338">
        <v>83645</v>
      </c>
      <c r="X12" s="71">
        <v>83675</v>
      </c>
    </row>
    <row r="13" spans="3:24" ht="12.75" customHeight="1" thickTop="1" x14ac:dyDescent="0.2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26">
        <v>13240</v>
      </c>
      <c r="P13" s="326">
        <v>12742</v>
      </c>
      <c r="Q13" s="326">
        <v>11510</v>
      </c>
      <c r="R13" s="326">
        <v>10654</v>
      </c>
      <c r="S13" s="326">
        <v>10218</v>
      </c>
      <c r="T13" s="326">
        <v>10075</v>
      </c>
      <c r="U13" s="326">
        <v>10204</v>
      </c>
      <c r="V13" s="326">
        <v>10545</v>
      </c>
      <c r="W13" s="326">
        <v>10812</v>
      </c>
      <c r="X13" s="28">
        <v>10920</v>
      </c>
    </row>
    <row r="14" spans="3:24" ht="12.75" customHeight="1" thickBot="1" x14ac:dyDescent="0.25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14883</v>
      </c>
      <c r="K14" s="76">
        <v>14546</v>
      </c>
      <c r="L14" s="76">
        <v>14019</v>
      </c>
      <c r="M14" s="76">
        <v>14279</v>
      </c>
      <c r="N14" s="76">
        <v>13596</v>
      </c>
      <c r="O14" s="339">
        <v>13240</v>
      </c>
      <c r="P14" s="339">
        <v>12742</v>
      </c>
      <c r="Q14" s="339">
        <v>11510</v>
      </c>
      <c r="R14" s="339">
        <v>10654</v>
      </c>
      <c r="S14" s="339">
        <v>10218</v>
      </c>
      <c r="T14" s="339">
        <v>10075</v>
      </c>
      <c r="U14" s="339">
        <v>10204</v>
      </c>
      <c r="V14" s="339">
        <v>10545</v>
      </c>
      <c r="W14" s="339">
        <v>10812</v>
      </c>
      <c r="X14" s="77">
        <v>10920</v>
      </c>
    </row>
    <row r="15" spans="3:24" ht="12.75" customHeight="1" x14ac:dyDescent="0.2">
      <c r="C15" s="22"/>
      <c r="D15" s="126"/>
      <c r="E15" s="79" t="s">
        <v>18</v>
      </c>
      <c r="F15" s="79"/>
      <c r="G15" s="79"/>
      <c r="H15" s="80" t="s">
        <v>19</v>
      </c>
      <c r="I15" s="81"/>
      <c r="J15" s="82">
        <v>10858</v>
      </c>
      <c r="K15" s="82">
        <v>10698</v>
      </c>
      <c r="L15" s="82">
        <v>10513</v>
      </c>
      <c r="M15" s="82">
        <v>11120</v>
      </c>
      <c r="N15" s="82">
        <v>10856</v>
      </c>
      <c r="O15" s="332">
        <v>10671</v>
      </c>
      <c r="P15" s="332">
        <v>10206</v>
      </c>
      <c r="Q15" s="332">
        <v>9323</v>
      </c>
      <c r="R15" s="332">
        <v>8561</v>
      </c>
      <c r="S15" s="332">
        <v>8400</v>
      </c>
      <c r="T15" s="332">
        <v>8236</v>
      </c>
      <c r="U15" s="332">
        <v>8140</v>
      </c>
      <c r="V15" s="332">
        <v>7675</v>
      </c>
      <c r="W15" s="332">
        <v>7666</v>
      </c>
      <c r="X15" s="83">
        <v>7837</v>
      </c>
    </row>
    <row r="16" spans="3:24" ht="12.75" customHeight="1" thickBot="1" x14ac:dyDescent="0.25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10858</v>
      </c>
      <c r="K16" s="76">
        <v>10698</v>
      </c>
      <c r="L16" s="76">
        <v>10513</v>
      </c>
      <c r="M16" s="76">
        <v>11120</v>
      </c>
      <c r="N16" s="76">
        <v>10856</v>
      </c>
      <c r="O16" s="339">
        <v>10671</v>
      </c>
      <c r="P16" s="339">
        <v>10206</v>
      </c>
      <c r="Q16" s="339">
        <v>9323</v>
      </c>
      <c r="R16" s="339">
        <v>8561</v>
      </c>
      <c r="S16" s="339">
        <v>8400</v>
      </c>
      <c r="T16" s="339">
        <v>8236</v>
      </c>
      <c r="U16" s="339">
        <v>8140</v>
      </c>
      <c r="V16" s="339">
        <v>7675</v>
      </c>
      <c r="W16" s="339">
        <v>7666</v>
      </c>
      <c r="X16" s="77">
        <v>7837</v>
      </c>
    </row>
    <row r="17" spans="3:24" ht="12.75" customHeight="1" x14ac:dyDescent="0.2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15077</v>
      </c>
      <c r="K17" s="82">
        <v>14424</v>
      </c>
      <c r="L17" s="82">
        <v>14499</v>
      </c>
      <c r="M17" s="82">
        <v>14877</v>
      </c>
      <c r="N17" s="82">
        <v>13703</v>
      </c>
      <c r="O17" s="332">
        <v>13650</v>
      </c>
      <c r="P17" s="332">
        <v>13699</v>
      </c>
      <c r="Q17" s="332">
        <v>11877</v>
      </c>
      <c r="R17" s="332">
        <v>11212</v>
      </c>
      <c r="S17" s="332">
        <v>10627</v>
      </c>
      <c r="T17" s="332">
        <v>10341</v>
      </c>
      <c r="U17" s="332">
        <v>10336</v>
      </c>
      <c r="V17" s="332">
        <v>10038</v>
      </c>
      <c r="W17" s="332">
        <v>10098</v>
      </c>
      <c r="X17" s="83">
        <v>9878</v>
      </c>
    </row>
    <row r="18" spans="3:24" ht="12.75" customHeight="1" x14ac:dyDescent="0.2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8307</v>
      </c>
      <c r="K18" s="84">
        <v>7822</v>
      </c>
      <c r="L18" s="84">
        <v>7885</v>
      </c>
      <c r="M18" s="84">
        <v>8187</v>
      </c>
      <c r="N18" s="84">
        <v>7517</v>
      </c>
      <c r="O18" s="246">
        <v>7470</v>
      </c>
      <c r="P18" s="246">
        <v>7446</v>
      </c>
      <c r="Q18" s="246">
        <v>6509</v>
      </c>
      <c r="R18" s="246">
        <v>6201</v>
      </c>
      <c r="S18" s="246">
        <v>5947</v>
      </c>
      <c r="T18" s="246">
        <v>5763</v>
      </c>
      <c r="U18" s="246">
        <v>5623</v>
      </c>
      <c r="V18" s="246">
        <v>5547</v>
      </c>
      <c r="W18" s="246">
        <v>5432</v>
      </c>
      <c r="X18" s="85">
        <v>5373</v>
      </c>
    </row>
    <row r="19" spans="3:24" ht="12.75" customHeight="1" thickBot="1" x14ac:dyDescent="0.25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6770</v>
      </c>
      <c r="K19" s="76">
        <v>6602</v>
      </c>
      <c r="L19" s="76">
        <v>6614</v>
      </c>
      <c r="M19" s="76">
        <v>6690</v>
      </c>
      <c r="N19" s="76">
        <v>6186</v>
      </c>
      <c r="O19" s="339">
        <v>6180</v>
      </c>
      <c r="P19" s="339">
        <v>6253</v>
      </c>
      <c r="Q19" s="339">
        <v>5368</v>
      </c>
      <c r="R19" s="339">
        <v>5011</v>
      </c>
      <c r="S19" s="339">
        <v>4680</v>
      </c>
      <c r="T19" s="339">
        <v>4578</v>
      </c>
      <c r="U19" s="339">
        <v>4713</v>
      </c>
      <c r="V19" s="339">
        <v>4491</v>
      </c>
      <c r="W19" s="339">
        <v>4666</v>
      </c>
      <c r="X19" s="77">
        <v>4505</v>
      </c>
    </row>
    <row r="20" spans="3:24" ht="12.75" customHeight="1" x14ac:dyDescent="0.2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15205</v>
      </c>
      <c r="K20" s="82">
        <v>15073</v>
      </c>
      <c r="L20" s="82">
        <v>14698</v>
      </c>
      <c r="M20" s="82">
        <v>14839</v>
      </c>
      <c r="N20" s="82">
        <v>14328</v>
      </c>
      <c r="O20" s="332">
        <v>13960</v>
      </c>
      <c r="P20" s="332">
        <v>13578</v>
      </c>
      <c r="Q20" s="332">
        <v>12285</v>
      </c>
      <c r="R20" s="332">
        <v>11310</v>
      </c>
      <c r="S20" s="332">
        <v>10487</v>
      </c>
      <c r="T20" s="332">
        <v>10075</v>
      </c>
      <c r="U20" s="332">
        <v>9808</v>
      </c>
      <c r="V20" s="332">
        <v>9666</v>
      </c>
      <c r="W20" s="332">
        <v>9568</v>
      </c>
      <c r="X20" s="83">
        <v>9533</v>
      </c>
    </row>
    <row r="21" spans="3:24" ht="12.75" customHeight="1" x14ac:dyDescent="0.2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3952</v>
      </c>
      <c r="K21" s="84">
        <v>3983</v>
      </c>
      <c r="L21" s="84">
        <v>3777</v>
      </c>
      <c r="M21" s="84">
        <v>3727</v>
      </c>
      <c r="N21" s="84">
        <v>3676</v>
      </c>
      <c r="O21" s="246">
        <v>3469</v>
      </c>
      <c r="P21" s="246">
        <v>3490</v>
      </c>
      <c r="Q21" s="246">
        <v>3164</v>
      </c>
      <c r="R21" s="246">
        <v>2751</v>
      </c>
      <c r="S21" s="246">
        <v>2455</v>
      </c>
      <c r="T21" s="246">
        <v>2467</v>
      </c>
      <c r="U21" s="246">
        <v>2314</v>
      </c>
      <c r="V21" s="246">
        <v>2303</v>
      </c>
      <c r="W21" s="246">
        <v>2317</v>
      </c>
      <c r="X21" s="85">
        <v>2350</v>
      </c>
    </row>
    <row r="22" spans="3:24" ht="12.75" customHeight="1" thickBot="1" x14ac:dyDescent="0.25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11253</v>
      </c>
      <c r="K22" s="76">
        <v>11090</v>
      </c>
      <c r="L22" s="76">
        <v>10921</v>
      </c>
      <c r="M22" s="76">
        <v>11112</v>
      </c>
      <c r="N22" s="76">
        <v>10652</v>
      </c>
      <c r="O22" s="339">
        <v>10491</v>
      </c>
      <c r="P22" s="339">
        <v>10088</v>
      </c>
      <c r="Q22" s="339">
        <v>9121</v>
      </c>
      <c r="R22" s="339">
        <v>8559</v>
      </c>
      <c r="S22" s="339">
        <v>8032</v>
      </c>
      <c r="T22" s="339">
        <v>7608</v>
      </c>
      <c r="U22" s="339">
        <v>7494</v>
      </c>
      <c r="V22" s="339">
        <v>7363</v>
      </c>
      <c r="W22" s="339">
        <v>7251</v>
      </c>
      <c r="X22" s="77">
        <v>7183</v>
      </c>
    </row>
    <row r="23" spans="3:24" ht="12.75" customHeight="1" x14ac:dyDescent="0.2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18810</v>
      </c>
      <c r="K23" s="82">
        <v>18244</v>
      </c>
      <c r="L23" s="82">
        <v>17629</v>
      </c>
      <c r="M23" s="82">
        <v>18054</v>
      </c>
      <c r="N23" s="82">
        <v>17664</v>
      </c>
      <c r="O23" s="332">
        <v>17070</v>
      </c>
      <c r="P23" s="332">
        <v>16909</v>
      </c>
      <c r="Q23" s="332">
        <v>14938</v>
      </c>
      <c r="R23" s="332">
        <v>14242</v>
      </c>
      <c r="S23" s="332">
        <v>13339</v>
      </c>
      <c r="T23" s="332">
        <v>13072</v>
      </c>
      <c r="U23" s="332">
        <v>13110</v>
      </c>
      <c r="V23" s="332">
        <v>12892</v>
      </c>
      <c r="W23" s="332">
        <v>12595</v>
      </c>
      <c r="X23" s="83">
        <v>12604</v>
      </c>
    </row>
    <row r="24" spans="3:24" ht="12.75" customHeight="1" x14ac:dyDescent="0.2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5771</v>
      </c>
      <c r="K24" s="84">
        <v>5423</v>
      </c>
      <c r="L24" s="84">
        <v>5435</v>
      </c>
      <c r="M24" s="84">
        <v>5353</v>
      </c>
      <c r="N24" s="84">
        <v>4905</v>
      </c>
      <c r="O24" s="246">
        <v>4765</v>
      </c>
      <c r="P24" s="246">
        <v>4640</v>
      </c>
      <c r="Q24" s="246">
        <v>4139</v>
      </c>
      <c r="R24" s="246">
        <v>3918</v>
      </c>
      <c r="S24" s="246">
        <v>3773</v>
      </c>
      <c r="T24" s="246">
        <v>3538</v>
      </c>
      <c r="U24" s="246">
        <v>3561</v>
      </c>
      <c r="V24" s="246">
        <v>3523</v>
      </c>
      <c r="W24" s="246">
        <v>3426</v>
      </c>
      <c r="X24" s="85">
        <v>3376</v>
      </c>
    </row>
    <row r="25" spans="3:24" ht="12.75" customHeight="1" x14ac:dyDescent="0.2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6723</v>
      </c>
      <c r="K25" s="84">
        <v>6864</v>
      </c>
      <c r="L25" s="84">
        <v>6498</v>
      </c>
      <c r="M25" s="84">
        <v>6813</v>
      </c>
      <c r="N25" s="84">
        <v>6928</v>
      </c>
      <c r="O25" s="246">
        <v>6656</v>
      </c>
      <c r="P25" s="246">
        <v>6689</v>
      </c>
      <c r="Q25" s="246">
        <v>5723</v>
      </c>
      <c r="R25" s="246">
        <v>5633</v>
      </c>
      <c r="S25" s="246">
        <v>5148</v>
      </c>
      <c r="T25" s="246">
        <v>5101</v>
      </c>
      <c r="U25" s="246">
        <v>5067</v>
      </c>
      <c r="V25" s="246">
        <v>4872</v>
      </c>
      <c r="W25" s="246">
        <v>4770</v>
      </c>
      <c r="X25" s="85">
        <v>4696</v>
      </c>
    </row>
    <row r="26" spans="3:24" ht="12.75" customHeight="1" thickBot="1" x14ac:dyDescent="0.25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6316</v>
      </c>
      <c r="K26" s="76">
        <v>5957</v>
      </c>
      <c r="L26" s="76">
        <v>5696</v>
      </c>
      <c r="M26" s="76">
        <v>5888</v>
      </c>
      <c r="N26" s="76">
        <v>5831</v>
      </c>
      <c r="O26" s="339">
        <v>5649</v>
      </c>
      <c r="P26" s="339">
        <v>5580</v>
      </c>
      <c r="Q26" s="339">
        <v>5076</v>
      </c>
      <c r="R26" s="339">
        <v>4691</v>
      </c>
      <c r="S26" s="339">
        <v>4418</v>
      </c>
      <c r="T26" s="339">
        <v>4433</v>
      </c>
      <c r="U26" s="339">
        <v>4482</v>
      </c>
      <c r="V26" s="339">
        <v>4497</v>
      </c>
      <c r="W26" s="339">
        <v>4399</v>
      </c>
      <c r="X26" s="77">
        <v>4532</v>
      </c>
    </row>
    <row r="27" spans="3:24" ht="12.75" customHeight="1" x14ac:dyDescent="0.2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20627</v>
      </c>
      <c r="K27" s="82">
        <v>20335</v>
      </c>
      <c r="L27" s="82">
        <v>19732</v>
      </c>
      <c r="M27" s="82">
        <v>20082</v>
      </c>
      <c r="N27" s="82">
        <v>19513</v>
      </c>
      <c r="O27" s="332">
        <v>19098</v>
      </c>
      <c r="P27" s="332">
        <v>18882</v>
      </c>
      <c r="Q27" s="332">
        <v>16292</v>
      </c>
      <c r="R27" s="332">
        <v>15255</v>
      </c>
      <c r="S27" s="332">
        <v>14301</v>
      </c>
      <c r="T27" s="332">
        <v>14035</v>
      </c>
      <c r="U27" s="332">
        <v>13734</v>
      </c>
      <c r="V27" s="332">
        <v>13267</v>
      </c>
      <c r="W27" s="332">
        <v>12972</v>
      </c>
      <c r="X27" s="83">
        <v>12984</v>
      </c>
    </row>
    <row r="28" spans="3:24" ht="12.75" customHeight="1" x14ac:dyDescent="0.2">
      <c r="C28" s="22"/>
      <c r="D28" s="72"/>
      <c r="E28" s="73"/>
      <c r="F28" s="73" t="s">
        <v>201</v>
      </c>
      <c r="G28" s="73"/>
      <c r="H28" s="74" t="s">
        <v>113</v>
      </c>
      <c r="I28" s="75"/>
      <c r="J28" s="84">
        <v>6324</v>
      </c>
      <c r="K28" s="84">
        <v>6181</v>
      </c>
      <c r="L28" s="84">
        <v>6113</v>
      </c>
      <c r="M28" s="84">
        <v>6269</v>
      </c>
      <c r="N28" s="84">
        <v>5997</v>
      </c>
      <c r="O28" s="246">
        <v>6018</v>
      </c>
      <c r="P28" s="246">
        <v>5973</v>
      </c>
      <c r="Q28" s="246">
        <v>5079</v>
      </c>
      <c r="R28" s="246">
        <v>4925</v>
      </c>
      <c r="S28" s="246">
        <v>4537</v>
      </c>
      <c r="T28" s="246">
        <v>4371</v>
      </c>
      <c r="U28" s="246">
        <v>4204</v>
      </c>
      <c r="V28" s="246">
        <v>4001</v>
      </c>
      <c r="W28" s="246">
        <v>3913</v>
      </c>
      <c r="X28" s="85">
        <v>3916</v>
      </c>
    </row>
    <row r="29" spans="3:24" ht="12.75" customHeight="1" thickBot="1" x14ac:dyDescent="0.25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14303</v>
      </c>
      <c r="K29" s="76">
        <v>14154</v>
      </c>
      <c r="L29" s="76">
        <v>13619</v>
      </c>
      <c r="M29" s="76">
        <v>13813</v>
      </c>
      <c r="N29" s="76">
        <v>13516</v>
      </c>
      <c r="O29" s="339">
        <v>13080</v>
      </c>
      <c r="P29" s="339">
        <v>12909</v>
      </c>
      <c r="Q29" s="339">
        <v>11213</v>
      </c>
      <c r="R29" s="339">
        <v>10330</v>
      </c>
      <c r="S29" s="339">
        <v>9764</v>
      </c>
      <c r="T29" s="339">
        <v>9664</v>
      </c>
      <c r="U29" s="339">
        <v>9530</v>
      </c>
      <c r="V29" s="339">
        <v>9266</v>
      </c>
      <c r="W29" s="339">
        <v>9059</v>
      </c>
      <c r="X29" s="77">
        <v>9068</v>
      </c>
    </row>
    <row r="30" spans="3:24" ht="12.75" customHeight="1" x14ac:dyDescent="0.2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15930</v>
      </c>
      <c r="K30" s="82">
        <v>15802</v>
      </c>
      <c r="L30" s="82">
        <v>15435</v>
      </c>
      <c r="M30" s="82">
        <v>15421</v>
      </c>
      <c r="N30" s="82">
        <v>15020</v>
      </c>
      <c r="O30" s="332">
        <v>14485</v>
      </c>
      <c r="P30" s="332">
        <v>14345</v>
      </c>
      <c r="Q30" s="332">
        <v>12434</v>
      </c>
      <c r="R30" s="332">
        <v>11449</v>
      </c>
      <c r="S30" s="332">
        <v>10846</v>
      </c>
      <c r="T30" s="332">
        <v>10581</v>
      </c>
      <c r="U30" s="332">
        <v>10505</v>
      </c>
      <c r="V30" s="332">
        <v>10240</v>
      </c>
      <c r="W30" s="332">
        <v>10159</v>
      </c>
      <c r="X30" s="83">
        <v>10034</v>
      </c>
    </row>
    <row r="31" spans="3:24" ht="12.75" customHeight="1" x14ac:dyDescent="0.2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7917</v>
      </c>
      <c r="K31" s="84">
        <v>7996</v>
      </c>
      <c r="L31" s="84">
        <v>7842</v>
      </c>
      <c r="M31" s="84">
        <v>7841</v>
      </c>
      <c r="N31" s="84">
        <v>7659</v>
      </c>
      <c r="O31" s="246">
        <v>7454</v>
      </c>
      <c r="P31" s="246">
        <v>7480</v>
      </c>
      <c r="Q31" s="246">
        <v>6628</v>
      </c>
      <c r="R31" s="246">
        <v>6132</v>
      </c>
      <c r="S31" s="246">
        <v>5846</v>
      </c>
      <c r="T31" s="246">
        <v>5789</v>
      </c>
      <c r="U31" s="246">
        <v>5647</v>
      </c>
      <c r="V31" s="246">
        <v>5348</v>
      </c>
      <c r="W31" s="246">
        <v>5466</v>
      </c>
      <c r="X31" s="85">
        <v>5400</v>
      </c>
    </row>
    <row r="32" spans="3:24" ht="12.75" customHeight="1" thickBot="1" x14ac:dyDescent="0.25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8013</v>
      </c>
      <c r="K32" s="76">
        <v>7806</v>
      </c>
      <c r="L32" s="76">
        <v>7593</v>
      </c>
      <c r="M32" s="76">
        <v>7580</v>
      </c>
      <c r="N32" s="76">
        <v>7361</v>
      </c>
      <c r="O32" s="339">
        <v>7031</v>
      </c>
      <c r="P32" s="339">
        <v>6865</v>
      </c>
      <c r="Q32" s="339">
        <v>5806</v>
      </c>
      <c r="R32" s="339">
        <v>5317</v>
      </c>
      <c r="S32" s="339">
        <v>5000</v>
      </c>
      <c r="T32" s="339">
        <v>4792</v>
      </c>
      <c r="U32" s="339">
        <v>4858</v>
      </c>
      <c r="V32" s="339">
        <v>4892</v>
      </c>
      <c r="W32" s="339">
        <v>4693</v>
      </c>
      <c r="X32" s="77">
        <v>4634</v>
      </c>
    </row>
    <row r="33" spans="3:24" ht="12.75" customHeight="1" x14ac:dyDescent="0.2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16229</v>
      </c>
      <c r="K33" s="82">
        <v>16124</v>
      </c>
      <c r="L33" s="82">
        <v>15786</v>
      </c>
      <c r="M33" s="82">
        <v>15997</v>
      </c>
      <c r="N33" s="82">
        <v>14995</v>
      </c>
      <c r="O33" s="332">
        <v>14614</v>
      </c>
      <c r="P33" s="332">
        <v>14224</v>
      </c>
      <c r="Q33" s="332">
        <v>12573</v>
      </c>
      <c r="R33" s="332">
        <v>11704</v>
      </c>
      <c r="S33" s="332">
        <v>10898</v>
      </c>
      <c r="T33" s="332">
        <v>10846</v>
      </c>
      <c r="U33" s="332">
        <v>10333</v>
      </c>
      <c r="V33" s="332">
        <v>10208</v>
      </c>
      <c r="W33" s="332">
        <v>9775</v>
      </c>
      <c r="X33" s="83">
        <v>9885</v>
      </c>
    </row>
    <row r="34" spans="3:24" ht="12.75" customHeight="1" thickBot="1" x14ac:dyDescent="0.25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16229</v>
      </c>
      <c r="K34" s="76">
        <v>16124</v>
      </c>
      <c r="L34" s="76">
        <v>15786</v>
      </c>
      <c r="M34" s="76">
        <v>15997</v>
      </c>
      <c r="N34" s="76">
        <v>14995</v>
      </c>
      <c r="O34" s="339">
        <v>14614</v>
      </c>
      <c r="P34" s="339">
        <v>14224</v>
      </c>
      <c r="Q34" s="339">
        <v>12573</v>
      </c>
      <c r="R34" s="339">
        <v>11704</v>
      </c>
      <c r="S34" s="339">
        <v>10898</v>
      </c>
      <c r="T34" s="339">
        <v>10846</v>
      </c>
      <c r="U34" s="339">
        <v>10333</v>
      </c>
      <c r="V34" s="339">
        <v>10208</v>
      </c>
      <c r="W34" s="339">
        <v>9775</v>
      </c>
      <c r="X34" s="77">
        <v>9885</v>
      </c>
    </row>
    <row r="35" spans="3:24" ht="13.5" x14ac:dyDescent="0.2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2" t="s">
        <v>197</v>
      </c>
    </row>
  </sheetData>
  <mergeCells count="16">
    <mergeCell ref="M7:M10"/>
    <mergeCell ref="N7:N10"/>
    <mergeCell ref="D7:I11"/>
    <mergeCell ref="J7:J10"/>
    <mergeCell ref="K7:K10"/>
    <mergeCell ref="L7:L10"/>
    <mergeCell ref="X7:X10"/>
    <mergeCell ref="O7:O10"/>
    <mergeCell ref="P7:P10"/>
    <mergeCell ref="Q7:Q10"/>
    <mergeCell ref="S7:S10"/>
    <mergeCell ref="T7:T10"/>
    <mergeCell ref="U7:U10"/>
    <mergeCell ref="V7:V10"/>
    <mergeCell ref="R7:R10"/>
    <mergeCell ref="W7:W10"/>
  </mergeCells>
  <phoneticPr fontId="0" type="noConversion"/>
  <conditionalFormatting sqref="X35 G6">
    <cfRule type="expression" dxfId="21" priority="1" stopIfTrue="1">
      <formula>#REF!=" "</formula>
    </cfRule>
  </conditionalFormatting>
  <conditionalFormatting sqref="D6">
    <cfRule type="cellIs" dxfId="20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C1:X36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5.710937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30" width="10.5703125" style="55" customWidth="1"/>
    <col min="31" max="16384" width="9.140625" style="55"/>
  </cols>
  <sheetData>
    <row r="1" spans="3:24" hidden="1" x14ac:dyDescent="0.2"/>
    <row r="2" spans="3:24" hidden="1" x14ac:dyDescent="0.2"/>
    <row r="3" spans="3:24" ht="9" customHeight="1" x14ac:dyDescent="0.2">
      <c r="C3" s="54"/>
    </row>
    <row r="4" spans="3:24" s="56" customFormat="1" ht="15.75" x14ac:dyDescent="0.2">
      <c r="D4" s="16" t="s">
        <v>120</v>
      </c>
      <c r="E4" s="57"/>
      <c r="F4" s="57"/>
      <c r="G4" s="57"/>
      <c r="H4" s="16" t="s">
        <v>136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3:24" s="56" customFormat="1" ht="15.75" x14ac:dyDescent="0.2">
      <c r="D5" s="17" t="s">
        <v>217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3:24" s="60" customFormat="1" ht="12.75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9"/>
    </row>
    <row r="7" spans="3:24" ht="6" customHeight="1" x14ac:dyDescent="0.2">
      <c r="C7" s="22"/>
      <c r="D7" s="449" t="s">
        <v>11</v>
      </c>
      <c r="E7" s="450"/>
      <c r="F7" s="450"/>
      <c r="G7" s="450"/>
      <c r="H7" s="450"/>
      <c r="I7" s="451"/>
      <c r="J7" s="447" t="s">
        <v>78</v>
      </c>
      <c r="K7" s="447" t="s">
        <v>79</v>
      </c>
      <c r="L7" s="440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3:24" ht="6" customHeight="1" x14ac:dyDescent="0.2">
      <c r="C8" s="22"/>
      <c r="D8" s="452"/>
      <c r="E8" s="453"/>
      <c r="F8" s="453"/>
      <c r="G8" s="453"/>
      <c r="H8" s="453"/>
      <c r="I8" s="454"/>
      <c r="J8" s="448"/>
      <c r="K8" s="448"/>
      <c r="L8" s="441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3:24" ht="6" customHeight="1" x14ac:dyDescent="0.2">
      <c r="C9" s="22"/>
      <c r="D9" s="452"/>
      <c r="E9" s="453"/>
      <c r="F9" s="453"/>
      <c r="G9" s="453"/>
      <c r="H9" s="453"/>
      <c r="I9" s="454"/>
      <c r="J9" s="448"/>
      <c r="K9" s="448"/>
      <c r="L9" s="441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3:24" ht="6" customHeight="1" x14ac:dyDescent="0.2">
      <c r="C10" s="22"/>
      <c r="D10" s="452"/>
      <c r="E10" s="453"/>
      <c r="F10" s="453"/>
      <c r="G10" s="453"/>
      <c r="H10" s="453"/>
      <c r="I10" s="454"/>
      <c r="J10" s="448"/>
      <c r="K10" s="448"/>
      <c r="L10" s="441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3:24" ht="15" customHeight="1" thickBot="1" x14ac:dyDescent="0.25">
      <c r="C11" s="22"/>
      <c r="D11" s="455"/>
      <c r="E11" s="456"/>
      <c r="F11" s="456"/>
      <c r="G11" s="456"/>
      <c r="H11" s="456"/>
      <c r="I11" s="457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3:24" ht="12.75" customHeight="1" thickTop="1" thickBot="1" x14ac:dyDescent="0.25">
      <c r="C12" s="22"/>
      <c r="D12" s="124"/>
      <c r="E12" s="67" t="s">
        <v>12</v>
      </c>
      <c r="F12" s="67"/>
      <c r="G12" s="67"/>
      <c r="H12" s="68" t="s">
        <v>13</v>
      </c>
      <c r="I12" s="69"/>
      <c r="J12" s="70">
        <v>100209</v>
      </c>
      <c r="K12" s="70">
        <v>100961</v>
      </c>
      <c r="L12" s="70">
        <v>100632</v>
      </c>
      <c r="M12" s="70">
        <v>98046</v>
      </c>
      <c r="N12" s="70">
        <v>94136</v>
      </c>
      <c r="O12" s="338">
        <v>91007</v>
      </c>
      <c r="P12" s="338">
        <v>84882</v>
      </c>
      <c r="Q12" s="338">
        <v>79208</v>
      </c>
      <c r="R12" s="338">
        <v>76919</v>
      </c>
      <c r="S12" s="338">
        <v>72902</v>
      </c>
      <c r="T12" s="338">
        <v>64316</v>
      </c>
      <c r="U12" s="338">
        <v>59086</v>
      </c>
      <c r="V12" s="338">
        <v>54082</v>
      </c>
      <c r="W12" s="338">
        <v>53960</v>
      </c>
      <c r="X12" s="377" t="s">
        <v>2</v>
      </c>
    </row>
    <row r="13" spans="3:24" ht="12.75" customHeight="1" thickTop="1" x14ac:dyDescent="0.2">
      <c r="C13" s="22"/>
      <c r="D13" s="125"/>
      <c r="E13" s="24" t="s">
        <v>14</v>
      </c>
      <c r="F13" s="24"/>
      <c r="G13" s="24"/>
      <c r="H13" s="25" t="s">
        <v>15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26">
        <v>10210</v>
      </c>
      <c r="P13" s="326">
        <v>9588</v>
      </c>
      <c r="Q13" s="326">
        <v>8616</v>
      </c>
      <c r="R13" s="326">
        <v>8383</v>
      </c>
      <c r="S13" s="326">
        <v>7875</v>
      </c>
      <c r="T13" s="326">
        <v>7038</v>
      </c>
      <c r="U13" s="326">
        <v>6573</v>
      </c>
      <c r="V13" s="326">
        <v>6120</v>
      </c>
      <c r="W13" s="326">
        <v>5989</v>
      </c>
      <c r="X13" s="378" t="s">
        <v>2</v>
      </c>
    </row>
    <row r="14" spans="3:24" ht="12.75" customHeight="1" thickBot="1" x14ac:dyDescent="0.25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11505</v>
      </c>
      <c r="K14" s="76">
        <v>11712</v>
      </c>
      <c r="L14" s="76">
        <v>11594</v>
      </c>
      <c r="M14" s="76">
        <v>11571</v>
      </c>
      <c r="N14" s="76">
        <v>10827</v>
      </c>
      <c r="O14" s="339">
        <v>10210</v>
      </c>
      <c r="P14" s="339">
        <v>9588</v>
      </c>
      <c r="Q14" s="339">
        <v>8616</v>
      </c>
      <c r="R14" s="339">
        <v>8383</v>
      </c>
      <c r="S14" s="339">
        <v>7875</v>
      </c>
      <c r="T14" s="339">
        <v>7038</v>
      </c>
      <c r="U14" s="339">
        <v>6573</v>
      </c>
      <c r="V14" s="339">
        <v>6120</v>
      </c>
      <c r="W14" s="339">
        <v>5989</v>
      </c>
      <c r="X14" s="373" t="s">
        <v>2</v>
      </c>
    </row>
    <row r="15" spans="3:24" ht="12.75" customHeight="1" x14ac:dyDescent="0.2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8636</v>
      </c>
      <c r="K15" s="82">
        <v>8597</v>
      </c>
      <c r="L15" s="82">
        <v>8709</v>
      </c>
      <c r="M15" s="82">
        <v>8391</v>
      </c>
      <c r="N15" s="82">
        <v>8253</v>
      </c>
      <c r="O15" s="332">
        <v>8066</v>
      </c>
      <c r="P15" s="332">
        <v>7840</v>
      </c>
      <c r="Q15" s="332">
        <v>7114</v>
      </c>
      <c r="R15" s="332">
        <v>6799</v>
      </c>
      <c r="S15" s="332">
        <v>6556</v>
      </c>
      <c r="T15" s="332">
        <v>5874</v>
      </c>
      <c r="U15" s="332">
        <v>5364</v>
      </c>
      <c r="V15" s="332">
        <v>4982</v>
      </c>
      <c r="W15" s="332">
        <v>5042</v>
      </c>
      <c r="X15" s="249" t="s">
        <v>2</v>
      </c>
    </row>
    <row r="16" spans="3:24" ht="12.75" customHeight="1" thickBot="1" x14ac:dyDescent="0.25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8636</v>
      </c>
      <c r="K16" s="76">
        <v>8597</v>
      </c>
      <c r="L16" s="76">
        <v>8709</v>
      </c>
      <c r="M16" s="76">
        <v>8391</v>
      </c>
      <c r="N16" s="76">
        <v>8253</v>
      </c>
      <c r="O16" s="339">
        <v>8066</v>
      </c>
      <c r="P16" s="339">
        <v>7840</v>
      </c>
      <c r="Q16" s="339">
        <v>7114</v>
      </c>
      <c r="R16" s="339">
        <v>6799</v>
      </c>
      <c r="S16" s="339">
        <v>6556</v>
      </c>
      <c r="T16" s="339">
        <v>5874</v>
      </c>
      <c r="U16" s="339">
        <v>5364</v>
      </c>
      <c r="V16" s="339">
        <v>4982</v>
      </c>
      <c r="W16" s="339">
        <v>5042</v>
      </c>
      <c r="X16" s="373" t="s">
        <v>2</v>
      </c>
    </row>
    <row r="17" spans="3:24" ht="12.75" customHeight="1" x14ac:dyDescent="0.2">
      <c r="C17" s="127"/>
      <c r="D17" s="78"/>
      <c r="E17" s="79" t="s">
        <v>22</v>
      </c>
      <c r="F17" s="79"/>
      <c r="G17" s="79"/>
      <c r="H17" s="80" t="s">
        <v>23</v>
      </c>
      <c r="I17" s="81"/>
      <c r="J17" s="82">
        <v>11853</v>
      </c>
      <c r="K17" s="82">
        <v>11930</v>
      </c>
      <c r="L17" s="82">
        <v>11768</v>
      </c>
      <c r="M17" s="82">
        <v>11940</v>
      </c>
      <c r="N17" s="82">
        <v>11006</v>
      </c>
      <c r="O17" s="332">
        <v>10940</v>
      </c>
      <c r="P17" s="332">
        <v>10534</v>
      </c>
      <c r="Q17" s="332">
        <v>9279</v>
      </c>
      <c r="R17" s="332">
        <v>9255</v>
      </c>
      <c r="S17" s="332">
        <v>8853</v>
      </c>
      <c r="T17" s="332">
        <v>7900</v>
      </c>
      <c r="U17" s="332">
        <v>7024</v>
      </c>
      <c r="V17" s="332">
        <v>6523</v>
      </c>
      <c r="W17" s="332">
        <v>6519</v>
      </c>
      <c r="X17" s="249" t="s">
        <v>2</v>
      </c>
    </row>
    <row r="18" spans="3:24" ht="12.75" customHeight="1" x14ac:dyDescent="0.2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6759</v>
      </c>
      <c r="K18" s="84">
        <v>6768</v>
      </c>
      <c r="L18" s="84">
        <v>6606</v>
      </c>
      <c r="M18" s="84">
        <v>6572</v>
      </c>
      <c r="N18" s="84">
        <v>6055</v>
      </c>
      <c r="O18" s="246">
        <v>6193</v>
      </c>
      <c r="P18" s="246">
        <v>5820</v>
      </c>
      <c r="Q18" s="246">
        <v>5323</v>
      </c>
      <c r="R18" s="246">
        <v>5265</v>
      </c>
      <c r="S18" s="246">
        <v>5071</v>
      </c>
      <c r="T18" s="246">
        <v>4406</v>
      </c>
      <c r="U18" s="246">
        <v>4002</v>
      </c>
      <c r="V18" s="246">
        <v>3696</v>
      </c>
      <c r="W18" s="246">
        <v>3693</v>
      </c>
      <c r="X18" s="369" t="s">
        <v>2</v>
      </c>
    </row>
    <row r="19" spans="3:24" ht="12.75" customHeight="1" thickBot="1" x14ac:dyDescent="0.25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5094</v>
      </c>
      <c r="K19" s="76">
        <v>5162</v>
      </c>
      <c r="L19" s="76">
        <v>5162</v>
      </c>
      <c r="M19" s="76">
        <v>5368</v>
      </c>
      <c r="N19" s="76">
        <v>4951</v>
      </c>
      <c r="O19" s="339">
        <v>4747</v>
      </c>
      <c r="P19" s="339">
        <v>4714</v>
      </c>
      <c r="Q19" s="339">
        <v>3956</v>
      </c>
      <c r="R19" s="339">
        <v>3990</v>
      </c>
      <c r="S19" s="339">
        <v>3782</v>
      </c>
      <c r="T19" s="339">
        <v>3494</v>
      </c>
      <c r="U19" s="339">
        <v>3022</v>
      </c>
      <c r="V19" s="339">
        <v>2827</v>
      </c>
      <c r="W19" s="339">
        <v>2826</v>
      </c>
      <c r="X19" s="373" t="s">
        <v>2</v>
      </c>
    </row>
    <row r="20" spans="3:24" ht="12.75" customHeight="1" x14ac:dyDescent="0.2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10473</v>
      </c>
      <c r="K20" s="82">
        <v>10953</v>
      </c>
      <c r="L20" s="82">
        <v>10668</v>
      </c>
      <c r="M20" s="82">
        <v>10323</v>
      </c>
      <c r="N20" s="82">
        <v>9478</v>
      </c>
      <c r="O20" s="332">
        <v>9434</v>
      </c>
      <c r="P20" s="332">
        <v>8294</v>
      </c>
      <c r="Q20" s="332">
        <v>7873</v>
      </c>
      <c r="R20" s="332">
        <v>7471</v>
      </c>
      <c r="S20" s="332">
        <v>7189</v>
      </c>
      <c r="T20" s="332">
        <v>6267</v>
      </c>
      <c r="U20" s="332">
        <v>5575</v>
      </c>
      <c r="V20" s="332">
        <v>5031</v>
      </c>
      <c r="W20" s="332">
        <v>5227</v>
      </c>
      <c r="X20" s="249" t="s">
        <v>2</v>
      </c>
    </row>
    <row r="21" spans="3:24" ht="12.75" customHeight="1" x14ac:dyDescent="0.2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2758</v>
      </c>
      <c r="K21" s="84">
        <v>2826</v>
      </c>
      <c r="L21" s="84">
        <v>2740</v>
      </c>
      <c r="M21" s="84">
        <v>2684</v>
      </c>
      <c r="N21" s="84">
        <v>2488</v>
      </c>
      <c r="O21" s="246">
        <v>2507</v>
      </c>
      <c r="P21" s="246">
        <v>1942</v>
      </c>
      <c r="Q21" s="246">
        <v>1933</v>
      </c>
      <c r="R21" s="246">
        <v>1902</v>
      </c>
      <c r="S21" s="246">
        <v>1828</v>
      </c>
      <c r="T21" s="246">
        <v>1648</v>
      </c>
      <c r="U21" s="246">
        <v>1356</v>
      </c>
      <c r="V21" s="246">
        <v>1201</v>
      </c>
      <c r="W21" s="246">
        <v>1298</v>
      </c>
      <c r="X21" s="369" t="s">
        <v>2</v>
      </c>
    </row>
    <row r="22" spans="3:24" ht="12.75" customHeight="1" thickBot="1" x14ac:dyDescent="0.25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7715</v>
      </c>
      <c r="K22" s="76">
        <v>8127</v>
      </c>
      <c r="L22" s="76">
        <v>7928</v>
      </c>
      <c r="M22" s="76">
        <v>7639</v>
      </c>
      <c r="N22" s="76">
        <v>6990</v>
      </c>
      <c r="O22" s="339">
        <v>6927</v>
      </c>
      <c r="P22" s="339">
        <v>6352</v>
      </c>
      <c r="Q22" s="339">
        <v>5940</v>
      </c>
      <c r="R22" s="339">
        <v>5569</v>
      </c>
      <c r="S22" s="339">
        <v>5361</v>
      </c>
      <c r="T22" s="339">
        <v>4619</v>
      </c>
      <c r="U22" s="339">
        <v>4219</v>
      </c>
      <c r="V22" s="339">
        <v>3830</v>
      </c>
      <c r="W22" s="339">
        <v>3929</v>
      </c>
      <c r="X22" s="373" t="s">
        <v>2</v>
      </c>
    </row>
    <row r="23" spans="3:24" ht="12.75" customHeight="1" x14ac:dyDescent="0.2">
      <c r="C23" s="22"/>
      <c r="D23" s="126"/>
      <c r="E23" s="79" t="s">
        <v>34</v>
      </c>
      <c r="F23" s="79"/>
      <c r="G23" s="79"/>
      <c r="H23" s="80" t="s">
        <v>35</v>
      </c>
      <c r="I23" s="81"/>
      <c r="J23" s="82">
        <v>14727</v>
      </c>
      <c r="K23" s="82">
        <v>14582</v>
      </c>
      <c r="L23" s="82">
        <v>14797</v>
      </c>
      <c r="M23" s="82">
        <v>14060</v>
      </c>
      <c r="N23" s="82">
        <v>13407</v>
      </c>
      <c r="O23" s="332">
        <v>13188</v>
      </c>
      <c r="P23" s="332">
        <v>12499</v>
      </c>
      <c r="Q23" s="332">
        <v>12066</v>
      </c>
      <c r="R23" s="332">
        <v>11478</v>
      </c>
      <c r="S23" s="332">
        <v>11040</v>
      </c>
      <c r="T23" s="332">
        <v>9592</v>
      </c>
      <c r="U23" s="332">
        <v>9121</v>
      </c>
      <c r="V23" s="332">
        <v>8210</v>
      </c>
      <c r="W23" s="332">
        <v>8257</v>
      </c>
      <c r="X23" s="249" t="s">
        <v>2</v>
      </c>
    </row>
    <row r="24" spans="3:24" ht="12.75" customHeight="1" x14ac:dyDescent="0.2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4046</v>
      </c>
      <c r="K24" s="84">
        <v>4068</v>
      </c>
      <c r="L24" s="84">
        <v>4123</v>
      </c>
      <c r="M24" s="84">
        <v>3921</v>
      </c>
      <c r="N24" s="84">
        <v>3700</v>
      </c>
      <c r="O24" s="246">
        <v>3574</v>
      </c>
      <c r="P24" s="246">
        <v>3412</v>
      </c>
      <c r="Q24" s="246">
        <v>2943</v>
      </c>
      <c r="R24" s="246">
        <v>2678</v>
      </c>
      <c r="S24" s="246">
        <v>2519</v>
      </c>
      <c r="T24" s="246">
        <v>2359</v>
      </c>
      <c r="U24" s="246">
        <v>2235</v>
      </c>
      <c r="V24" s="246">
        <v>2075</v>
      </c>
      <c r="W24" s="246">
        <v>2026</v>
      </c>
      <c r="X24" s="369" t="s">
        <v>2</v>
      </c>
    </row>
    <row r="25" spans="3:24" ht="12.75" customHeight="1" x14ac:dyDescent="0.2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5441</v>
      </c>
      <c r="K25" s="84">
        <v>5597</v>
      </c>
      <c r="L25" s="84">
        <v>5771</v>
      </c>
      <c r="M25" s="84">
        <v>5279</v>
      </c>
      <c r="N25" s="84">
        <v>5165</v>
      </c>
      <c r="O25" s="246">
        <v>5175</v>
      </c>
      <c r="P25" s="246">
        <v>4824</v>
      </c>
      <c r="Q25" s="246">
        <v>5031</v>
      </c>
      <c r="R25" s="246">
        <v>4770</v>
      </c>
      <c r="S25" s="246">
        <v>4606</v>
      </c>
      <c r="T25" s="246">
        <v>3751</v>
      </c>
      <c r="U25" s="246">
        <v>3831</v>
      </c>
      <c r="V25" s="246">
        <v>3290</v>
      </c>
      <c r="W25" s="246">
        <v>3301</v>
      </c>
      <c r="X25" s="369" t="s">
        <v>2</v>
      </c>
    </row>
    <row r="26" spans="3:24" ht="12.75" customHeight="1" thickBot="1" x14ac:dyDescent="0.25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5240</v>
      </c>
      <c r="K26" s="76">
        <v>4917</v>
      </c>
      <c r="L26" s="76">
        <v>4903</v>
      </c>
      <c r="M26" s="76">
        <v>4860</v>
      </c>
      <c r="N26" s="76">
        <v>4542</v>
      </c>
      <c r="O26" s="339">
        <v>4439</v>
      </c>
      <c r="P26" s="339">
        <v>4263</v>
      </c>
      <c r="Q26" s="339">
        <v>4092</v>
      </c>
      <c r="R26" s="339">
        <v>4030</v>
      </c>
      <c r="S26" s="339">
        <v>3915</v>
      </c>
      <c r="T26" s="339">
        <v>3482</v>
      </c>
      <c r="U26" s="339">
        <v>3055</v>
      </c>
      <c r="V26" s="339">
        <v>2845</v>
      </c>
      <c r="W26" s="339">
        <v>2930</v>
      </c>
      <c r="X26" s="373" t="s">
        <v>2</v>
      </c>
    </row>
    <row r="27" spans="3:24" ht="12.75" customHeight="1" x14ac:dyDescent="0.2">
      <c r="C27" s="22"/>
      <c r="D27" s="126"/>
      <c r="E27" s="79" t="s">
        <v>42</v>
      </c>
      <c r="F27" s="79"/>
      <c r="G27" s="79"/>
      <c r="H27" s="80" t="s">
        <v>43</v>
      </c>
      <c r="I27" s="81"/>
      <c r="J27" s="82">
        <v>17350</v>
      </c>
      <c r="K27" s="82">
        <v>17299</v>
      </c>
      <c r="L27" s="82">
        <v>16860</v>
      </c>
      <c r="M27" s="82">
        <v>16223</v>
      </c>
      <c r="N27" s="82">
        <v>16321</v>
      </c>
      <c r="O27" s="332">
        <v>15413</v>
      </c>
      <c r="P27" s="332">
        <v>14526</v>
      </c>
      <c r="Q27" s="332">
        <v>13805</v>
      </c>
      <c r="R27" s="332">
        <v>13566</v>
      </c>
      <c r="S27" s="332">
        <v>12700</v>
      </c>
      <c r="T27" s="332">
        <v>11169</v>
      </c>
      <c r="U27" s="332">
        <v>10141</v>
      </c>
      <c r="V27" s="332">
        <v>9420</v>
      </c>
      <c r="W27" s="332">
        <v>9257</v>
      </c>
      <c r="X27" s="249" t="s">
        <v>2</v>
      </c>
    </row>
    <row r="28" spans="3:24" ht="12.75" customHeight="1" x14ac:dyDescent="0.2">
      <c r="C28" s="22"/>
      <c r="D28" s="72"/>
      <c r="E28" s="73"/>
      <c r="F28" s="73" t="s">
        <v>201</v>
      </c>
      <c r="G28" s="73"/>
      <c r="H28" s="74" t="s">
        <v>113</v>
      </c>
      <c r="I28" s="75"/>
      <c r="J28" s="84">
        <v>5444</v>
      </c>
      <c r="K28" s="84">
        <v>5440</v>
      </c>
      <c r="L28" s="84">
        <v>5314</v>
      </c>
      <c r="M28" s="84">
        <v>5154</v>
      </c>
      <c r="N28" s="84">
        <v>5112</v>
      </c>
      <c r="O28" s="246">
        <v>4954</v>
      </c>
      <c r="P28" s="246">
        <v>4980</v>
      </c>
      <c r="Q28" s="246">
        <v>4480</v>
      </c>
      <c r="R28" s="246">
        <v>4506</v>
      </c>
      <c r="S28" s="246">
        <v>4234</v>
      </c>
      <c r="T28" s="246">
        <v>3678</v>
      </c>
      <c r="U28" s="246">
        <v>3344</v>
      </c>
      <c r="V28" s="246">
        <v>3241</v>
      </c>
      <c r="W28" s="246">
        <v>3108</v>
      </c>
      <c r="X28" s="369" t="s">
        <v>2</v>
      </c>
    </row>
    <row r="29" spans="3:24" ht="12.75" customHeight="1" thickBot="1" x14ac:dyDescent="0.25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11906</v>
      </c>
      <c r="K29" s="76">
        <v>11859</v>
      </c>
      <c r="L29" s="76">
        <v>11546</v>
      </c>
      <c r="M29" s="76">
        <v>11069</v>
      </c>
      <c r="N29" s="76">
        <v>11209</v>
      </c>
      <c r="O29" s="339">
        <v>10459</v>
      </c>
      <c r="P29" s="339">
        <v>9546</v>
      </c>
      <c r="Q29" s="339">
        <v>9325</v>
      </c>
      <c r="R29" s="339">
        <v>9060</v>
      </c>
      <c r="S29" s="339">
        <v>8466</v>
      </c>
      <c r="T29" s="339">
        <v>7491</v>
      </c>
      <c r="U29" s="339">
        <v>6797</v>
      </c>
      <c r="V29" s="339">
        <v>6179</v>
      </c>
      <c r="W29" s="339">
        <v>6149</v>
      </c>
      <c r="X29" s="373" t="s">
        <v>2</v>
      </c>
    </row>
    <row r="30" spans="3:24" ht="12.75" customHeight="1" x14ac:dyDescent="0.2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13174</v>
      </c>
      <c r="K30" s="82">
        <v>13438</v>
      </c>
      <c r="L30" s="82">
        <v>13394</v>
      </c>
      <c r="M30" s="82">
        <v>12970</v>
      </c>
      <c r="N30" s="82">
        <v>12433</v>
      </c>
      <c r="O30" s="332">
        <v>12191</v>
      </c>
      <c r="P30" s="332">
        <v>10485</v>
      </c>
      <c r="Q30" s="332">
        <v>10716</v>
      </c>
      <c r="R30" s="332">
        <v>10173</v>
      </c>
      <c r="S30" s="332">
        <v>9675</v>
      </c>
      <c r="T30" s="332">
        <v>8511</v>
      </c>
      <c r="U30" s="332">
        <v>7735</v>
      </c>
      <c r="V30" s="332">
        <v>7155</v>
      </c>
      <c r="W30" s="332">
        <v>7187</v>
      </c>
      <c r="X30" s="249" t="s">
        <v>2</v>
      </c>
    </row>
    <row r="31" spans="3:24" ht="12.75" customHeight="1" x14ac:dyDescent="0.2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6340</v>
      </c>
      <c r="K31" s="84">
        <v>6558</v>
      </c>
      <c r="L31" s="84">
        <v>6415</v>
      </c>
      <c r="M31" s="84">
        <v>6445</v>
      </c>
      <c r="N31" s="84">
        <v>6106</v>
      </c>
      <c r="O31" s="246">
        <v>5867</v>
      </c>
      <c r="P31" s="246">
        <v>5318</v>
      </c>
      <c r="Q31" s="246">
        <v>5336</v>
      </c>
      <c r="R31" s="246">
        <v>4871</v>
      </c>
      <c r="S31" s="246">
        <v>4725</v>
      </c>
      <c r="T31" s="246">
        <v>4337</v>
      </c>
      <c r="U31" s="246">
        <v>3943</v>
      </c>
      <c r="V31" s="246">
        <v>3696</v>
      </c>
      <c r="W31" s="246">
        <v>3789</v>
      </c>
      <c r="X31" s="369" t="s">
        <v>2</v>
      </c>
    </row>
    <row r="32" spans="3:24" ht="12.75" customHeight="1" thickBot="1" x14ac:dyDescent="0.25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6834</v>
      </c>
      <c r="K32" s="76">
        <v>6880</v>
      </c>
      <c r="L32" s="76">
        <v>6979</v>
      </c>
      <c r="M32" s="76">
        <v>6525</v>
      </c>
      <c r="N32" s="76">
        <v>6327</v>
      </c>
      <c r="O32" s="339">
        <v>6324</v>
      </c>
      <c r="P32" s="339">
        <v>5167</v>
      </c>
      <c r="Q32" s="339">
        <v>5380</v>
      </c>
      <c r="R32" s="339">
        <v>5302</v>
      </c>
      <c r="S32" s="339">
        <v>4950</v>
      </c>
      <c r="T32" s="339">
        <v>4174</v>
      </c>
      <c r="U32" s="339">
        <v>3792</v>
      </c>
      <c r="V32" s="339">
        <v>3459</v>
      </c>
      <c r="W32" s="339">
        <v>3398</v>
      </c>
      <c r="X32" s="373" t="s">
        <v>2</v>
      </c>
    </row>
    <row r="33" spans="3:24" ht="12.75" customHeight="1" x14ac:dyDescent="0.2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12491</v>
      </c>
      <c r="K33" s="82">
        <v>12450</v>
      </c>
      <c r="L33" s="82">
        <v>12842</v>
      </c>
      <c r="M33" s="82">
        <v>12568</v>
      </c>
      <c r="N33" s="82">
        <v>12411</v>
      </c>
      <c r="O33" s="332">
        <v>11565</v>
      </c>
      <c r="P33" s="332">
        <v>11116</v>
      </c>
      <c r="Q33" s="332">
        <v>9739</v>
      </c>
      <c r="R33" s="332">
        <v>9794</v>
      </c>
      <c r="S33" s="332">
        <v>9014</v>
      </c>
      <c r="T33" s="332">
        <v>7965</v>
      </c>
      <c r="U33" s="332">
        <v>7553</v>
      </c>
      <c r="V33" s="332">
        <v>6641</v>
      </c>
      <c r="W33" s="332">
        <v>6482</v>
      </c>
      <c r="X33" s="249" t="s">
        <v>2</v>
      </c>
    </row>
    <row r="34" spans="3:24" ht="12.75" customHeight="1" thickBot="1" x14ac:dyDescent="0.25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12491</v>
      </c>
      <c r="K34" s="76">
        <v>12450</v>
      </c>
      <c r="L34" s="76">
        <v>12842</v>
      </c>
      <c r="M34" s="76">
        <v>12568</v>
      </c>
      <c r="N34" s="76">
        <v>12411</v>
      </c>
      <c r="O34" s="339">
        <v>11565</v>
      </c>
      <c r="P34" s="339">
        <v>11116</v>
      </c>
      <c r="Q34" s="339">
        <v>9739</v>
      </c>
      <c r="R34" s="339">
        <v>9794</v>
      </c>
      <c r="S34" s="339">
        <v>9014</v>
      </c>
      <c r="T34" s="339">
        <v>7965</v>
      </c>
      <c r="U34" s="339">
        <v>7553</v>
      </c>
      <c r="V34" s="339">
        <v>6641</v>
      </c>
      <c r="W34" s="339">
        <v>6482</v>
      </c>
      <c r="X34" s="373" t="s">
        <v>2</v>
      </c>
    </row>
    <row r="35" spans="3:24" ht="13.5" x14ac:dyDescent="0.2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2" t="s">
        <v>197</v>
      </c>
    </row>
    <row r="36" spans="3:24" ht="12.75" customHeight="1" x14ac:dyDescent="0.2"/>
  </sheetData>
  <mergeCells count="16">
    <mergeCell ref="Q7:Q10"/>
    <mergeCell ref="R7:R10"/>
    <mergeCell ref="N7:N10"/>
    <mergeCell ref="X7:X10"/>
    <mergeCell ref="S7:S10"/>
    <mergeCell ref="T7:T10"/>
    <mergeCell ref="U7:U10"/>
    <mergeCell ref="V7:V10"/>
    <mergeCell ref="W7:W10"/>
    <mergeCell ref="M7:M10"/>
    <mergeCell ref="O7:O10"/>
    <mergeCell ref="P7:P10"/>
    <mergeCell ref="D7:I11"/>
    <mergeCell ref="J7:J10"/>
    <mergeCell ref="K7:K10"/>
    <mergeCell ref="L7:L10"/>
  </mergeCells>
  <phoneticPr fontId="0" type="noConversion"/>
  <conditionalFormatting sqref="X35 G6">
    <cfRule type="expression" dxfId="19" priority="1" stopIfTrue="1">
      <formula>#REF!=" "</formula>
    </cfRule>
  </conditionalFormatting>
  <conditionalFormatting sqref="D6">
    <cfRule type="cellIs" dxfId="18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C1:AY43"/>
  <sheetViews>
    <sheetView showGridLines="0" showOutlineSymbol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1.7109375" style="55" customWidth="1"/>
    <col min="7" max="7" width="15.28515625" style="55" customWidth="1"/>
    <col min="8" max="8" width="11.85546875" style="55" customWidth="1"/>
    <col min="9" max="9" width="1.140625" style="55" customWidth="1"/>
    <col min="10" max="13" width="8.7109375" style="55" hidden="1" customWidth="1"/>
    <col min="14" max="24" width="8.7109375" style="55" customWidth="1"/>
    <col min="25" max="48" width="1.7109375" style="55" customWidth="1"/>
    <col min="49" max="16384" width="9.140625" style="55"/>
  </cols>
  <sheetData>
    <row r="1" spans="3:49" hidden="1" x14ac:dyDescent="0.2"/>
    <row r="2" spans="3:49" hidden="1" x14ac:dyDescent="0.2"/>
    <row r="3" spans="3:49" ht="9" customHeight="1" x14ac:dyDescent="0.2">
      <c r="C3" s="54"/>
    </row>
    <row r="4" spans="3:49" s="56" customFormat="1" ht="15.75" x14ac:dyDescent="0.2">
      <c r="D4" s="16" t="s">
        <v>89</v>
      </c>
      <c r="E4" s="57"/>
      <c r="F4" s="57"/>
      <c r="G4" s="57"/>
      <c r="H4" s="16" t="s">
        <v>214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3:49" s="56" customFormat="1" ht="15.75" x14ac:dyDescent="0.2">
      <c r="D5" s="17" t="s">
        <v>228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3:49" s="60" customFormat="1" ht="21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9" t="s">
        <v>67</v>
      </c>
      <c r="Y6" s="15" t="s">
        <v>77</v>
      </c>
    </row>
    <row r="7" spans="3:49" ht="6" customHeight="1" x14ac:dyDescent="0.2">
      <c r="C7" s="22"/>
      <c r="D7" s="449"/>
      <c r="E7" s="450"/>
      <c r="F7" s="450"/>
      <c r="G7" s="450"/>
      <c r="H7" s="450"/>
      <c r="I7" s="451"/>
      <c r="J7" s="447">
        <v>2003</v>
      </c>
      <c r="K7" s="447">
        <v>2004</v>
      </c>
      <c r="L7" s="447">
        <v>2005</v>
      </c>
      <c r="M7" s="447">
        <v>2006</v>
      </c>
      <c r="N7" s="447">
        <v>2007</v>
      </c>
      <c r="O7" s="447">
        <v>2008</v>
      </c>
      <c r="P7" s="447">
        <v>2009</v>
      </c>
      <c r="Q7" s="447">
        <v>2010</v>
      </c>
      <c r="R7" s="447">
        <v>2011</v>
      </c>
      <c r="S7" s="447">
        <v>2012</v>
      </c>
      <c r="T7" s="447">
        <v>2013</v>
      </c>
      <c r="U7" s="447">
        <v>2014</v>
      </c>
      <c r="V7" s="447">
        <v>2015</v>
      </c>
      <c r="W7" s="447">
        <v>2016</v>
      </c>
      <c r="X7" s="442">
        <v>2017</v>
      </c>
      <c r="Y7" s="63"/>
    </row>
    <row r="8" spans="3:49" ht="6" customHeight="1" x14ac:dyDescent="0.2">
      <c r="C8" s="22"/>
      <c r="D8" s="452"/>
      <c r="E8" s="453"/>
      <c r="F8" s="453"/>
      <c r="G8" s="453"/>
      <c r="H8" s="453"/>
      <c r="I8" s="454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3"/>
      <c r="Y8" s="63"/>
    </row>
    <row r="9" spans="3:49" ht="6" customHeight="1" x14ac:dyDescent="0.2">
      <c r="C9" s="22"/>
      <c r="D9" s="452"/>
      <c r="E9" s="453"/>
      <c r="F9" s="453"/>
      <c r="G9" s="453"/>
      <c r="H9" s="453"/>
      <c r="I9" s="454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3"/>
      <c r="Y9" s="63"/>
    </row>
    <row r="10" spans="3:49" ht="6" customHeight="1" x14ac:dyDescent="0.2">
      <c r="C10" s="22"/>
      <c r="D10" s="452"/>
      <c r="E10" s="453"/>
      <c r="F10" s="453"/>
      <c r="G10" s="453"/>
      <c r="H10" s="453"/>
      <c r="I10" s="454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3"/>
      <c r="Y10" s="63"/>
    </row>
    <row r="11" spans="3:49" ht="15" customHeight="1" thickBot="1" x14ac:dyDescent="0.25">
      <c r="C11" s="22"/>
      <c r="D11" s="455"/>
      <c r="E11" s="456"/>
      <c r="F11" s="456"/>
      <c r="G11" s="456"/>
      <c r="H11" s="456"/>
      <c r="I11" s="457"/>
      <c r="J11" s="20"/>
      <c r="K11" s="20"/>
      <c r="L11" s="20"/>
      <c r="M11" s="20"/>
      <c r="N11" s="20"/>
      <c r="O11" s="20"/>
      <c r="P11" s="183"/>
      <c r="Q11" s="183"/>
      <c r="R11" s="183"/>
      <c r="S11" s="183"/>
      <c r="T11" s="183"/>
      <c r="U11" s="183"/>
      <c r="V11" s="183"/>
      <c r="W11" s="183"/>
      <c r="X11" s="21"/>
      <c r="Y11" s="63"/>
    </row>
    <row r="12" spans="3:49" ht="16.5" thickTop="1" thickBot="1" x14ac:dyDescent="0.25">
      <c r="C12" s="22"/>
      <c r="D12" s="108" t="s">
        <v>143</v>
      </c>
      <c r="E12" s="109"/>
      <c r="F12" s="109"/>
      <c r="G12" s="109"/>
      <c r="H12" s="109"/>
      <c r="I12" s="109"/>
      <c r="J12" s="228"/>
      <c r="K12" s="228"/>
      <c r="L12" s="228"/>
      <c r="M12" s="228"/>
      <c r="N12" s="228"/>
      <c r="O12" s="359"/>
      <c r="P12" s="228"/>
      <c r="Q12" s="228"/>
      <c r="R12" s="228"/>
      <c r="S12" s="228"/>
      <c r="T12" s="228"/>
      <c r="U12" s="228"/>
      <c r="V12" s="228"/>
      <c r="W12" s="228"/>
      <c r="X12" s="360"/>
      <c r="Y12" s="63"/>
    </row>
    <row r="13" spans="3:49" x14ac:dyDescent="0.2">
      <c r="C13" s="22"/>
      <c r="D13" s="78"/>
      <c r="E13" s="79" t="s">
        <v>1</v>
      </c>
      <c r="F13" s="79"/>
      <c r="G13" s="79"/>
      <c r="H13" s="80"/>
      <c r="I13" s="81"/>
      <c r="J13" s="82" t="e">
        <f>#REF!+#REF!</f>
        <v>#REF!</v>
      </c>
      <c r="K13" s="82" t="e">
        <f>#REF!+#REF!</f>
        <v>#REF!</v>
      </c>
      <c r="L13" s="82" t="e">
        <f>#REF!+#REF!</f>
        <v>#REF!</v>
      </c>
      <c r="M13" s="82">
        <v>23033272.049999997</v>
      </c>
      <c r="N13" s="82">
        <v>23834058.049999997</v>
      </c>
      <c r="O13" s="82">
        <v>24833863.490000002</v>
      </c>
      <c r="P13" s="332">
        <v>26549152.160000004</v>
      </c>
      <c r="Q13" s="332">
        <v>25739354.169999998</v>
      </c>
      <c r="R13" s="332">
        <v>25179342.33698</v>
      </c>
      <c r="S13" s="332">
        <v>24548241.024099998</v>
      </c>
      <c r="T13" s="332">
        <v>24226927.248460002</v>
      </c>
      <c r="U13" s="332">
        <f>U14+U15</f>
        <v>23566666.06126</v>
      </c>
      <c r="V13" s="332">
        <f>V14+V15</f>
        <v>25789731.704759996</v>
      </c>
      <c r="W13" s="332">
        <f>W14+W15</f>
        <v>22581781.076020002</v>
      </c>
      <c r="X13" s="83">
        <f>X14+X15</f>
        <v>27022476.443100009</v>
      </c>
      <c r="Y13" s="63"/>
    </row>
    <row r="14" spans="3:49" x14ac:dyDescent="0.2">
      <c r="C14" s="22"/>
      <c r="D14" s="29"/>
      <c r="E14" s="465" t="s">
        <v>3</v>
      </c>
      <c r="F14" s="129" t="s">
        <v>68</v>
      </c>
      <c r="G14" s="30"/>
      <c r="H14" s="31"/>
      <c r="I14" s="32"/>
      <c r="J14" s="33" t="e">
        <f>#REF!+#REF!</f>
        <v>#REF!</v>
      </c>
      <c r="K14" s="33" t="e">
        <f>#REF!+#REF!</f>
        <v>#REF!</v>
      </c>
      <c r="L14" s="33" t="e">
        <f>#REF!+#REF!</f>
        <v>#REF!</v>
      </c>
      <c r="M14" s="33">
        <v>21763033.989999998</v>
      </c>
      <c r="N14" s="33">
        <v>22697266.909999996</v>
      </c>
      <c r="O14" s="33">
        <v>23146073.780000001</v>
      </c>
      <c r="P14" s="333">
        <v>23894599.27</v>
      </c>
      <c r="Q14" s="333">
        <v>23244298.879999999</v>
      </c>
      <c r="R14" s="333">
        <v>22967939.316979997</v>
      </c>
      <c r="S14" s="333">
        <v>22840451.616099998</v>
      </c>
      <c r="T14" s="333">
        <v>22909500.840540003</v>
      </c>
      <c r="U14" s="333">
        <f t="shared" ref="U14:X15" si="0">U20+U26</f>
        <v>21430152.632070001</v>
      </c>
      <c r="V14" s="333">
        <f t="shared" si="0"/>
        <v>23102861.093549997</v>
      </c>
      <c r="W14" s="333">
        <f t="shared" ref="W14" si="1">W20+W26</f>
        <v>21093495.426320001</v>
      </c>
      <c r="X14" s="34">
        <f t="shared" si="0"/>
        <v>25223518.872900009</v>
      </c>
      <c r="Y14" s="63"/>
      <c r="AW14" s="226"/>
    </row>
    <row r="15" spans="3:49" x14ac:dyDescent="0.2">
      <c r="C15" s="22"/>
      <c r="D15" s="116"/>
      <c r="E15" s="468"/>
      <c r="F15" s="281" t="s">
        <v>69</v>
      </c>
      <c r="G15" s="41"/>
      <c r="H15" s="42"/>
      <c r="I15" s="43"/>
      <c r="J15" s="44" t="e">
        <f>#REF!+#REF!</f>
        <v>#REF!</v>
      </c>
      <c r="K15" s="44" t="e">
        <f>#REF!+#REF!</f>
        <v>#REF!</v>
      </c>
      <c r="L15" s="44" t="e">
        <f>#REF!+#REF!</f>
        <v>#REF!</v>
      </c>
      <c r="M15" s="44">
        <v>1270238.06</v>
      </c>
      <c r="N15" s="44">
        <v>1136791.1399999999</v>
      </c>
      <c r="O15" s="44">
        <v>1687789.71</v>
      </c>
      <c r="P15" s="200">
        <v>2654552.89</v>
      </c>
      <c r="Q15" s="200">
        <v>2495055.29</v>
      </c>
      <c r="R15" s="200">
        <v>2211403.02</v>
      </c>
      <c r="S15" s="200">
        <v>1707789.4079999998</v>
      </c>
      <c r="T15" s="200">
        <v>1317426.4079200004</v>
      </c>
      <c r="U15" s="200">
        <f t="shared" si="0"/>
        <v>2136513.4291900001</v>
      </c>
      <c r="V15" s="200">
        <f t="shared" si="0"/>
        <v>2686870.6112099998</v>
      </c>
      <c r="W15" s="200">
        <f t="shared" ref="W15" si="2">W21+W27</f>
        <v>1488285.6497</v>
      </c>
      <c r="X15" s="45">
        <f t="shared" si="0"/>
        <v>1798957.5702</v>
      </c>
      <c r="Y15" s="63"/>
      <c r="AW15" s="226"/>
    </row>
    <row r="16" spans="3:49" ht="12.75" customHeight="1" x14ac:dyDescent="0.2">
      <c r="C16" s="22"/>
      <c r="D16" s="29"/>
      <c r="E16" s="465" t="s">
        <v>70</v>
      </c>
      <c r="F16" s="30" t="s">
        <v>68</v>
      </c>
      <c r="G16" s="30"/>
      <c r="H16" s="31"/>
      <c r="I16" s="32"/>
      <c r="J16" s="117" t="e">
        <f t="shared" ref="J16:O16" si="3">J14/J13</f>
        <v>#REF!</v>
      </c>
      <c r="K16" s="117" t="e">
        <f t="shared" si="3"/>
        <v>#REF!</v>
      </c>
      <c r="L16" s="117" t="e">
        <f t="shared" si="3"/>
        <v>#REF!</v>
      </c>
      <c r="M16" s="117">
        <f t="shared" si="3"/>
        <v>0.94485203590516365</v>
      </c>
      <c r="N16" s="117">
        <f t="shared" si="3"/>
        <v>0.95230391997807518</v>
      </c>
      <c r="O16" s="117">
        <f t="shared" si="3"/>
        <v>0.93203676461056362</v>
      </c>
      <c r="P16" s="334">
        <v>0.90001364736613121</v>
      </c>
      <c r="Q16" s="334">
        <v>0.90306457289017528</v>
      </c>
      <c r="R16" s="334">
        <v>0.91217391660177738</v>
      </c>
      <c r="S16" s="334">
        <v>0.93043129215150711</v>
      </c>
      <c r="T16" s="334">
        <v>0.94562139909823928</v>
      </c>
      <c r="U16" s="334">
        <f>U14/U13</f>
        <v>0.90934171920473295</v>
      </c>
      <c r="V16" s="334">
        <f>V14/V13</f>
        <v>0.89581626354359922</v>
      </c>
      <c r="W16" s="334">
        <f>W14/W13</f>
        <v>0.93409352235371557</v>
      </c>
      <c r="X16" s="118">
        <f>X14/X13</f>
        <v>0.93342736096049583</v>
      </c>
      <c r="Y16" s="63"/>
    </row>
    <row r="17" spans="3:50" ht="13.5" thickBot="1" x14ac:dyDescent="0.25">
      <c r="C17" s="22"/>
      <c r="D17" s="46"/>
      <c r="E17" s="494"/>
      <c r="F17" s="47" t="s">
        <v>69</v>
      </c>
      <c r="G17" s="47"/>
      <c r="H17" s="48"/>
      <c r="I17" s="49"/>
      <c r="J17" s="119" t="e">
        <f t="shared" ref="J17:O17" si="4">J15/J13</f>
        <v>#REF!</v>
      </c>
      <c r="K17" s="119" t="e">
        <f t="shared" si="4"/>
        <v>#REF!</v>
      </c>
      <c r="L17" s="119" t="e">
        <f t="shared" si="4"/>
        <v>#REF!</v>
      </c>
      <c r="M17" s="119">
        <f t="shared" si="4"/>
        <v>5.5147964094836459E-2</v>
      </c>
      <c r="N17" s="119">
        <f t="shared" si="4"/>
        <v>4.7696080021924762E-2</v>
      </c>
      <c r="O17" s="119">
        <f t="shared" si="4"/>
        <v>6.7963235389436369E-2</v>
      </c>
      <c r="P17" s="335">
        <v>9.9986352633868805E-2</v>
      </c>
      <c r="Q17" s="335">
        <v>9.6935427109824807E-2</v>
      </c>
      <c r="R17" s="335">
        <v>8.7826083398222496E-2</v>
      </c>
      <c r="S17" s="335">
        <v>6.9568707848492853E-2</v>
      </c>
      <c r="T17" s="335">
        <v>5.4378600901760797E-2</v>
      </c>
      <c r="U17" s="335">
        <f>U15/U13</f>
        <v>9.0658280795267082E-2</v>
      </c>
      <c r="V17" s="335">
        <f>V15/V13</f>
        <v>0.10418373645640081</v>
      </c>
      <c r="W17" s="335">
        <f>W15/W13</f>
        <v>6.5906477646284378E-2</v>
      </c>
      <c r="X17" s="120">
        <f>X15/X13</f>
        <v>6.6572639039504111E-2</v>
      </c>
      <c r="Y17" s="63"/>
    </row>
    <row r="18" spans="3:50" ht="13.5" thickBot="1" x14ac:dyDescent="0.25">
      <c r="C18" s="22"/>
      <c r="D18" s="86" t="s">
        <v>146</v>
      </c>
      <c r="E18" s="87"/>
      <c r="F18" s="87"/>
      <c r="G18" s="87"/>
      <c r="H18" s="87"/>
      <c r="I18" s="87"/>
      <c r="J18" s="121"/>
      <c r="K18" s="121"/>
      <c r="L18" s="121"/>
      <c r="M18" s="121"/>
      <c r="N18" s="122"/>
      <c r="O18" s="361"/>
      <c r="P18" s="121"/>
      <c r="Q18" s="121"/>
      <c r="R18" s="121"/>
      <c r="S18" s="121"/>
      <c r="T18" s="121"/>
      <c r="U18" s="121"/>
      <c r="V18" s="121"/>
      <c r="W18" s="121"/>
      <c r="X18" s="362"/>
      <c r="Y18" s="63"/>
    </row>
    <row r="19" spans="3:50" x14ac:dyDescent="0.2">
      <c r="C19" s="22"/>
      <c r="D19" s="91"/>
      <c r="E19" s="92" t="s">
        <v>1</v>
      </c>
      <c r="F19" s="92"/>
      <c r="G19" s="92"/>
      <c r="H19" s="93"/>
      <c r="I19" s="94"/>
      <c r="J19" s="82" t="e">
        <f>#REF!+#REF!</f>
        <v>#REF!</v>
      </c>
      <c r="K19" s="82" t="e">
        <f>#REF!+#REF!</f>
        <v>#REF!</v>
      </c>
      <c r="L19" s="82" t="e">
        <f>#REF!+#REF!</f>
        <v>#REF!</v>
      </c>
      <c r="M19" s="82">
        <v>188831</v>
      </c>
      <c r="N19" s="82">
        <v>175564.73</v>
      </c>
      <c r="O19" s="82">
        <v>183018</v>
      </c>
      <c r="P19" s="332">
        <v>215068.62</v>
      </c>
      <c r="Q19" s="332">
        <v>277218.46999999997</v>
      </c>
      <c r="R19" s="332">
        <v>267071.20594999997</v>
      </c>
      <c r="S19" s="332">
        <v>927663.55487999995</v>
      </c>
      <c r="T19" s="332">
        <v>733848.11575</v>
      </c>
      <c r="U19" s="332">
        <f>U20+U21</f>
        <v>335463.87268999999</v>
      </c>
      <c r="V19" s="332">
        <f>V20+V21</f>
        <v>572753.24071999989</v>
      </c>
      <c r="W19" s="332">
        <f>W20+W21</f>
        <v>139438.22554000001</v>
      </c>
      <c r="X19" s="83">
        <f>X20+X21</f>
        <v>902706.32689999999</v>
      </c>
      <c r="Y19" s="63"/>
    </row>
    <row r="20" spans="3:50" ht="12.75" customHeight="1" x14ac:dyDescent="0.2">
      <c r="C20" s="22"/>
      <c r="D20" s="29"/>
      <c r="E20" s="465" t="s">
        <v>3</v>
      </c>
      <c r="F20" s="129" t="s">
        <v>68</v>
      </c>
      <c r="G20" s="30"/>
      <c r="H20" s="31"/>
      <c r="I20" s="32"/>
      <c r="J20" s="33" t="e">
        <f>#REF!+#REF!</f>
        <v>#REF!</v>
      </c>
      <c r="K20" s="33" t="e">
        <f>#REF!+#REF!</f>
        <v>#REF!</v>
      </c>
      <c r="L20" s="33" t="e">
        <f>#REF!+#REF!</f>
        <v>#REF!</v>
      </c>
      <c r="M20" s="33">
        <v>188831</v>
      </c>
      <c r="N20" s="33">
        <v>175302</v>
      </c>
      <c r="O20" s="33">
        <v>183018</v>
      </c>
      <c r="P20" s="333">
        <v>214537.62</v>
      </c>
      <c r="Q20" s="333">
        <v>273991.48</v>
      </c>
      <c r="R20" s="333">
        <v>266546.20594999997</v>
      </c>
      <c r="S20" s="333">
        <v>926398.75607999996</v>
      </c>
      <c r="T20" s="333">
        <v>733798.43174999999</v>
      </c>
      <c r="U20" s="333">
        <v>335463.87268999999</v>
      </c>
      <c r="V20" s="333">
        <v>565845.03506999987</v>
      </c>
      <c r="W20" s="333">
        <v>139372.22554000001</v>
      </c>
      <c r="X20" s="34">
        <v>880061.86294999998</v>
      </c>
      <c r="Y20" s="63"/>
      <c r="AW20" s="226"/>
    </row>
    <row r="21" spans="3:50" x14ac:dyDescent="0.2">
      <c r="C21" s="22"/>
      <c r="D21" s="35"/>
      <c r="E21" s="466"/>
      <c r="F21" s="282" t="s">
        <v>69</v>
      </c>
      <c r="G21" s="36"/>
      <c r="H21" s="37"/>
      <c r="I21" s="38"/>
      <c r="J21" s="44" t="e">
        <f>#REF!+#REF!</f>
        <v>#REF!</v>
      </c>
      <c r="K21" s="44" t="e">
        <f>#REF!+#REF!</f>
        <v>#REF!</v>
      </c>
      <c r="L21" s="44" t="e">
        <f>#REF!+#REF!</f>
        <v>#REF!</v>
      </c>
      <c r="M21" s="44">
        <v>0</v>
      </c>
      <c r="N21" s="44">
        <v>262.73</v>
      </c>
      <c r="O21" s="44">
        <v>0</v>
      </c>
      <c r="P21" s="200">
        <v>531</v>
      </c>
      <c r="Q21" s="200">
        <v>3226.99</v>
      </c>
      <c r="R21" s="200">
        <v>525</v>
      </c>
      <c r="S21" s="200">
        <v>1264.7988</v>
      </c>
      <c r="T21" s="200">
        <v>49.683999999999997</v>
      </c>
      <c r="U21" s="200">
        <v>0</v>
      </c>
      <c r="V21" s="200">
        <v>6908.2056500000008</v>
      </c>
      <c r="W21" s="200">
        <v>66</v>
      </c>
      <c r="X21" s="45">
        <v>22644.463949999998</v>
      </c>
      <c r="Y21" s="63"/>
    </row>
    <row r="22" spans="3:50" x14ac:dyDescent="0.2">
      <c r="C22" s="22"/>
      <c r="D22" s="29"/>
      <c r="E22" s="465" t="s">
        <v>70</v>
      </c>
      <c r="F22" s="30" t="s">
        <v>68</v>
      </c>
      <c r="G22" s="30"/>
      <c r="H22" s="31"/>
      <c r="I22" s="32"/>
      <c r="J22" s="117" t="e">
        <f t="shared" ref="J22:O22" si="5">J20/J19</f>
        <v>#REF!</v>
      </c>
      <c r="K22" s="117" t="e">
        <f t="shared" si="5"/>
        <v>#REF!</v>
      </c>
      <c r="L22" s="117" t="e">
        <f t="shared" si="5"/>
        <v>#REF!</v>
      </c>
      <c r="M22" s="117">
        <f t="shared" si="5"/>
        <v>1</v>
      </c>
      <c r="N22" s="117">
        <f t="shared" si="5"/>
        <v>0.99850351491441358</v>
      </c>
      <c r="O22" s="117">
        <f t="shared" si="5"/>
        <v>1</v>
      </c>
      <c r="P22" s="334">
        <v>0.99753102056450638</v>
      </c>
      <c r="Q22" s="334">
        <v>0.98835939755384994</v>
      </c>
      <c r="R22" s="334">
        <v>0.99803423211374465</v>
      </c>
      <c r="S22" s="334">
        <v>0.99863657595111233</v>
      </c>
      <c r="T22" s="334">
        <v>0.99993229661706051</v>
      </c>
      <c r="U22" s="334">
        <f>U20/U19</f>
        <v>1</v>
      </c>
      <c r="V22" s="334">
        <f>V20/V19</f>
        <v>0.98793860050217119</v>
      </c>
      <c r="W22" s="334">
        <f>W20/W19</f>
        <v>0.99952667211774671</v>
      </c>
      <c r="X22" s="118">
        <f>X20/X19</f>
        <v>0.97491491609706138</v>
      </c>
      <c r="Y22" s="63"/>
      <c r="AX22" s="226"/>
    </row>
    <row r="23" spans="3:50" ht="13.5" thickBot="1" x14ac:dyDescent="0.25">
      <c r="C23" s="22"/>
      <c r="D23" s="46"/>
      <c r="E23" s="494"/>
      <c r="F23" s="47" t="s">
        <v>69</v>
      </c>
      <c r="G23" s="47"/>
      <c r="H23" s="48"/>
      <c r="I23" s="49"/>
      <c r="J23" s="119" t="e">
        <f t="shared" ref="J23:O23" si="6">J21/J19</f>
        <v>#REF!</v>
      </c>
      <c r="K23" s="119" t="e">
        <f t="shared" si="6"/>
        <v>#REF!</v>
      </c>
      <c r="L23" s="119" t="e">
        <f t="shared" si="6"/>
        <v>#REF!</v>
      </c>
      <c r="M23" s="119">
        <f t="shared" si="6"/>
        <v>0</v>
      </c>
      <c r="N23" s="119">
        <f t="shared" si="6"/>
        <v>1.4964850855863818E-3</v>
      </c>
      <c r="O23" s="119">
        <f t="shared" si="6"/>
        <v>0</v>
      </c>
      <c r="P23" s="335">
        <v>2.4689794354936577E-3</v>
      </c>
      <c r="Q23" s="335">
        <v>1.1640602446150143E-2</v>
      </c>
      <c r="R23" s="335">
        <v>1.9657678862553549E-3</v>
      </c>
      <c r="S23" s="335">
        <v>1.3634240488876498E-3</v>
      </c>
      <c r="T23" s="335">
        <v>6.7703382939428091E-5</v>
      </c>
      <c r="U23" s="335">
        <f>U21/U19</f>
        <v>0</v>
      </c>
      <c r="V23" s="335">
        <f>V21/V19</f>
        <v>1.206139949782876E-2</v>
      </c>
      <c r="W23" s="335">
        <f>W21/W19</f>
        <v>4.7332788225325543E-4</v>
      </c>
      <c r="X23" s="120">
        <f>X21/X19</f>
        <v>2.5085083902938576E-2</v>
      </c>
      <c r="Y23" s="63"/>
    </row>
    <row r="24" spans="3:50" ht="13.5" thickBot="1" x14ac:dyDescent="0.25">
      <c r="C24" s="22"/>
      <c r="D24" s="86" t="s">
        <v>71</v>
      </c>
      <c r="E24" s="87"/>
      <c r="F24" s="87"/>
      <c r="G24" s="87"/>
      <c r="H24" s="87"/>
      <c r="I24" s="87"/>
      <c r="J24" s="121"/>
      <c r="K24" s="121"/>
      <c r="L24" s="121"/>
      <c r="M24" s="121"/>
      <c r="N24" s="122"/>
      <c r="O24" s="361"/>
      <c r="P24" s="121"/>
      <c r="Q24" s="121"/>
      <c r="R24" s="121"/>
      <c r="S24" s="121"/>
      <c r="T24" s="121"/>
      <c r="U24" s="121"/>
      <c r="V24" s="121"/>
      <c r="W24" s="121"/>
      <c r="X24" s="362"/>
      <c r="Y24" s="63"/>
    </row>
    <row r="25" spans="3:50" x14ac:dyDescent="0.2">
      <c r="C25" s="22"/>
      <c r="D25" s="78"/>
      <c r="E25" s="79" t="s">
        <v>1</v>
      </c>
      <c r="F25" s="79"/>
      <c r="G25" s="79"/>
      <c r="H25" s="80"/>
      <c r="I25" s="81"/>
      <c r="J25" s="82" t="e">
        <f>#REF!+#REF!</f>
        <v>#REF!</v>
      </c>
      <c r="K25" s="82" t="e">
        <f>#REF!+#REF!</f>
        <v>#REF!</v>
      </c>
      <c r="L25" s="82" t="e">
        <f>#REF!+#REF!</f>
        <v>#REF!</v>
      </c>
      <c r="M25" s="82">
        <v>22844441.049999997</v>
      </c>
      <c r="N25" s="82">
        <v>23658493.319999997</v>
      </c>
      <c r="O25" s="82">
        <v>24650845.490000002</v>
      </c>
      <c r="P25" s="332">
        <v>26339745.000000004</v>
      </c>
      <c r="Q25" s="332">
        <v>25517597.929999996</v>
      </c>
      <c r="R25" s="332">
        <v>24950916.189999998</v>
      </c>
      <c r="S25" s="332">
        <v>24188775.039999999</v>
      </c>
      <c r="T25" s="332">
        <v>23493079.132710002</v>
      </c>
      <c r="U25" s="332">
        <f>U26+U27</f>
        <v>23231202.18857</v>
      </c>
      <c r="V25" s="332">
        <f>V26+V27</f>
        <v>25216978.464039996</v>
      </c>
      <c r="W25" s="332">
        <f>W26+W27</f>
        <v>22442342.850480001</v>
      </c>
      <c r="X25" s="83">
        <f>X26+X27</f>
        <v>26119770.116200007</v>
      </c>
      <c r="Y25" s="63"/>
    </row>
    <row r="26" spans="3:50" ht="12.75" customHeight="1" x14ac:dyDescent="0.2">
      <c r="C26" s="22"/>
      <c r="D26" s="29"/>
      <c r="E26" s="465" t="s">
        <v>3</v>
      </c>
      <c r="F26" s="129" t="s">
        <v>68</v>
      </c>
      <c r="G26" s="30"/>
      <c r="H26" s="31"/>
      <c r="I26" s="32"/>
      <c r="J26" s="33" t="e">
        <f>#REF!+#REF!</f>
        <v>#REF!</v>
      </c>
      <c r="K26" s="33" t="e">
        <f>#REF!+#REF!</f>
        <v>#REF!</v>
      </c>
      <c r="L26" s="33" t="e">
        <f>#REF!+#REF!</f>
        <v>#REF!</v>
      </c>
      <c r="M26" s="33">
        <v>21574202.989999998</v>
      </c>
      <c r="N26" s="33">
        <v>22521964.909999996</v>
      </c>
      <c r="O26" s="33">
        <v>22963055.780000001</v>
      </c>
      <c r="P26" s="333">
        <v>23685672.110000007</v>
      </c>
      <c r="Q26" s="333">
        <v>23022612.639999997</v>
      </c>
      <c r="R26" s="333">
        <v>22739513.169999998</v>
      </c>
      <c r="S26" s="333">
        <v>22481354.099999998</v>
      </c>
      <c r="T26" s="333">
        <v>22175702.408790004</v>
      </c>
      <c r="U26" s="333">
        <v>21094688.759380002</v>
      </c>
      <c r="V26" s="333">
        <v>22537016.058479998</v>
      </c>
      <c r="W26" s="333">
        <v>20954123.200780001</v>
      </c>
      <c r="X26" s="34">
        <v>24343457.009950008</v>
      </c>
      <c r="Y26" s="63"/>
      <c r="AW26" s="226"/>
    </row>
    <row r="27" spans="3:50" x14ac:dyDescent="0.2">
      <c r="C27" s="22"/>
      <c r="D27" s="116"/>
      <c r="E27" s="468"/>
      <c r="F27" s="281" t="s">
        <v>69</v>
      </c>
      <c r="G27" s="41"/>
      <c r="H27" s="42"/>
      <c r="I27" s="43"/>
      <c r="J27" s="44" t="e">
        <f>#REF!+#REF!</f>
        <v>#REF!</v>
      </c>
      <c r="K27" s="44" t="e">
        <f>#REF!+#REF!</f>
        <v>#REF!</v>
      </c>
      <c r="L27" s="44" t="e">
        <f>#REF!+#REF!</f>
        <v>#REF!</v>
      </c>
      <c r="M27" s="44">
        <v>1270238.06</v>
      </c>
      <c r="N27" s="44">
        <v>1136528.4099999999</v>
      </c>
      <c r="O27" s="44">
        <v>1687789.71</v>
      </c>
      <c r="P27" s="200">
        <v>2654072.89</v>
      </c>
      <c r="Q27" s="200">
        <v>2494985.29</v>
      </c>
      <c r="R27" s="200">
        <v>2211403.02</v>
      </c>
      <c r="S27" s="200">
        <v>1707420.94</v>
      </c>
      <c r="T27" s="200">
        <v>1317376.7239200005</v>
      </c>
      <c r="U27" s="200">
        <v>2136513.4291900001</v>
      </c>
      <c r="V27" s="200">
        <v>2679962.4055599999</v>
      </c>
      <c r="W27" s="200">
        <v>1488219.6497</v>
      </c>
      <c r="X27" s="45">
        <v>1776313.10625</v>
      </c>
      <c r="Y27" s="63"/>
    </row>
    <row r="28" spans="3:50" ht="12.75" customHeight="1" x14ac:dyDescent="0.2">
      <c r="C28" s="22"/>
      <c r="D28" s="29"/>
      <c r="E28" s="465" t="s">
        <v>70</v>
      </c>
      <c r="F28" s="30" t="s">
        <v>68</v>
      </c>
      <c r="G28" s="30"/>
      <c r="H28" s="31"/>
      <c r="I28" s="32"/>
      <c r="J28" s="117" t="e">
        <f t="shared" ref="J28:O28" si="7">J26/J25</f>
        <v>#REF!</v>
      </c>
      <c r="K28" s="117" t="e">
        <f t="shared" si="7"/>
        <v>#REF!</v>
      </c>
      <c r="L28" s="117" t="e">
        <f t="shared" si="7"/>
        <v>#REF!</v>
      </c>
      <c r="M28" s="117">
        <f t="shared" si="7"/>
        <v>0.94439618560945271</v>
      </c>
      <c r="N28" s="117">
        <f t="shared" si="7"/>
        <v>0.95196108244817002</v>
      </c>
      <c r="O28" s="117">
        <f t="shared" si="7"/>
        <v>0.93153217764134377</v>
      </c>
      <c r="P28" s="334">
        <v>0.89923695578677787</v>
      </c>
      <c r="Q28" s="334">
        <v>0.90222491565059315</v>
      </c>
      <c r="R28" s="334">
        <v>0.911369867015693</v>
      </c>
      <c r="S28" s="334">
        <v>0.92941267438402697</v>
      </c>
      <c r="T28" s="334">
        <v>0.94392490160705322</v>
      </c>
      <c r="U28" s="334">
        <f>U26/U25</f>
        <v>0.90803259289606686</v>
      </c>
      <c r="V28" s="334">
        <f>V26/V25</f>
        <v>0.89372388887186915</v>
      </c>
      <c r="W28" s="334">
        <f>W26/W25</f>
        <v>0.93368697467928707</v>
      </c>
      <c r="X28" s="118">
        <f>X26/X25</f>
        <v>0.93199353982260758</v>
      </c>
      <c r="Y28" s="63"/>
    </row>
    <row r="29" spans="3:50" ht="13.5" thickBot="1" x14ac:dyDescent="0.25">
      <c r="C29" s="22"/>
      <c r="D29" s="46"/>
      <c r="E29" s="494"/>
      <c r="F29" s="47" t="s">
        <v>69</v>
      </c>
      <c r="G29" s="47"/>
      <c r="H29" s="48"/>
      <c r="I29" s="49"/>
      <c r="J29" s="119" t="e">
        <f t="shared" ref="J29:O29" si="8">J27/J25</f>
        <v>#REF!</v>
      </c>
      <c r="K29" s="119" t="e">
        <f t="shared" si="8"/>
        <v>#REF!</v>
      </c>
      <c r="L29" s="119" t="e">
        <f t="shared" si="8"/>
        <v>#REF!</v>
      </c>
      <c r="M29" s="119">
        <f t="shared" si="8"/>
        <v>5.5603814390547332E-2</v>
      </c>
      <c r="N29" s="119">
        <f t="shared" si="8"/>
        <v>4.8038917551829971E-2</v>
      </c>
      <c r="O29" s="119">
        <f t="shared" si="8"/>
        <v>6.8467822358656144E-2</v>
      </c>
      <c r="P29" s="335">
        <v>0.10076304421322226</v>
      </c>
      <c r="Q29" s="335">
        <v>9.7775084349406877E-2</v>
      </c>
      <c r="R29" s="335">
        <v>8.8630132984307067E-2</v>
      </c>
      <c r="S29" s="335">
        <v>7.0587325615972987E-2</v>
      </c>
      <c r="T29" s="335">
        <v>5.607509839294688E-2</v>
      </c>
      <c r="U29" s="335">
        <f>U27/U25</f>
        <v>9.1967407103933155E-2</v>
      </c>
      <c r="V29" s="335">
        <f>V27/V25</f>
        <v>0.10627611112813096</v>
      </c>
      <c r="W29" s="335">
        <f>W27/W25</f>
        <v>6.6313025320712884E-2</v>
      </c>
      <c r="X29" s="120">
        <f>X27/X25</f>
        <v>6.8006460177392397E-2</v>
      </c>
      <c r="Y29" s="63"/>
    </row>
    <row r="30" spans="3:50" ht="13.5" thickBot="1" x14ac:dyDescent="0.25">
      <c r="C30" s="22"/>
      <c r="D30" s="86" t="s">
        <v>144</v>
      </c>
      <c r="E30" s="87"/>
      <c r="F30" s="87"/>
      <c r="G30" s="87"/>
      <c r="H30" s="87"/>
      <c r="I30" s="87"/>
      <c r="J30" s="111"/>
      <c r="K30" s="111"/>
      <c r="L30" s="111"/>
      <c r="M30" s="111"/>
      <c r="N30" s="283"/>
      <c r="O30" s="363"/>
      <c r="P30" s="111"/>
      <c r="Q30" s="111"/>
      <c r="R30" s="111"/>
      <c r="S30" s="111"/>
      <c r="T30" s="111"/>
      <c r="U30" s="111"/>
      <c r="V30" s="111"/>
      <c r="W30" s="111"/>
      <c r="X30" s="364"/>
      <c r="Y30" s="63"/>
    </row>
    <row r="31" spans="3:50" x14ac:dyDescent="0.2">
      <c r="C31" s="22"/>
      <c r="D31" s="130"/>
      <c r="E31" s="496" t="s">
        <v>150</v>
      </c>
      <c r="F31" s="497"/>
      <c r="G31" s="497"/>
      <c r="H31" s="497"/>
      <c r="I31" s="131"/>
      <c r="J31" s="287">
        <v>114.24777249999998</v>
      </c>
      <c r="K31" s="287">
        <v>121.34803966999998</v>
      </c>
      <c r="L31" s="287">
        <v>128.55417447999997</v>
      </c>
      <c r="M31" s="287">
        <v>141.24843944</v>
      </c>
      <c r="N31" s="287">
        <v>151.58498969999997</v>
      </c>
      <c r="O31" s="287">
        <v>149.79972682000005</v>
      </c>
      <c r="P31" s="336">
        <v>162.80350399</v>
      </c>
      <c r="Q31" s="336">
        <v>161.87480193999997</v>
      </c>
      <c r="R31" s="336">
        <v>172.76879587426001</v>
      </c>
      <c r="S31" s="336">
        <v>170.37426544439001</v>
      </c>
      <c r="T31" s="336">
        <v>171.72496276016</v>
      </c>
      <c r="U31" s="336">
        <v>177.59063407748005</v>
      </c>
      <c r="V31" s="336">
        <v>181.60898122443001</v>
      </c>
      <c r="W31" s="336">
        <v>172.2724</v>
      </c>
      <c r="X31" s="288">
        <v>193.64213354046001</v>
      </c>
      <c r="Y31" s="63"/>
    </row>
    <row r="32" spans="3:50" ht="27" customHeight="1" x14ac:dyDescent="0.2">
      <c r="C32" s="22"/>
      <c r="D32" s="116"/>
      <c r="E32" s="498" t="s">
        <v>194</v>
      </c>
      <c r="F32" s="498"/>
      <c r="G32" s="498"/>
      <c r="H32" s="498"/>
      <c r="I32" s="289"/>
      <c r="J32" s="290" t="e">
        <f t="shared" ref="J32:X32" si="9">J13/J31/1000000</f>
        <v>#REF!</v>
      </c>
      <c r="K32" s="290" t="e">
        <f t="shared" si="9"/>
        <v>#REF!</v>
      </c>
      <c r="L32" s="290" t="e">
        <f t="shared" si="9"/>
        <v>#REF!</v>
      </c>
      <c r="M32" s="290">
        <f t="shared" si="9"/>
        <v>0.16306921436667732</v>
      </c>
      <c r="N32" s="290">
        <f t="shared" si="9"/>
        <v>0.15723230972386973</v>
      </c>
      <c r="O32" s="290">
        <f t="shared" si="9"/>
        <v>0.16578043242922913</v>
      </c>
      <c r="P32" s="379">
        <f t="shared" si="9"/>
        <v>0.1630748203160956</v>
      </c>
      <c r="Q32" s="379">
        <f t="shared" si="9"/>
        <v>0.15900778788004616</v>
      </c>
      <c r="R32" s="379">
        <f t="shared" si="9"/>
        <v>0.14574010433750639</v>
      </c>
      <c r="S32" s="379">
        <f t="shared" si="9"/>
        <v>0.14408420755370782</v>
      </c>
      <c r="T32" s="379">
        <f t="shared" si="9"/>
        <v>0.14107982240355227</v>
      </c>
      <c r="U32" s="379">
        <f t="shared" si="9"/>
        <v>0.13270218997572938</v>
      </c>
      <c r="V32" s="379">
        <f t="shared" si="9"/>
        <v>0.14200691799977327</v>
      </c>
      <c r="W32" s="379">
        <f t="shared" ref="W32" si="10">W13/W31/1000000</f>
        <v>0.13108182782627981</v>
      </c>
      <c r="X32" s="291">
        <f t="shared" si="9"/>
        <v>0.139548537030831</v>
      </c>
      <c r="Y32" s="63"/>
    </row>
    <row r="33" spans="4:51" x14ac:dyDescent="0.2">
      <c r="D33" s="286"/>
      <c r="E33" s="96" t="s">
        <v>72</v>
      </c>
      <c r="F33" s="96"/>
      <c r="G33" s="96"/>
      <c r="H33" s="97"/>
      <c r="I33" s="98"/>
      <c r="J33" s="425">
        <v>2688.107</v>
      </c>
      <c r="K33" s="425">
        <v>3057.66</v>
      </c>
      <c r="L33" s="425">
        <v>3257.9720000000002</v>
      </c>
      <c r="M33" s="425">
        <v>3507.1309999999999</v>
      </c>
      <c r="N33" s="425">
        <v>3840.1170000000002</v>
      </c>
      <c r="O33" s="426">
        <v>4024.1170000000002</v>
      </c>
      <c r="P33" s="426">
        <v>3930.4090000000001</v>
      </c>
      <c r="Q33" s="426">
        <v>3962.4639999999999</v>
      </c>
      <c r="R33" s="426">
        <v>4033.7550000000001</v>
      </c>
      <c r="S33" s="426">
        <v>4059.9119999999998</v>
      </c>
      <c r="T33" s="426">
        <v>4098.1279999999997</v>
      </c>
      <c r="U33" s="426">
        <v>4313.7889999999998</v>
      </c>
      <c r="V33" s="426">
        <v>4595.7830000000004</v>
      </c>
      <c r="W33" s="426">
        <v>4773.24</v>
      </c>
      <c r="X33" s="427">
        <v>5055.0290000000005</v>
      </c>
      <c r="Y33" s="55" t="s">
        <v>77</v>
      </c>
      <c r="AY33" s="226"/>
    </row>
    <row r="34" spans="4:51" ht="13.5" thickBot="1" x14ac:dyDescent="0.25">
      <c r="D34" s="35"/>
      <c r="E34" s="184" t="s">
        <v>145</v>
      </c>
      <c r="F34" s="184"/>
      <c r="G34" s="184"/>
      <c r="H34" s="185"/>
      <c r="I34" s="187"/>
      <c r="J34" s="421" t="e">
        <f t="shared" ref="J34:X34" si="11">J13/1000000/J33</f>
        <v>#REF!</v>
      </c>
      <c r="K34" s="421" t="e">
        <f t="shared" si="11"/>
        <v>#REF!</v>
      </c>
      <c r="L34" s="421" t="e">
        <f t="shared" si="11"/>
        <v>#REF!</v>
      </c>
      <c r="M34" s="421">
        <f t="shared" si="11"/>
        <v>6.5675539493677305E-3</v>
      </c>
      <c r="N34" s="421">
        <f t="shared" si="11"/>
        <v>6.2065968432732637E-3</v>
      </c>
      <c r="O34" s="421">
        <f t="shared" si="11"/>
        <v>6.1712578163110069E-3</v>
      </c>
      <c r="P34" s="422">
        <f t="shared" si="11"/>
        <v>6.7548064743389313E-3</v>
      </c>
      <c r="Q34" s="422">
        <f t="shared" si="11"/>
        <v>6.4957950835641655E-3</v>
      </c>
      <c r="R34" s="422">
        <f t="shared" si="11"/>
        <v>6.24215956025589E-3</v>
      </c>
      <c r="S34" s="422">
        <f t="shared" si="11"/>
        <v>6.0464958413138014E-3</v>
      </c>
      <c r="T34" s="422">
        <f t="shared" si="11"/>
        <v>5.911705844341612E-3</v>
      </c>
      <c r="U34" s="422">
        <f t="shared" si="11"/>
        <v>5.4631012460878365E-3</v>
      </c>
      <c r="V34" s="422">
        <f t="shared" si="11"/>
        <v>5.611607794528157E-3</v>
      </c>
      <c r="W34" s="422">
        <f t="shared" ref="W34" si="12">W13/1000000/W33</f>
        <v>4.7309125617023247E-3</v>
      </c>
      <c r="X34" s="423">
        <f t="shared" si="11"/>
        <v>5.3456620017610194E-3</v>
      </c>
    </row>
    <row r="35" spans="4:51" ht="13.5" x14ac:dyDescent="0.25">
      <c r="D35" s="64" t="s">
        <v>83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2" t="s">
        <v>148</v>
      </c>
    </row>
    <row r="36" spans="4:51" ht="13.5" customHeight="1" x14ac:dyDescent="0.2">
      <c r="D36" s="53" t="s">
        <v>55</v>
      </c>
      <c r="E36" s="476" t="s">
        <v>158</v>
      </c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</row>
    <row r="37" spans="4:51" x14ac:dyDescent="0.2">
      <c r="D37" s="53" t="s">
        <v>61</v>
      </c>
      <c r="E37" s="476" t="s">
        <v>162</v>
      </c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</row>
    <row r="38" spans="4:51" ht="10.5" customHeight="1" x14ac:dyDescent="0.2">
      <c r="D38" s="284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</row>
    <row r="39" spans="4:51" ht="14.25" customHeight="1" x14ac:dyDescent="0.2">
      <c r="D39" s="292" t="s">
        <v>149</v>
      </c>
      <c r="E39" s="495" t="s">
        <v>164</v>
      </c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</row>
    <row r="40" spans="4:51" ht="15" customHeight="1" x14ac:dyDescent="0.2">
      <c r="D40" s="292" t="s">
        <v>157</v>
      </c>
      <c r="E40" s="495" t="s">
        <v>167</v>
      </c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</row>
    <row r="41" spans="4:51" ht="12.75" customHeight="1" x14ac:dyDescent="0.2">
      <c r="D41" s="292"/>
      <c r="E41" s="495" t="s">
        <v>213</v>
      </c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285"/>
    </row>
    <row r="42" spans="4:51" x14ac:dyDescent="0.2"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</row>
    <row r="43" spans="4:51" x14ac:dyDescent="0.2">
      <c r="K43" s="226"/>
    </row>
  </sheetData>
  <mergeCells count="29">
    <mergeCell ref="X7:X10"/>
    <mergeCell ref="M7:M10"/>
    <mergeCell ref="N7:N10"/>
    <mergeCell ref="E41:X41"/>
    <mergeCell ref="E22:E23"/>
    <mergeCell ref="E31:H31"/>
    <mergeCell ref="E37:X38"/>
    <mergeCell ref="E36:X36"/>
    <mergeCell ref="E26:E27"/>
    <mergeCell ref="E32:H32"/>
    <mergeCell ref="E28:E29"/>
    <mergeCell ref="E40:X40"/>
    <mergeCell ref="E39:X39"/>
    <mergeCell ref="W7:W10"/>
    <mergeCell ref="V7:V10"/>
    <mergeCell ref="E20:E21"/>
    <mergeCell ref="E14:E15"/>
    <mergeCell ref="D7:I11"/>
    <mergeCell ref="E16:E17"/>
    <mergeCell ref="U7:U10"/>
    <mergeCell ref="T7:T10"/>
    <mergeCell ref="J7:J10"/>
    <mergeCell ref="K7:K10"/>
    <mergeCell ref="L7:L10"/>
    <mergeCell ref="O7:O10"/>
    <mergeCell ref="P7:P10"/>
    <mergeCell ref="S7:S10"/>
    <mergeCell ref="Q7:Q10"/>
    <mergeCell ref="R7:R10"/>
  </mergeCells>
  <phoneticPr fontId="0" type="noConversion"/>
  <conditionalFormatting sqref="G6">
    <cfRule type="expression" dxfId="17" priority="1" stopIfTrue="1">
      <formula>Y6=" "</formula>
    </cfRule>
  </conditionalFormatting>
  <conditionalFormatting sqref="X35">
    <cfRule type="expression" dxfId="16" priority="2" stopIfTrue="1">
      <formula>Y33=" "</formula>
    </cfRule>
  </conditionalFormatting>
  <conditionalFormatting sqref="D6">
    <cfRule type="cellIs" dxfId="15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28999999999999998" right="0.49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autoPageBreaks="0"/>
  </sheetPr>
  <dimension ref="B1:AY63"/>
  <sheetViews>
    <sheetView showGridLines="0" showOutlineSymbol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10.4257812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49" width="1.7109375" style="55" customWidth="1"/>
    <col min="50" max="16384" width="9.140625" style="55"/>
  </cols>
  <sheetData>
    <row r="1" spans="2:51" hidden="1" x14ac:dyDescent="0.2"/>
    <row r="2" spans="2:51" hidden="1" x14ac:dyDescent="0.2"/>
    <row r="3" spans="2:51" ht="9" customHeight="1" x14ac:dyDescent="0.2">
      <c r="C3" s="54"/>
    </row>
    <row r="4" spans="2:51" s="56" customFormat="1" ht="15.75" x14ac:dyDescent="0.2">
      <c r="D4" s="16" t="s">
        <v>161</v>
      </c>
      <c r="E4" s="57"/>
      <c r="F4" s="57"/>
      <c r="G4" s="57"/>
      <c r="H4" s="16" t="s">
        <v>137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AA4" s="225"/>
    </row>
    <row r="5" spans="2:51" s="56" customFormat="1" ht="15.75" x14ac:dyDescent="0.2">
      <c r="B5" s="244">
        <v>48</v>
      </c>
      <c r="D5" s="247" t="s">
        <v>223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AA5" s="225"/>
    </row>
    <row r="6" spans="2:51" s="60" customFormat="1" ht="12.75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324"/>
      <c r="P6" s="324"/>
      <c r="Q6" s="324"/>
      <c r="R6" s="324"/>
      <c r="S6" s="324"/>
      <c r="T6" s="324"/>
      <c r="U6" s="324"/>
      <c r="V6" s="324"/>
      <c r="W6" s="324"/>
      <c r="X6" s="142"/>
      <c r="Y6" s="15"/>
      <c r="Z6" s="15"/>
      <c r="AF6" s="56"/>
    </row>
    <row r="7" spans="2:51" ht="6" customHeight="1" x14ac:dyDescent="0.2">
      <c r="C7" s="22"/>
      <c r="D7" s="449"/>
      <c r="E7" s="450"/>
      <c r="F7" s="450"/>
      <c r="G7" s="450"/>
      <c r="H7" s="450"/>
      <c r="I7" s="451"/>
      <c r="J7" s="447">
        <v>2003</v>
      </c>
      <c r="K7" s="447">
        <v>2004</v>
      </c>
      <c r="L7" s="447">
        <v>2005</v>
      </c>
      <c r="M7" s="447">
        <v>2006</v>
      </c>
      <c r="N7" s="447">
        <v>2007</v>
      </c>
      <c r="O7" s="447">
        <v>2008</v>
      </c>
      <c r="P7" s="447">
        <v>2009</v>
      </c>
      <c r="Q7" s="447">
        <v>2010</v>
      </c>
      <c r="R7" s="447">
        <v>2011</v>
      </c>
      <c r="S7" s="447">
        <v>2012</v>
      </c>
      <c r="T7" s="447">
        <v>2013</v>
      </c>
      <c r="U7" s="447">
        <v>2014</v>
      </c>
      <c r="V7" s="447">
        <v>2015</v>
      </c>
      <c r="W7" s="447">
        <v>2016</v>
      </c>
      <c r="X7" s="442">
        <v>2017</v>
      </c>
      <c r="Y7" s="63"/>
      <c r="Z7" s="208"/>
    </row>
    <row r="8" spans="2:51" ht="6" customHeight="1" x14ac:dyDescent="0.2">
      <c r="C8" s="22"/>
      <c r="D8" s="452"/>
      <c r="E8" s="453"/>
      <c r="F8" s="453"/>
      <c r="G8" s="453"/>
      <c r="H8" s="453"/>
      <c r="I8" s="454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3"/>
      <c r="Y8" s="63"/>
      <c r="Z8" s="208"/>
    </row>
    <row r="9" spans="2:51" ht="6" customHeight="1" x14ac:dyDescent="0.2">
      <c r="C9" s="22"/>
      <c r="D9" s="452"/>
      <c r="E9" s="453"/>
      <c r="F9" s="453"/>
      <c r="G9" s="453"/>
      <c r="H9" s="453"/>
      <c r="I9" s="454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3"/>
      <c r="Y9" s="63"/>
      <c r="Z9" s="208"/>
    </row>
    <row r="10" spans="2:51" ht="6" customHeight="1" x14ac:dyDescent="0.2">
      <c r="C10" s="22"/>
      <c r="D10" s="452"/>
      <c r="E10" s="453"/>
      <c r="F10" s="453"/>
      <c r="G10" s="453"/>
      <c r="H10" s="453"/>
      <c r="I10" s="454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3"/>
      <c r="Y10" s="63"/>
      <c r="Z10" s="208"/>
    </row>
    <row r="11" spans="2:51" ht="15" customHeight="1" thickBot="1" x14ac:dyDescent="0.25">
      <c r="C11" s="22"/>
      <c r="D11" s="455"/>
      <c r="E11" s="456"/>
      <c r="F11" s="456"/>
      <c r="G11" s="456"/>
      <c r="H11" s="456"/>
      <c r="I11" s="457"/>
      <c r="J11" s="20"/>
      <c r="K11" s="20"/>
      <c r="L11" s="20"/>
      <c r="M11" s="20"/>
      <c r="N11" s="20"/>
      <c r="O11" s="183"/>
      <c r="P11" s="183"/>
      <c r="Q11" s="183"/>
      <c r="R11" s="183"/>
      <c r="S11" s="183"/>
      <c r="T11" s="183"/>
      <c r="U11" s="183"/>
      <c r="V11" s="183" t="s">
        <v>157</v>
      </c>
      <c r="W11" s="183" t="s">
        <v>157</v>
      </c>
      <c r="X11" s="21" t="s">
        <v>157</v>
      </c>
      <c r="Y11" s="63"/>
      <c r="Z11" s="208"/>
    </row>
    <row r="12" spans="2:51" ht="13.5" customHeight="1" thickTop="1" thickBot="1" x14ac:dyDescent="0.25">
      <c r="C12" s="22"/>
      <c r="D12" s="108" t="s">
        <v>166</v>
      </c>
      <c r="E12" s="228"/>
      <c r="F12" s="228"/>
      <c r="G12" s="228"/>
      <c r="H12" s="228"/>
      <c r="I12" s="228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  <c r="Y12" s="63"/>
      <c r="Z12" s="208"/>
    </row>
    <row r="13" spans="2:51" x14ac:dyDescent="0.2">
      <c r="C13" s="22"/>
      <c r="D13" s="138"/>
      <c r="E13" s="365" t="s">
        <v>73</v>
      </c>
      <c r="F13" s="366"/>
      <c r="G13" s="366"/>
      <c r="H13" s="367"/>
      <c r="I13" s="368"/>
      <c r="J13" s="269">
        <v>44948.493999999999</v>
      </c>
      <c r="K13" s="269">
        <v>44984.313999999998</v>
      </c>
      <c r="L13" s="269">
        <v>44792.160999999986</v>
      </c>
      <c r="M13" s="269">
        <v>44694.780999999974</v>
      </c>
      <c r="N13" s="269">
        <v>44448.53600000008</v>
      </c>
      <c r="O13" s="325">
        <v>43817.934999999976</v>
      </c>
      <c r="P13" s="325">
        <v>43530.802000000025</v>
      </c>
      <c r="Q13" s="325">
        <v>43072.511999999952</v>
      </c>
      <c r="R13" s="325">
        <v>41450.671000000009</v>
      </c>
      <c r="S13" s="325">
        <v>39498.11500000002</v>
      </c>
      <c r="T13" s="325">
        <v>37599.578000000009</v>
      </c>
      <c r="U13" s="325">
        <v>36343.671999999999</v>
      </c>
      <c r="V13" s="325" t="s">
        <v>64</v>
      </c>
      <c r="W13" s="325" t="s">
        <v>64</v>
      </c>
      <c r="X13" s="270" t="s">
        <v>64</v>
      </c>
      <c r="Y13" s="63"/>
      <c r="Z13" s="208"/>
    </row>
    <row r="14" spans="2:51" ht="12.75" customHeight="1" x14ac:dyDescent="0.2">
      <c r="C14" s="22"/>
      <c r="D14" s="136"/>
      <c r="E14" s="500" t="s">
        <v>122</v>
      </c>
      <c r="F14" s="99" t="s">
        <v>160</v>
      </c>
      <c r="G14" s="99"/>
      <c r="H14" s="100"/>
      <c r="I14" s="101"/>
      <c r="J14" s="39">
        <v>25673.171000000002</v>
      </c>
      <c r="K14" s="39">
        <v>26045.61</v>
      </c>
      <c r="L14" s="39">
        <v>28506.034999999996</v>
      </c>
      <c r="M14" s="39">
        <v>26445.581000000002</v>
      </c>
      <c r="N14" s="39">
        <v>26468.938999999995</v>
      </c>
      <c r="O14" s="198">
        <v>26365.23</v>
      </c>
      <c r="P14" s="198">
        <v>26347.673000000039</v>
      </c>
      <c r="Q14" s="198">
        <v>26146.017000000018</v>
      </c>
      <c r="R14" s="198">
        <v>25458.01100000001</v>
      </c>
      <c r="S14" s="198">
        <v>24378.298000000024</v>
      </c>
      <c r="T14" s="198">
        <v>23109.042999999994</v>
      </c>
      <c r="U14" s="198">
        <v>22167.105000000007</v>
      </c>
      <c r="V14" s="198" t="s">
        <v>64</v>
      </c>
      <c r="W14" s="198" t="s">
        <v>64</v>
      </c>
      <c r="X14" s="371" t="s">
        <v>64</v>
      </c>
      <c r="Y14" s="63"/>
      <c r="Z14" s="208"/>
      <c r="AY14" s="226"/>
    </row>
    <row r="15" spans="2:51" ht="13.5" thickBot="1" x14ac:dyDescent="0.25">
      <c r="C15" s="22"/>
      <c r="D15" s="46"/>
      <c r="E15" s="501"/>
      <c r="F15" s="47" t="s">
        <v>124</v>
      </c>
      <c r="G15" s="47"/>
      <c r="H15" s="48"/>
      <c r="I15" s="49"/>
      <c r="J15" s="50">
        <v>7964.186999999999</v>
      </c>
      <c r="K15" s="50">
        <v>7711.1280000000015</v>
      </c>
      <c r="L15" s="50">
        <v>5179.3449999999984</v>
      </c>
      <c r="M15" s="50">
        <v>7256.9329999999945</v>
      </c>
      <c r="N15" s="50">
        <v>7013.2980000000007</v>
      </c>
      <c r="O15" s="199">
        <v>6712.6449999999941</v>
      </c>
      <c r="P15" s="199">
        <v>6487.59</v>
      </c>
      <c r="Q15" s="199">
        <v>6334.9869999999974</v>
      </c>
      <c r="R15" s="199">
        <v>6012.1280000000015</v>
      </c>
      <c r="S15" s="199">
        <v>5713.3290000000015</v>
      </c>
      <c r="T15" s="199">
        <v>5415.0070000000069</v>
      </c>
      <c r="U15" s="199">
        <v>5265.326</v>
      </c>
      <c r="V15" s="199" t="s">
        <v>64</v>
      </c>
      <c r="W15" s="199" t="s">
        <v>64</v>
      </c>
      <c r="X15" s="428" t="s">
        <v>64</v>
      </c>
      <c r="Y15" s="63"/>
      <c r="Z15" s="208"/>
      <c r="AX15" s="226"/>
      <c r="AY15" s="226"/>
    </row>
    <row r="16" spans="2:51" ht="13.5" thickBot="1" x14ac:dyDescent="0.25">
      <c r="D16" s="86" t="s">
        <v>125</v>
      </c>
      <c r="E16" s="230"/>
      <c r="F16" s="230"/>
      <c r="G16" s="230"/>
      <c r="H16" s="230"/>
      <c r="I16" s="230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2"/>
    </row>
    <row r="17" spans="4:24" ht="13.5" customHeight="1" thickBot="1" x14ac:dyDescent="0.25">
      <c r="D17" s="186" t="s">
        <v>163</v>
      </c>
      <c r="E17" s="230"/>
      <c r="F17" s="230"/>
      <c r="G17" s="230"/>
      <c r="H17" s="230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2"/>
    </row>
    <row r="18" spans="4:24" x14ac:dyDescent="0.2">
      <c r="D18" s="112"/>
      <c r="E18" s="365" t="s">
        <v>73</v>
      </c>
      <c r="F18" s="366"/>
      <c r="G18" s="366"/>
      <c r="H18" s="367"/>
      <c r="I18" s="368"/>
      <c r="J18" s="269">
        <v>23239.338</v>
      </c>
      <c r="K18" s="269">
        <v>22825.187999999998</v>
      </c>
      <c r="L18" s="269">
        <v>22215.37</v>
      </c>
      <c r="M18" s="269">
        <v>21628.325000000001</v>
      </c>
      <c r="N18" s="269">
        <v>21065.061000000009</v>
      </c>
      <c r="O18" s="325">
        <v>20423.751999999989</v>
      </c>
      <c r="P18" s="325">
        <v>20007.416000000008</v>
      </c>
      <c r="Q18" s="325">
        <v>19621.492000000024</v>
      </c>
      <c r="R18" s="325">
        <v>18734.134999999987</v>
      </c>
      <c r="S18" s="325">
        <v>16171.689000000004</v>
      </c>
      <c r="T18" s="325">
        <v>15318.934000000005</v>
      </c>
      <c r="U18" s="325">
        <v>14768.882000000005</v>
      </c>
      <c r="V18" s="325" t="s">
        <v>64</v>
      </c>
      <c r="W18" s="325" t="s">
        <v>64</v>
      </c>
      <c r="X18" s="429" t="s">
        <v>64</v>
      </c>
    </row>
    <row r="19" spans="4:24" ht="12.75" customHeight="1" x14ac:dyDescent="0.2">
      <c r="D19" s="136"/>
      <c r="E19" s="500" t="s">
        <v>122</v>
      </c>
      <c r="F19" s="99" t="s">
        <v>123</v>
      </c>
      <c r="G19" s="99"/>
      <c r="H19" s="100"/>
      <c r="I19" s="101"/>
      <c r="J19" s="39">
        <v>8972.0470000000005</v>
      </c>
      <c r="K19" s="39">
        <v>8955.1309999999994</v>
      </c>
      <c r="L19" s="39">
        <v>11078.631000000001</v>
      </c>
      <c r="M19" s="39">
        <v>8651.1509999999998</v>
      </c>
      <c r="N19" s="39">
        <v>8493.0800000000072</v>
      </c>
      <c r="O19" s="198">
        <v>8358.8300000000054</v>
      </c>
      <c r="P19" s="198">
        <v>8261.2179999999989</v>
      </c>
      <c r="Q19" s="198">
        <v>8123.4240000000009</v>
      </c>
      <c r="R19" s="198">
        <v>7860.5489999999954</v>
      </c>
      <c r="S19" s="198">
        <v>6434.5719999999974</v>
      </c>
      <c r="T19" s="198">
        <v>6030.8820000000051</v>
      </c>
      <c r="U19" s="198">
        <v>5714.99</v>
      </c>
      <c r="V19" s="198" t="s">
        <v>64</v>
      </c>
      <c r="W19" s="198" t="s">
        <v>64</v>
      </c>
      <c r="X19" s="371" t="s">
        <v>64</v>
      </c>
    </row>
    <row r="20" spans="4:24" ht="13.5" thickBot="1" x14ac:dyDescent="0.25">
      <c r="D20" s="46"/>
      <c r="E20" s="501"/>
      <c r="F20" s="47" t="s">
        <v>124</v>
      </c>
      <c r="G20" s="47"/>
      <c r="H20" s="48"/>
      <c r="I20" s="49"/>
      <c r="J20" s="50">
        <v>7963.0389999999998</v>
      </c>
      <c r="K20" s="50">
        <v>7708.991</v>
      </c>
      <c r="L20" s="50">
        <v>5157.9560000000001</v>
      </c>
      <c r="M20" s="50">
        <v>7194.6509999999998</v>
      </c>
      <c r="N20" s="50">
        <v>6972.5640000000003</v>
      </c>
      <c r="O20" s="199">
        <v>6676.1059999999934</v>
      </c>
      <c r="P20" s="199">
        <v>6476.4710000000014</v>
      </c>
      <c r="Q20" s="199">
        <v>6322.39</v>
      </c>
      <c r="R20" s="199">
        <v>6001.465000000002</v>
      </c>
      <c r="S20" s="199">
        <v>5457.9569999999994</v>
      </c>
      <c r="T20" s="199">
        <v>5173.3080000000027</v>
      </c>
      <c r="U20" s="199">
        <v>5000.782000000002</v>
      </c>
      <c r="V20" s="199" t="s">
        <v>64</v>
      </c>
      <c r="W20" s="199" t="s">
        <v>64</v>
      </c>
      <c r="X20" s="428" t="s">
        <v>64</v>
      </c>
    </row>
    <row r="21" spans="4:24" ht="20.25" customHeight="1" thickBot="1" x14ac:dyDescent="0.25">
      <c r="D21" s="186" t="s">
        <v>126</v>
      </c>
      <c r="E21" s="230"/>
      <c r="F21" s="230"/>
      <c r="G21" s="230"/>
      <c r="H21" s="230"/>
      <c r="I21" s="230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2"/>
    </row>
    <row r="22" spans="4:24" ht="13.5" thickBot="1" x14ac:dyDescent="0.25">
      <c r="D22" s="186" t="s">
        <v>163</v>
      </c>
      <c r="E22" s="230"/>
      <c r="F22" s="230"/>
      <c r="G22" s="230"/>
      <c r="H22" s="230"/>
      <c r="I22" s="230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2"/>
    </row>
    <row r="23" spans="4:24" ht="14.25" customHeight="1" x14ac:dyDescent="0.2">
      <c r="D23" s="138"/>
      <c r="E23" s="229" t="s">
        <v>73</v>
      </c>
      <c r="F23" s="99"/>
      <c r="G23" s="99"/>
      <c r="H23" s="100"/>
      <c r="I23" s="101"/>
      <c r="J23" s="269">
        <v>21709.155999999999</v>
      </c>
      <c r="K23" s="269">
        <v>22159.126000000004</v>
      </c>
      <c r="L23" s="269">
        <v>22576.790999999987</v>
      </c>
      <c r="M23" s="269">
        <v>23066.45599999998</v>
      </c>
      <c r="N23" s="269">
        <v>23383.475000000017</v>
      </c>
      <c r="O23" s="325">
        <v>23394.183000000005</v>
      </c>
      <c r="P23" s="325">
        <v>23523.385999999995</v>
      </c>
      <c r="Q23" s="325">
        <v>23451.02</v>
      </c>
      <c r="R23" s="325">
        <v>22716.536000000022</v>
      </c>
      <c r="S23" s="325">
        <v>23326.426000000007</v>
      </c>
      <c r="T23" s="325">
        <v>22280.643999999986</v>
      </c>
      <c r="U23" s="325">
        <v>21574.79</v>
      </c>
      <c r="V23" s="325" t="s">
        <v>64</v>
      </c>
      <c r="W23" s="325" t="s">
        <v>64</v>
      </c>
      <c r="X23" s="429" t="s">
        <v>64</v>
      </c>
    </row>
    <row r="24" spans="4:24" x14ac:dyDescent="0.2">
      <c r="D24" s="136"/>
      <c r="E24" s="500" t="s">
        <v>122</v>
      </c>
      <c r="F24" s="99" t="s">
        <v>123</v>
      </c>
      <c r="G24" s="99"/>
      <c r="H24" s="100"/>
      <c r="I24" s="101"/>
      <c r="J24" s="39">
        <v>16701.124</v>
      </c>
      <c r="K24" s="39">
        <v>17090.478999999999</v>
      </c>
      <c r="L24" s="39">
        <v>17427.403999999995</v>
      </c>
      <c r="M24" s="39">
        <v>17794.43</v>
      </c>
      <c r="N24" s="39">
        <v>17975.859000000011</v>
      </c>
      <c r="O24" s="198">
        <v>18006.400000000001</v>
      </c>
      <c r="P24" s="198">
        <v>18086.454999999994</v>
      </c>
      <c r="Q24" s="198">
        <v>18022.593000000023</v>
      </c>
      <c r="R24" s="198">
        <v>17597.462000000007</v>
      </c>
      <c r="S24" s="198">
        <v>17943.725999999999</v>
      </c>
      <c r="T24" s="198">
        <v>17078.160999999996</v>
      </c>
      <c r="U24" s="198">
        <v>16452.115000000005</v>
      </c>
      <c r="V24" s="198" t="s">
        <v>64</v>
      </c>
      <c r="W24" s="198" t="s">
        <v>64</v>
      </c>
      <c r="X24" s="371" t="s">
        <v>64</v>
      </c>
    </row>
    <row r="25" spans="4:24" ht="13.5" customHeight="1" thickBot="1" x14ac:dyDescent="0.25">
      <c r="D25" s="46"/>
      <c r="E25" s="501"/>
      <c r="F25" s="47" t="s">
        <v>124</v>
      </c>
      <c r="G25" s="47"/>
      <c r="H25" s="48"/>
      <c r="I25" s="49"/>
      <c r="J25" s="50">
        <v>1.1479999999999999</v>
      </c>
      <c r="K25" s="50">
        <v>2.137</v>
      </c>
      <c r="L25" s="50">
        <v>21.389000000000003</v>
      </c>
      <c r="M25" s="50">
        <v>62.281999999999996</v>
      </c>
      <c r="N25" s="50">
        <v>40.733999999999995</v>
      </c>
      <c r="O25" s="199">
        <v>36.539000000000001</v>
      </c>
      <c r="P25" s="199">
        <v>11.119</v>
      </c>
      <c r="Q25" s="199">
        <v>12.597</v>
      </c>
      <c r="R25" s="199">
        <v>10.663</v>
      </c>
      <c r="S25" s="199">
        <v>255.37199999999996</v>
      </c>
      <c r="T25" s="199">
        <v>241.69900000000004</v>
      </c>
      <c r="U25" s="199">
        <v>264.54399999999998</v>
      </c>
      <c r="V25" s="199" t="s">
        <v>64</v>
      </c>
      <c r="W25" s="199" t="s">
        <v>64</v>
      </c>
      <c r="X25" s="428" t="s">
        <v>64</v>
      </c>
    </row>
    <row r="26" spans="4:24" ht="13.5" x14ac:dyDescent="0.25">
      <c r="D26" s="64" t="s">
        <v>83</v>
      </c>
      <c r="E26" s="65"/>
      <c r="F26" s="65"/>
      <c r="G26" s="65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52" t="s">
        <v>197</v>
      </c>
    </row>
    <row r="27" spans="4:24" ht="12.75" customHeight="1" x14ac:dyDescent="0.25">
      <c r="D27" s="275" t="s">
        <v>138</v>
      </c>
      <c r="E27" s="499" t="s">
        <v>139</v>
      </c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</row>
    <row r="28" spans="4:24" ht="12.75" customHeight="1" x14ac:dyDescent="0.2">
      <c r="D28" s="53" t="s">
        <v>61</v>
      </c>
      <c r="E28" s="499" t="s">
        <v>140</v>
      </c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</row>
    <row r="29" spans="4:24" ht="12.75" customHeight="1" x14ac:dyDescent="0.2">
      <c r="D29" s="53" t="s">
        <v>149</v>
      </c>
      <c r="E29" s="499" t="s">
        <v>159</v>
      </c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</row>
    <row r="30" spans="4:24" ht="12.75" customHeight="1" x14ac:dyDescent="0.2">
      <c r="D30" s="53" t="s">
        <v>157</v>
      </c>
      <c r="E30" s="499" t="s">
        <v>211</v>
      </c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</row>
    <row r="31" spans="4:24" ht="6" customHeight="1" x14ac:dyDescent="0.2"/>
    <row r="33" ht="6" customHeight="1" x14ac:dyDescent="0.2"/>
    <row r="35" ht="6" customHeight="1" x14ac:dyDescent="0.2"/>
    <row r="37" ht="6" customHeight="1" x14ac:dyDescent="0.2"/>
    <row r="39" ht="6" customHeight="1" x14ac:dyDescent="0.2"/>
    <row r="41" ht="6" customHeight="1" x14ac:dyDescent="0.2"/>
    <row r="43" ht="6" customHeight="1" x14ac:dyDescent="0.2"/>
    <row r="45" ht="6" customHeight="1" x14ac:dyDescent="0.2"/>
    <row r="49" spans="10:26" x14ac:dyDescent="0.2"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</row>
    <row r="50" spans="10:26" x14ac:dyDescent="0.2"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</row>
    <row r="51" spans="10:26" x14ac:dyDescent="0.2"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</row>
    <row r="52" spans="10:26" x14ac:dyDescent="0.2"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</row>
    <row r="53" spans="10:26" x14ac:dyDescent="0.2"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</row>
    <row r="54" spans="10:26" x14ac:dyDescent="0.2"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</row>
    <row r="55" spans="10:26" x14ac:dyDescent="0.2"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</row>
    <row r="57" spans="10:26" x14ac:dyDescent="0.2"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</row>
    <row r="58" spans="10:26" x14ac:dyDescent="0.2"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</row>
    <row r="59" spans="10:26" x14ac:dyDescent="0.2"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</row>
    <row r="60" spans="10:26" x14ac:dyDescent="0.2"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</row>
    <row r="61" spans="10:26" x14ac:dyDescent="0.2"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</row>
    <row r="62" spans="10:26" x14ac:dyDescent="0.2"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</row>
    <row r="63" spans="10:26" x14ac:dyDescent="0.2"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</row>
  </sheetData>
  <mergeCells count="23">
    <mergeCell ref="R7:R10"/>
    <mergeCell ref="W7:W10"/>
    <mergeCell ref="D7:I11"/>
    <mergeCell ref="J7:J10"/>
    <mergeCell ref="X7:X10"/>
    <mergeCell ref="K7:K10"/>
    <mergeCell ref="L7:L10"/>
    <mergeCell ref="E30:X30"/>
    <mergeCell ref="M7:M10"/>
    <mergeCell ref="T7:T10"/>
    <mergeCell ref="E28:X28"/>
    <mergeCell ref="E19:E20"/>
    <mergeCell ref="E24:E25"/>
    <mergeCell ref="E27:X27"/>
    <mergeCell ref="E14:E15"/>
    <mergeCell ref="E29:X29"/>
    <mergeCell ref="V7:V10"/>
    <mergeCell ref="N7:N10"/>
    <mergeCell ref="S7:S10"/>
    <mergeCell ref="O7:O10"/>
    <mergeCell ref="U7:U10"/>
    <mergeCell ref="P7:P10"/>
    <mergeCell ref="Q7:Q10"/>
  </mergeCells>
  <phoneticPr fontId="0" type="noConversion"/>
  <conditionalFormatting sqref="G6">
    <cfRule type="expression" dxfId="14" priority="1" stopIfTrue="1">
      <formula>Y6=" "</formula>
    </cfRule>
  </conditionalFormatting>
  <conditionalFormatting sqref="X26">
    <cfRule type="expression" dxfId="13" priority="2" stopIfTrue="1">
      <formula>Y26=" "</formula>
    </cfRule>
  </conditionalFormatting>
  <conditionalFormatting sqref="D6">
    <cfRule type="cellIs" dxfId="12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AH65"/>
  <sheetViews>
    <sheetView showGridLines="0" showOutlineSymbols="0" topLeftCell="C3" zoomScale="90" zoomScaleNormal="90" workbookViewId="0">
      <selection activeCell="D4" sqref="D4"/>
    </sheetView>
  </sheetViews>
  <sheetFormatPr defaultRowHeight="12.75" x14ac:dyDescent="0.2"/>
  <cols>
    <col min="1" max="2" width="9.140625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4.42578125" style="55" customWidth="1"/>
    <col min="9" max="9" width="1.140625" style="55" hidden="1" customWidth="1"/>
    <col min="10" max="13" width="8.42578125" style="55" hidden="1" customWidth="1"/>
    <col min="14" max="24" width="8.42578125" style="55" customWidth="1"/>
    <col min="25" max="25" width="1.7109375" style="208" customWidth="1"/>
    <col min="26" max="49" width="1.7109375" style="55" customWidth="1"/>
    <col min="50" max="16384" width="9.140625" style="55"/>
  </cols>
  <sheetData>
    <row r="1" spans="2:27" hidden="1" x14ac:dyDescent="0.2"/>
    <row r="2" spans="2:27" hidden="1" x14ac:dyDescent="0.2"/>
    <row r="3" spans="2:27" ht="9" customHeight="1" x14ac:dyDescent="0.2">
      <c r="C3" s="54"/>
    </row>
    <row r="4" spans="2:27" s="56" customFormat="1" ht="15.75" x14ac:dyDescent="0.2">
      <c r="D4" s="16" t="s">
        <v>127</v>
      </c>
      <c r="E4" s="57"/>
      <c r="F4" s="57"/>
      <c r="G4" s="57"/>
      <c r="H4" s="16" t="s">
        <v>141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2:27" s="56" customFormat="1" ht="15.75" x14ac:dyDescent="0.2">
      <c r="D5" s="17" t="s">
        <v>224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7" s="60" customFormat="1" ht="12.75" customHeight="1" thickBot="1" x14ac:dyDescent="0.25">
      <c r="B6" s="274">
        <v>132</v>
      </c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235"/>
      <c r="Z6" s="15"/>
    </row>
    <row r="7" spans="2:27" ht="6" customHeight="1" x14ac:dyDescent="0.2">
      <c r="C7" s="22"/>
      <c r="D7" s="449"/>
      <c r="E7" s="450"/>
      <c r="F7" s="450"/>
      <c r="G7" s="450"/>
      <c r="H7" s="450"/>
      <c r="I7" s="451"/>
      <c r="J7" s="447">
        <v>2003</v>
      </c>
      <c r="K7" s="447">
        <v>2004</v>
      </c>
      <c r="L7" s="447">
        <v>2005</v>
      </c>
      <c r="M7" s="447">
        <v>2006</v>
      </c>
      <c r="N7" s="447">
        <v>2007</v>
      </c>
      <c r="O7" s="447">
        <v>2008</v>
      </c>
      <c r="P7" s="447">
        <v>2009</v>
      </c>
      <c r="Q7" s="447">
        <v>2010</v>
      </c>
      <c r="R7" s="447">
        <v>2011</v>
      </c>
      <c r="S7" s="447">
        <v>2012</v>
      </c>
      <c r="T7" s="447">
        <v>2013</v>
      </c>
      <c r="U7" s="447">
        <v>2014</v>
      </c>
      <c r="V7" s="447">
        <v>2015</v>
      </c>
      <c r="W7" s="447">
        <v>2016</v>
      </c>
      <c r="X7" s="442">
        <v>2017</v>
      </c>
      <c r="Y7" s="63"/>
      <c r="Z7" s="208"/>
    </row>
    <row r="8" spans="2:27" ht="6" customHeight="1" x14ac:dyDescent="0.2">
      <c r="C8" s="22"/>
      <c r="D8" s="452"/>
      <c r="E8" s="453"/>
      <c r="F8" s="453"/>
      <c r="G8" s="453"/>
      <c r="H8" s="453"/>
      <c r="I8" s="454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3"/>
      <c r="Y8" s="63"/>
      <c r="Z8" s="208"/>
    </row>
    <row r="9" spans="2:27" ht="6" customHeight="1" x14ac:dyDescent="0.2">
      <c r="C9" s="22"/>
      <c r="D9" s="452"/>
      <c r="E9" s="453"/>
      <c r="F9" s="453"/>
      <c r="G9" s="453"/>
      <c r="H9" s="453"/>
      <c r="I9" s="454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3"/>
      <c r="Y9" s="63"/>
      <c r="Z9" s="208"/>
    </row>
    <row r="10" spans="2:27" ht="6" customHeight="1" x14ac:dyDescent="0.2">
      <c r="C10" s="22"/>
      <c r="D10" s="452"/>
      <c r="E10" s="453"/>
      <c r="F10" s="453"/>
      <c r="G10" s="453"/>
      <c r="H10" s="453"/>
      <c r="I10" s="454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3"/>
      <c r="Y10" s="63"/>
      <c r="Z10" s="208"/>
    </row>
    <row r="11" spans="2:27" ht="15" customHeight="1" thickBot="1" x14ac:dyDescent="0.25">
      <c r="C11" s="22"/>
      <c r="D11" s="455"/>
      <c r="E11" s="456"/>
      <c r="F11" s="456"/>
      <c r="G11" s="456"/>
      <c r="H11" s="456"/>
      <c r="I11" s="457"/>
      <c r="J11" s="272"/>
      <c r="K11" s="272"/>
      <c r="L11" s="272"/>
      <c r="M11" s="272"/>
      <c r="N11" s="272"/>
      <c r="O11" s="327"/>
      <c r="P11" s="327"/>
      <c r="Q11" s="327"/>
      <c r="R11" s="327"/>
      <c r="S11" s="327"/>
      <c r="T11" s="327"/>
      <c r="U11" s="327"/>
      <c r="V11" s="327" t="s">
        <v>157</v>
      </c>
      <c r="W11" s="327" t="s">
        <v>157</v>
      </c>
      <c r="X11" s="273" t="s">
        <v>157</v>
      </c>
      <c r="Y11" s="63"/>
      <c r="Z11" s="208"/>
    </row>
    <row r="12" spans="2:27" ht="15" customHeight="1" thickTop="1" thickBot="1" x14ac:dyDescent="0.25">
      <c r="C12" s="22"/>
      <c r="D12" s="108" t="s">
        <v>166</v>
      </c>
      <c r="E12" s="111"/>
      <c r="F12" s="111"/>
      <c r="G12" s="111"/>
      <c r="H12" s="111"/>
      <c r="I12" s="111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  <c r="Y12" s="63"/>
      <c r="Z12" s="208"/>
    </row>
    <row r="13" spans="2:27" ht="12.75" customHeight="1" thickBot="1" x14ac:dyDescent="0.25">
      <c r="C13" s="22"/>
      <c r="D13" s="86" t="s">
        <v>74</v>
      </c>
      <c r="E13" s="87"/>
      <c r="F13" s="87"/>
      <c r="G13" s="87"/>
      <c r="H13" s="87"/>
      <c r="I13" s="87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63"/>
      <c r="Z13" s="208"/>
    </row>
    <row r="14" spans="2:27" ht="12.75" customHeight="1" x14ac:dyDescent="0.2">
      <c r="C14" s="22"/>
      <c r="D14" s="138"/>
      <c r="E14" s="229" t="s">
        <v>73</v>
      </c>
      <c r="F14" s="99"/>
      <c r="G14" s="99"/>
      <c r="H14" s="100"/>
      <c r="I14" s="101"/>
      <c r="J14" s="271">
        <v>18002.822209868329</v>
      </c>
      <c r="K14" s="271">
        <v>18655.040308420994</v>
      </c>
      <c r="L14" s="271">
        <v>19816.164611184238</v>
      </c>
      <c r="M14" s="271">
        <v>20929.582902531743</v>
      </c>
      <c r="N14" s="271">
        <v>22220.613546566834</v>
      </c>
      <c r="O14" s="328">
        <v>23052.82854497826</v>
      </c>
      <c r="P14" s="328">
        <v>24420.086021311203</v>
      </c>
      <c r="Q14" s="328">
        <v>24091.864776000693</v>
      </c>
      <c r="R14" s="328">
        <v>24583.840241090431</v>
      </c>
      <c r="S14" s="328">
        <v>24845.885649648484</v>
      </c>
      <c r="T14" s="328">
        <v>24986.627108332632</v>
      </c>
      <c r="U14" s="328">
        <v>25456.17389505024</v>
      </c>
      <c r="V14" s="328" t="s">
        <v>64</v>
      </c>
      <c r="W14" s="328" t="s">
        <v>64</v>
      </c>
      <c r="X14" s="430" t="s">
        <v>64</v>
      </c>
      <c r="Y14" s="63"/>
      <c r="Z14" s="208"/>
    </row>
    <row r="15" spans="2:27" ht="13.5" customHeight="1" x14ac:dyDescent="0.2">
      <c r="C15" s="22"/>
      <c r="D15" s="136"/>
      <c r="E15" s="500" t="s">
        <v>122</v>
      </c>
      <c r="F15" s="99" t="s">
        <v>160</v>
      </c>
      <c r="G15" s="99"/>
      <c r="H15" s="100"/>
      <c r="I15" s="101"/>
      <c r="J15" s="233">
        <v>20820.469398449717</v>
      </c>
      <c r="K15" s="233">
        <v>21482.418214304318</v>
      </c>
      <c r="L15" s="233">
        <v>22608.123560502183</v>
      </c>
      <c r="M15" s="233">
        <v>24142.20305842402</v>
      </c>
      <c r="N15" s="233">
        <v>25593.695894522527</v>
      </c>
      <c r="O15" s="329">
        <v>26477.807359035611</v>
      </c>
      <c r="P15" s="329">
        <v>27761.057437596046</v>
      </c>
      <c r="Q15" s="329">
        <v>27124.827929495634</v>
      </c>
      <c r="R15" s="329">
        <v>27713.915474386416</v>
      </c>
      <c r="S15" s="329">
        <v>27769.998483897449</v>
      </c>
      <c r="T15" s="329">
        <v>27928.211674537946</v>
      </c>
      <c r="U15" s="329">
        <v>28452.84344001317</v>
      </c>
      <c r="V15" s="329" t="s">
        <v>64</v>
      </c>
      <c r="W15" s="329" t="s">
        <v>64</v>
      </c>
      <c r="X15" s="431" t="s">
        <v>64</v>
      </c>
      <c r="Y15" s="63"/>
      <c r="Z15" s="208"/>
    </row>
    <row r="16" spans="2:27" ht="13.5" customHeight="1" thickBot="1" x14ac:dyDescent="0.25">
      <c r="C16" s="22"/>
      <c r="D16" s="46"/>
      <c r="E16" s="501"/>
      <c r="F16" s="47" t="s">
        <v>124</v>
      </c>
      <c r="G16" s="47"/>
      <c r="H16" s="48"/>
      <c r="I16" s="49"/>
      <c r="J16" s="137">
        <v>16782.98343572293</v>
      </c>
      <c r="K16" s="137">
        <v>17427.213275411839</v>
      </c>
      <c r="L16" s="137">
        <v>18430.600989764815</v>
      </c>
      <c r="M16" s="137">
        <v>19428.335427652444</v>
      </c>
      <c r="N16" s="137">
        <v>20675.351905290026</v>
      </c>
      <c r="O16" s="330">
        <v>21400.474850077746</v>
      </c>
      <c r="P16" s="330">
        <v>22470.949330439606</v>
      </c>
      <c r="Q16" s="330">
        <v>22169.983761082178</v>
      </c>
      <c r="R16" s="330">
        <v>22654.628846336404</v>
      </c>
      <c r="S16" s="330">
        <v>24308.284306166581</v>
      </c>
      <c r="T16" s="330">
        <v>24486.200618023187</v>
      </c>
      <c r="U16" s="330">
        <v>24905.533832726258</v>
      </c>
      <c r="V16" s="330" t="s">
        <v>64</v>
      </c>
      <c r="W16" s="330" t="s">
        <v>64</v>
      </c>
      <c r="X16" s="432" t="s">
        <v>64</v>
      </c>
      <c r="Y16" s="63"/>
      <c r="Z16" s="208"/>
    </row>
    <row r="17" spans="3:33" ht="12.75" customHeight="1" thickBot="1" x14ac:dyDescent="0.25">
      <c r="C17" s="22"/>
      <c r="D17" s="128" t="s">
        <v>229</v>
      </c>
      <c r="E17" s="111"/>
      <c r="F17" s="111"/>
      <c r="G17" s="111"/>
      <c r="H17" s="111"/>
      <c r="I17" s="111"/>
      <c r="J17" s="121"/>
      <c r="K17" s="121"/>
      <c r="L17" s="121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63"/>
      <c r="Z17" s="208"/>
      <c r="AF17" s="140"/>
    </row>
    <row r="18" spans="3:33" ht="12.75" customHeight="1" x14ac:dyDescent="0.2">
      <c r="C18" s="22"/>
      <c r="D18" s="138"/>
      <c r="E18" s="229" t="s">
        <v>73</v>
      </c>
      <c r="F18" s="99"/>
      <c r="G18" s="99"/>
      <c r="H18" s="100"/>
      <c r="I18" s="101"/>
      <c r="J18" s="271">
        <f t="shared" ref="J18:T18" si="0">J14/J$42*100</f>
        <v>18851.122732846416</v>
      </c>
      <c r="K18" s="271">
        <f t="shared" si="0"/>
        <v>19016.350976983686</v>
      </c>
      <c r="L18" s="271">
        <f t="shared" si="0"/>
        <v>19816.164611184238</v>
      </c>
      <c r="M18" s="271">
        <f t="shared" si="0"/>
        <v>25216.36494280933</v>
      </c>
      <c r="N18" s="271">
        <f t="shared" si="0"/>
        <v>26049.957264439432</v>
      </c>
      <c r="O18" s="328">
        <f t="shared" si="0"/>
        <v>25416.569509347584</v>
      </c>
      <c r="P18" s="328">
        <f t="shared" si="0"/>
        <v>26630.410055955508</v>
      </c>
      <c r="Q18" s="328">
        <f t="shared" si="0"/>
        <v>25905.230941936232</v>
      </c>
      <c r="R18" s="328">
        <f t="shared" si="0"/>
        <v>25932.320929420286</v>
      </c>
      <c r="S18" s="328">
        <f t="shared" si="0"/>
        <v>25378.841317312035</v>
      </c>
      <c r="T18" s="328">
        <f t="shared" si="0"/>
        <v>25162.766473648171</v>
      </c>
      <c r="U18" s="328">
        <f>U14/U$42*100</f>
        <v>25532.772211685296</v>
      </c>
      <c r="V18" s="328" t="s">
        <v>64</v>
      </c>
      <c r="W18" s="328" t="s">
        <v>64</v>
      </c>
      <c r="X18" s="430" t="s">
        <v>64</v>
      </c>
      <c r="Y18" s="63"/>
      <c r="Z18" s="208"/>
      <c r="AF18" s="140"/>
      <c r="AG18" s="140"/>
    </row>
    <row r="19" spans="3:33" ht="13.5" customHeight="1" x14ac:dyDescent="0.2">
      <c r="C19" s="22"/>
      <c r="D19" s="136"/>
      <c r="E19" s="500" t="s">
        <v>122</v>
      </c>
      <c r="F19" s="36" t="s">
        <v>123</v>
      </c>
      <c r="G19" s="36"/>
      <c r="H19" s="100"/>
      <c r="I19" s="101"/>
      <c r="J19" s="233">
        <f t="shared" ref="J19:T19" si="1">J15/J$42*100</f>
        <v>21801.538637120124</v>
      </c>
      <c r="K19" s="233">
        <f t="shared" si="1"/>
        <v>21898.489515091049</v>
      </c>
      <c r="L19" s="233">
        <f t="shared" si="1"/>
        <v>22608.123560502183</v>
      </c>
      <c r="M19" s="233">
        <f t="shared" si="1"/>
        <v>29086.991636655443</v>
      </c>
      <c r="N19" s="233">
        <f t="shared" si="1"/>
        <v>30004.33281890097</v>
      </c>
      <c r="O19" s="329">
        <f t="shared" si="1"/>
        <v>29192.731377106513</v>
      </c>
      <c r="P19" s="329">
        <f t="shared" si="1"/>
        <v>30273.781284183257</v>
      </c>
      <c r="Q19" s="329">
        <f t="shared" si="1"/>
        <v>29166.481644618962</v>
      </c>
      <c r="R19" s="329">
        <f t="shared" si="1"/>
        <v>29234.08805315023</v>
      </c>
      <c r="S19" s="329">
        <f t="shared" si="1"/>
        <v>28365.677715932019</v>
      </c>
      <c r="T19" s="329">
        <f t="shared" si="1"/>
        <v>28125.087285536705</v>
      </c>
      <c r="U19" s="329">
        <f>U15/U$42*100</f>
        <v>28538.458816462553</v>
      </c>
      <c r="V19" s="329" t="s">
        <v>64</v>
      </c>
      <c r="W19" s="329" t="s">
        <v>64</v>
      </c>
      <c r="X19" s="431" t="s">
        <v>64</v>
      </c>
      <c r="Y19" s="63"/>
      <c r="Z19" s="208"/>
    </row>
    <row r="20" spans="3:33" ht="13.5" customHeight="1" thickBot="1" x14ac:dyDescent="0.25">
      <c r="C20" s="22"/>
      <c r="D20" s="46"/>
      <c r="E20" s="494"/>
      <c r="F20" s="47" t="s">
        <v>124</v>
      </c>
      <c r="G20" s="47"/>
      <c r="H20" s="48"/>
      <c r="I20" s="49"/>
      <c r="J20" s="137">
        <f t="shared" ref="J20:T20" si="2">J16/J$42*100</f>
        <v>17573.80464473605</v>
      </c>
      <c r="K20" s="137">
        <f t="shared" si="2"/>
        <v>17764.743400012067</v>
      </c>
      <c r="L20" s="137">
        <f t="shared" si="2"/>
        <v>18430.600989764815</v>
      </c>
      <c r="M20" s="137">
        <f t="shared" si="2"/>
        <v>23407.633045364393</v>
      </c>
      <c r="N20" s="137">
        <f t="shared" si="2"/>
        <v>24238.396137502961</v>
      </c>
      <c r="O20" s="331">
        <f t="shared" si="2"/>
        <v>23594.790352897184</v>
      </c>
      <c r="P20" s="331">
        <f t="shared" si="2"/>
        <v>24504.852050642974</v>
      </c>
      <c r="Q20" s="331">
        <f t="shared" si="2"/>
        <v>23838.692216217394</v>
      </c>
      <c r="R20" s="331">
        <f t="shared" si="2"/>
        <v>23897.287812591145</v>
      </c>
      <c r="S20" s="331">
        <f t="shared" si="2"/>
        <v>24829.708177902532</v>
      </c>
      <c r="T20" s="331">
        <f t="shared" si="2"/>
        <v>24658.812304152256</v>
      </c>
      <c r="U20" s="331">
        <f>U16/U$42*100</f>
        <v>24980.475258501763</v>
      </c>
      <c r="V20" s="331" t="s">
        <v>64</v>
      </c>
      <c r="W20" s="331" t="s">
        <v>64</v>
      </c>
      <c r="X20" s="431" t="s">
        <v>64</v>
      </c>
      <c r="Y20" s="63"/>
      <c r="Z20" s="208"/>
    </row>
    <row r="21" spans="3:33" ht="12" customHeight="1" thickBot="1" x14ac:dyDescent="0.25">
      <c r="D21" s="86" t="s">
        <v>125</v>
      </c>
      <c r="E21" s="111"/>
      <c r="F21" s="111"/>
      <c r="G21" s="111"/>
      <c r="H21" s="111"/>
      <c r="I21" s="11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2"/>
    </row>
    <row r="22" spans="3:33" ht="13.5" thickBot="1" x14ac:dyDescent="0.25">
      <c r="D22" s="186" t="s">
        <v>151</v>
      </c>
      <c r="E22" s="111"/>
      <c r="F22" s="111"/>
      <c r="G22" s="111"/>
      <c r="H22" s="111"/>
      <c r="I22" s="11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2"/>
    </row>
    <row r="23" spans="3:33" ht="13.5" customHeight="1" thickBot="1" x14ac:dyDescent="0.25">
      <c r="D23" s="86" t="s">
        <v>74</v>
      </c>
      <c r="E23" s="87"/>
      <c r="F23" s="87"/>
      <c r="G23" s="87"/>
      <c r="H23" s="87"/>
      <c r="I23" s="87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2"/>
    </row>
    <row r="24" spans="3:33" x14ac:dyDescent="0.2">
      <c r="D24" s="138"/>
      <c r="E24" s="229" t="s">
        <v>73</v>
      </c>
      <c r="F24" s="99"/>
      <c r="G24" s="99"/>
      <c r="H24" s="100"/>
      <c r="I24" s="101"/>
      <c r="J24" s="271">
        <v>17234</v>
      </c>
      <c r="K24" s="271">
        <v>17785</v>
      </c>
      <c r="L24" s="271">
        <v>18906.742366508708</v>
      </c>
      <c r="M24" s="271">
        <v>19933</v>
      </c>
      <c r="N24" s="271">
        <v>21133.470493312783</v>
      </c>
      <c r="O24" s="328">
        <v>21941.994623873892</v>
      </c>
      <c r="P24" s="328">
        <v>23276.842684232663</v>
      </c>
      <c r="Q24" s="328">
        <v>23042.341029248262</v>
      </c>
      <c r="R24" s="328">
        <v>23540.885861557021</v>
      </c>
      <c r="S24" s="328">
        <v>24004.964076417753</v>
      </c>
      <c r="T24" s="328">
        <v>24176.172234525806</v>
      </c>
      <c r="U24" s="328">
        <v>24754.630930538027</v>
      </c>
      <c r="V24" s="328" t="s">
        <v>64</v>
      </c>
      <c r="W24" s="328" t="s">
        <v>64</v>
      </c>
      <c r="X24" s="430" t="s">
        <v>64</v>
      </c>
    </row>
    <row r="25" spans="3:33" ht="13.5" customHeight="1" x14ac:dyDescent="0.2">
      <c r="D25" s="136"/>
      <c r="E25" s="500" t="s">
        <v>122</v>
      </c>
      <c r="F25" s="99" t="s">
        <v>123</v>
      </c>
      <c r="G25" s="99"/>
      <c r="H25" s="100"/>
      <c r="I25" s="101"/>
      <c r="J25" s="233">
        <v>20885</v>
      </c>
      <c r="K25" s="233">
        <v>21407</v>
      </c>
      <c r="L25" s="233">
        <v>22111.123552479829</v>
      </c>
      <c r="M25" s="233">
        <v>24114</v>
      </c>
      <c r="N25" s="233">
        <v>25540.719238485883</v>
      </c>
      <c r="O25" s="329">
        <v>26411.041607098919</v>
      </c>
      <c r="P25" s="329">
        <v>27690.776610260968</v>
      </c>
      <c r="Q25" s="329">
        <v>27143.29876991114</v>
      </c>
      <c r="R25" s="329">
        <v>27732.823877823317</v>
      </c>
      <c r="S25" s="329">
        <v>27952.890016098449</v>
      </c>
      <c r="T25" s="329">
        <v>28167.198554042345</v>
      </c>
      <c r="U25" s="329">
        <v>29118.164102940984</v>
      </c>
      <c r="V25" s="329" t="s">
        <v>64</v>
      </c>
      <c r="W25" s="329" t="s">
        <v>64</v>
      </c>
      <c r="X25" s="431" t="s">
        <v>64</v>
      </c>
    </row>
    <row r="26" spans="3:33" ht="13.5" customHeight="1" thickBot="1" x14ac:dyDescent="0.25">
      <c r="D26" s="46"/>
      <c r="E26" s="501"/>
      <c r="F26" s="47" t="s">
        <v>124</v>
      </c>
      <c r="G26" s="47"/>
      <c r="H26" s="48"/>
      <c r="I26" s="49"/>
      <c r="J26" s="137">
        <v>16783</v>
      </c>
      <c r="K26" s="137">
        <v>17428</v>
      </c>
      <c r="L26" s="137">
        <v>18427.884999999998</v>
      </c>
      <c r="M26" s="137">
        <v>19433</v>
      </c>
      <c r="N26" s="137">
        <v>20680.553750863153</v>
      </c>
      <c r="O26" s="330">
        <v>21406.529607229146</v>
      </c>
      <c r="P26" s="330">
        <v>22473.517612189313</v>
      </c>
      <c r="Q26" s="330">
        <v>22172.728245700338</v>
      </c>
      <c r="R26" s="330">
        <v>22656.274051419128</v>
      </c>
      <c r="S26" s="330">
        <v>24296.861902722914</v>
      </c>
      <c r="T26" s="330">
        <v>24506.139446945734</v>
      </c>
      <c r="U26" s="330">
        <v>24898.877782181513</v>
      </c>
      <c r="V26" s="330" t="s">
        <v>64</v>
      </c>
      <c r="W26" s="330" t="s">
        <v>64</v>
      </c>
      <c r="X26" s="432" t="s">
        <v>64</v>
      </c>
    </row>
    <row r="27" spans="3:33" ht="13.5" customHeight="1" thickBot="1" x14ac:dyDescent="0.25">
      <c r="D27" s="128" t="s">
        <v>229</v>
      </c>
      <c r="E27" s="111"/>
      <c r="F27" s="111"/>
      <c r="G27" s="111"/>
      <c r="H27" s="111"/>
      <c r="I27" s="111"/>
      <c r="J27" s="121"/>
      <c r="K27" s="121"/>
      <c r="L27" s="121"/>
      <c r="M27" s="121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3:33" x14ac:dyDescent="0.2">
      <c r="D28" s="138"/>
      <c r="E28" s="229" t="s">
        <v>73</v>
      </c>
      <c r="F28" s="99"/>
      <c r="G28" s="99"/>
      <c r="H28" s="100"/>
      <c r="I28" s="101"/>
      <c r="J28" s="271">
        <f t="shared" ref="J28:T30" si="3">J24/J$42*100</f>
        <v>18046.073298429321</v>
      </c>
      <c r="K28" s="271">
        <f t="shared" si="3"/>
        <v>18129.459734964323</v>
      </c>
      <c r="L28" s="271">
        <f t="shared" si="3"/>
        <v>18906.742366508708</v>
      </c>
      <c r="M28" s="271">
        <f t="shared" si="3"/>
        <v>24015.662650602408</v>
      </c>
      <c r="N28" s="271">
        <f t="shared" si="3"/>
        <v>24775.463649839137</v>
      </c>
      <c r="O28" s="328">
        <f t="shared" si="3"/>
        <v>24191.835307468456</v>
      </c>
      <c r="P28" s="328">
        <f t="shared" si="3"/>
        <v>25383.688859577604</v>
      </c>
      <c r="Q28" s="328">
        <f t="shared" si="3"/>
        <v>24776.710784137915</v>
      </c>
      <c r="R28" s="328">
        <f t="shared" si="3"/>
        <v>24832.158081811205</v>
      </c>
      <c r="S28" s="328">
        <f t="shared" si="3"/>
        <v>24519.88158980363</v>
      </c>
      <c r="T28" s="328">
        <f t="shared" si="3"/>
        <v>24346.598423490239</v>
      </c>
      <c r="U28" s="328">
        <f>U24/U$42*100</f>
        <v>24829.118285394212</v>
      </c>
      <c r="V28" s="328" t="s">
        <v>64</v>
      </c>
      <c r="W28" s="328" t="s">
        <v>64</v>
      </c>
      <c r="X28" s="430" t="s">
        <v>64</v>
      </c>
      <c r="AG28" s="140"/>
    </row>
    <row r="29" spans="3:33" ht="13.5" customHeight="1" x14ac:dyDescent="0.2">
      <c r="D29" s="136"/>
      <c r="E29" s="500" t="s">
        <v>122</v>
      </c>
      <c r="F29" s="36" t="s">
        <v>123</v>
      </c>
      <c r="G29" s="36"/>
      <c r="H29" s="100"/>
      <c r="I29" s="101"/>
      <c r="J29" s="233">
        <f t="shared" si="3"/>
        <v>21869.109947643981</v>
      </c>
      <c r="K29" s="233">
        <f t="shared" si="3"/>
        <v>21821.610601427117</v>
      </c>
      <c r="L29" s="233">
        <f t="shared" si="3"/>
        <v>22111.123552479829</v>
      </c>
      <c r="M29" s="233">
        <f t="shared" si="3"/>
        <v>29053.012048192773</v>
      </c>
      <c r="N29" s="233">
        <f t="shared" si="3"/>
        <v>29942.226539842773</v>
      </c>
      <c r="O29" s="329">
        <f t="shared" si="3"/>
        <v>29119.119743218216</v>
      </c>
      <c r="P29" s="329">
        <f t="shared" si="3"/>
        <v>30197.139160589933</v>
      </c>
      <c r="Q29" s="329">
        <f t="shared" si="3"/>
        <v>29186.34276334531</v>
      </c>
      <c r="R29" s="329">
        <f t="shared" si="3"/>
        <v>29254.033626395903</v>
      </c>
      <c r="S29" s="329">
        <f t="shared" si="3"/>
        <v>28552.492355565319</v>
      </c>
      <c r="T29" s="329">
        <f t="shared" si="3"/>
        <v>28365.75886610508</v>
      </c>
      <c r="U29" s="329">
        <f>U25/U$42*100</f>
        <v>29205.781447282832</v>
      </c>
      <c r="V29" s="329" t="s">
        <v>64</v>
      </c>
      <c r="W29" s="329" t="s">
        <v>64</v>
      </c>
      <c r="X29" s="431" t="s">
        <v>64</v>
      </c>
    </row>
    <row r="30" spans="3:33" ht="13.5" customHeight="1" thickBot="1" x14ac:dyDescent="0.25">
      <c r="D30" s="46"/>
      <c r="E30" s="494"/>
      <c r="F30" s="47" t="s">
        <v>124</v>
      </c>
      <c r="G30" s="47"/>
      <c r="H30" s="48"/>
      <c r="I30" s="49"/>
      <c r="J30" s="137">
        <f t="shared" si="3"/>
        <v>17573.821989528795</v>
      </c>
      <c r="K30" s="137">
        <f t="shared" si="3"/>
        <v>17765.545361875636</v>
      </c>
      <c r="L30" s="137">
        <f t="shared" si="3"/>
        <v>18427.884999999998</v>
      </c>
      <c r="M30" s="137">
        <f t="shared" si="3"/>
        <v>23413.253012048193</v>
      </c>
      <c r="N30" s="137">
        <f t="shared" si="3"/>
        <v>24244.494432430427</v>
      </c>
      <c r="O30" s="331">
        <f t="shared" si="3"/>
        <v>23601.465939613168</v>
      </c>
      <c r="P30" s="331">
        <f t="shared" si="3"/>
        <v>24507.652794099577</v>
      </c>
      <c r="Q30" s="331">
        <f t="shared" si="3"/>
        <v>23841.6432749466</v>
      </c>
      <c r="R30" s="331">
        <f t="shared" si="3"/>
        <v>23899.023260990642</v>
      </c>
      <c r="S30" s="331">
        <f t="shared" si="3"/>
        <v>24818.040758654661</v>
      </c>
      <c r="T30" s="331">
        <f t="shared" si="3"/>
        <v>24678.891688767104</v>
      </c>
      <c r="U30" s="331">
        <f>U26/U$42*100</f>
        <v>24973.799179720674</v>
      </c>
      <c r="V30" s="331" t="s">
        <v>64</v>
      </c>
      <c r="W30" s="331" t="s">
        <v>64</v>
      </c>
      <c r="X30" s="431" t="s">
        <v>64</v>
      </c>
    </row>
    <row r="31" spans="3:33" ht="13.5" thickBot="1" x14ac:dyDescent="0.25">
      <c r="D31" s="86" t="s">
        <v>126</v>
      </c>
      <c r="E31" s="111"/>
      <c r="F31" s="111"/>
      <c r="G31" s="111"/>
      <c r="H31" s="111"/>
      <c r="I31" s="11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</row>
    <row r="32" spans="3:33" ht="13.5" thickBot="1" x14ac:dyDescent="0.25">
      <c r="D32" s="186" t="s">
        <v>163</v>
      </c>
      <c r="E32" s="111"/>
      <c r="F32" s="111"/>
      <c r="G32" s="111"/>
      <c r="H32" s="111"/>
      <c r="I32" s="11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2"/>
    </row>
    <row r="33" spans="4:34" ht="13.5" thickBot="1" x14ac:dyDescent="0.25">
      <c r="D33" s="86" t="s">
        <v>74</v>
      </c>
      <c r="E33" s="87"/>
      <c r="F33" s="87"/>
      <c r="G33" s="87"/>
      <c r="H33" s="87"/>
      <c r="I33" s="87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2"/>
    </row>
    <row r="34" spans="4:34" x14ac:dyDescent="0.2">
      <c r="D34" s="138"/>
      <c r="E34" s="229" t="s">
        <v>73</v>
      </c>
      <c r="F34" s="99"/>
      <c r="G34" s="99"/>
      <c r="H34" s="100"/>
      <c r="I34" s="101"/>
      <c r="J34" s="271">
        <v>18825.910251877136</v>
      </c>
      <c r="K34" s="271">
        <v>19551.039223448312</v>
      </c>
      <c r="L34" s="271">
        <v>20711.028352080692</v>
      </c>
      <c r="M34" s="271">
        <v>21864.235620620137</v>
      </c>
      <c r="N34" s="271">
        <v>23199.969041527507</v>
      </c>
      <c r="O34" s="328">
        <v>24022.616484049347</v>
      </c>
      <c r="P34" s="328">
        <v>25392.452203380362</v>
      </c>
      <c r="Q34" s="328">
        <v>24970.002349577971</v>
      </c>
      <c r="R34" s="328">
        <v>25443.955891866583</v>
      </c>
      <c r="S34" s="328">
        <v>25428.877752925688</v>
      </c>
      <c r="T34" s="328">
        <v>25543.850890635524</v>
      </c>
      <c r="U34" s="328">
        <v>25936.410562976464</v>
      </c>
      <c r="V34" s="328" t="s">
        <v>64</v>
      </c>
      <c r="W34" s="328" t="s">
        <v>64</v>
      </c>
      <c r="X34" s="430" t="s">
        <v>64</v>
      </c>
    </row>
    <row r="35" spans="4:34" ht="13.5" customHeight="1" x14ac:dyDescent="0.2">
      <c r="D35" s="136"/>
      <c r="E35" s="500" t="s">
        <v>122</v>
      </c>
      <c r="F35" s="99" t="s">
        <v>123</v>
      </c>
      <c r="G35" s="99"/>
      <c r="H35" s="100"/>
      <c r="I35" s="101"/>
      <c r="J35" s="233">
        <v>20785.86013631977</v>
      </c>
      <c r="K35" s="233">
        <v>21522.144200873485</v>
      </c>
      <c r="L35" s="233">
        <v>22924.067329056394</v>
      </c>
      <c r="M35" s="233">
        <v>24155.771525134558</v>
      </c>
      <c r="N35" s="233">
        <v>25618.725851524916</v>
      </c>
      <c r="O35" s="329">
        <v>26508.800981873061</v>
      </c>
      <c r="P35" s="329">
        <v>27793.159097973243</v>
      </c>
      <c r="Q35" s="329">
        <v>27116.502464434492</v>
      </c>
      <c r="R35" s="329">
        <v>27705.469345522633</v>
      </c>
      <c r="S35" s="329">
        <v>27704.4140711541</v>
      </c>
      <c r="T35" s="329">
        <v>27843.817244140042</v>
      </c>
      <c r="U35" s="329">
        <v>28221.730240559784</v>
      </c>
      <c r="V35" s="329" t="s">
        <v>64</v>
      </c>
      <c r="W35" s="329" t="s">
        <v>64</v>
      </c>
      <c r="X35" s="431" t="s">
        <v>64</v>
      </c>
    </row>
    <row r="36" spans="4:34" ht="13.5" customHeight="1" thickBot="1" x14ac:dyDescent="0.25">
      <c r="D36" s="46"/>
      <c r="E36" s="501"/>
      <c r="F36" s="47" t="s">
        <v>124</v>
      </c>
      <c r="G36" s="47"/>
      <c r="H36" s="48"/>
      <c r="I36" s="49"/>
      <c r="J36" s="137">
        <v>16809.088269454125</v>
      </c>
      <c r="K36" s="137">
        <v>16332.046482608017</v>
      </c>
      <c r="L36" s="137">
        <v>19085.511244097434</v>
      </c>
      <c r="M36" s="137">
        <v>18852.821307386832</v>
      </c>
      <c r="N36" s="137">
        <v>19784.936007593988</v>
      </c>
      <c r="O36" s="330">
        <v>20294.199348641174</v>
      </c>
      <c r="P36" s="330">
        <v>20975.005246275148</v>
      </c>
      <c r="Q36" s="330">
        <v>20792.536582784262</v>
      </c>
      <c r="R36" s="330">
        <v>21728.656725749479</v>
      </c>
      <c r="S36" s="330">
        <v>24552.410470477058</v>
      </c>
      <c r="T36" s="330">
        <v>24059.43135883888</v>
      </c>
      <c r="U36" s="330">
        <v>25031.355842506353</v>
      </c>
      <c r="V36" s="330" t="s">
        <v>64</v>
      </c>
      <c r="W36" s="330" t="s">
        <v>64</v>
      </c>
      <c r="X36" s="432" t="s">
        <v>64</v>
      </c>
    </row>
    <row r="37" spans="4:34" ht="13.5" thickBot="1" x14ac:dyDescent="0.25">
      <c r="D37" s="128" t="s">
        <v>229</v>
      </c>
      <c r="E37" s="111"/>
      <c r="F37" s="111"/>
      <c r="G37" s="111"/>
      <c r="H37" s="111"/>
      <c r="I37" s="111"/>
      <c r="J37" s="121"/>
      <c r="K37" s="121"/>
      <c r="L37" s="121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</row>
    <row r="38" spans="4:34" x14ac:dyDescent="0.2">
      <c r="D38" s="138"/>
      <c r="E38" s="229" t="s">
        <v>73</v>
      </c>
      <c r="F38" s="99"/>
      <c r="G38" s="99"/>
      <c r="H38" s="100"/>
      <c r="I38" s="101"/>
      <c r="J38" s="271">
        <f t="shared" ref="J38:T40" si="4">J34/J$42*100</f>
        <v>19712.995028143599</v>
      </c>
      <c r="K38" s="271">
        <f t="shared" si="4"/>
        <v>19929.703591690431</v>
      </c>
      <c r="L38" s="271">
        <f t="shared" si="4"/>
        <v>20711.028352080692</v>
      </c>
      <c r="M38" s="271">
        <f t="shared" si="4"/>
        <v>26342.452554964017</v>
      </c>
      <c r="N38" s="271">
        <f t="shared" si="4"/>
        <v>27198.087973654758</v>
      </c>
      <c r="O38" s="328">
        <f t="shared" si="4"/>
        <v>26485.795462016922</v>
      </c>
      <c r="P38" s="328">
        <f t="shared" si="4"/>
        <v>27690.787571843361</v>
      </c>
      <c r="Q38" s="328">
        <f t="shared" si="4"/>
        <v>26849.464892019325</v>
      </c>
      <c r="R38" s="328">
        <f t="shared" si="4"/>
        <v>26839.615919690488</v>
      </c>
      <c r="S38" s="328">
        <f t="shared" si="4"/>
        <v>25974.338869178435</v>
      </c>
      <c r="T38" s="328">
        <f t="shared" si="4"/>
        <v>25723.918318867596</v>
      </c>
      <c r="U38" s="328">
        <f>U34/U$42*100</f>
        <v>26014.453924750716</v>
      </c>
      <c r="V38" s="328" t="s">
        <v>64</v>
      </c>
      <c r="W38" s="328" t="s">
        <v>64</v>
      </c>
      <c r="X38" s="430" t="s">
        <v>64</v>
      </c>
      <c r="AG38" s="140"/>
      <c r="AH38" s="140"/>
    </row>
    <row r="39" spans="4:34" ht="13.5" customHeight="1" x14ac:dyDescent="0.2">
      <c r="D39" s="136"/>
      <c r="E39" s="500" t="s">
        <v>122</v>
      </c>
      <c r="F39" s="36" t="s">
        <v>123</v>
      </c>
      <c r="G39" s="36"/>
      <c r="H39" s="100"/>
      <c r="I39" s="101"/>
      <c r="J39" s="233">
        <f t="shared" si="4"/>
        <v>21765.298572062587</v>
      </c>
      <c r="K39" s="233">
        <f t="shared" si="4"/>
        <v>21938.984914244124</v>
      </c>
      <c r="L39" s="233">
        <f t="shared" si="4"/>
        <v>22924.067329056394</v>
      </c>
      <c r="M39" s="233">
        <f t="shared" si="4"/>
        <v>29103.339186909107</v>
      </c>
      <c r="N39" s="233">
        <f t="shared" si="4"/>
        <v>30033.676262045621</v>
      </c>
      <c r="O39" s="329">
        <f t="shared" si="4"/>
        <v>29226.902956861148</v>
      </c>
      <c r="P39" s="329">
        <f t="shared" si="4"/>
        <v>30308.788547408112</v>
      </c>
      <c r="Q39" s="329">
        <f t="shared" si="4"/>
        <v>29157.529531649994</v>
      </c>
      <c r="R39" s="329">
        <f t="shared" si="4"/>
        <v>29225.178634517546</v>
      </c>
      <c r="S39" s="329">
        <f t="shared" si="4"/>
        <v>28298.686487389274</v>
      </c>
      <c r="T39" s="329">
        <f t="shared" si="4"/>
        <v>28040.097929647578</v>
      </c>
      <c r="U39" s="329">
        <f>U35/U$42*100</f>
        <v>28306.650191133183</v>
      </c>
      <c r="V39" s="329" t="s">
        <v>64</v>
      </c>
      <c r="W39" s="329" t="s">
        <v>64</v>
      </c>
      <c r="X39" s="431" t="s">
        <v>64</v>
      </c>
    </row>
    <row r="40" spans="4:34" ht="13.5" customHeight="1" thickBot="1" x14ac:dyDescent="0.25">
      <c r="D40" s="46"/>
      <c r="E40" s="494"/>
      <c r="F40" s="47" t="s">
        <v>124</v>
      </c>
      <c r="G40" s="47"/>
      <c r="H40" s="48"/>
      <c r="I40" s="49"/>
      <c r="J40" s="137">
        <f t="shared" si="4"/>
        <v>17601.139549166623</v>
      </c>
      <c r="K40" s="137">
        <f t="shared" si="4"/>
        <v>16648.365425696247</v>
      </c>
      <c r="L40" s="137">
        <f t="shared" si="4"/>
        <v>19085.511244097434</v>
      </c>
      <c r="M40" s="137">
        <f t="shared" si="4"/>
        <v>22714.242539020277</v>
      </c>
      <c r="N40" s="137">
        <f t="shared" si="4"/>
        <v>23194.532248058604</v>
      </c>
      <c r="O40" s="331">
        <f t="shared" si="4"/>
        <v>22375.081972040985</v>
      </c>
      <c r="P40" s="331">
        <f t="shared" si="4"/>
        <v>22873.506266385113</v>
      </c>
      <c r="Q40" s="331">
        <f t="shared" si="4"/>
        <v>22357.566218047596</v>
      </c>
      <c r="R40" s="331">
        <f t="shared" si="4"/>
        <v>22920.52397230958</v>
      </c>
      <c r="S40" s="331">
        <f t="shared" si="4"/>
        <v>25079.070960650723</v>
      </c>
      <c r="T40" s="331">
        <f t="shared" si="4"/>
        <v>24229.034601046202</v>
      </c>
      <c r="U40" s="331">
        <f>U36/U$42*100</f>
        <v>25106.675870116702</v>
      </c>
      <c r="V40" s="331" t="s">
        <v>64</v>
      </c>
      <c r="W40" s="331" t="s">
        <v>64</v>
      </c>
      <c r="X40" s="431" t="s">
        <v>64</v>
      </c>
    </row>
    <row r="41" spans="4:34" ht="13.5" thickBot="1" x14ac:dyDescent="0.25">
      <c r="D41" s="128" t="s">
        <v>75</v>
      </c>
      <c r="E41" s="111"/>
      <c r="F41" s="111"/>
      <c r="G41" s="111"/>
      <c r="H41" s="111"/>
      <c r="I41" s="111"/>
      <c r="J41" s="121"/>
      <c r="K41" s="121"/>
      <c r="L41" s="121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</row>
    <row r="42" spans="4:34" ht="27" customHeight="1" x14ac:dyDescent="0.2">
      <c r="D42" s="112"/>
      <c r="E42" s="502" t="s">
        <v>230</v>
      </c>
      <c r="F42" s="502"/>
      <c r="G42" s="502"/>
      <c r="H42" s="502"/>
      <c r="I42" s="503"/>
      <c r="J42" s="415">
        <v>95.5</v>
      </c>
      <c r="K42" s="415">
        <v>98.1</v>
      </c>
      <c r="L42" s="415">
        <v>100</v>
      </c>
      <c r="M42" s="415">
        <v>83</v>
      </c>
      <c r="N42" s="415">
        <v>85.3</v>
      </c>
      <c r="O42" s="416">
        <v>90.7</v>
      </c>
      <c r="P42" s="416">
        <v>91.7</v>
      </c>
      <c r="Q42" s="416">
        <v>93</v>
      </c>
      <c r="R42" s="416">
        <v>94.8</v>
      </c>
      <c r="S42" s="416">
        <v>97.9</v>
      </c>
      <c r="T42" s="416">
        <v>99.3</v>
      </c>
      <c r="U42" s="416">
        <v>99.7</v>
      </c>
      <c r="V42" s="416">
        <v>100</v>
      </c>
      <c r="W42" s="416">
        <v>100.7</v>
      </c>
      <c r="X42" s="417">
        <v>103.1</v>
      </c>
      <c r="AD42" s="140"/>
    </row>
    <row r="43" spans="4:34" ht="13.5" thickBot="1" x14ac:dyDescent="0.25">
      <c r="D43" s="110"/>
      <c r="E43" s="47" t="s">
        <v>142</v>
      </c>
      <c r="F43" s="47"/>
      <c r="G43" s="47"/>
      <c r="H43" s="48"/>
      <c r="I43" s="49"/>
      <c r="J43" s="418">
        <v>1E-3</v>
      </c>
      <c r="K43" s="418">
        <v>2.8000000000000001E-2</v>
      </c>
      <c r="L43" s="418">
        <v>1.9E-2</v>
      </c>
      <c r="M43" s="418">
        <v>2.5000000000000001E-2</v>
      </c>
      <c r="N43" s="418">
        <v>2.8000000000000001E-2</v>
      </c>
      <c r="O43" s="419">
        <v>6.3E-2</v>
      </c>
      <c r="P43" s="419">
        <v>0.01</v>
      </c>
      <c r="Q43" s="419">
        <v>1.4999999999999999E-2</v>
      </c>
      <c r="R43" s="419">
        <v>1.9E-2</v>
      </c>
      <c r="S43" s="419">
        <v>3.3000000000000002E-2</v>
      </c>
      <c r="T43" s="419">
        <v>1.4E-2</v>
      </c>
      <c r="U43" s="419">
        <v>4.0000000000000001E-3</v>
      </c>
      <c r="V43" s="419">
        <v>3.0000000000000001E-3</v>
      </c>
      <c r="W43" s="419">
        <v>7.0000000000000001E-3</v>
      </c>
      <c r="X43" s="420">
        <v>2.5000000000000001E-2</v>
      </c>
    </row>
    <row r="44" spans="4:34" ht="13.5" x14ac:dyDescent="0.25">
      <c r="D44" s="64" t="s">
        <v>83</v>
      </c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52" t="s">
        <v>198</v>
      </c>
    </row>
    <row r="45" spans="4:34" x14ac:dyDescent="0.25">
      <c r="D45" s="275" t="s">
        <v>138</v>
      </c>
      <c r="E45" s="499" t="s">
        <v>139</v>
      </c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</row>
    <row r="46" spans="4:34" x14ac:dyDescent="0.2">
      <c r="D46" s="53" t="s">
        <v>61</v>
      </c>
      <c r="E46" s="499" t="s">
        <v>140</v>
      </c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  <row r="47" spans="4:34" x14ac:dyDescent="0.2">
      <c r="D47" s="53" t="s">
        <v>149</v>
      </c>
      <c r="E47" s="499" t="s">
        <v>159</v>
      </c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</row>
    <row r="48" spans="4:34" x14ac:dyDescent="0.2">
      <c r="D48" s="53" t="s">
        <v>157</v>
      </c>
      <c r="E48" s="499" t="s">
        <v>212</v>
      </c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</row>
    <row r="50" spans="10:23" x14ac:dyDescent="0.2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</row>
    <row r="51" spans="10:23" x14ac:dyDescent="0.2"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</row>
    <row r="52" spans="10:23" x14ac:dyDescent="0.2"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</row>
    <row r="53" spans="10:23" x14ac:dyDescent="0.2"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</row>
    <row r="54" spans="10:23" x14ac:dyDescent="0.2"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</row>
    <row r="55" spans="10:23" x14ac:dyDescent="0.2"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</row>
    <row r="56" spans="10:23" x14ac:dyDescent="0.2"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</row>
    <row r="57" spans="10:23" x14ac:dyDescent="0.2"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</row>
    <row r="58" spans="10:23" x14ac:dyDescent="0.2"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</row>
    <row r="59" spans="10:23" x14ac:dyDescent="0.2"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</row>
    <row r="61" spans="10:23" x14ac:dyDescent="0.2"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</row>
    <row r="62" spans="10:23" x14ac:dyDescent="0.2"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</row>
    <row r="64" spans="10:23" x14ac:dyDescent="0.2"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</row>
    <row r="65" spans="10:23" x14ac:dyDescent="0.2"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</row>
  </sheetData>
  <mergeCells count="27">
    <mergeCell ref="E48:X48"/>
    <mergeCell ref="X7:X10"/>
    <mergeCell ref="K7:K10"/>
    <mergeCell ref="L7:L10"/>
    <mergeCell ref="M7:M10"/>
    <mergeCell ref="N7:N10"/>
    <mergeCell ref="J7:J10"/>
    <mergeCell ref="E29:E30"/>
    <mergeCell ref="E47:X47"/>
    <mergeCell ref="R7:R10"/>
    <mergeCell ref="E46:X46"/>
    <mergeCell ref="E39:E40"/>
    <mergeCell ref="V7:V10"/>
    <mergeCell ref="U7:U10"/>
    <mergeCell ref="S7:S10"/>
    <mergeCell ref="T7:T10"/>
    <mergeCell ref="E42:I42"/>
    <mergeCell ref="E45:X45"/>
    <mergeCell ref="O7:O10"/>
    <mergeCell ref="E19:E20"/>
    <mergeCell ref="E35:E36"/>
    <mergeCell ref="E25:E26"/>
    <mergeCell ref="D7:I11"/>
    <mergeCell ref="E15:E16"/>
    <mergeCell ref="Q7:Q10"/>
    <mergeCell ref="P7:P10"/>
    <mergeCell ref="W7:W10"/>
  </mergeCells>
  <phoneticPr fontId="0" type="noConversion"/>
  <conditionalFormatting sqref="G6">
    <cfRule type="expression" dxfId="11" priority="1" stopIfTrue="1">
      <formula>Z6=" "</formula>
    </cfRule>
  </conditionalFormatting>
  <conditionalFormatting sqref="X44">
    <cfRule type="expression" dxfId="10" priority="2" stopIfTrue="1">
      <formula>Z44=" "</formula>
    </cfRule>
  </conditionalFormatting>
  <conditionalFormatting sqref="D6">
    <cfRule type="cellIs" dxfId="9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  <rowBreaks count="1" manualBreakCount="1">
    <brk id="40" min="3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AF54"/>
  <sheetViews>
    <sheetView showGridLines="0" showOutlineSymbols="0" topLeftCell="C3" zoomScale="90" zoomScaleNormal="90" workbookViewId="0">
      <selection activeCell="V20" sqref="V20:V30"/>
    </sheetView>
  </sheetViews>
  <sheetFormatPr defaultRowHeight="12.75" x14ac:dyDescent="0.2"/>
  <cols>
    <col min="1" max="2" width="9.140625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5.5703125" style="55" customWidth="1"/>
    <col min="8" max="8" width="3.42578125" style="55" customWidth="1"/>
    <col min="9" max="9" width="1.140625" style="55" customWidth="1"/>
    <col min="10" max="10" width="3.28515625" style="55" customWidth="1"/>
    <col min="11" max="11" width="12" style="55" hidden="1" customWidth="1"/>
    <col min="12" max="22" width="12" style="55" customWidth="1"/>
    <col min="23" max="23" width="2.5703125" style="55" customWidth="1"/>
    <col min="24" max="24" width="1.7109375" style="208" customWidth="1"/>
    <col min="25" max="48" width="1.7109375" style="55" customWidth="1"/>
    <col min="49" max="16384" width="9.140625" style="55"/>
  </cols>
  <sheetData>
    <row r="1" spans="2:26" hidden="1" x14ac:dyDescent="0.2"/>
    <row r="2" spans="2:26" hidden="1" x14ac:dyDescent="0.2"/>
    <row r="3" spans="2:26" ht="9" customHeight="1" x14ac:dyDescent="0.2">
      <c r="C3" s="54"/>
    </row>
    <row r="4" spans="2:26" s="56" customFormat="1" ht="15.75" x14ac:dyDescent="0.2">
      <c r="D4" s="16" t="s">
        <v>175</v>
      </c>
      <c r="E4" s="57"/>
      <c r="F4" s="57"/>
      <c r="G4" s="57"/>
      <c r="H4" s="16" t="s">
        <v>225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34"/>
      <c r="Z4" s="225"/>
    </row>
    <row r="5" spans="2:26" s="56" customFormat="1" ht="15.75" x14ac:dyDescent="0.2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27"/>
      <c r="X5" s="234"/>
      <c r="Z5" s="225"/>
    </row>
    <row r="6" spans="2:26" s="60" customFormat="1" ht="12.75" customHeight="1" x14ac:dyDescent="0.2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235"/>
      <c r="Y6" s="15"/>
    </row>
    <row r="7" spans="2:26" ht="13.5" customHeight="1" x14ac:dyDescent="0.2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Y7" s="208"/>
    </row>
    <row r="8" spans="2:26" ht="13.5" customHeight="1" x14ac:dyDescent="0.2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Y8" s="208"/>
    </row>
    <row r="9" spans="2:26" ht="13.5" customHeight="1" x14ac:dyDescent="0.2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Y9" s="208"/>
    </row>
    <row r="10" spans="2:26" ht="13.5" customHeight="1" x14ac:dyDescent="0.2">
      <c r="C10" s="208"/>
      <c r="D10" s="396"/>
      <c r="E10" s="396"/>
      <c r="F10" s="396"/>
      <c r="G10" s="396"/>
      <c r="H10" s="396"/>
      <c r="I10" s="396"/>
      <c r="J10" s="397"/>
      <c r="K10" s="397" t="s">
        <v>80</v>
      </c>
      <c r="L10" s="397" t="s">
        <v>103</v>
      </c>
      <c r="M10" s="397" t="s">
        <v>104</v>
      </c>
      <c r="N10" s="397" t="s">
        <v>165</v>
      </c>
      <c r="O10" s="397" t="s">
        <v>170</v>
      </c>
      <c r="P10" s="397" t="s">
        <v>196</v>
      </c>
      <c r="Q10" s="397" t="s">
        <v>200</v>
      </c>
      <c r="R10" s="397" t="s">
        <v>202</v>
      </c>
      <c r="S10" s="397" t="s">
        <v>205</v>
      </c>
      <c r="T10" s="397" t="s">
        <v>207</v>
      </c>
      <c r="U10" s="397" t="s">
        <v>215</v>
      </c>
      <c r="V10" s="397" t="s">
        <v>222</v>
      </c>
      <c r="W10" s="397"/>
      <c r="Y10" s="208"/>
    </row>
    <row r="11" spans="2:26" ht="13.5" customHeight="1" x14ac:dyDescent="0.2">
      <c r="C11" s="208"/>
      <c r="D11" s="396"/>
      <c r="E11" s="396"/>
      <c r="F11" s="396"/>
      <c r="G11" s="396"/>
      <c r="H11" s="396"/>
      <c r="I11" s="396"/>
      <c r="J11" s="406" t="s">
        <v>178</v>
      </c>
      <c r="K11" s="408">
        <v>0.28527794746487478</v>
      </c>
      <c r="L11" s="408">
        <v>0.16250000000000001</v>
      </c>
      <c r="M11" s="408">
        <v>0.16741674167416742</v>
      </c>
      <c r="N11" s="408">
        <v>0.17556561085972849</v>
      </c>
      <c r="O11" s="408">
        <v>0.19090909090909092</v>
      </c>
      <c r="P11" s="408">
        <v>0.21248835041938491</v>
      </c>
      <c r="Q11" s="408">
        <v>0.2386910490856593</v>
      </c>
      <c r="R11" s="408">
        <v>0.24513618677042801</v>
      </c>
      <c r="S11" s="408">
        <v>0.24626121635094717</v>
      </c>
      <c r="T11" s="408">
        <v>0.24674022066198595</v>
      </c>
      <c r="U11" s="408">
        <v>0.24975024975024976</v>
      </c>
      <c r="V11" s="408">
        <v>0.2465069860279441</v>
      </c>
      <c r="W11" s="398"/>
      <c r="Y11" s="208"/>
    </row>
    <row r="12" spans="2:26" ht="13.5" customHeight="1" x14ac:dyDescent="0.2">
      <c r="C12" s="208"/>
      <c r="D12" s="399"/>
      <c r="E12" s="400"/>
      <c r="F12" s="400"/>
      <c r="G12" s="400"/>
      <c r="H12" s="400"/>
      <c r="I12" s="400"/>
      <c r="J12" s="407" t="s">
        <v>179</v>
      </c>
      <c r="K12" s="409">
        <v>0.21014050091631031</v>
      </c>
      <c r="L12" s="409">
        <v>0.15535714285714286</v>
      </c>
      <c r="M12" s="409">
        <v>0.16471647164716471</v>
      </c>
      <c r="N12" s="409">
        <v>0.16289592760180996</v>
      </c>
      <c r="O12" s="409">
        <v>0.17272727272727273</v>
      </c>
      <c r="P12" s="409">
        <v>0.17148182665424044</v>
      </c>
      <c r="Q12" s="409">
        <v>0.17805582290664101</v>
      </c>
      <c r="R12" s="409">
        <v>0.19260700389105059</v>
      </c>
      <c r="S12" s="409">
        <v>0.19341974077766699</v>
      </c>
      <c r="T12" s="409">
        <v>0.19759277833500502</v>
      </c>
      <c r="U12" s="409">
        <v>0.21478521478521478</v>
      </c>
      <c r="V12" s="408">
        <v>0.21756487025948104</v>
      </c>
      <c r="W12" s="401"/>
      <c r="Y12" s="208"/>
    </row>
    <row r="13" spans="2:26" ht="13.5" customHeight="1" x14ac:dyDescent="0.2">
      <c r="C13" s="208"/>
      <c r="D13" s="399"/>
      <c r="E13" s="399"/>
      <c r="F13" s="399"/>
      <c r="G13" s="399"/>
      <c r="H13" s="399"/>
      <c r="I13" s="399"/>
      <c r="J13" s="407" t="s">
        <v>180</v>
      </c>
      <c r="K13" s="409">
        <v>0.19181429444105069</v>
      </c>
      <c r="L13" s="409">
        <v>0.20089285714285715</v>
      </c>
      <c r="M13" s="409">
        <v>0.18901890189018902</v>
      </c>
      <c r="N13" s="409">
        <v>0.18280542986425338</v>
      </c>
      <c r="O13" s="409">
        <v>0.17818181818181819</v>
      </c>
      <c r="P13" s="409">
        <v>0.18452935694315004</v>
      </c>
      <c r="Q13" s="409">
        <v>0.16939364773820981</v>
      </c>
      <c r="R13" s="409">
        <v>0.17120622568093385</v>
      </c>
      <c r="S13" s="409">
        <v>0.18245264207377868</v>
      </c>
      <c r="T13" s="409">
        <v>0.18054162487462388</v>
      </c>
      <c r="U13" s="409">
        <v>0.17182817182817184</v>
      </c>
      <c r="V13" s="408">
        <v>0.17764471057884232</v>
      </c>
      <c r="W13" s="401"/>
      <c r="Y13" s="208"/>
    </row>
    <row r="14" spans="2:26" ht="13.5" customHeight="1" x14ac:dyDescent="0.2">
      <c r="C14" s="208"/>
      <c r="D14" s="386"/>
      <c r="E14" s="402"/>
      <c r="F14" s="390"/>
      <c r="G14" s="390"/>
      <c r="H14" s="391"/>
      <c r="I14" s="390"/>
      <c r="J14" s="405" t="s">
        <v>181</v>
      </c>
      <c r="K14" s="409">
        <v>0.12767257177764202</v>
      </c>
      <c r="L14" s="409">
        <v>0.14642857142857144</v>
      </c>
      <c r="M14" s="409">
        <v>0.15031503150315031</v>
      </c>
      <c r="N14" s="409">
        <v>0.15203619909502261</v>
      </c>
      <c r="O14" s="409">
        <v>0.15545454545454546</v>
      </c>
      <c r="P14" s="409">
        <v>0.15097856477166821</v>
      </c>
      <c r="Q14" s="409">
        <v>0.15206929740134745</v>
      </c>
      <c r="R14" s="409">
        <v>0.14007782101167315</v>
      </c>
      <c r="S14" s="409">
        <v>0.12861415752741776</v>
      </c>
      <c r="T14" s="409">
        <v>0.12738214643931794</v>
      </c>
      <c r="U14" s="409">
        <v>0.12587412587412589</v>
      </c>
      <c r="V14" s="408">
        <v>0.1217564870259481</v>
      </c>
      <c r="W14" s="393"/>
      <c r="Y14" s="208"/>
    </row>
    <row r="15" spans="2:26" ht="13.5" customHeight="1" x14ac:dyDescent="0.2">
      <c r="C15" s="208"/>
      <c r="D15" s="386"/>
      <c r="E15" s="392"/>
      <c r="F15" s="390"/>
      <c r="G15" s="390"/>
      <c r="H15" s="391"/>
      <c r="I15" s="390"/>
      <c r="J15" s="405" t="s">
        <v>182</v>
      </c>
      <c r="K15" s="409">
        <v>7.0250458155161885E-2</v>
      </c>
      <c r="L15" s="409">
        <v>0.10892857142857143</v>
      </c>
      <c r="M15" s="409">
        <v>0.10801080108010801</v>
      </c>
      <c r="N15" s="409">
        <v>0.10497737556561086</v>
      </c>
      <c r="O15" s="409">
        <v>9.636363636363636E-2</v>
      </c>
      <c r="P15" s="409">
        <v>8.7604846225535882E-2</v>
      </c>
      <c r="Q15" s="409">
        <v>7.8922040423484122E-2</v>
      </c>
      <c r="R15" s="409">
        <v>7.101167315175097E-2</v>
      </c>
      <c r="S15" s="409">
        <v>8.4745762711864403E-2</v>
      </c>
      <c r="T15" s="409">
        <v>9.8294884653961884E-2</v>
      </c>
      <c r="U15" s="409">
        <v>9.5904095904095904E-2</v>
      </c>
      <c r="V15" s="408">
        <v>9.3812375249500993E-2</v>
      </c>
      <c r="W15" s="393"/>
      <c r="Y15" s="208"/>
    </row>
    <row r="16" spans="2:26" ht="13.5" customHeight="1" x14ac:dyDescent="0.2">
      <c r="C16" s="208"/>
      <c r="D16" s="386"/>
      <c r="E16" s="394"/>
      <c r="F16" s="390"/>
      <c r="G16" s="390"/>
      <c r="H16" s="391"/>
      <c r="I16" s="390"/>
      <c r="J16" s="405" t="s">
        <v>183</v>
      </c>
      <c r="K16" s="409">
        <v>5.1924251679902257E-2</v>
      </c>
      <c r="L16" s="409">
        <v>8.0357142857142863E-2</v>
      </c>
      <c r="M16" s="409">
        <v>7.4707470747074706E-2</v>
      </c>
      <c r="N16" s="409">
        <v>7.6923076923076927E-2</v>
      </c>
      <c r="O16" s="409">
        <v>7.2727272727272724E-2</v>
      </c>
      <c r="P16" s="409">
        <v>6.2441752096924513E-2</v>
      </c>
      <c r="Q16" s="409">
        <v>5.7747834456207889E-2</v>
      </c>
      <c r="R16" s="409">
        <v>6.9066147859922183E-2</v>
      </c>
      <c r="S16" s="409">
        <v>5.8823529411764705E-2</v>
      </c>
      <c r="T16" s="409">
        <v>5.1153460381143427E-2</v>
      </c>
      <c r="U16" s="409">
        <v>4.8951048951048952E-2</v>
      </c>
      <c r="V16" s="408">
        <v>5.4890219560878244E-2</v>
      </c>
      <c r="W16" s="393"/>
      <c r="Y16" s="208"/>
    </row>
    <row r="17" spans="3:32" ht="13.5" customHeight="1" x14ac:dyDescent="0.2">
      <c r="C17" s="208"/>
      <c r="D17" s="400"/>
      <c r="E17" s="400"/>
      <c r="F17" s="400"/>
      <c r="G17" s="400"/>
      <c r="H17" s="400"/>
      <c r="I17" s="400"/>
      <c r="J17" s="407" t="s">
        <v>184</v>
      </c>
      <c r="K17" s="409">
        <v>3.176542455711668E-2</v>
      </c>
      <c r="L17" s="409">
        <v>4.642857142857143E-2</v>
      </c>
      <c r="M17" s="409">
        <v>4.5004500450045004E-2</v>
      </c>
      <c r="N17" s="409">
        <v>4.5248868778280542E-2</v>
      </c>
      <c r="O17" s="409">
        <v>4.2727272727272725E-2</v>
      </c>
      <c r="P17" s="409">
        <v>4.3802423112767941E-2</v>
      </c>
      <c r="Q17" s="409">
        <v>5.19730510105871E-2</v>
      </c>
      <c r="R17" s="409">
        <v>4.6692607003891051E-2</v>
      </c>
      <c r="S17" s="409">
        <v>4.3868394815553338E-2</v>
      </c>
      <c r="T17" s="409">
        <v>4.5135406218655971E-2</v>
      </c>
      <c r="U17" s="409">
        <v>3.996003996003996E-2</v>
      </c>
      <c r="V17" s="408">
        <v>3.3932135728542916E-2</v>
      </c>
      <c r="W17" s="401"/>
      <c r="Y17" s="208"/>
      <c r="AE17" s="140"/>
    </row>
    <row r="18" spans="3:32" ht="13.5" customHeight="1" x14ac:dyDescent="0.2">
      <c r="C18" s="208"/>
      <c r="D18" s="386"/>
      <c r="E18" s="402"/>
      <c r="F18" s="390"/>
      <c r="G18" s="390"/>
      <c r="H18" s="391"/>
      <c r="I18" s="390"/>
      <c r="J18" s="405" t="s">
        <v>185</v>
      </c>
      <c r="K18" s="409">
        <v>3.1154551007941355E-2</v>
      </c>
      <c r="L18" s="409">
        <v>9.9107142857142852E-2</v>
      </c>
      <c r="M18" s="409">
        <v>0.10081008100810081</v>
      </c>
      <c r="N18" s="409">
        <v>9.9547511312217188E-2</v>
      </c>
      <c r="O18" s="409">
        <v>9.0909090909090912E-2</v>
      </c>
      <c r="P18" s="409">
        <v>8.6672879776328052E-2</v>
      </c>
      <c r="Q18" s="409">
        <v>7.3147256977863326E-2</v>
      </c>
      <c r="R18" s="409">
        <v>6.4202334630350189E-2</v>
      </c>
      <c r="S18" s="409">
        <v>6.1814556331006978E-2</v>
      </c>
      <c r="T18" s="409">
        <v>5.3159478435305919E-2</v>
      </c>
      <c r="U18" s="409">
        <v>5.2999999999999999E-2</v>
      </c>
      <c r="V18" s="408">
        <v>5.3892215568862277E-2</v>
      </c>
      <c r="W18" s="393"/>
      <c r="Y18" s="208"/>
      <c r="AE18" s="140"/>
      <c r="AF18" s="140"/>
    </row>
    <row r="19" spans="3:32" ht="13.5" customHeight="1" x14ac:dyDescent="0.2">
      <c r="C19" s="208"/>
      <c r="D19" s="386"/>
      <c r="E19" s="392"/>
      <c r="F19" s="390"/>
      <c r="G19" s="390"/>
      <c r="H19" s="391"/>
      <c r="I19" s="390"/>
      <c r="J19" s="393"/>
      <c r="K19" s="414">
        <f>SUM(K11:K18)</f>
        <v>1</v>
      </c>
      <c r="L19" s="414">
        <f t="shared" ref="L19:P19" si="0">SUM(L11:L18)</f>
        <v>1</v>
      </c>
      <c r="M19" s="414">
        <f t="shared" si="0"/>
        <v>1</v>
      </c>
      <c r="N19" s="414">
        <f t="shared" si="0"/>
        <v>1</v>
      </c>
      <c r="O19" s="414">
        <f t="shared" si="0"/>
        <v>1</v>
      </c>
      <c r="P19" s="414">
        <f t="shared" si="0"/>
        <v>0.99999999999999989</v>
      </c>
      <c r="Q19" s="414">
        <v>1</v>
      </c>
      <c r="R19" s="414">
        <v>1</v>
      </c>
      <c r="S19" s="414">
        <v>1</v>
      </c>
      <c r="T19" s="414">
        <v>1</v>
      </c>
      <c r="U19" s="414">
        <v>1</v>
      </c>
      <c r="V19" s="408">
        <v>1</v>
      </c>
      <c r="W19" s="393"/>
      <c r="Y19" s="208"/>
    </row>
    <row r="20" spans="3:32" ht="13.5" customHeight="1" x14ac:dyDescent="0.2">
      <c r="C20" s="208"/>
      <c r="D20" s="386"/>
      <c r="E20" s="403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Y20" s="208"/>
    </row>
    <row r="21" spans="3:32" ht="13.5" customHeight="1" x14ac:dyDescent="0.2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33"/>
      <c r="O21" s="401"/>
      <c r="P21" s="401"/>
      <c r="Q21" s="401"/>
      <c r="R21" s="401"/>
      <c r="S21" s="401"/>
      <c r="T21" s="401"/>
      <c r="U21" s="401"/>
      <c r="V21" s="401"/>
      <c r="W21" s="401"/>
    </row>
    <row r="22" spans="3:32" ht="13.5" customHeight="1" x14ac:dyDescent="0.2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33"/>
      <c r="O22" s="401"/>
      <c r="P22" s="401"/>
      <c r="Q22" s="401"/>
      <c r="R22" s="401"/>
      <c r="S22" s="401"/>
      <c r="T22" s="401"/>
      <c r="U22" s="401"/>
      <c r="V22" s="438"/>
      <c r="W22" s="401"/>
    </row>
    <row r="23" spans="3:32" ht="13.5" customHeight="1" x14ac:dyDescent="0.2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33"/>
      <c r="O23" s="401"/>
      <c r="P23" s="401"/>
      <c r="Q23" s="401"/>
      <c r="R23" s="401"/>
      <c r="S23" s="401"/>
      <c r="T23" s="401"/>
      <c r="U23" s="401"/>
      <c r="V23" s="438"/>
      <c r="W23" s="401"/>
    </row>
    <row r="24" spans="3:32" ht="13.5" customHeight="1" x14ac:dyDescent="0.2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434"/>
      <c r="O24" s="401"/>
      <c r="P24" s="393"/>
      <c r="Q24" s="393"/>
      <c r="R24" s="393"/>
      <c r="S24" s="393"/>
      <c r="T24" s="393"/>
      <c r="U24" s="393"/>
      <c r="V24" s="439"/>
      <c r="W24" s="393"/>
    </row>
    <row r="25" spans="3:32" ht="13.5" customHeight="1" x14ac:dyDescent="0.2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434"/>
      <c r="O25" s="401"/>
      <c r="P25" s="393"/>
      <c r="Q25" s="393"/>
      <c r="R25" s="393"/>
      <c r="S25" s="393"/>
      <c r="T25" s="393"/>
      <c r="U25" s="393"/>
      <c r="V25" s="439"/>
      <c r="W25" s="393"/>
    </row>
    <row r="26" spans="3:32" ht="13.5" customHeight="1" x14ac:dyDescent="0.2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434"/>
      <c r="O26" s="401"/>
      <c r="P26" s="393"/>
      <c r="Q26" s="393"/>
      <c r="R26" s="393"/>
      <c r="S26" s="393"/>
      <c r="T26" s="393"/>
      <c r="U26" s="393"/>
      <c r="V26" s="439"/>
      <c r="W26" s="393"/>
    </row>
    <row r="27" spans="3:32" ht="13.5" customHeight="1" x14ac:dyDescent="0.2">
      <c r="D27" s="400"/>
      <c r="E27" s="400"/>
      <c r="F27" s="400"/>
      <c r="G27" s="400"/>
      <c r="H27" s="400"/>
      <c r="I27" s="400"/>
      <c r="J27" s="401"/>
      <c r="K27" s="401"/>
      <c r="L27" s="401"/>
      <c r="M27" s="401"/>
      <c r="N27" s="433"/>
      <c r="O27" s="401"/>
      <c r="P27" s="401"/>
      <c r="Q27" s="401"/>
      <c r="R27" s="401"/>
      <c r="S27" s="401"/>
      <c r="T27" s="401"/>
      <c r="U27" s="401"/>
      <c r="V27" s="438"/>
      <c r="W27" s="401"/>
    </row>
    <row r="28" spans="3:32" ht="13.5" customHeight="1" x14ac:dyDescent="0.2">
      <c r="D28" s="386"/>
      <c r="E28" s="402"/>
      <c r="F28" s="390"/>
      <c r="G28" s="390"/>
      <c r="H28" s="391"/>
      <c r="I28" s="390"/>
      <c r="J28" s="393"/>
      <c r="K28" s="393"/>
      <c r="L28" s="393"/>
      <c r="M28" s="393"/>
      <c r="N28" s="434"/>
      <c r="O28" s="401"/>
      <c r="P28" s="393"/>
      <c r="Q28" s="393"/>
      <c r="R28" s="393"/>
      <c r="S28" s="393"/>
      <c r="T28" s="393"/>
      <c r="U28" s="393"/>
      <c r="V28" s="439"/>
      <c r="W28" s="393"/>
      <c r="AF28" s="140"/>
    </row>
    <row r="29" spans="3:32" ht="13.5" customHeight="1" x14ac:dyDescent="0.2">
      <c r="D29" s="386"/>
      <c r="E29" s="392"/>
      <c r="F29" s="390"/>
      <c r="G29" s="390"/>
      <c r="H29" s="391"/>
      <c r="I29" s="390"/>
      <c r="J29" s="393"/>
      <c r="K29" s="393"/>
      <c r="L29" s="393"/>
      <c r="M29" s="393"/>
      <c r="N29" s="434"/>
      <c r="O29" s="401"/>
      <c r="P29" s="393"/>
      <c r="Q29" s="393"/>
      <c r="R29" s="393"/>
      <c r="S29" s="393"/>
      <c r="T29" s="393"/>
      <c r="U29" s="393"/>
      <c r="V29" s="439"/>
      <c r="W29" s="393"/>
    </row>
    <row r="30" spans="3:32" ht="13.5" customHeight="1" x14ac:dyDescent="0.2">
      <c r="D30" s="386"/>
      <c r="E30" s="403"/>
      <c r="F30" s="390"/>
      <c r="G30" s="390"/>
      <c r="H30" s="391"/>
      <c r="I30" s="390"/>
      <c r="J30" s="393"/>
      <c r="K30" s="393"/>
      <c r="L30" s="393"/>
      <c r="M30" s="393"/>
      <c r="N30" s="434"/>
      <c r="O30" s="401"/>
      <c r="P30" s="393"/>
      <c r="Q30" s="393"/>
      <c r="R30" s="393"/>
      <c r="S30" s="393"/>
      <c r="T30" s="393"/>
      <c r="U30" s="393"/>
      <c r="V30" s="393"/>
      <c r="W30" s="393"/>
    </row>
    <row r="31" spans="3:32" ht="13.5" customHeight="1" x14ac:dyDescent="0.2">
      <c r="D31" s="399"/>
      <c r="E31" s="400"/>
      <c r="F31" s="400"/>
      <c r="G31" s="400"/>
      <c r="H31" s="400"/>
      <c r="I31" s="400"/>
      <c r="J31" s="401"/>
      <c r="K31" s="401"/>
      <c r="L31" s="401"/>
      <c r="M31" s="401"/>
      <c r="N31" s="433"/>
      <c r="O31" s="401"/>
      <c r="P31" s="401"/>
      <c r="Q31" s="401"/>
      <c r="R31" s="401"/>
      <c r="S31" s="401"/>
      <c r="T31" s="401"/>
      <c r="U31" s="401"/>
      <c r="V31" s="401"/>
      <c r="W31" s="401"/>
    </row>
    <row r="32" spans="3:32" ht="13.5" customHeight="1" x14ac:dyDescent="0.2">
      <c r="D32" s="399"/>
      <c r="E32" s="400"/>
      <c r="F32" s="400"/>
      <c r="G32" s="400"/>
      <c r="H32" s="400"/>
      <c r="I32" s="400"/>
      <c r="J32" s="401"/>
      <c r="K32" s="401"/>
      <c r="L32" s="401"/>
      <c r="M32" s="401"/>
      <c r="N32" s="433"/>
      <c r="O32" s="401"/>
      <c r="P32" s="401"/>
      <c r="Q32" s="401"/>
      <c r="R32" s="401"/>
      <c r="S32" s="401"/>
      <c r="T32" s="401"/>
      <c r="U32" s="401"/>
      <c r="V32" s="401"/>
      <c r="W32" s="401"/>
    </row>
    <row r="33" spans="4:23" ht="13.5" customHeight="1" x14ac:dyDescent="0.2">
      <c r="D33" s="399"/>
      <c r="E33" s="399"/>
      <c r="F33" s="399"/>
      <c r="G33" s="399"/>
      <c r="H33" s="399"/>
      <c r="I33" s="399"/>
      <c r="J33" s="401"/>
      <c r="K33" s="401"/>
      <c r="L33" s="401"/>
      <c r="M33" s="401"/>
      <c r="N33" s="433"/>
      <c r="O33" s="401"/>
      <c r="P33" s="401"/>
      <c r="Q33" s="401"/>
      <c r="R33" s="401"/>
      <c r="S33" s="401"/>
      <c r="T33" s="401"/>
      <c r="U33" s="401"/>
      <c r="V33" s="401"/>
      <c r="W33" s="401"/>
    </row>
    <row r="34" spans="4:23" ht="13.5" customHeight="1" x14ac:dyDescent="0.2">
      <c r="D34" s="386"/>
      <c r="E34" s="402"/>
      <c r="F34" s="390"/>
      <c r="G34" s="390"/>
      <c r="H34" s="391"/>
      <c r="I34" s="390"/>
      <c r="J34" s="393"/>
      <c r="K34" s="393"/>
      <c r="L34" s="393"/>
      <c r="M34" s="393"/>
      <c r="N34" s="434"/>
      <c r="O34" s="393"/>
      <c r="P34" s="393"/>
      <c r="Q34" s="393"/>
      <c r="R34" s="393"/>
      <c r="S34" s="393"/>
      <c r="T34" s="393"/>
      <c r="U34" s="393"/>
      <c r="V34" s="393"/>
      <c r="W34" s="393"/>
    </row>
    <row r="35" spans="4:23" ht="13.5" customHeight="1" x14ac:dyDescent="0.2">
      <c r="D35" s="386"/>
      <c r="E35" s="392"/>
      <c r="F35" s="390"/>
      <c r="G35" s="390"/>
      <c r="H35" s="391"/>
      <c r="I35" s="390"/>
      <c r="J35" s="393"/>
      <c r="K35" s="393"/>
      <c r="L35" s="393"/>
      <c r="M35" s="393"/>
      <c r="N35" s="434"/>
      <c r="O35" s="393"/>
      <c r="P35" s="393"/>
      <c r="Q35" s="393"/>
      <c r="R35" s="393"/>
      <c r="S35" s="393"/>
      <c r="T35" s="393"/>
      <c r="U35" s="393"/>
      <c r="V35" s="393"/>
      <c r="W35" s="393"/>
    </row>
    <row r="36" spans="4:23" ht="13.5" customHeight="1" x14ac:dyDescent="0.2">
      <c r="D36" s="386"/>
      <c r="E36" s="390"/>
      <c r="F36" s="390"/>
      <c r="G36" s="390"/>
      <c r="H36" s="391"/>
      <c r="I36" s="390"/>
      <c r="J36" s="395"/>
      <c r="K36" s="395"/>
      <c r="L36" s="395"/>
      <c r="M36" s="395"/>
      <c r="N36" s="435"/>
      <c r="O36" s="395"/>
      <c r="P36" s="395"/>
      <c r="Q36" s="395"/>
      <c r="R36" s="395"/>
      <c r="S36" s="395"/>
      <c r="T36" s="395"/>
      <c r="U36" s="395"/>
      <c r="V36" s="395"/>
      <c r="W36" s="395"/>
    </row>
    <row r="37" spans="4:23" ht="13.5" x14ac:dyDescent="0.25">
      <c r="D37" s="387"/>
      <c r="E37" s="388"/>
      <c r="F37" s="388"/>
      <c r="G37" s="388"/>
      <c r="H37" s="388"/>
      <c r="I37" s="387"/>
      <c r="J37" s="387"/>
      <c r="K37" s="387"/>
      <c r="L37" s="387"/>
      <c r="M37" s="387"/>
      <c r="N37" s="436"/>
      <c r="O37" s="387"/>
      <c r="P37" s="387"/>
      <c r="Q37" s="387"/>
      <c r="R37" s="387"/>
      <c r="S37" s="387"/>
      <c r="T37" s="387"/>
      <c r="U37" s="387"/>
      <c r="V37" s="387"/>
      <c r="W37" s="389" t="s">
        <v>197</v>
      </c>
    </row>
    <row r="39" spans="4:23" x14ac:dyDescent="0.2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</row>
    <row r="40" spans="4:23" x14ac:dyDescent="0.2"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4:23" x14ac:dyDescent="0.2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</row>
    <row r="42" spans="4:23" x14ac:dyDescent="0.2"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</row>
    <row r="43" spans="4:23" x14ac:dyDescent="0.2"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</row>
    <row r="44" spans="4:23" x14ac:dyDescent="0.2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</row>
    <row r="45" spans="4:23" x14ac:dyDescent="0.2"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</row>
    <row r="46" spans="4:23" x14ac:dyDescent="0.2"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</row>
    <row r="47" spans="4:23" x14ac:dyDescent="0.2">
      <c r="J47" s="276"/>
      <c r="K47" s="276"/>
      <c r="L47" s="276"/>
      <c r="M47" s="276" t="s">
        <v>195</v>
      </c>
      <c r="N47" s="276"/>
      <c r="O47" s="276"/>
      <c r="P47" s="276"/>
      <c r="Q47" s="276"/>
      <c r="R47" s="276"/>
      <c r="S47" s="276"/>
      <c r="T47" s="276"/>
      <c r="U47" s="276"/>
      <c r="V47" s="276"/>
    </row>
    <row r="48" spans="4:23" x14ac:dyDescent="0.2"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</row>
    <row r="50" spans="10:22" x14ac:dyDescent="0.2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0:22" x14ac:dyDescent="0.2"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3" spans="10:22" x14ac:dyDescent="0.2"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0:22" x14ac:dyDescent="0.2"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</sheetData>
  <phoneticPr fontId="0" type="noConversion"/>
  <conditionalFormatting sqref="G6">
    <cfRule type="expression" dxfId="8" priority="1" stopIfTrue="1">
      <formula>Y6=" "</formula>
    </cfRule>
  </conditionalFormatting>
  <conditionalFormatting sqref="W37">
    <cfRule type="expression" dxfId="7" priority="2" stopIfTrue="1">
      <formula>Y37=" "</formula>
    </cfRule>
  </conditionalFormatting>
  <conditionalFormatting sqref="D6">
    <cfRule type="cellIs" dxfId="6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1:AG53"/>
  <sheetViews>
    <sheetView showGridLines="0" showOutlineSymbols="0" topLeftCell="C3" zoomScale="90" zoomScaleNormal="90" workbookViewId="0">
      <selection activeCell="D4" sqref="D4"/>
    </sheetView>
  </sheetViews>
  <sheetFormatPr defaultRowHeight="12.75" x14ac:dyDescent="0.2"/>
  <cols>
    <col min="1" max="2" width="9.140625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4.28515625" style="55" customWidth="1"/>
    <col min="8" max="8" width="10.28515625" style="55" customWidth="1"/>
    <col min="9" max="9" width="1.140625" style="55" customWidth="1"/>
    <col min="10" max="10" width="12" style="55" customWidth="1"/>
    <col min="11" max="11" width="9.7109375" style="55" hidden="1" customWidth="1"/>
    <col min="12" max="13" width="8.7109375" style="55" hidden="1" customWidth="1"/>
    <col min="14" max="24" width="8.7109375" style="55" customWidth="1"/>
    <col min="25" max="25" width="1.7109375" style="208" customWidth="1"/>
    <col min="26" max="49" width="1.7109375" style="55" customWidth="1"/>
    <col min="50" max="16384" width="9.140625" style="55"/>
  </cols>
  <sheetData>
    <row r="1" spans="2:27" hidden="1" x14ac:dyDescent="0.2"/>
    <row r="2" spans="2:27" hidden="1" x14ac:dyDescent="0.2"/>
    <row r="3" spans="2:27" ht="9" customHeight="1" x14ac:dyDescent="0.2">
      <c r="C3" s="54"/>
    </row>
    <row r="4" spans="2:27" s="56" customFormat="1" ht="15.75" x14ac:dyDescent="0.2">
      <c r="D4" s="16" t="s">
        <v>176</v>
      </c>
      <c r="E4" s="57"/>
      <c r="F4" s="57"/>
      <c r="G4" s="57"/>
      <c r="H4" s="16" t="s">
        <v>226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2:27" s="56" customFormat="1" ht="15.75" x14ac:dyDescent="0.2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7" s="60" customFormat="1" ht="12.75" customHeight="1" x14ac:dyDescent="0.2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235"/>
      <c r="Z6" s="15"/>
    </row>
    <row r="7" spans="2:27" ht="13.5" customHeight="1" x14ac:dyDescent="0.2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Z7" s="208"/>
    </row>
    <row r="8" spans="2:27" ht="13.5" customHeight="1" x14ac:dyDescent="0.2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Z8" s="208"/>
    </row>
    <row r="9" spans="2:27" ht="13.5" customHeight="1" x14ac:dyDescent="0.2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Z9" s="208"/>
    </row>
    <row r="10" spans="2:27" ht="13.5" customHeight="1" x14ac:dyDescent="0.2">
      <c r="C10" s="208"/>
      <c r="D10" s="396"/>
      <c r="E10" s="396"/>
      <c r="F10" s="396"/>
      <c r="G10" s="396"/>
      <c r="H10" s="396"/>
      <c r="I10" s="396"/>
      <c r="J10" s="410"/>
      <c r="K10" s="410" t="s">
        <v>78</v>
      </c>
      <c r="L10" s="410" t="s">
        <v>79</v>
      </c>
      <c r="M10" s="410" t="s">
        <v>80</v>
      </c>
      <c r="N10" s="410" t="s">
        <v>103</v>
      </c>
      <c r="O10" s="410" t="s">
        <v>104</v>
      </c>
      <c r="P10" s="410" t="s">
        <v>165</v>
      </c>
      <c r="Q10" s="410" t="s">
        <v>170</v>
      </c>
      <c r="R10" s="410" t="s">
        <v>196</v>
      </c>
      <c r="S10" s="410" t="s">
        <v>200</v>
      </c>
      <c r="T10" s="410" t="s">
        <v>202</v>
      </c>
      <c r="U10" s="410" t="s">
        <v>205</v>
      </c>
      <c r="V10" s="410" t="s">
        <v>207</v>
      </c>
      <c r="W10" s="410" t="s">
        <v>215</v>
      </c>
      <c r="X10" s="410" t="s">
        <v>222</v>
      </c>
      <c r="Z10" s="208"/>
    </row>
    <row r="11" spans="2:27" ht="13.5" customHeight="1" x14ac:dyDescent="0.2">
      <c r="C11" s="208"/>
      <c r="D11" s="396"/>
      <c r="E11" s="396"/>
      <c r="F11" s="396"/>
      <c r="G11" s="396"/>
      <c r="H11" s="396"/>
      <c r="I11" s="396"/>
      <c r="J11" s="406" t="s">
        <v>187</v>
      </c>
      <c r="K11" s="408">
        <v>6.528556955832431E-3</v>
      </c>
      <c r="L11" s="408">
        <v>6.0734780753863588E-3</v>
      </c>
      <c r="M11" s="408">
        <v>5.4988452655889142E-3</v>
      </c>
      <c r="N11" s="408">
        <v>4.1357588254350352E-3</v>
      </c>
      <c r="O11" s="408">
        <v>4.2911272875055285E-3</v>
      </c>
      <c r="P11" s="408">
        <v>4.6482981700205379E-3</v>
      </c>
      <c r="Q11" s="408">
        <v>5.3497252775154122E-3</v>
      </c>
      <c r="R11" s="408">
        <v>5.6053842268364937E-3</v>
      </c>
      <c r="S11" s="408">
        <v>5.7838176728743362E-3</v>
      </c>
      <c r="T11" s="408">
        <v>6.1355440026228279E-3</v>
      </c>
      <c r="U11" s="408">
        <v>6.6260442515818059E-3</v>
      </c>
      <c r="V11" s="408">
        <v>7.3596779263162826E-3</v>
      </c>
      <c r="W11" s="408">
        <v>8.1256020685808918E-3</v>
      </c>
      <c r="X11" s="408">
        <v>8.9457875683691748E-3</v>
      </c>
      <c r="Z11" s="208"/>
    </row>
    <row r="12" spans="2:27" ht="13.5" customHeight="1" x14ac:dyDescent="0.2">
      <c r="C12" s="208"/>
      <c r="D12" s="399"/>
      <c r="E12" s="400"/>
      <c r="F12" s="400"/>
      <c r="G12" s="400"/>
      <c r="H12" s="400"/>
      <c r="I12" s="400"/>
      <c r="J12" s="407" t="s">
        <v>188</v>
      </c>
      <c r="K12" s="409">
        <v>0.34129191118947122</v>
      </c>
      <c r="L12" s="409">
        <v>0.32729120125506317</v>
      </c>
      <c r="M12" s="409">
        <v>0.31548036951501157</v>
      </c>
      <c r="N12" s="409">
        <v>0.29215151679959894</v>
      </c>
      <c r="O12" s="409">
        <v>0.2782682492439727</v>
      </c>
      <c r="P12" s="409">
        <v>0.27547652936769079</v>
      </c>
      <c r="Q12" s="409">
        <v>0.2755578237510537</v>
      </c>
      <c r="R12" s="409">
        <v>0.28309511132953818</v>
      </c>
      <c r="S12" s="409">
        <v>0.29598429391801401</v>
      </c>
      <c r="T12" s="409">
        <v>0.30440728771486114</v>
      </c>
      <c r="U12" s="409">
        <v>0.30778300354688254</v>
      </c>
      <c r="V12" s="409">
        <v>0.30709685617029242</v>
      </c>
      <c r="W12" s="409">
        <v>0.30240151425529399</v>
      </c>
      <c r="X12" s="409">
        <v>0.29946126631527392</v>
      </c>
      <c r="Z12" s="208"/>
    </row>
    <row r="13" spans="2:27" ht="13.5" customHeight="1" x14ac:dyDescent="0.2">
      <c r="C13" s="208"/>
      <c r="D13" s="399"/>
      <c r="E13" s="399"/>
      <c r="F13" s="399"/>
      <c r="G13" s="399"/>
      <c r="H13" s="399"/>
      <c r="I13" s="399"/>
      <c r="J13" s="407" t="s">
        <v>189</v>
      </c>
      <c r="K13" s="409">
        <v>0.55151421443851867</v>
      </c>
      <c r="L13" s="409">
        <v>0.56323252154846171</v>
      </c>
      <c r="M13" s="409">
        <v>0.57450577367205546</v>
      </c>
      <c r="N13" s="409">
        <v>0.60086735067877051</v>
      </c>
      <c r="O13" s="409">
        <v>0.60972257085141224</v>
      </c>
      <c r="P13" s="409">
        <v>0.61192408507088836</v>
      </c>
      <c r="Q13" s="409">
        <v>0.60938880594741174</v>
      </c>
      <c r="R13" s="409">
        <v>0.61169130796849192</v>
      </c>
      <c r="S13" s="409">
        <v>0.60944072101983571</v>
      </c>
      <c r="T13" s="409">
        <v>0.60676627168126396</v>
      </c>
      <c r="U13" s="409">
        <v>0.61167158206550687</v>
      </c>
      <c r="V13" s="409">
        <v>0.61720646554894976</v>
      </c>
      <c r="W13" s="409">
        <v>0.6253265957986176</v>
      </c>
      <c r="X13" s="409">
        <v>0.63513036807189505</v>
      </c>
      <c r="Z13" s="208"/>
    </row>
    <row r="14" spans="2:27" ht="13.5" customHeight="1" x14ac:dyDescent="0.2">
      <c r="C14" s="208"/>
      <c r="D14" s="386"/>
      <c r="E14" s="402"/>
      <c r="F14" s="390"/>
      <c r="G14" s="390"/>
      <c r="H14" s="391"/>
      <c r="I14" s="390"/>
      <c r="J14" s="405" t="s">
        <v>190</v>
      </c>
      <c r="K14" s="409">
        <v>0.10066531741617762</v>
      </c>
      <c r="L14" s="409">
        <v>0.10340279912108882</v>
      </c>
      <c r="M14" s="409">
        <v>0.10451501154734411</v>
      </c>
      <c r="N14" s="409">
        <v>0.10284537369619552</v>
      </c>
      <c r="O14" s="409">
        <v>0.10771805261710952</v>
      </c>
      <c r="P14" s="409">
        <v>0.10795108739140029</v>
      </c>
      <c r="Q14" s="409">
        <v>0.10970364502401918</v>
      </c>
      <c r="R14" s="409">
        <v>9.9608196475133443E-2</v>
      </c>
      <c r="S14" s="409">
        <v>8.8791167389275949E-2</v>
      </c>
      <c r="T14" s="409">
        <v>8.269089660125209E-2</v>
      </c>
      <c r="U14" s="409">
        <v>7.3919370136028797E-2</v>
      </c>
      <c r="V14" s="409">
        <v>6.8337000354441554E-2</v>
      </c>
      <c r="W14" s="409">
        <v>6.4146287877507563E-2</v>
      </c>
      <c r="X14" s="409">
        <v>5.6462578044461795E-2</v>
      </c>
      <c r="Z14" s="208"/>
    </row>
    <row r="15" spans="2:27" ht="13.5" customHeight="1" x14ac:dyDescent="0.2">
      <c r="C15" s="208"/>
      <c r="D15" s="386"/>
      <c r="E15" s="392"/>
      <c r="F15" s="390"/>
      <c r="G15" s="390"/>
      <c r="H15" s="391"/>
      <c r="I15" s="390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Z15" s="208"/>
    </row>
    <row r="16" spans="2:27" ht="13.5" customHeight="1" x14ac:dyDescent="0.2">
      <c r="C16" s="208"/>
      <c r="D16" s="386"/>
      <c r="E16" s="394"/>
      <c r="F16" s="390"/>
      <c r="G16" s="390"/>
      <c r="H16" s="391"/>
      <c r="I16" s="390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Z16" s="208"/>
    </row>
    <row r="17" spans="3:33" ht="13.5" customHeight="1" x14ac:dyDescent="0.2">
      <c r="C17" s="208"/>
      <c r="D17" s="400"/>
      <c r="E17" s="400"/>
      <c r="F17" s="400"/>
      <c r="G17" s="400"/>
      <c r="H17" s="400"/>
      <c r="I17" s="400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Z17" s="208"/>
      <c r="AF17" s="140"/>
    </row>
    <row r="18" spans="3:33" ht="13.5" customHeight="1" x14ac:dyDescent="0.2">
      <c r="C18" s="208"/>
      <c r="D18" s="386"/>
      <c r="E18" s="402"/>
      <c r="F18" s="390"/>
      <c r="G18" s="390"/>
      <c r="H18" s="391"/>
      <c r="I18" s="390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Z18" s="208"/>
      <c r="AF18" s="140"/>
      <c r="AG18" s="140"/>
    </row>
    <row r="19" spans="3:33" ht="13.5" customHeight="1" x14ac:dyDescent="0.2">
      <c r="C19" s="208"/>
      <c r="D19" s="386"/>
      <c r="E19" s="392"/>
      <c r="F19" s="390"/>
      <c r="G19" s="390"/>
      <c r="H19" s="391"/>
      <c r="I19" s="390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Z19" s="208"/>
    </row>
    <row r="20" spans="3:33" ht="13.5" customHeight="1" x14ac:dyDescent="0.2">
      <c r="C20" s="208"/>
      <c r="D20" s="386"/>
      <c r="E20" s="404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Z20" s="208"/>
    </row>
    <row r="21" spans="3:33" ht="13.5" customHeight="1" x14ac:dyDescent="0.2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</row>
    <row r="22" spans="3:33" ht="13.5" customHeight="1" x14ac:dyDescent="0.2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3:33" ht="13.5" customHeight="1" x14ac:dyDescent="0.2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3:33" ht="13.5" customHeight="1" x14ac:dyDescent="0.2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3:33" ht="13.5" customHeight="1" x14ac:dyDescent="0.2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3:33" ht="13.5" customHeight="1" x14ac:dyDescent="0.2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3:33" ht="13.5" customHeight="1" x14ac:dyDescent="0.2">
      <c r="D27" s="400"/>
      <c r="E27" s="400"/>
      <c r="F27" s="400"/>
      <c r="G27" s="400"/>
      <c r="H27" s="400"/>
      <c r="I27" s="400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</row>
    <row r="28" spans="3:33" ht="13.5" customHeight="1" x14ac:dyDescent="0.2">
      <c r="D28" s="400"/>
      <c r="E28" s="400"/>
      <c r="F28" s="400"/>
      <c r="G28" s="400"/>
      <c r="H28" s="400"/>
      <c r="I28" s="400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</row>
    <row r="29" spans="3:33" ht="13.5" customHeight="1" x14ac:dyDescent="0.2">
      <c r="D29" s="400"/>
      <c r="E29" s="400"/>
      <c r="F29" s="400"/>
      <c r="G29" s="400"/>
      <c r="H29" s="400"/>
      <c r="I29" s="400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</row>
    <row r="30" spans="3:33" ht="13.5" customHeight="1" x14ac:dyDescent="0.2">
      <c r="D30" s="400"/>
      <c r="E30" s="400"/>
      <c r="F30" s="400"/>
      <c r="G30" s="400"/>
      <c r="H30" s="400"/>
      <c r="I30" s="400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</row>
    <row r="31" spans="3:33" ht="13.5" customHeight="1" x14ac:dyDescent="0.2">
      <c r="D31" s="386"/>
      <c r="E31" s="402"/>
      <c r="F31" s="390"/>
      <c r="G31" s="390"/>
      <c r="H31" s="391"/>
      <c r="I31" s="390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AG31" s="140"/>
    </row>
    <row r="32" spans="3:33" ht="13.5" customHeight="1" x14ac:dyDescent="0.2">
      <c r="D32" s="386"/>
      <c r="E32" s="392"/>
      <c r="F32" s="390"/>
      <c r="G32" s="390"/>
      <c r="H32" s="391"/>
      <c r="I32" s="390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4:24" ht="13.5" customHeight="1" x14ac:dyDescent="0.2">
      <c r="D33" s="386"/>
      <c r="E33" s="404"/>
      <c r="F33" s="390"/>
      <c r="G33" s="390"/>
      <c r="H33" s="391"/>
      <c r="I33" s="390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</row>
    <row r="34" spans="4:24" ht="13.5" customHeight="1" x14ac:dyDescent="0.2">
      <c r="D34" s="399"/>
      <c r="E34" s="400"/>
      <c r="F34" s="400"/>
      <c r="G34" s="400"/>
      <c r="H34" s="400"/>
      <c r="I34" s="400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</row>
    <row r="35" spans="4:24" ht="13.5" x14ac:dyDescent="0.25">
      <c r="D35" s="387" t="s">
        <v>83</v>
      </c>
      <c r="E35" s="388"/>
      <c r="F35" s="388"/>
      <c r="G35" s="388"/>
      <c r="H35" s="388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9" t="s">
        <v>197</v>
      </c>
    </row>
    <row r="36" spans="4:24" x14ac:dyDescent="0.25">
      <c r="D36" s="275" t="s">
        <v>138</v>
      </c>
      <c r="E36" s="383" t="s">
        <v>186</v>
      </c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437"/>
      <c r="X36" s="383"/>
    </row>
    <row r="38" spans="4:24" x14ac:dyDescent="0.2"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</row>
    <row r="39" spans="4:24" x14ac:dyDescent="0.2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0" spans="4:24" x14ac:dyDescent="0.2"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</row>
    <row r="41" spans="4:24" x14ac:dyDescent="0.2"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</row>
    <row r="42" spans="4:24" x14ac:dyDescent="0.2"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3" spans="4:24" x14ac:dyDescent="0.2"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</row>
    <row r="44" spans="4:24" x14ac:dyDescent="0.2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4:24" x14ac:dyDescent="0.2"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</row>
    <row r="46" spans="4:24" x14ac:dyDescent="0.2"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</row>
    <row r="47" spans="4:24" x14ac:dyDescent="0.2"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</row>
    <row r="49" spans="10:23" x14ac:dyDescent="0.2"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</row>
    <row r="50" spans="10:23" x14ac:dyDescent="0.2"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</row>
    <row r="52" spans="10:23" x14ac:dyDescent="0.2"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</row>
    <row r="53" spans="10:23" x14ac:dyDescent="0.2"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</row>
  </sheetData>
  <phoneticPr fontId="0" type="noConversion"/>
  <conditionalFormatting sqref="G6">
    <cfRule type="expression" dxfId="5" priority="1" stopIfTrue="1">
      <formula>Z6=" "</formula>
    </cfRule>
  </conditionalFormatting>
  <conditionalFormatting sqref="X35">
    <cfRule type="expression" dxfId="4" priority="2" stopIfTrue="1">
      <formula>Z35=" "</formula>
    </cfRule>
  </conditionalFormatting>
  <conditionalFormatting sqref="D6">
    <cfRule type="cellIs" dxfId="3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autoPageBreaks="0"/>
  </sheetPr>
  <dimension ref="A1:AG45"/>
  <sheetViews>
    <sheetView showGridLines="0" showOutlineSymbols="0" topLeftCell="C3" zoomScale="90" zoomScaleNormal="90" workbookViewId="0">
      <selection activeCell="D4" sqref="D4"/>
    </sheetView>
  </sheetViews>
  <sheetFormatPr defaultRowHeight="12.75" x14ac:dyDescent="0.2"/>
  <cols>
    <col min="1" max="2" width="9.140625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3" style="55" customWidth="1"/>
    <col min="8" max="8" width="10.28515625" style="55" customWidth="1"/>
    <col min="9" max="9" width="1.140625" style="55" customWidth="1"/>
    <col min="10" max="10" width="10.7109375" style="55" customWidth="1"/>
    <col min="11" max="11" width="10.7109375" style="55" hidden="1" customWidth="1"/>
    <col min="12" max="13" width="9.7109375" style="55" hidden="1" customWidth="1"/>
    <col min="14" max="24" width="9.7109375" style="55" customWidth="1"/>
    <col min="25" max="25" width="1.7109375" style="208" customWidth="1"/>
    <col min="26" max="49" width="1.7109375" style="55" customWidth="1"/>
    <col min="50" max="16384" width="9.140625" style="55"/>
  </cols>
  <sheetData>
    <row r="1" spans="2:27" hidden="1" x14ac:dyDescent="0.2"/>
    <row r="2" spans="2:27" hidden="1" x14ac:dyDescent="0.2"/>
    <row r="3" spans="2:27" ht="9" customHeight="1" x14ac:dyDescent="0.2">
      <c r="C3" s="54"/>
    </row>
    <row r="4" spans="2:27" s="56" customFormat="1" ht="15.75" x14ac:dyDescent="0.2">
      <c r="D4" s="16" t="s">
        <v>177</v>
      </c>
      <c r="E4" s="57"/>
      <c r="F4" s="57"/>
      <c r="G4" s="57"/>
      <c r="H4" s="16" t="s">
        <v>227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34"/>
      <c r="AA4" s="225"/>
    </row>
    <row r="5" spans="2:27" s="56" customFormat="1" ht="15.75" x14ac:dyDescent="0.2">
      <c r="D5" s="1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27"/>
      <c r="Y5" s="234"/>
      <c r="AA5" s="225"/>
    </row>
    <row r="6" spans="2:27" s="60" customFormat="1" ht="12.75" customHeight="1" x14ac:dyDescent="0.2">
      <c r="B6" s="274">
        <v>132</v>
      </c>
      <c r="D6" s="385"/>
      <c r="E6" s="386"/>
      <c r="F6" s="386"/>
      <c r="G6" s="386"/>
      <c r="H6" s="38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235"/>
      <c r="Z6" s="15"/>
    </row>
    <row r="7" spans="2:27" ht="13.5" customHeight="1" x14ac:dyDescent="0.2">
      <c r="C7" s="208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Z7" s="208"/>
    </row>
    <row r="8" spans="2:27" ht="13.5" customHeight="1" x14ac:dyDescent="0.2">
      <c r="C8" s="208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Z8" s="208"/>
    </row>
    <row r="9" spans="2:27" ht="13.5" customHeight="1" x14ac:dyDescent="0.2">
      <c r="C9" s="208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Z9" s="208"/>
    </row>
    <row r="10" spans="2:27" ht="13.5" customHeight="1" x14ac:dyDescent="0.2">
      <c r="C10" s="208"/>
      <c r="D10" s="396"/>
      <c r="E10" s="396"/>
      <c r="F10" s="396"/>
      <c r="G10" s="396"/>
      <c r="H10" s="396"/>
      <c r="I10" s="396"/>
      <c r="J10" s="410"/>
      <c r="K10" s="410" t="s">
        <v>78</v>
      </c>
      <c r="L10" s="410" t="s">
        <v>79</v>
      </c>
      <c r="M10" s="410" t="s">
        <v>80</v>
      </c>
      <c r="N10" s="410" t="s">
        <v>103</v>
      </c>
      <c r="O10" s="410" t="s">
        <v>104</v>
      </c>
      <c r="P10" s="410" t="s">
        <v>165</v>
      </c>
      <c r="Q10" s="410" t="s">
        <v>170</v>
      </c>
      <c r="R10" s="410" t="s">
        <v>196</v>
      </c>
      <c r="S10" s="410" t="s">
        <v>200</v>
      </c>
      <c r="T10" s="410" t="s">
        <v>202</v>
      </c>
      <c r="U10" s="410" t="s">
        <v>205</v>
      </c>
      <c r="V10" s="410" t="s">
        <v>207</v>
      </c>
      <c r="W10" s="410" t="s">
        <v>215</v>
      </c>
      <c r="X10" s="410" t="s">
        <v>222</v>
      </c>
      <c r="Z10" s="208"/>
    </row>
    <row r="11" spans="2:27" ht="13.5" customHeight="1" x14ac:dyDescent="0.2">
      <c r="C11" s="208"/>
      <c r="D11" s="396"/>
      <c r="E11" s="396"/>
      <c r="F11" s="396"/>
      <c r="G11" s="396"/>
      <c r="H11" s="396"/>
      <c r="I11" s="396"/>
      <c r="J11" s="406" t="s">
        <v>192</v>
      </c>
      <c r="K11" s="412">
        <v>243.75410833840536</v>
      </c>
      <c r="L11" s="412">
        <v>249.96259351620947</v>
      </c>
      <c r="M11" s="412">
        <v>243.29199755650581</v>
      </c>
      <c r="N11" s="412">
        <v>346.86874999999998</v>
      </c>
      <c r="O11" s="412">
        <v>343.83528352835282</v>
      </c>
      <c r="P11" s="412">
        <v>340.78371040723982</v>
      </c>
      <c r="Q11" s="412">
        <v>326.19</v>
      </c>
      <c r="R11" s="412">
        <v>313.1453867660764</v>
      </c>
      <c r="S11" s="412">
        <v>301.57266602502403</v>
      </c>
      <c r="T11" s="412">
        <v>287.8044747081712</v>
      </c>
      <c r="U11" s="412">
        <v>284.47357926221338</v>
      </c>
      <c r="V11" s="412">
        <f>B5.3.5!V13/B5.3.1!V13</f>
        <v>296.98311817279045</v>
      </c>
      <c r="W11" s="412">
        <f>B5.3.5!W13/B5.3.1!W13</f>
        <v>292.63600395647876</v>
      </c>
      <c r="X11" s="412">
        <f>B5.3.5!X13/B5.3.1!X13</f>
        <v>288.23395853899308</v>
      </c>
      <c r="Z11" s="208"/>
    </row>
    <row r="12" spans="2:27" ht="13.5" customHeight="1" x14ac:dyDescent="0.2">
      <c r="C12" s="208"/>
      <c r="D12" s="399"/>
      <c r="E12" s="400"/>
      <c r="F12" s="400"/>
      <c r="G12" s="400"/>
      <c r="H12" s="400"/>
      <c r="I12" s="400"/>
      <c r="J12" s="407" t="s">
        <v>193</v>
      </c>
      <c r="K12" s="413">
        <v>23.874098360655736</v>
      </c>
      <c r="L12" s="413">
        <v>23.941004358989669</v>
      </c>
      <c r="M12" s="413">
        <v>23.941629095281034</v>
      </c>
      <c r="N12" s="413">
        <v>23.575034892893985</v>
      </c>
      <c r="O12" s="413">
        <v>23.325598861811454</v>
      </c>
      <c r="P12" s="413">
        <v>23.113552663884114</v>
      </c>
      <c r="Q12" s="413">
        <v>22.39896373056995</v>
      </c>
      <c r="R12" s="413">
        <v>21.934173652096543</v>
      </c>
      <c r="S12" s="413">
        <v>21.661542800928309</v>
      </c>
      <c r="T12" s="413">
        <v>21.247672266632385</v>
      </c>
      <c r="U12" s="413">
        <v>20.968270579001672</v>
      </c>
      <c r="V12" s="413">
        <f>B5.3.4!V13/B5.3.3!V12</f>
        <v>22.254534630625255</v>
      </c>
      <c r="W12" s="413">
        <f>B5.3.4!W13/B5.3.3!W12</f>
        <v>22.263501793617024</v>
      </c>
      <c r="X12" s="413">
        <f>B5.3.4!X13/B5.3.3!X12</f>
        <v>22.054361496017478</v>
      </c>
      <c r="Z12" s="208"/>
    </row>
    <row r="13" spans="2:27" ht="13.5" customHeight="1" x14ac:dyDescent="0.2">
      <c r="C13" s="208"/>
      <c r="D13" s="399"/>
      <c r="E13" s="399"/>
      <c r="F13" s="399"/>
      <c r="G13" s="399"/>
      <c r="H13" s="399"/>
      <c r="I13" s="399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Z13" s="208"/>
    </row>
    <row r="14" spans="2:27" ht="13.5" customHeight="1" x14ac:dyDescent="0.2">
      <c r="C14" s="208"/>
      <c r="D14" s="386"/>
      <c r="E14" s="402"/>
      <c r="F14" s="390"/>
      <c r="G14" s="390"/>
      <c r="H14" s="391"/>
      <c r="I14" s="390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Z14" s="208"/>
    </row>
    <row r="15" spans="2:27" ht="13.5" customHeight="1" x14ac:dyDescent="0.2">
      <c r="C15" s="208"/>
      <c r="D15" s="386"/>
      <c r="E15" s="392"/>
      <c r="F15" s="390"/>
      <c r="G15" s="390"/>
      <c r="H15" s="391"/>
      <c r="I15" s="390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Z15" s="208"/>
    </row>
    <row r="16" spans="2:27" ht="13.5" customHeight="1" x14ac:dyDescent="0.2">
      <c r="C16" s="208"/>
      <c r="D16" s="386"/>
      <c r="E16" s="394"/>
      <c r="F16" s="390"/>
      <c r="G16" s="390"/>
      <c r="H16" s="391"/>
      <c r="I16" s="390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Z16" s="208"/>
    </row>
    <row r="17" spans="3:33" ht="13.5" customHeight="1" x14ac:dyDescent="0.2">
      <c r="C17" s="208"/>
      <c r="D17" s="400"/>
      <c r="E17" s="400"/>
      <c r="F17" s="400"/>
      <c r="G17" s="400"/>
      <c r="H17" s="400"/>
      <c r="I17" s="400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Z17" s="208"/>
      <c r="AF17" s="140"/>
    </row>
    <row r="18" spans="3:33" ht="13.5" customHeight="1" x14ac:dyDescent="0.2">
      <c r="C18" s="208"/>
      <c r="D18" s="386"/>
      <c r="E18" s="402"/>
      <c r="F18" s="390"/>
      <c r="G18" s="390"/>
      <c r="H18" s="391"/>
      <c r="I18" s="390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Z18" s="208"/>
      <c r="AF18" s="140"/>
      <c r="AG18" s="140"/>
    </row>
    <row r="19" spans="3:33" ht="13.5" customHeight="1" x14ac:dyDescent="0.2">
      <c r="C19" s="208"/>
      <c r="D19" s="386"/>
      <c r="E19" s="392"/>
      <c r="F19" s="390"/>
      <c r="G19" s="390"/>
      <c r="H19" s="391"/>
      <c r="I19" s="390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Z19" s="208"/>
    </row>
    <row r="20" spans="3:33" ht="13.5" customHeight="1" x14ac:dyDescent="0.2">
      <c r="C20" s="208"/>
      <c r="D20" s="386"/>
      <c r="E20" s="404"/>
      <c r="F20" s="390"/>
      <c r="G20" s="390"/>
      <c r="H20" s="391"/>
      <c r="I20" s="390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Z20" s="208"/>
    </row>
    <row r="21" spans="3:33" ht="13.5" customHeight="1" x14ac:dyDescent="0.2">
      <c r="D21" s="399"/>
      <c r="E21" s="400"/>
      <c r="F21" s="400"/>
      <c r="G21" s="400"/>
      <c r="H21" s="400"/>
      <c r="I21" s="400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</row>
    <row r="22" spans="3:33" ht="13.5" customHeight="1" x14ac:dyDescent="0.2">
      <c r="D22" s="399"/>
      <c r="E22" s="400"/>
      <c r="F22" s="400"/>
      <c r="G22" s="400"/>
      <c r="H22" s="400"/>
      <c r="I22" s="400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3:33" ht="13.5" customHeight="1" x14ac:dyDescent="0.2">
      <c r="D23" s="399"/>
      <c r="E23" s="399"/>
      <c r="F23" s="399"/>
      <c r="G23" s="399"/>
      <c r="H23" s="399"/>
      <c r="I23" s="399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3:33" ht="13.5" customHeight="1" x14ac:dyDescent="0.2">
      <c r="D24" s="386"/>
      <c r="E24" s="402"/>
      <c r="F24" s="390"/>
      <c r="G24" s="390"/>
      <c r="H24" s="391"/>
      <c r="I24" s="390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3:33" ht="13.5" customHeight="1" x14ac:dyDescent="0.2">
      <c r="D25" s="386"/>
      <c r="E25" s="392"/>
      <c r="F25" s="390"/>
      <c r="G25" s="390"/>
      <c r="H25" s="391"/>
      <c r="I25" s="390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3:33" ht="13.5" customHeight="1" x14ac:dyDescent="0.2">
      <c r="D26" s="386"/>
      <c r="E26" s="394"/>
      <c r="F26" s="390"/>
      <c r="G26" s="390"/>
      <c r="H26" s="391"/>
      <c r="I26" s="390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3:33" ht="13.5" customHeight="1" x14ac:dyDescent="0.2">
      <c r="D27" s="386"/>
      <c r="E27" s="390"/>
      <c r="F27" s="390"/>
      <c r="G27" s="390"/>
      <c r="H27" s="391"/>
      <c r="I27" s="390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</row>
    <row r="28" spans="3:33" ht="13.5" x14ac:dyDescent="0.25">
      <c r="D28" s="387" t="s">
        <v>83</v>
      </c>
      <c r="E28" s="388"/>
      <c r="F28" s="388"/>
      <c r="G28" s="388"/>
      <c r="H28" s="388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9" t="s">
        <v>197</v>
      </c>
    </row>
    <row r="29" spans="3:33" x14ac:dyDescent="0.25">
      <c r="D29" s="275" t="s">
        <v>138</v>
      </c>
      <c r="E29" s="383" t="s">
        <v>191</v>
      </c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437"/>
      <c r="X29" s="383"/>
    </row>
    <row r="30" spans="3:33" x14ac:dyDescent="0.2"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</row>
    <row r="31" spans="3:33" x14ac:dyDescent="0.2"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</row>
    <row r="32" spans="3:33" x14ac:dyDescent="0.2"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</row>
    <row r="33" spans="10:23" x14ac:dyDescent="0.2"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</row>
    <row r="34" spans="10:23" x14ac:dyDescent="0.2"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</row>
    <row r="35" spans="10:23" x14ac:dyDescent="0.2"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</row>
    <row r="36" spans="10:23" x14ac:dyDescent="0.2"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</row>
    <row r="37" spans="10:23" x14ac:dyDescent="0.2"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</row>
    <row r="38" spans="10:23" x14ac:dyDescent="0.2"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</row>
    <row r="39" spans="10:23" x14ac:dyDescent="0.2"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1" spans="10:23" x14ac:dyDescent="0.2"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</row>
    <row r="42" spans="10:23" x14ac:dyDescent="0.2"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4" spans="10:23" x14ac:dyDescent="0.2"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10:23" x14ac:dyDescent="0.2"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</row>
  </sheetData>
  <phoneticPr fontId="0" type="noConversion"/>
  <conditionalFormatting sqref="G6">
    <cfRule type="expression" dxfId="2" priority="1" stopIfTrue="1">
      <formula>Z6=" "</formula>
    </cfRule>
  </conditionalFormatting>
  <conditionalFormatting sqref="X28">
    <cfRule type="expression" dxfId="1" priority="2" stopIfTrue="1">
      <formula>Z28=" "</formula>
    </cfRule>
  </conditionalFormatting>
  <conditionalFormatting sqref="D6">
    <cfRule type="cellIs" dxfId="0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B1:X74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14.7109375" style="55" customWidth="1"/>
    <col min="8" max="8" width="3.4257812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28" width="13.7109375" style="55" customWidth="1"/>
    <col min="29" max="16384" width="9.140625" style="55"/>
  </cols>
  <sheetData>
    <row r="1" spans="2:24" hidden="1" x14ac:dyDescent="0.2"/>
    <row r="2" spans="2:24" hidden="1" x14ac:dyDescent="0.2"/>
    <row r="3" spans="2:24" ht="9" customHeight="1" x14ac:dyDescent="0.2">
      <c r="C3" s="54"/>
    </row>
    <row r="4" spans="2:24" s="56" customFormat="1" ht="15.75" x14ac:dyDescent="0.2">
      <c r="D4" s="16" t="s">
        <v>76</v>
      </c>
      <c r="E4" s="57"/>
      <c r="F4" s="57"/>
      <c r="G4" s="57"/>
      <c r="H4" s="16" t="s">
        <v>128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24" s="56" customFormat="1" ht="15.75" x14ac:dyDescent="0.2">
      <c r="B5" s="244">
        <v>18</v>
      </c>
      <c r="D5" s="17" t="s">
        <v>216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2:24" s="60" customFormat="1" ht="12.75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9"/>
    </row>
    <row r="7" spans="2:24" ht="6" customHeight="1" x14ac:dyDescent="0.2">
      <c r="C7" s="208"/>
      <c r="D7" s="449" t="s">
        <v>56</v>
      </c>
      <c r="E7" s="450"/>
      <c r="F7" s="450"/>
      <c r="G7" s="450"/>
      <c r="H7" s="450"/>
      <c r="I7" s="451"/>
      <c r="J7" s="447" t="s">
        <v>78</v>
      </c>
      <c r="K7" s="447" t="s">
        <v>79</v>
      </c>
      <c r="L7" s="440" t="s">
        <v>80</v>
      </c>
      <c r="M7" s="458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2:24" ht="6" customHeight="1" x14ac:dyDescent="0.2">
      <c r="C8" s="208"/>
      <c r="D8" s="452"/>
      <c r="E8" s="453"/>
      <c r="F8" s="453"/>
      <c r="G8" s="453"/>
      <c r="H8" s="453"/>
      <c r="I8" s="454"/>
      <c r="J8" s="448"/>
      <c r="K8" s="448"/>
      <c r="L8" s="441"/>
      <c r="M8" s="459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2:24" ht="6" customHeight="1" x14ac:dyDescent="0.2">
      <c r="C9" s="208"/>
      <c r="D9" s="452"/>
      <c r="E9" s="453"/>
      <c r="F9" s="453"/>
      <c r="G9" s="453"/>
      <c r="H9" s="453"/>
      <c r="I9" s="454"/>
      <c r="J9" s="448"/>
      <c r="K9" s="448"/>
      <c r="L9" s="441"/>
      <c r="M9" s="459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2:24" ht="6" customHeight="1" x14ac:dyDescent="0.2">
      <c r="C10" s="208"/>
      <c r="D10" s="452"/>
      <c r="E10" s="453"/>
      <c r="F10" s="453"/>
      <c r="G10" s="453"/>
      <c r="H10" s="453"/>
      <c r="I10" s="454"/>
      <c r="J10" s="448"/>
      <c r="K10" s="448"/>
      <c r="L10" s="441"/>
      <c r="M10" s="459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2:24" ht="15" customHeight="1" thickBot="1" x14ac:dyDescent="0.25">
      <c r="C11" s="208"/>
      <c r="D11" s="455"/>
      <c r="E11" s="456"/>
      <c r="F11" s="456"/>
      <c r="G11" s="456"/>
      <c r="H11" s="456"/>
      <c r="I11" s="457"/>
      <c r="J11" s="20" t="s">
        <v>55</v>
      </c>
      <c r="K11" s="20" t="s">
        <v>55</v>
      </c>
      <c r="L11" s="215" t="s">
        <v>55</v>
      </c>
      <c r="M11" s="113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2:24" ht="15" customHeight="1" thickTop="1" thickBot="1" x14ac:dyDescent="0.25">
      <c r="C12" s="208"/>
      <c r="D12" s="86" t="s">
        <v>105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2:24" ht="13.5" customHeight="1" thickTop="1" x14ac:dyDescent="0.2">
      <c r="C13" s="208"/>
      <c r="D13" s="23"/>
      <c r="E13" s="24" t="s">
        <v>1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09">
        <v>1161</v>
      </c>
      <c r="N13" s="27">
        <v>1128</v>
      </c>
      <c r="O13" s="326">
        <v>1117</v>
      </c>
      <c r="P13" s="326">
        <v>1111</v>
      </c>
      <c r="Q13" s="326">
        <v>1107</v>
      </c>
      <c r="R13" s="326">
        <v>1082</v>
      </c>
      <c r="S13" s="326">
        <v>1049</v>
      </c>
      <c r="T13" s="326">
        <v>1036</v>
      </c>
      <c r="U13" s="326">
        <v>1013</v>
      </c>
      <c r="V13" s="326">
        <v>1007</v>
      </c>
      <c r="W13" s="326">
        <v>1011</v>
      </c>
      <c r="X13" s="28">
        <v>1013</v>
      </c>
    </row>
    <row r="14" spans="2:24" ht="12.75" customHeight="1" x14ac:dyDescent="0.2">
      <c r="C14" s="208"/>
      <c r="D14" s="29"/>
      <c r="E14" s="460" t="s">
        <v>3</v>
      </c>
      <c r="F14" s="95" t="s">
        <v>4</v>
      </c>
      <c r="G14" s="96"/>
      <c r="H14" s="97"/>
      <c r="I14" s="98"/>
      <c r="J14" s="84">
        <v>1328</v>
      </c>
      <c r="K14" s="84">
        <v>1286</v>
      </c>
      <c r="L14" s="84">
        <v>1319</v>
      </c>
      <c r="M14" s="245">
        <v>878</v>
      </c>
      <c r="N14" s="84">
        <v>839</v>
      </c>
      <c r="O14" s="246">
        <v>828</v>
      </c>
      <c r="P14" s="246">
        <v>822</v>
      </c>
      <c r="Q14" s="246">
        <v>819</v>
      </c>
      <c r="R14" s="246">
        <v>794</v>
      </c>
      <c r="S14" s="246">
        <v>768</v>
      </c>
      <c r="T14" s="246">
        <v>762</v>
      </c>
      <c r="U14" s="246">
        <v>746</v>
      </c>
      <c r="V14" s="246">
        <v>745</v>
      </c>
      <c r="W14" s="246">
        <v>747</v>
      </c>
      <c r="X14" s="85">
        <v>751</v>
      </c>
    </row>
    <row r="15" spans="2:24" ht="12.75" customHeight="1" x14ac:dyDescent="0.2">
      <c r="C15" s="208"/>
      <c r="D15" s="35"/>
      <c r="E15" s="461"/>
      <c r="F15" s="444" t="s">
        <v>3</v>
      </c>
      <c r="G15" s="99" t="s">
        <v>5</v>
      </c>
      <c r="H15" s="100"/>
      <c r="I15" s="101"/>
      <c r="J15" s="210">
        <v>57</v>
      </c>
      <c r="K15" s="210">
        <v>57</v>
      </c>
      <c r="L15" s="210">
        <v>58</v>
      </c>
      <c r="M15" s="211">
        <v>32</v>
      </c>
      <c r="N15" s="210">
        <v>32</v>
      </c>
      <c r="O15" s="213">
        <v>35</v>
      </c>
      <c r="P15" s="213">
        <v>35</v>
      </c>
      <c r="Q15" s="213">
        <v>35</v>
      </c>
      <c r="R15" s="213">
        <v>34</v>
      </c>
      <c r="S15" s="213">
        <v>32</v>
      </c>
      <c r="T15" s="213">
        <v>32</v>
      </c>
      <c r="U15" s="213">
        <v>31</v>
      </c>
      <c r="V15" s="213">
        <v>31</v>
      </c>
      <c r="W15" s="213">
        <v>30</v>
      </c>
      <c r="X15" s="212">
        <v>30</v>
      </c>
    </row>
    <row r="16" spans="2:24" ht="12.75" customHeight="1" x14ac:dyDescent="0.2">
      <c r="C16" s="208"/>
      <c r="D16" s="35"/>
      <c r="E16" s="461"/>
      <c r="F16" s="444"/>
      <c r="G16" s="36" t="s">
        <v>6</v>
      </c>
      <c r="H16" s="37"/>
      <c r="I16" s="38"/>
      <c r="J16" s="39">
        <v>9</v>
      </c>
      <c r="K16" s="39">
        <v>10</v>
      </c>
      <c r="L16" s="39">
        <v>10</v>
      </c>
      <c r="M16" s="123">
        <v>12</v>
      </c>
      <c r="N16" s="39">
        <v>13</v>
      </c>
      <c r="O16" s="198">
        <v>13</v>
      </c>
      <c r="P16" s="198">
        <v>14</v>
      </c>
      <c r="Q16" s="198">
        <v>16</v>
      </c>
      <c r="R16" s="198">
        <v>15</v>
      </c>
      <c r="S16" s="198">
        <v>16</v>
      </c>
      <c r="T16" s="198">
        <v>16</v>
      </c>
      <c r="U16" s="198">
        <v>17</v>
      </c>
      <c r="V16" s="198">
        <v>17</v>
      </c>
      <c r="W16" s="198">
        <v>17</v>
      </c>
      <c r="X16" s="40">
        <v>18</v>
      </c>
    </row>
    <row r="17" spans="3:24" ht="12.75" customHeight="1" x14ac:dyDescent="0.2">
      <c r="C17" s="208"/>
      <c r="D17" s="35"/>
      <c r="E17" s="461"/>
      <c r="F17" s="444"/>
      <c r="G17" s="36" t="s">
        <v>7</v>
      </c>
      <c r="H17" s="37"/>
      <c r="I17" s="38"/>
      <c r="J17" s="39">
        <v>9</v>
      </c>
      <c r="K17" s="39">
        <v>9</v>
      </c>
      <c r="L17" s="39">
        <v>10</v>
      </c>
      <c r="M17" s="123">
        <v>5</v>
      </c>
      <c r="N17" s="39">
        <v>5</v>
      </c>
      <c r="O17" s="198">
        <v>4</v>
      </c>
      <c r="P17" s="198">
        <v>4</v>
      </c>
      <c r="Q17" s="198">
        <v>4</v>
      </c>
      <c r="R17" s="198">
        <v>4</v>
      </c>
      <c r="S17" s="198">
        <v>4</v>
      </c>
      <c r="T17" s="198">
        <v>4</v>
      </c>
      <c r="U17" s="198">
        <v>3</v>
      </c>
      <c r="V17" s="198">
        <v>3</v>
      </c>
      <c r="W17" s="198">
        <v>4</v>
      </c>
      <c r="X17" s="40">
        <v>4</v>
      </c>
    </row>
    <row r="18" spans="3:24" ht="12.75" customHeight="1" x14ac:dyDescent="0.2">
      <c r="C18" s="208"/>
      <c r="D18" s="35"/>
      <c r="E18" s="461"/>
      <c r="F18" s="445"/>
      <c r="G18" s="41" t="s">
        <v>8</v>
      </c>
      <c r="H18" s="42"/>
      <c r="I18" s="43"/>
      <c r="J18" s="44">
        <v>1253</v>
      </c>
      <c r="K18" s="44">
        <v>1210</v>
      </c>
      <c r="L18" s="44">
        <v>1241</v>
      </c>
      <c r="M18" s="114">
        <v>829</v>
      </c>
      <c r="N18" s="44">
        <v>789</v>
      </c>
      <c r="O18" s="200">
        <v>776</v>
      </c>
      <c r="P18" s="200">
        <v>769</v>
      </c>
      <c r="Q18" s="200">
        <v>764</v>
      </c>
      <c r="R18" s="200">
        <v>741</v>
      </c>
      <c r="S18" s="200">
        <v>716</v>
      </c>
      <c r="T18" s="200">
        <v>710</v>
      </c>
      <c r="U18" s="200">
        <v>695</v>
      </c>
      <c r="V18" s="200">
        <v>694</v>
      </c>
      <c r="W18" s="200">
        <v>696</v>
      </c>
      <c r="X18" s="45">
        <v>699</v>
      </c>
    </row>
    <row r="19" spans="3:24" ht="12.75" customHeight="1" x14ac:dyDescent="0.2">
      <c r="C19" s="208"/>
      <c r="D19" s="35"/>
      <c r="E19" s="461"/>
      <c r="F19" s="95" t="s">
        <v>9</v>
      </c>
      <c r="G19" s="96"/>
      <c r="H19" s="97"/>
      <c r="I19" s="98"/>
      <c r="J19" s="84">
        <v>330</v>
      </c>
      <c r="K19" s="84">
        <v>331</v>
      </c>
      <c r="L19" s="84">
        <v>331</v>
      </c>
      <c r="M19" s="245">
        <v>283</v>
      </c>
      <c r="N19" s="84">
        <v>289</v>
      </c>
      <c r="O19" s="246">
        <v>289</v>
      </c>
      <c r="P19" s="246">
        <v>289</v>
      </c>
      <c r="Q19" s="246">
        <v>288</v>
      </c>
      <c r="R19" s="246">
        <v>288</v>
      </c>
      <c r="S19" s="246">
        <v>281</v>
      </c>
      <c r="T19" s="246">
        <v>274</v>
      </c>
      <c r="U19" s="246">
        <v>267</v>
      </c>
      <c r="V19" s="246">
        <v>262</v>
      </c>
      <c r="W19" s="246">
        <v>264</v>
      </c>
      <c r="X19" s="85">
        <v>262</v>
      </c>
    </row>
    <row r="20" spans="3:24" ht="12.75" customHeight="1" x14ac:dyDescent="0.2">
      <c r="C20" s="208"/>
      <c r="D20" s="35"/>
      <c r="E20" s="461"/>
      <c r="F20" s="444" t="s">
        <v>3</v>
      </c>
      <c r="G20" s="99" t="s">
        <v>203</v>
      </c>
      <c r="H20" s="100"/>
      <c r="I20" s="101"/>
      <c r="J20" s="210">
        <v>309</v>
      </c>
      <c r="K20" s="210">
        <v>310</v>
      </c>
      <c r="L20" s="210">
        <v>309</v>
      </c>
      <c r="M20" s="211">
        <v>266</v>
      </c>
      <c r="N20" s="210">
        <v>272</v>
      </c>
      <c r="O20" s="213">
        <v>272</v>
      </c>
      <c r="P20" s="213">
        <v>272</v>
      </c>
      <c r="Q20" s="213">
        <v>271</v>
      </c>
      <c r="R20" s="213">
        <v>270</v>
      </c>
      <c r="S20" s="213">
        <v>262</v>
      </c>
      <c r="T20" s="213">
        <v>255</v>
      </c>
      <c r="U20" s="213">
        <v>245</v>
      </c>
      <c r="V20" s="213">
        <v>240</v>
      </c>
      <c r="W20" s="213">
        <v>241</v>
      </c>
      <c r="X20" s="212">
        <v>239</v>
      </c>
    </row>
    <row r="21" spans="3:24" ht="12.75" customHeight="1" thickBot="1" x14ac:dyDescent="0.25">
      <c r="C21" s="208"/>
      <c r="D21" s="46"/>
      <c r="E21" s="462"/>
      <c r="F21" s="446"/>
      <c r="G21" s="47" t="s">
        <v>10</v>
      </c>
      <c r="H21" s="48"/>
      <c r="I21" s="49"/>
      <c r="J21" s="50">
        <v>21</v>
      </c>
      <c r="K21" s="50">
        <v>21</v>
      </c>
      <c r="L21" s="50">
        <v>22</v>
      </c>
      <c r="M21" s="115">
        <v>17</v>
      </c>
      <c r="N21" s="50">
        <v>17</v>
      </c>
      <c r="O21" s="199">
        <v>17</v>
      </c>
      <c r="P21" s="199">
        <v>17</v>
      </c>
      <c r="Q21" s="199">
        <v>17</v>
      </c>
      <c r="R21" s="199">
        <v>18</v>
      </c>
      <c r="S21" s="199">
        <v>19</v>
      </c>
      <c r="T21" s="199">
        <v>19</v>
      </c>
      <c r="U21" s="199">
        <v>22</v>
      </c>
      <c r="V21" s="199">
        <v>22</v>
      </c>
      <c r="W21" s="199">
        <v>23</v>
      </c>
      <c r="X21" s="51">
        <v>23</v>
      </c>
    </row>
    <row r="22" spans="3:24" ht="12.75" customHeight="1" thickBot="1" x14ac:dyDescent="0.25">
      <c r="C22" s="208"/>
      <c r="D22" s="86" t="s">
        <v>115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3:24" ht="12.75" customHeight="1" x14ac:dyDescent="0.2">
      <c r="C23" s="208"/>
      <c r="D23" s="236"/>
      <c r="E23" s="237" t="s">
        <v>1</v>
      </c>
      <c r="F23" s="237"/>
      <c r="G23" s="237"/>
      <c r="H23" s="238"/>
      <c r="I23" s="239"/>
      <c r="J23" s="240">
        <v>1643</v>
      </c>
      <c r="K23" s="240">
        <v>1604</v>
      </c>
      <c r="L23" s="240">
        <v>1637</v>
      </c>
      <c r="M23" s="241">
        <v>1154</v>
      </c>
      <c r="N23" s="240">
        <v>1120</v>
      </c>
      <c r="O23" s="243">
        <v>1111</v>
      </c>
      <c r="P23" s="243">
        <v>1105</v>
      </c>
      <c r="Q23" s="243">
        <v>1100</v>
      </c>
      <c r="R23" s="243">
        <v>1073</v>
      </c>
      <c r="S23" s="243">
        <v>1039</v>
      </c>
      <c r="T23" s="243">
        <v>1028</v>
      </c>
      <c r="U23" s="243">
        <v>1003</v>
      </c>
      <c r="V23" s="243">
        <v>997</v>
      </c>
      <c r="W23" s="243">
        <v>1001</v>
      </c>
      <c r="X23" s="242">
        <v>1002</v>
      </c>
    </row>
    <row r="24" spans="3:24" ht="12.75" customHeight="1" x14ac:dyDescent="0.2">
      <c r="C24" s="208"/>
      <c r="D24" s="29"/>
      <c r="E24" s="460" t="s">
        <v>3</v>
      </c>
      <c r="F24" s="95" t="s">
        <v>4</v>
      </c>
      <c r="G24" s="96"/>
      <c r="H24" s="97"/>
      <c r="I24" s="98"/>
      <c r="J24" s="84">
        <v>1324</v>
      </c>
      <c r="K24" s="84">
        <v>1283</v>
      </c>
      <c r="L24" s="84">
        <v>1316</v>
      </c>
      <c r="M24" s="245">
        <v>878</v>
      </c>
      <c r="N24" s="84">
        <v>838</v>
      </c>
      <c r="O24" s="246">
        <v>828</v>
      </c>
      <c r="P24" s="246">
        <v>822</v>
      </c>
      <c r="Q24" s="246">
        <v>819</v>
      </c>
      <c r="R24" s="246">
        <v>794</v>
      </c>
      <c r="S24" s="246">
        <v>768</v>
      </c>
      <c r="T24" s="246">
        <v>762</v>
      </c>
      <c r="U24" s="246">
        <v>745</v>
      </c>
      <c r="V24" s="246">
        <v>744</v>
      </c>
      <c r="W24" s="246">
        <v>746</v>
      </c>
      <c r="X24" s="85">
        <v>749</v>
      </c>
    </row>
    <row r="25" spans="3:24" ht="12.75" customHeight="1" x14ac:dyDescent="0.2">
      <c r="C25" s="208"/>
      <c r="D25" s="35"/>
      <c r="E25" s="461"/>
      <c r="F25" s="444" t="s">
        <v>3</v>
      </c>
      <c r="G25" s="99" t="s">
        <v>5</v>
      </c>
      <c r="H25" s="100"/>
      <c r="I25" s="101"/>
      <c r="J25" s="210">
        <v>57</v>
      </c>
      <c r="K25" s="210">
        <v>57</v>
      </c>
      <c r="L25" s="210">
        <v>58</v>
      </c>
      <c r="M25" s="211">
        <v>32</v>
      </c>
      <c r="N25" s="210">
        <v>32</v>
      </c>
      <c r="O25" s="213">
        <v>35</v>
      </c>
      <c r="P25" s="213">
        <v>35</v>
      </c>
      <c r="Q25" s="213">
        <v>35</v>
      </c>
      <c r="R25" s="213">
        <v>34</v>
      </c>
      <c r="S25" s="213">
        <v>32</v>
      </c>
      <c r="T25" s="213">
        <v>32</v>
      </c>
      <c r="U25" s="213">
        <v>31</v>
      </c>
      <c r="V25" s="213">
        <v>31</v>
      </c>
      <c r="W25" s="213">
        <v>30</v>
      </c>
      <c r="X25" s="212">
        <v>30</v>
      </c>
    </row>
    <row r="26" spans="3:24" ht="12.75" customHeight="1" x14ac:dyDescent="0.2">
      <c r="C26" s="208"/>
      <c r="D26" s="35"/>
      <c r="E26" s="461"/>
      <c r="F26" s="444"/>
      <c r="G26" s="36" t="s">
        <v>6</v>
      </c>
      <c r="H26" s="37"/>
      <c r="I26" s="38"/>
      <c r="J26" s="39">
        <v>9</v>
      </c>
      <c r="K26" s="39">
        <v>10</v>
      </c>
      <c r="L26" s="39">
        <v>10</v>
      </c>
      <c r="M26" s="123">
        <v>12</v>
      </c>
      <c r="N26" s="39">
        <v>13</v>
      </c>
      <c r="O26" s="198">
        <v>13</v>
      </c>
      <c r="P26" s="198">
        <v>14</v>
      </c>
      <c r="Q26" s="198">
        <v>16</v>
      </c>
      <c r="R26" s="198">
        <v>15</v>
      </c>
      <c r="S26" s="198">
        <v>16</v>
      </c>
      <c r="T26" s="198">
        <v>16</v>
      </c>
      <c r="U26" s="198">
        <v>17</v>
      </c>
      <c r="V26" s="198">
        <v>17</v>
      </c>
      <c r="W26" s="198">
        <v>17</v>
      </c>
      <c r="X26" s="40">
        <v>17</v>
      </c>
    </row>
    <row r="27" spans="3:24" ht="12.75" customHeight="1" x14ac:dyDescent="0.2">
      <c r="C27" s="208"/>
      <c r="D27" s="35"/>
      <c r="E27" s="461"/>
      <c r="F27" s="444"/>
      <c r="G27" s="36" t="s">
        <v>7</v>
      </c>
      <c r="H27" s="37"/>
      <c r="I27" s="38"/>
      <c r="J27" s="39">
        <v>9</v>
      </c>
      <c r="K27" s="39">
        <v>9</v>
      </c>
      <c r="L27" s="39">
        <v>10</v>
      </c>
      <c r="M27" s="123">
        <v>5</v>
      </c>
      <c r="N27" s="39">
        <v>4</v>
      </c>
      <c r="O27" s="198">
        <v>4</v>
      </c>
      <c r="P27" s="198">
        <v>4</v>
      </c>
      <c r="Q27" s="198">
        <v>4</v>
      </c>
      <c r="R27" s="198">
        <v>4</v>
      </c>
      <c r="S27" s="198">
        <v>4</v>
      </c>
      <c r="T27" s="198">
        <v>4</v>
      </c>
      <c r="U27" s="198">
        <v>2</v>
      </c>
      <c r="V27" s="198">
        <v>2</v>
      </c>
      <c r="W27" s="198">
        <v>3</v>
      </c>
      <c r="X27" s="40">
        <v>3</v>
      </c>
    </row>
    <row r="28" spans="3:24" ht="12.75" customHeight="1" x14ac:dyDescent="0.2">
      <c r="C28" s="208"/>
      <c r="D28" s="35"/>
      <c r="E28" s="461"/>
      <c r="F28" s="445"/>
      <c r="G28" s="41" t="s">
        <v>8</v>
      </c>
      <c r="H28" s="42"/>
      <c r="I28" s="43"/>
      <c r="J28" s="44">
        <v>1249</v>
      </c>
      <c r="K28" s="44">
        <v>1207</v>
      </c>
      <c r="L28" s="44">
        <v>1238</v>
      </c>
      <c r="M28" s="114">
        <v>829</v>
      </c>
      <c r="N28" s="44">
        <v>789</v>
      </c>
      <c r="O28" s="200">
        <v>776</v>
      </c>
      <c r="P28" s="200">
        <v>769</v>
      </c>
      <c r="Q28" s="200">
        <v>764</v>
      </c>
      <c r="R28" s="200">
        <v>741</v>
      </c>
      <c r="S28" s="200">
        <v>716</v>
      </c>
      <c r="T28" s="200">
        <v>710</v>
      </c>
      <c r="U28" s="200">
        <v>695</v>
      </c>
      <c r="V28" s="200">
        <v>694</v>
      </c>
      <c r="W28" s="200">
        <v>696</v>
      </c>
      <c r="X28" s="45">
        <v>699</v>
      </c>
    </row>
    <row r="29" spans="3:24" ht="12.75" customHeight="1" x14ac:dyDescent="0.2">
      <c r="C29" s="208"/>
      <c r="D29" s="35"/>
      <c r="E29" s="461"/>
      <c r="F29" s="95" t="s">
        <v>9</v>
      </c>
      <c r="G29" s="96"/>
      <c r="H29" s="97"/>
      <c r="I29" s="98"/>
      <c r="J29" s="84">
        <v>319</v>
      </c>
      <c r="K29" s="84">
        <v>321</v>
      </c>
      <c r="L29" s="84">
        <v>321</v>
      </c>
      <c r="M29" s="245">
        <v>276</v>
      </c>
      <c r="N29" s="84">
        <v>282</v>
      </c>
      <c r="O29" s="246">
        <v>283</v>
      </c>
      <c r="P29" s="246">
        <v>283</v>
      </c>
      <c r="Q29" s="246">
        <v>281</v>
      </c>
      <c r="R29" s="246">
        <v>279</v>
      </c>
      <c r="S29" s="246">
        <v>271</v>
      </c>
      <c r="T29" s="246">
        <v>266</v>
      </c>
      <c r="U29" s="246">
        <v>258</v>
      </c>
      <c r="V29" s="246">
        <v>253</v>
      </c>
      <c r="W29" s="246">
        <v>255</v>
      </c>
      <c r="X29" s="85">
        <v>253</v>
      </c>
    </row>
    <row r="30" spans="3:24" ht="12.75" customHeight="1" x14ac:dyDescent="0.2">
      <c r="C30" s="208"/>
      <c r="D30" s="35"/>
      <c r="E30" s="461"/>
      <c r="F30" s="444" t="s">
        <v>3</v>
      </c>
      <c r="G30" s="99" t="s">
        <v>203</v>
      </c>
      <c r="H30" s="100"/>
      <c r="I30" s="101"/>
      <c r="J30" s="210">
        <v>298</v>
      </c>
      <c r="K30" s="210">
        <v>300</v>
      </c>
      <c r="L30" s="210">
        <v>299</v>
      </c>
      <c r="M30" s="211">
        <v>259</v>
      </c>
      <c r="N30" s="210">
        <v>265</v>
      </c>
      <c r="O30" s="213">
        <v>266</v>
      </c>
      <c r="P30" s="213">
        <v>266</v>
      </c>
      <c r="Q30" s="213">
        <v>264</v>
      </c>
      <c r="R30" s="213">
        <v>261</v>
      </c>
      <c r="S30" s="213">
        <v>252</v>
      </c>
      <c r="T30" s="213">
        <v>247</v>
      </c>
      <c r="U30" s="213">
        <v>236</v>
      </c>
      <c r="V30" s="213">
        <v>231</v>
      </c>
      <c r="W30" s="213">
        <v>232</v>
      </c>
      <c r="X30" s="212">
        <v>230</v>
      </c>
    </row>
    <row r="31" spans="3:24" ht="12.75" customHeight="1" thickBot="1" x14ac:dyDescent="0.25">
      <c r="C31" s="208"/>
      <c r="D31" s="46"/>
      <c r="E31" s="462"/>
      <c r="F31" s="446"/>
      <c r="G31" s="47" t="s">
        <v>10</v>
      </c>
      <c r="H31" s="48"/>
      <c r="I31" s="49"/>
      <c r="J31" s="50">
        <v>21</v>
      </c>
      <c r="K31" s="50">
        <v>21</v>
      </c>
      <c r="L31" s="50">
        <v>22</v>
      </c>
      <c r="M31" s="115">
        <v>17</v>
      </c>
      <c r="N31" s="50">
        <v>17</v>
      </c>
      <c r="O31" s="199">
        <v>17</v>
      </c>
      <c r="P31" s="199">
        <v>17</v>
      </c>
      <c r="Q31" s="199">
        <v>17</v>
      </c>
      <c r="R31" s="199">
        <v>18</v>
      </c>
      <c r="S31" s="199">
        <v>19</v>
      </c>
      <c r="T31" s="199">
        <v>19</v>
      </c>
      <c r="U31" s="199">
        <v>22</v>
      </c>
      <c r="V31" s="199">
        <v>22</v>
      </c>
      <c r="W31" s="199">
        <v>23</v>
      </c>
      <c r="X31" s="51">
        <v>23</v>
      </c>
    </row>
    <row r="32" spans="3:24" ht="12.75" customHeight="1" thickBot="1" x14ac:dyDescent="0.25">
      <c r="C32" s="208"/>
      <c r="D32" s="86" t="s">
        <v>106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</row>
    <row r="33" spans="3:24" ht="12.75" customHeight="1" x14ac:dyDescent="0.2">
      <c r="C33" s="208"/>
      <c r="D33" s="236"/>
      <c r="E33" s="237" t="s">
        <v>1</v>
      </c>
      <c r="F33" s="237"/>
      <c r="G33" s="237"/>
      <c r="H33" s="238"/>
      <c r="I33" s="239"/>
      <c r="J33" s="240">
        <v>457</v>
      </c>
      <c r="K33" s="240">
        <v>466</v>
      </c>
      <c r="L33" s="243">
        <v>463</v>
      </c>
      <c r="M33" s="241">
        <v>418</v>
      </c>
      <c r="N33" s="240">
        <v>404</v>
      </c>
      <c r="O33" s="243">
        <v>420</v>
      </c>
      <c r="P33" s="243">
        <v>414</v>
      </c>
      <c r="Q33" s="243">
        <v>421</v>
      </c>
      <c r="R33" s="243">
        <v>403</v>
      </c>
      <c r="S33" s="243">
        <v>391</v>
      </c>
      <c r="T33" s="243">
        <v>373</v>
      </c>
      <c r="U33" s="243">
        <v>350</v>
      </c>
      <c r="V33" s="243">
        <v>341</v>
      </c>
      <c r="W33" s="243">
        <v>329</v>
      </c>
      <c r="X33" s="242">
        <v>310</v>
      </c>
    </row>
    <row r="34" spans="3:24" ht="12.75" customHeight="1" x14ac:dyDescent="0.2">
      <c r="C34" s="208"/>
      <c r="D34" s="29"/>
      <c r="E34" s="460" t="s">
        <v>3</v>
      </c>
      <c r="F34" s="95" t="s">
        <v>4</v>
      </c>
      <c r="G34" s="96"/>
      <c r="H34" s="97"/>
      <c r="I34" s="98"/>
      <c r="J34" s="84">
        <v>315</v>
      </c>
      <c r="K34" s="84">
        <v>328</v>
      </c>
      <c r="L34" s="246">
        <v>327</v>
      </c>
      <c r="M34" s="245">
        <v>282</v>
      </c>
      <c r="N34" s="84">
        <v>265</v>
      </c>
      <c r="O34" s="246">
        <v>270</v>
      </c>
      <c r="P34" s="246">
        <v>261</v>
      </c>
      <c r="Q34" s="246">
        <v>263</v>
      </c>
      <c r="R34" s="246">
        <v>247</v>
      </c>
      <c r="S34" s="246">
        <v>240</v>
      </c>
      <c r="T34" s="246">
        <v>231</v>
      </c>
      <c r="U34" s="246">
        <v>213</v>
      </c>
      <c r="V34" s="246">
        <v>207</v>
      </c>
      <c r="W34" s="246">
        <v>197</v>
      </c>
      <c r="X34" s="85">
        <v>185</v>
      </c>
    </row>
    <row r="35" spans="3:24" ht="12.75" customHeight="1" x14ac:dyDescent="0.2">
      <c r="C35" s="208"/>
      <c r="D35" s="35"/>
      <c r="E35" s="461"/>
      <c r="F35" s="444" t="s">
        <v>3</v>
      </c>
      <c r="G35" s="99" t="s">
        <v>5</v>
      </c>
      <c r="H35" s="100"/>
      <c r="I35" s="101"/>
      <c r="J35" s="210">
        <v>0</v>
      </c>
      <c r="K35" s="210">
        <v>0</v>
      </c>
      <c r="L35" s="213">
        <v>0</v>
      </c>
      <c r="M35" s="211">
        <v>0</v>
      </c>
      <c r="N35" s="210">
        <v>0</v>
      </c>
      <c r="O35" s="213">
        <v>0</v>
      </c>
      <c r="P35" s="213">
        <v>0</v>
      </c>
      <c r="Q35" s="213">
        <v>0</v>
      </c>
      <c r="R35" s="213">
        <v>0</v>
      </c>
      <c r="S35" s="213">
        <v>0</v>
      </c>
      <c r="T35" s="213">
        <v>0</v>
      </c>
      <c r="U35" s="213">
        <v>0</v>
      </c>
      <c r="V35" s="213">
        <v>1</v>
      </c>
      <c r="W35" s="213">
        <v>0</v>
      </c>
      <c r="X35" s="212">
        <v>0</v>
      </c>
    </row>
    <row r="36" spans="3:24" ht="12.75" customHeight="1" x14ac:dyDescent="0.2">
      <c r="C36" s="208"/>
      <c r="D36" s="35"/>
      <c r="E36" s="461"/>
      <c r="F36" s="444"/>
      <c r="G36" s="36" t="s">
        <v>6</v>
      </c>
      <c r="H36" s="37"/>
      <c r="I36" s="38"/>
      <c r="J36" s="39">
        <v>0</v>
      </c>
      <c r="K36" s="39">
        <v>0</v>
      </c>
      <c r="L36" s="198">
        <v>0</v>
      </c>
      <c r="M36" s="123">
        <v>0</v>
      </c>
      <c r="N36" s="39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198">
        <v>0</v>
      </c>
      <c r="V36" s="198">
        <v>0</v>
      </c>
      <c r="W36" s="198">
        <v>1</v>
      </c>
      <c r="X36" s="40">
        <v>2</v>
      </c>
    </row>
    <row r="37" spans="3:24" ht="12.75" customHeight="1" x14ac:dyDescent="0.2">
      <c r="C37" s="208"/>
      <c r="D37" s="35"/>
      <c r="E37" s="461"/>
      <c r="F37" s="444"/>
      <c r="G37" s="36" t="s">
        <v>7</v>
      </c>
      <c r="H37" s="37"/>
      <c r="I37" s="38"/>
      <c r="J37" s="39">
        <v>3</v>
      </c>
      <c r="K37" s="39">
        <v>4</v>
      </c>
      <c r="L37" s="198">
        <v>4</v>
      </c>
      <c r="M37" s="123">
        <v>3</v>
      </c>
      <c r="N37" s="39">
        <v>3</v>
      </c>
      <c r="O37" s="198">
        <v>1</v>
      </c>
      <c r="P37" s="198">
        <v>2</v>
      </c>
      <c r="Q37" s="198">
        <v>2</v>
      </c>
      <c r="R37" s="198">
        <v>2</v>
      </c>
      <c r="S37" s="198">
        <v>2</v>
      </c>
      <c r="T37" s="198">
        <v>2</v>
      </c>
      <c r="U37" s="198">
        <v>2</v>
      </c>
      <c r="V37" s="198">
        <v>2</v>
      </c>
      <c r="W37" s="198">
        <v>2</v>
      </c>
      <c r="X37" s="40">
        <v>2</v>
      </c>
    </row>
    <row r="38" spans="3:24" ht="12.75" customHeight="1" x14ac:dyDescent="0.2">
      <c r="C38" s="208"/>
      <c r="D38" s="35"/>
      <c r="E38" s="461"/>
      <c r="F38" s="445"/>
      <c r="G38" s="41" t="s">
        <v>8</v>
      </c>
      <c r="H38" s="42"/>
      <c r="I38" s="43"/>
      <c r="J38" s="44">
        <v>312</v>
      </c>
      <c r="K38" s="44">
        <v>324</v>
      </c>
      <c r="L38" s="200">
        <v>323</v>
      </c>
      <c r="M38" s="114">
        <v>279</v>
      </c>
      <c r="N38" s="44">
        <v>264</v>
      </c>
      <c r="O38" s="200">
        <v>269</v>
      </c>
      <c r="P38" s="200">
        <v>259</v>
      </c>
      <c r="Q38" s="200">
        <v>261</v>
      </c>
      <c r="R38" s="200">
        <v>245</v>
      </c>
      <c r="S38" s="200">
        <v>238</v>
      </c>
      <c r="T38" s="200">
        <v>229</v>
      </c>
      <c r="U38" s="200">
        <v>211</v>
      </c>
      <c r="V38" s="200">
        <v>204</v>
      </c>
      <c r="W38" s="200">
        <v>194</v>
      </c>
      <c r="X38" s="45">
        <v>181</v>
      </c>
    </row>
    <row r="39" spans="3:24" ht="12.75" customHeight="1" x14ac:dyDescent="0.2">
      <c r="C39" s="208"/>
      <c r="D39" s="35"/>
      <c r="E39" s="461"/>
      <c r="F39" s="95" t="s">
        <v>9</v>
      </c>
      <c r="G39" s="96"/>
      <c r="H39" s="97"/>
      <c r="I39" s="98"/>
      <c r="J39" s="84">
        <v>142</v>
      </c>
      <c r="K39" s="84">
        <v>138</v>
      </c>
      <c r="L39" s="246">
        <v>136</v>
      </c>
      <c r="M39" s="245">
        <v>136</v>
      </c>
      <c r="N39" s="84">
        <v>139</v>
      </c>
      <c r="O39" s="246">
        <v>150</v>
      </c>
      <c r="P39" s="246">
        <v>153</v>
      </c>
      <c r="Q39" s="246">
        <v>158</v>
      </c>
      <c r="R39" s="246">
        <v>156</v>
      </c>
      <c r="S39" s="246">
        <v>151</v>
      </c>
      <c r="T39" s="246">
        <v>142</v>
      </c>
      <c r="U39" s="246">
        <v>137</v>
      </c>
      <c r="V39" s="246">
        <v>134</v>
      </c>
      <c r="W39" s="246">
        <v>132</v>
      </c>
      <c r="X39" s="85">
        <v>125</v>
      </c>
    </row>
    <row r="40" spans="3:24" ht="12.75" customHeight="1" x14ac:dyDescent="0.2">
      <c r="C40" s="208"/>
      <c r="D40" s="35"/>
      <c r="E40" s="461"/>
      <c r="F40" s="444" t="s">
        <v>3</v>
      </c>
      <c r="G40" s="99" t="s">
        <v>203</v>
      </c>
      <c r="H40" s="100"/>
      <c r="I40" s="101"/>
      <c r="J40" s="210">
        <v>141</v>
      </c>
      <c r="K40" s="210">
        <v>137</v>
      </c>
      <c r="L40" s="213">
        <v>135</v>
      </c>
      <c r="M40" s="211">
        <v>135</v>
      </c>
      <c r="N40" s="210">
        <v>138</v>
      </c>
      <c r="O40" s="213">
        <v>149</v>
      </c>
      <c r="P40" s="213">
        <v>152</v>
      </c>
      <c r="Q40" s="213">
        <v>157</v>
      </c>
      <c r="R40" s="213">
        <v>154</v>
      </c>
      <c r="S40" s="213">
        <v>147</v>
      </c>
      <c r="T40" s="213">
        <v>137</v>
      </c>
      <c r="U40" s="213">
        <v>132</v>
      </c>
      <c r="V40" s="213">
        <v>128</v>
      </c>
      <c r="W40" s="213">
        <v>125</v>
      </c>
      <c r="X40" s="212">
        <v>118</v>
      </c>
    </row>
    <row r="41" spans="3:24" ht="12.75" customHeight="1" thickBot="1" x14ac:dyDescent="0.25">
      <c r="C41" s="208"/>
      <c r="D41" s="46"/>
      <c r="E41" s="462"/>
      <c r="F41" s="446"/>
      <c r="G41" s="47" t="s">
        <v>10</v>
      </c>
      <c r="H41" s="48"/>
      <c r="I41" s="49"/>
      <c r="J41" s="50">
        <v>1</v>
      </c>
      <c r="K41" s="50">
        <v>1</v>
      </c>
      <c r="L41" s="199">
        <v>1</v>
      </c>
      <c r="M41" s="115">
        <v>1</v>
      </c>
      <c r="N41" s="50">
        <v>1</v>
      </c>
      <c r="O41" s="199">
        <v>1</v>
      </c>
      <c r="P41" s="199">
        <v>1</v>
      </c>
      <c r="Q41" s="199">
        <v>1</v>
      </c>
      <c r="R41" s="199">
        <v>2</v>
      </c>
      <c r="S41" s="199">
        <v>4</v>
      </c>
      <c r="T41" s="199">
        <v>5</v>
      </c>
      <c r="U41" s="199">
        <v>5</v>
      </c>
      <c r="V41" s="199">
        <v>6</v>
      </c>
      <c r="W41" s="199">
        <v>7</v>
      </c>
      <c r="X41" s="51">
        <v>7</v>
      </c>
    </row>
    <row r="42" spans="3:24" ht="13.5" x14ac:dyDescent="0.25">
      <c r="D42" s="64" t="s">
        <v>83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52" t="s">
        <v>197</v>
      </c>
    </row>
    <row r="44" spans="3:24" ht="6" customHeight="1" x14ac:dyDescent="0.2"/>
    <row r="46" spans="3:24" ht="6" customHeight="1" x14ac:dyDescent="0.2"/>
    <row r="48" spans="3:24" ht="6" customHeight="1" x14ac:dyDescent="0.2"/>
    <row r="50" ht="6" customHeight="1" x14ac:dyDescent="0.2"/>
    <row r="52" ht="6" customHeight="1" x14ac:dyDescent="0.2"/>
    <row r="54" ht="6" customHeight="1" x14ac:dyDescent="0.2"/>
    <row r="56" ht="6" customHeight="1" x14ac:dyDescent="0.2"/>
    <row r="58" ht="6" customHeight="1" x14ac:dyDescent="0.2"/>
    <row r="60" ht="6" customHeight="1" x14ac:dyDescent="0.2"/>
    <row r="62" ht="6" customHeight="1" x14ac:dyDescent="0.2"/>
    <row r="64" ht="6" customHeight="1" x14ac:dyDescent="0.2"/>
    <row r="66" ht="6" customHeight="1" x14ac:dyDescent="0.2"/>
    <row r="68" ht="6" customHeight="1" x14ac:dyDescent="0.2"/>
    <row r="70" ht="6" customHeight="1" x14ac:dyDescent="0.2"/>
    <row r="72" ht="6" customHeight="1" x14ac:dyDescent="0.2"/>
    <row r="74" ht="6" customHeight="1" x14ac:dyDescent="0.2"/>
  </sheetData>
  <mergeCells count="25">
    <mergeCell ref="E24:E31"/>
    <mergeCell ref="F25:F28"/>
    <mergeCell ref="F30:F31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X7:X10"/>
    <mergeCell ref="F15:F18"/>
    <mergeCell ref="O7:O10"/>
    <mergeCell ref="P7:P10"/>
    <mergeCell ref="S7:S10"/>
    <mergeCell ref="T7:T10"/>
    <mergeCell ref="U7:U10"/>
    <mergeCell ref="V7:V10"/>
    <mergeCell ref="W7:W10"/>
  </mergeCells>
  <phoneticPr fontId="0" type="noConversion"/>
  <conditionalFormatting sqref="X42 G6">
    <cfRule type="expression" dxfId="39" priority="1" stopIfTrue="1">
      <formula>#REF!=" "</formula>
    </cfRule>
  </conditionalFormatting>
  <conditionalFormatting sqref="D6">
    <cfRule type="cellIs" dxfId="38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B1:X38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1.7109375" style="55" customWidth="1"/>
    <col min="7" max="7" width="15.7109375" style="55" customWidth="1"/>
    <col min="8" max="8" width="7.570312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32" width="10.42578125" style="55" customWidth="1"/>
    <col min="33" max="16384" width="9.140625" style="55"/>
  </cols>
  <sheetData>
    <row r="1" spans="2:24" hidden="1" x14ac:dyDescent="0.2"/>
    <row r="2" spans="2:24" hidden="1" x14ac:dyDescent="0.2"/>
    <row r="3" spans="2:24" ht="9" customHeight="1" x14ac:dyDescent="0.2">
      <c r="C3" s="54"/>
    </row>
    <row r="4" spans="2:24" s="56" customFormat="1" ht="15.75" x14ac:dyDescent="0.2">
      <c r="D4" s="16" t="s">
        <v>82</v>
      </c>
      <c r="E4" s="57"/>
      <c r="F4" s="57"/>
      <c r="G4" s="57"/>
      <c r="H4" s="16" t="s">
        <v>129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24" s="56" customFormat="1" ht="15.75" x14ac:dyDescent="0.2">
      <c r="B5" s="244">
        <v>0</v>
      </c>
      <c r="D5" s="17" t="s">
        <v>217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2:24" s="60" customFormat="1" ht="12.75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9"/>
    </row>
    <row r="7" spans="2:24" ht="6" customHeight="1" x14ac:dyDescent="0.2">
      <c r="C7" s="22"/>
      <c r="D7" s="449" t="s">
        <v>11</v>
      </c>
      <c r="E7" s="450"/>
      <c r="F7" s="450"/>
      <c r="G7" s="450"/>
      <c r="H7" s="450"/>
      <c r="I7" s="451"/>
      <c r="J7" s="447" t="s">
        <v>78</v>
      </c>
      <c r="K7" s="447" t="s">
        <v>79</v>
      </c>
      <c r="L7" s="442" t="s">
        <v>80</v>
      </c>
      <c r="M7" s="458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2:24" ht="6" customHeight="1" x14ac:dyDescent="0.2">
      <c r="C8" s="22"/>
      <c r="D8" s="452"/>
      <c r="E8" s="453"/>
      <c r="F8" s="453"/>
      <c r="G8" s="453"/>
      <c r="H8" s="453"/>
      <c r="I8" s="454"/>
      <c r="J8" s="448"/>
      <c r="K8" s="448"/>
      <c r="L8" s="443"/>
      <c r="M8" s="459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2:24" ht="6" customHeight="1" x14ac:dyDescent="0.2">
      <c r="C9" s="22"/>
      <c r="D9" s="452"/>
      <c r="E9" s="453"/>
      <c r="F9" s="453"/>
      <c r="G9" s="453"/>
      <c r="H9" s="453"/>
      <c r="I9" s="454"/>
      <c r="J9" s="448"/>
      <c r="K9" s="448"/>
      <c r="L9" s="443"/>
      <c r="M9" s="459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2:24" ht="6" customHeight="1" x14ac:dyDescent="0.2">
      <c r="C10" s="22"/>
      <c r="D10" s="452"/>
      <c r="E10" s="453"/>
      <c r="F10" s="453"/>
      <c r="G10" s="453"/>
      <c r="H10" s="453"/>
      <c r="I10" s="454"/>
      <c r="J10" s="448"/>
      <c r="K10" s="448"/>
      <c r="L10" s="443"/>
      <c r="M10" s="459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2:24" ht="15" customHeight="1" thickBot="1" x14ac:dyDescent="0.25">
      <c r="C11" s="22"/>
      <c r="D11" s="455"/>
      <c r="E11" s="456"/>
      <c r="F11" s="456"/>
      <c r="G11" s="456"/>
      <c r="H11" s="456"/>
      <c r="I11" s="457"/>
      <c r="J11" s="20" t="s">
        <v>55</v>
      </c>
      <c r="K11" s="20" t="s">
        <v>55</v>
      </c>
      <c r="L11" s="21" t="s">
        <v>55</v>
      </c>
      <c r="M11" s="113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2:24" ht="12.75" customHeight="1" thickTop="1" thickBot="1" x14ac:dyDescent="0.25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1658</v>
      </c>
      <c r="K12" s="70">
        <v>1617</v>
      </c>
      <c r="L12" s="71">
        <v>1650</v>
      </c>
      <c r="M12" s="294">
        <v>1161</v>
      </c>
      <c r="N12" s="70">
        <v>1128</v>
      </c>
      <c r="O12" s="338">
        <v>1117</v>
      </c>
      <c r="P12" s="338">
        <v>1111</v>
      </c>
      <c r="Q12" s="338">
        <v>1107</v>
      </c>
      <c r="R12" s="338">
        <v>1082</v>
      </c>
      <c r="S12" s="338">
        <v>1049</v>
      </c>
      <c r="T12" s="338">
        <v>1036</v>
      </c>
      <c r="U12" s="338">
        <v>1013</v>
      </c>
      <c r="V12" s="338">
        <v>1007</v>
      </c>
      <c r="W12" s="338">
        <v>1011</v>
      </c>
      <c r="X12" s="71">
        <v>1013</v>
      </c>
    </row>
    <row r="13" spans="2:24" ht="12.75" customHeight="1" thickTop="1" x14ac:dyDescent="0.2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171</v>
      </c>
      <c r="K13" s="27">
        <v>170</v>
      </c>
      <c r="L13" s="28">
        <v>177</v>
      </c>
      <c r="M13" s="209">
        <v>143</v>
      </c>
      <c r="N13" s="27">
        <v>139</v>
      </c>
      <c r="O13" s="326">
        <v>139</v>
      </c>
      <c r="P13" s="326">
        <v>136</v>
      </c>
      <c r="Q13" s="326">
        <v>137</v>
      </c>
      <c r="R13" s="326">
        <v>134</v>
      </c>
      <c r="S13" s="326">
        <v>131</v>
      </c>
      <c r="T13" s="326">
        <v>131</v>
      </c>
      <c r="U13" s="326">
        <v>127</v>
      </c>
      <c r="V13" s="326">
        <v>127</v>
      </c>
      <c r="W13" s="326">
        <v>124</v>
      </c>
      <c r="X13" s="28">
        <v>123</v>
      </c>
    </row>
    <row r="14" spans="2:24" ht="12.75" customHeight="1" thickBot="1" x14ac:dyDescent="0.25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171</v>
      </c>
      <c r="K14" s="76">
        <v>170</v>
      </c>
      <c r="L14" s="77">
        <v>177</v>
      </c>
      <c r="M14" s="295">
        <v>143</v>
      </c>
      <c r="N14" s="76">
        <v>139</v>
      </c>
      <c r="O14" s="339">
        <v>139</v>
      </c>
      <c r="P14" s="339">
        <v>136</v>
      </c>
      <c r="Q14" s="339">
        <v>137</v>
      </c>
      <c r="R14" s="339">
        <v>134</v>
      </c>
      <c r="S14" s="339">
        <v>131</v>
      </c>
      <c r="T14" s="339">
        <v>131</v>
      </c>
      <c r="U14" s="339">
        <v>127</v>
      </c>
      <c r="V14" s="339">
        <v>127</v>
      </c>
      <c r="W14" s="339">
        <v>124</v>
      </c>
      <c r="X14" s="77">
        <v>123</v>
      </c>
    </row>
    <row r="15" spans="2:24" ht="12.75" customHeight="1" x14ac:dyDescent="0.2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164</v>
      </c>
      <c r="K15" s="82">
        <v>162</v>
      </c>
      <c r="L15" s="83">
        <v>161</v>
      </c>
      <c r="M15" s="296">
        <v>118</v>
      </c>
      <c r="N15" s="82">
        <v>123</v>
      </c>
      <c r="O15" s="332">
        <v>122</v>
      </c>
      <c r="P15" s="332">
        <v>122</v>
      </c>
      <c r="Q15" s="332">
        <v>124</v>
      </c>
      <c r="R15" s="332">
        <v>126</v>
      </c>
      <c r="S15" s="332">
        <v>125</v>
      </c>
      <c r="T15" s="332">
        <v>122</v>
      </c>
      <c r="U15" s="332">
        <v>121</v>
      </c>
      <c r="V15" s="332">
        <v>121</v>
      </c>
      <c r="W15" s="332">
        <v>122</v>
      </c>
      <c r="X15" s="83">
        <v>122</v>
      </c>
    </row>
    <row r="16" spans="2:24" ht="12.75" customHeight="1" thickBot="1" x14ac:dyDescent="0.25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164</v>
      </c>
      <c r="K16" s="76">
        <v>162</v>
      </c>
      <c r="L16" s="77">
        <v>161</v>
      </c>
      <c r="M16" s="295">
        <v>118</v>
      </c>
      <c r="N16" s="76">
        <v>123</v>
      </c>
      <c r="O16" s="339">
        <v>122</v>
      </c>
      <c r="P16" s="339">
        <v>122</v>
      </c>
      <c r="Q16" s="339">
        <v>124</v>
      </c>
      <c r="R16" s="339">
        <v>126</v>
      </c>
      <c r="S16" s="339">
        <v>125</v>
      </c>
      <c r="T16" s="339">
        <v>122</v>
      </c>
      <c r="U16" s="339">
        <v>121</v>
      </c>
      <c r="V16" s="339">
        <v>121</v>
      </c>
      <c r="W16" s="339">
        <v>122</v>
      </c>
      <c r="X16" s="77">
        <v>122</v>
      </c>
    </row>
    <row r="17" spans="3:24" ht="12.75" customHeight="1" x14ac:dyDescent="0.2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191</v>
      </c>
      <c r="K17" s="82">
        <v>190</v>
      </c>
      <c r="L17" s="83">
        <v>196</v>
      </c>
      <c r="M17" s="296">
        <v>134</v>
      </c>
      <c r="N17" s="82">
        <v>127</v>
      </c>
      <c r="O17" s="332">
        <v>126</v>
      </c>
      <c r="P17" s="332">
        <v>125</v>
      </c>
      <c r="Q17" s="332">
        <v>125</v>
      </c>
      <c r="R17" s="332">
        <v>121</v>
      </c>
      <c r="S17" s="332">
        <v>115</v>
      </c>
      <c r="T17" s="332">
        <v>114</v>
      </c>
      <c r="U17" s="332">
        <v>114</v>
      </c>
      <c r="V17" s="332">
        <v>113</v>
      </c>
      <c r="W17" s="332">
        <v>114</v>
      </c>
      <c r="X17" s="83">
        <v>112</v>
      </c>
    </row>
    <row r="18" spans="3:24" ht="12.75" customHeight="1" x14ac:dyDescent="0.2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116</v>
      </c>
      <c r="K18" s="84">
        <v>115</v>
      </c>
      <c r="L18" s="85">
        <v>118</v>
      </c>
      <c r="M18" s="245">
        <v>83</v>
      </c>
      <c r="N18" s="84">
        <v>76</v>
      </c>
      <c r="O18" s="246">
        <v>76</v>
      </c>
      <c r="P18" s="246">
        <v>75</v>
      </c>
      <c r="Q18" s="246">
        <v>75</v>
      </c>
      <c r="R18" s="246">
        <v>75</v>
      </c>
      <c r="S18" s="246">
        <v>70</v>
      </c>
      <c r="T18" s="246">
        <v>69</v>
      </c>
      <c r="U18" s="246">
        <v>70</v>
      </c>
      <c r="V18" s="246">
        <v>70</v>
      </c>
      <c r="W18" s="246">
        <v>70</v>
      </c>
      <c r="X18" s="85">
        <v>68</v>
      </c>
    </row>
    <row r="19" spans="3:24" ht="12.75" customHeight="1" thickBot="1" x14ac:dyDescent="0.25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75</v>
      </c>
      <c r="K19" s="76">
        <v>75</v>
      </c>
      <c r="L19" s="77">
        <v>78</v>
      </c>
      <c r="M19" s="295">
        <v>51</v>
      </c>
      <c r="N19" s="76">
        <v>51</v>
      </c>
      <c r="O19" s="339">
        <v>50</v>
      </c>
      <c r="P19" s="339">
        <v>50</v>
      </c>
      <c r="Q19" s="339">
        <v>50</v>
      </c>
      <c r="R19" s="339">
        <v>46</v>
      </c>
      <c r="S19" s="339">
        <v>45</v>
      </c>
      <c r="T19" s="339">
        <v>45</v>
      </c>
      <c r="U19" s="339">
        <v>44</v>
      </c>
      <c r="V19" s="339">
        <v>43</v>
      </c>
      <c r="W19" s="339">
        <v>44</v>
      </c>
      <c r="X19" s="77">
        <v>44</v>
      </c>
    </row>
    <row r="20" spans="3:24" ht="12.75" customHeight="1" x14ac:dyDescent="0.2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208</v>
      </c>
      <c r="K20" s="82">
        <v>204</v>
      </c>
      <c r="L20" s="83">
        <v>221</v>
      </c>
      <c r="M20" s="296">
        <v>142</v>
      </c>
      <c r="N20" s="82">
        <v>133</v>
      </c>
      <c r="O20" s="332">
        <v>127</v>
      </c>
      <c r="P20" s="332">
        <v>128</v>
      </c>
      <c r="Q20" s="332">
        <v>124</v>
      </c>
      <c r="R20" s="332">
        <v>118</v>
      </c>
      <c r="S20" s="332">
        <v>108</v>
      </c>
      <c r="T20" s="332">
        <v>110</v>
      </c>
      <c r="U20" s="332">
        <v>108</v>
      </c>
      <c r="V20" s="332">
        <v>106</v>
      </c>
      <c r="W20" s="332">
        <v>108</v>
      </c>
      <c r="X20" s="83">
        <v>107</v>
      </c>
    </row>
    <row r="21" spans="3:24" ht="12.75" customHeight="1" x14ac:dyDescent="0.2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55</v>
      </c>
      <c r="K21" s="84">
        <v>54</v>
      </c>
      <c r="L21" s="85">
        <v>61</v>
      </c>
      <c r="M21" s="245">
        <v>36</v>
      </c>
      <c r="N21" s="84">
        <v>33</v>
      </c>
      <c r="O21" s="246">
        <v>32</v>
      </c>
      <c r="P21" s="246">
        <v>32</v>
      </c>
      <c r="Q21" s="246">
        <v>32</v>
      </c>
      <c r="R21" s="246">
        <v>32</v>
      </c>
      <c r="S21" s="246">
        <v>32</v>
      </c>
      <c r="T21" s="246">
        <v>32</v>
      </c>
      <c r="U21" s="246">
        <v>32</v>
      </c>
      <c r="V21" s="246">
        <v>30</v>
      </c>
      <c r="W21" s="246">
        <v>31</v>
      </c>
      <c r="X21" s="85">
        <v>30</v>
      </c>
    </row>
    <row r="22" spans="3:24" ht="12.75" customHeight="1" thickBot="1" x14ac:dyDescent="0.25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153</v>
      </c>
      <c r="K22" s="76">
        <v>150</v>
      </c>
      <c r="L22" s="77">
        <v>160</v>
      </c>
      <c r="M22" s="295">
        <v>106</v>
      </c>
      <c r="N22" s="76">
        <v>100</v>
      </c>
      <c r="O22" s="339">
        <v>95</v>
      </c>
      <c r="P22" s="339">
        <v>96</v>
      </c>
      <c r="Q22" s="339">
        <v>92</v>
      </c>
      <c r="R22" s="339">
        <v>86</v>
      </c>
      <c r="S22" s="339">
        <v>76</v>
      </c>
      <c r="T22" s="339">
        <v>78</v>
      </c>
      <c r="U22" s="339">
        <v>76</v>
      </c>
      <c r="V22" s="339">
        <v>76</v>
      </c>
      <c r="W22" s="339">
        <v>77</v>
      </c>
      <c r="X22" s="77">
        <v>77</v>
      </c>
    </row>
    <row r="23" spans="3:24" x14ac:dyDescent="0.2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259</v>
      </c>
      <c r="K23" s="82">
        <v>254</v>
      </c>
      <c r="L23" s="83">
        <v>259</v>
      </c>
      <c r="M23" s="296">
        <v>198</v>
      </c>
      <c r="N23" s="82">
        <v>177</v>
      </c>
      <c r="O23" s="332">
        <v>174</v>
      </c>
      <c r="P23" s="332">
        <v>174</v>
      </c>
      <c r="Q23" s="332">
        <v>173</v>
      </c>
      <c r="R23" s="332">
        <v>164</v>
      </c>
      <c r="S23" s="332">
        <v>166</v>
      </c>
      <c r="T23" s="332">
        <v>165</v>
      </c>
      <c r="U23" s="332">
        <v>163</v>
      </c>
      <c r="V23" s="332">
        <v>166</v>
      </c>
      <c r="W23" s="332">
        <v>166</v>
      </c>
      <c r="X23" s="83">
        <v>169</v>
      </c>
    </row>
    <row r="24" spans="3:24" x14ac:dyDescent="0.2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71</v>
      </c>
      <c r="K24" s="84">
        <v>69</v>
      </c>
      <c r="L24" s="85">
        <v>74</v>
      </c>
      <c r="M24" s="245">
        <v>51</v>
      </c>
      <c r="N24" s="84">
        <v>44</v>
      </c>
      <c r="O24" s="246">
        <v>44</v>
      </c>
      <c r="P24" s="246">
        <v>43</v>
      </c>
      <c r="Q24" s="246">
        <v>43</v>
      </c>
      <c r="R24" s="246">
        <v>41</v>
      </c>
      <c r="S24" s="246">
        <v>41</v>
      </c>
      <c r="T24" s="246">
        <v>41</v>
      </c>
      <c r="U24" s="246">
        <v>40</v>
      </c>
      <c r="V24" s="246">
        <v>40</v>
      </c>
      <c r="W24" s="246">
        <v>39</v>
      </c>
      <c r="X24" s="85">
        <v>39</v>
      </c>
    </row>
    <row r="25" spans="3:24" x14ac:dyDescent="0.2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108</v>
      </c>
      <c r="K25" s="84">
        <v>104</v>
      </c>
      <c r="L25" s="85">
        <v>103</v>
      </c>
      <c r="M25" s="245">
        <v>77</v>
      </c>
      <c r="N25" s="84">
        <v>75</v>
      </c>
      <c r="O25" s="246">
        <v>71</v>
      </c>
      <c r="P25" s="246">
        <v>72</v>
      </c>
      <c r="Q25" s="246">
        <v>71</v>
      </c>
      <c r="R25" s="246">
        <v>68</v>
      </c>
      <c r="S25" s="246">
        <v>69</v>
      </c>
      <c r="T25" s="246">
        <v>68</v>
      </c>
      <c r="U25" s="246">
        <v>66</v>
      </c>
      <c r="V25" s="246">
        <v>67</v>
      </c>
      <c r="W25" s="246">
        <v>68</v>
      </c>
      <c r="X25" s="85">
        <v>69</v>
      </c>
    </row>
    <row r="26" spans="3:24" ht="13.5" thickBot="1" x14ac:dyDescent="0.25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80</v>
      </c>
      <c r="K26" s="76">
        <v>81</v>
      </c>
      <c r="L26" s="77">
        <v>82</v>
      </c>
      <c r="M26" s="295">
        <v>70</v>
      </c>
      <c r="N26" s="76">
        <v>58</v>
      </c>
      <c r="O26" s="339">
        <v>59</v>
      </c>
      <c r="P26" s="339">
        <v>59</v>
      </c>
      <c r="Q26" s="339">
        <v>59</v>
      </c>
      <c r="R26" s="339">
        <v>55</v>
      </c>
      <c r="S26" s="339">
        <v>56</v>
      </c>
      <c r="T26" s="339">
        <v>56</v>
      </c>
      <c r="U26" s="339">
        <v>57</v>
      </c>
      <c r="V26" s="339">
        <v>59</v>
      </c>
      <c r="W26" s="339">
        <v>59</v>
      </c>
      <c r="X26" s="77">
        <v>61</v>
      </c>
    </row>
    <row r="27" spans="3:24" x14ac:dyDescent="0.2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271</v>
      </c>
      <c r="K27" s="82">
        <v>245</v>
      </c>
      <c r="L27" s="83">
        <v>252</v>
      </c>
      <c r="M27" s="296">
        <v>163</v>
      </c>
      <c r="N27" s="82">
        <v>165</v>
      </c>
      <c r="O27" s="332">
        <v>165</v>
      </c>
      <c r="P27" s="332">
        <v>163</v>
      </c>
      <c r="Q27" s="332">
        <v>163</v>
      </c>
      <c r="R27" s="332">
        <v>167</v>
      </c>
      <c r="S27" s="332">
        <v>158</v>
      </c>
      <c r="T27" s="332">
        <v>155</v>
      </c>
      <c r="U27" s="332">
        <v>143</v>
      </c>
      <c r="V27" s="332">
        <v>141</v>
      </c>
      <c r="W27" s="332">
        <v>143</v>
      </c>
      <c r="X27" s="83">
        <v>143</v>
      </c>
    </row>
    <row r="28" spans="3:24" x14ac:dyDescent="0.2">
      <c r="C28" s="22"/>
      <c r="D28" s="72"/>
      <c r="E28" s="73"/>
      <c r="F28" s="73" t="s">
        <v>201</v>
      </c>
      <c r="G28" s="73"/>
      <c r="H28" s="74" t="s">
        <v>113</v>
      </c>
      <c r="I28" s="75"/>
      <c r="J28" s="84">
        <v>92</v>
      </c>
      <c r="K28" s="84">
        <v>83</v>
      </c>
      <c r="L28" s="85">
        <v>86</v>
      </c>
      <c r="M28" s="245">
        <v>56</v>
      </c>
      <c r="N28" s="84">
        <v>58</v>
      </c>
      <c r="O28" s="246">
        <v>58</v>
      </c>
      <c r="P28" s="246">
        <v>58</v>
      </c>
      <c r="Q28" s="246">
        <v>59</v>
      </c>
      <c r="R28" s="246">
        <v>61</v>
      </c>
      <c r="S28" s="246">
        <v>62</v>
      </c>
      <c r="T28" s="246">
        <v>61</v>
      </c>
      <c r="U28" s="246">
        <v>52</v>
      </c>
      <c r="V28" s="246">
        <v>50</v>
      </c>
      <c r="W28" s="246">
        <v>50</v>
      </c>
      <c r="X28" s="85">
        <v>50</v>
      </c>
    </row>
    <row r="29" spans="3:24" ht="13.5" thickBot="1" x14ac:dyDescent="0.25">
      <c r="C29" s="22"/>
      <c r="D29" s="72"/>
      <c r="E29" s="73"/>
      <c r="F29" s="73" t="s">
        <v>44</v>
      </c>
      <c r="G29" s="73"/>
      <c r="H29" s="74" t="s">
        <v>114</v>
      </c>
      <c r="I29" s="75"/>
      <c r="J29" s="76">
        <v>179</v>
      </c>
      <c r="K29" s="76">
        <v>162</v>
      </c>
      <c r="L29" s="77">
        <v>166</v>
      </c>
      <c r="M29" s="295">
        <v>107</v>
      </c>
      <c r="N29" s="76">
        <v>107</v>
      </c>
      <c r="O29" s="339">
        <v>107</v>
      </c>
      <c r="P29" s="339">
        <v>105</v>
      </c>
      <c r="Q29" s="339">
        <v>104</v>
      </c>
      <c r="R29" s="339">
        <v>106</v>
      </c>
      <c r="S29" s="339">
        <v>96</v>
      </c>
      <c r="T29" s="339">
        <v>94</v>
      </c>
      <c r="U29" s="339">
        <v>91</v>
      </c>
      <c r="V29" s="339">
        <v>91</v>
      </c>
      <c r="W29" s="339">
        <v>93</v>
      </c>
      <c r="X29" s="77">
        <v>93</v>
      </c>
    </row>
    <row r="30" spans="3:24" x14ac:dyDescent="0.2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221</v>
      </c>
      <c r="K30" s="82">
        <v>219</v>
      </c>
      <c r="L30" s="83">
        <v>208</v>
      </c>
      <c r="M30" s="296">
        <v>146</v>
      </c>
      <c r="N30" s="82">
        <v>146</v>
      </c>
      <c r="O30" s="332">
        <v>146</v>
      </c>
      <c r="P30" s="332">
        <v>147</v>
      </c>
      <c r="Q30" s="332">
        <v>146</v>
      </c>
      <c r="R30" s="332">
        <v>142</v>
      </c>
      <c r="S30" s="332">
        <v>138</v>
      </c>
      <c r="T30" s="332">
        <v>134</v>
      </c>
      <c r="U30" s="332">
        <v>132</v>
      </c>
      <c r="V30" s="332">
        <v>131</v>
      </c>
      <c r="W30" s="332">
        <v>133</v>
      </c>
      <c r="X30" s="83">
        <v>135</v>
      </c>
    </row>
    <row r="31" spans="3:24" x14ac:dyDescent="0.2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117</v>
      </c>
      <c r="L31" s="85">
        <v>109</v>
      </c>
      <c r="M31" s="245">
        <v>76</v>
      </c>
      <c r="N31" s="84">
        <v>77</v>
      </c>
      <c r="O31" s="246">
        <v>81</v>
      </c>
      <c r="P31" s="246">
        <v>81</v>
      </c>
      <c r="Q31" s="246">
        <v>81</v>
      </c>
      <c r="R31" s="246">
        <v>81</v>
      </c>
      <c r="S31" s="246">
        <v>79</v>
      </c>
      <c r="T31" s="246">
        <v>78</v>
      </c>
      <c r="U31" s="246">
        <v>76</v>
      </c>
      <c r="V31" s="246">
        <v>75</v>
      </c>
      <c r="W31" s="246">
        <v>76</v>
      </c>
      <c r="X31" s="85">
        <v>78</v>
      </c>
    </row>
    <row r="32" spans="3:24" ht="13.5" thickBot="1" x14ac:dyDescent="0.25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104</v>
      </c>
      <c r="K32" s="76">
        <v>102</v>
      </c>
      <c r="L32" s="77">
        <v>99</v>
      </c>
      <c r="M32" s="295">
        <v>70</v>
      </c>
      <c r="N32" s="76">
        <v>69</v>
      </c>
      <c r="O32" s="339">
        <v>65</v>
      </c>
      <c r="P32" s="339">
        <v>66</v>
      </c>
      <c r="Q32" s="339">
        <v>65</v>
      </c>
      <c r="R32" s="339">
        <v>61</v>
      </c>
      <c r="S32" s="339">
        <v>59</v>
      </c>
      <c r="T32" s="339">
        <v>56</v>
      </c>
      <c r="U32" s="339">
        <v>56</v>
      </c>
      <c r="V32" s="339">
        <v>56</v>
      </c>
      <c r="W32" s="339">
        <v>57</v>
      </c>
      <c r="X32" s="77">
        <v>57</v>
      </c>
    </row>
    <row r="33" spans="3:24" x14ac:dyDescent="0.2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173</v>
      </c>
      <c r="K33" s="82">
        <v>173</v>
      </c>
      <c r="L33" s="83">
        <v>176</v>
      </c>
      <c r="M33" s="296">
        <v>117</v>
      </c>
      <c r="N33" s="82">
        <v>118</v>
      </c>
      <c r="O33" s="332">
        <v>118</v>
      </c>
      <c r="P33" s="332">
        <v>116</v>
      </c>
      <c r="Q33" s="332">
        <v>115</v>
      </c>
      <c r="R33" s="332">
        <v>110</v>
      </c>
      <c r="S33" s="332">
        <v>108</v>
      </c>
      <c r="T33" s="332">
        <v>105</v>
      </c>
      <c r="U33" s="332">
        <v>105</v>
      </c>
      <c r="V33" s="332">
        <v>102</v>
      </c>
      <c r="W33" s="332">
        <v>101</v>
      </c>
      <c r="X33" s="83">
        <v>102</v>
      </c>
    </row>
    <row r="34" spans="3:24" ht="13.5" thickBot="1" x14ac:dyDescent="0.25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173</v>
      </c>
      <c r="K34" s="76">
        <v>173</v>
      </c>
      <c r="L34" s="77">
        <v>176</v>
      </c>
      <c r="M34" s="295">
        <v>117</v>
      </c>
      <c r="N34" s="76">
        <v>118</v>
      </c>
      <c r="O34" s="339">
        <v>118</v>
      </c>
      <c r="P34" s="339">
        <v>116</v>
      </c>
      <c r="Q34" s="339">
        <v>115</v>
      </c>
      <c r="R34" s="339">
        <v>110</v>
      </c>
      <c r="S34" s="339">
        <v>108</v>
      </c>
      <c r="T34" s="339">
        <v>105</v>
      </c>
      <c r="U34" s="339">
        <v>105</v>
      </c>
      <c r="V34" s="339">
        <v>102</v>
      </c>
      <c r="W34" s="339">
        <v>101</v>
      </c>
      <c r="X34" s="77">
        <v>102</v>
      </c>
    </row>
    <row r="35" spans="3:24" ht="12.75" customHeight="1" x14ac:dyDescent="0.25">
      <c r="D35" s="64" t="s">
        <v>83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2" t="s">
        <v>197</v>
      </c>
    </row>
    <row r="38" spans="3:24" x14ac:dyDescent="0.2">
      <c r="X38" s="226"/>
    </row>
  </sheetData>
  <mergeCells count="16">
    <mergeCell ref="X7:X10"/>
    <mergeCell ref="D7:I11"/>
    <mergeCell ref="J7:J10"/>
    <mergeCell ref="K7:K10"/>
    <mergeCell ref="L7:L10"/>
    <mergeCell ref="O7:O10"/>
    <mergeCell ref="P7:P10"/>
    <mergeCell ref="W7:W10"/>
    <mergeCell ref="V7:V10"/>
    <mergeCell ref="U7:U10"/>
    <mergeCell ref="R7:R10"/>
    <mergeCell ref="Q7:Q10"/>
    <mergeCell ref="T7:T10"/>
    <mergeCell ref="S7:S10"/>
    <mergeCell ref="M7:M10"/>
    <mergeCell ref="N7:N10"/>
  </mergeCells>
  <phoneticPr fontId="0" type="noConversion"/>
  <conditionalFormatting sqref="X35 G6">
    <cfRule type="expression" dxfId="37" priority="1" stopIfTrue="1">
      <formula>#REF!=" "</formula>
    </cfRule>
  </conditionalFormatting>
  <conditionalFormatting sqref="D6">
    <cfRule type="cellIs" dxfId="36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B1:X53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14.7109375" style="55" customWidth="1"/>
    <col min="8" max="8" width="2.5703125" style="55" customWidth="1"/>
    <col min="9" max="9" width="10.140625" style="55" customWidth="1"/>
    <col min="10" max="13" width="6.28515625" style="55" hidden="1" customWidth="1"/>
    <col min="14" max="26" width="6.28515625" style="55" customWidth="1"/>
    <col min="27" max="16384" width="9.140625" style="55"/>
  </cols>
  <sheetData>
    <row r="1" spans="2:24" hidden="1" x14ac:dyDescent="0.2"/>
    <row r="2" spans="2:24" hidden="1" x14ac:dyDescent="0.2"/>
    <row r="3" spans="2:24" ht="9" customHeight="1" x14ac:dyDescent="0.2">
      <c r="C3" s="54"/>
    </row>
    <row r="4" spans="2:24" s="56" customFormat="1" ht="15.75" x14ac:dyDescent="0.2">
      <c r="D4" s="16" t="s">
        <v>107</v>
      </c>
      <c r="E4" s="57"/>
      <c r="F4" s="57"/>
      <c r="G4" s="57"/>
      <c r="H4" s="16" t="s">
        <v>130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24" s="56" customFormat="1" ht="15.75" x14ac:dyDescent="0.2">
      <c r="B5" s="244">
        <v>0</v>
      </c>
      <c r="D5" s="17" t="s">
        <v>221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2:24" s="60" customFormat="1" ht="12.75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9"/>
    </row>
    <row r="7" spans="2:24" ht="6" customHeight="1" x14ac:dyDescent="0.2">
      <c r="C7" s="22"/>
      <c r="D7" s="449" t="s">
        <v>112</v>
      </c>
      <c r="E7" s="450"/>
      <c r="F7" s="450"/>
      <c r="G7" s="450"/>
      <c r="H7" s="450"/>
      <c r="I7" s="451"/>
      <c r="J7" s="472" t="s">
        <v>78</v>
      </c>
      <c r="K7" s="442" t="s">
        <v>79</v>
      </c>
      <c r="L7" s="474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2:24" ht="6" customHeight="1" x14ac:dyDescent="0.2">
      <c r="C8" s="22"/>
      <c r="D8" s="452"/>
      <c r="E8" s="453"/>
      <c r="F8" s="453"/>
      <c r="G8" s="453"/>
      <c r="H8" s="453"/>
      <c r="I8" s="454"/>
      <c r="J8" s="473"/>
      <c r="K8" s="443"/>
      <c r="L8" s="475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2:24" ht="6" customHeight="1" x14ac:dyDescent="0.2">
      <c r="C9" s="22"/>
      <c r="D9" s="452"/>
      <c r="E9" s="453"/>
      <c r="F9" s="453"/>
      <c r="G9" s="453"/>
      <c r="H9" s="453"/>
      <c r="I9" s="454"/>
      <c r="J9" s="473"/>
      <c r="K9" s="443"/>
      <c r="L9" s="475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2:24" ht="6" customHeight="1" x14ac:dyDescent="0.2">
      <c r="C10" s="22"/>
      <c r="D10" s="452"/>
      <c r="E10" s="453"/>
      <c r="F10" s="453"/>
      <c r="G10" s="453"/>
      <c r="H10" s="453"/>
      <c r="I10" s="454"/>
      <c r="J10" s="473"/>
      <c r="K10" s="443"/>
      <c r="L10" s="475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2:24" ht="15" customHeight="1" thickBot="1" x14ac:dyDescent="0.25">
      <c r="C11" s="22"/>
      <c r="D11" s="455"/>
      <c r="E11" s="456"/>
      <c r="F11" s="456"/>
      <c r="G11" s="456"/>
      <c r="H11" s="456"/>
      <c r="I11" s="457"/>
      <c r="J11" s="306"/>
      <c r="K11" s="21"/>
      <c r="L11" s="297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2:24" ht="12.75" customHeight="1" thickTop="1" x14ac:dyDescent="0.2">
      <c r="C12" s="22"/>
      <c r="D12" s="91"/>
      <c r="E12" s="92" t="s">
        <v>1</v>
      </c>
      <c r="F12" s="92"/>
      <c r="G12" s="92"/>
      <c r="H12" s="93"/>
      <c r="I12" s="94"/>
      <c r="J12" s="307">
        <v>16775</v>
      </c>
      <c r="K12" s="83">
        <v>16747</v>
      </c>
      <c r="L12" s="298">
        <v>16635</v>
      </c>
      <c r="M12" s="82">
        <f>M20+M28+M36+M44</f>
        <v>16584</v>
      </c>
      <c r="N12" s="82">
        <v>16479</v>
      </c>
      <c r="O12" s="332">
        <v>16376.9</v>
      </c>
      <c r="P12" s="332">
        <v>16292.1</v>
      </c>
      <c r="Q12" s="332">
        <v>16018.54</v>
      </c>
      <c r="R12" s="332">
        <v>15318.79</v>
      </c>
      <c r="S12" s="332">
        <v>14464.99</v>
      </c>
      <c r="T12" s="332">
        <v>13924.49</v>
      </c>
      <c r="U12" s="332">
        <v>13607.56</v>
      </c>
      <c r="V12" s="332">
        <v>13438.250000000007</v>
      </c>
      <c r="W12" s="332">
        <v>13288.79</v>
      </c>
      <c r="X12" s="83">
        <v>13239.150000000009</v>
      </c>
    </row>
    <row r="13" spans="2:24" ht="12.75" customHeight="1" x14ac:dyDescent="0.2">
      <c r="C13" s="22"/>
      <c r="D13" s="29"/>
      <c r="E13" s="460" t="s">
        <v>3</v>
      </c>
      <c r="F13" s="95" t="s">
        <v>4</v>
      </c>
      <c r="G13" s="96"/>
      <c r="H13" s="97"/>
      <c r="I13" s="98"/>
      <c r="J13" s="308">
        <v>14393</v>
      </c>
      <c r="K13" s="85">
        <v>14336</v>
      </c>
      <c r="L13" s="299">
        <v>14193</v>
      </c>
      <c r="M13" s="84">
        <f t="shared" ref="M13:M19" si="0">M21+M29+M37+M45</f>
        <v>14091</v>
      </c>
      <c r="N13" s="84">
        <v>13962</v>
      </c>
      <c r="O13" s="246">
        <v>13847.9</v>
      </c>
      <c r="P13" s="246">
        <v>13656.6</v>
      </c>
      <c r="Q13" s="246">
        <v>13450.71</v>
      </c>
      <c r="R13" s="246">
        <v>12919.71</v>
      </c>
      <c r="S13" s="246">
        <v>12180.61</v>
      </c>
      <c r="T13" s="246">
        <v>11694.3</v>
      </c>
      <c r="U13" s="246">
        <v>11388.86</v>
      </c>
      <c r="V13" s="246">
        <v>11226.810000000009</v>
      </c>
      <c r="W13" s="246">
        <v>11034.55</v>
      </c>
      <c r="X13" s="85">
        <v>10923.560000000005</v>
      </c>
    </row>
    <row r="14" spans="2:24" ht="12.75" customHeight="1" x14ac:dyDescent="0.2">
      <c r="C14" s="22"/>
      <c r="D14" s="35"/>
      <c r="E14" s="463"/>
      <c r="F14" s="469" t="s">
        <v>3</v>
      </c>
      <c r="G14" s="30" t="s">
        <v>5</v>
      </c>
      <c r="H14" s="31"/>
      <c r="I14" s="32"/>
      <c r="J14" s="309">
        <v>186</v>
      </c>
      <c r="K14" s="34">
        <v>201</v>
      </c>
      <c r="L14" s="300">
        <v>209</v>
      </c>
      <c r="M14" s="33">
        <f t="shared" si="0"/>
        <v>210</v>
      </c>
      <c r="N14" s="33">
        <v>215</v>
      </c>
      <c r="O14" s="333">
        <v>224</v>
      </c>
      <c r="P14" s="333">
        <v>219</v>
      </c>
      <c r="Q14" s="333">
        <v>214.01</v>
      </c>
      <c r="R14" s="333">
        <v>225</v>
      </c>
      <c r="S14" s="333">
        <v>206.01</v>
      </c>
      <c r="T14" s="333">
        <v>203.02</v>
      </c>
      <c r="U14" s="333">
        <v>211</v>
      </c>
      <c r="V14" s="333">
        <v>219.01</v>
      </c>
      <c r="W14" s="333">
        <v>217</v>
      </c>
      <c r="X14" s="34">
        <v>213</v>
      </c>
    </row>
    <row r="15" spans="2:24" ht="12.75" customHeight="1" x14ac:dyDescent="0.2">
      <c r="C15" s="22"/>
      <c r="D15" s="35"/>
      <c r="E15" s="463"/>
      <c r="F15" s="444"/>
      <c r="G15" s="99" t="s">
        <v>6</v>
      </c>
      <c r="H15" s="100"/>
      <c r="I15" s="101"/>
      <c r="J15" s="310">
        <v>47</v>
      </c>
      <c r="K15" s="40">
        <v>60</v>
      </c>
      <c r="L15" s="301">
        <v>60</v>
      </c>
      <c r="M15" s="39">
        <f t="shared" si="0"/>
        <v>69</v>
      </c>
      <c r="N15" s="39">
        <v>70</v>
      </c>
      <c r="O15" s="198">
        <v>72.400000000000006</v>
      </c>
      <c r="P15" s="198">
        <v>75.599999999999994</v>
      </c>
      <c r="Q15" s="198">
        <v>80.47</v>
      </c>
      <c r="R15" s="198">
        <v>84</v>
      </c>
      <c r="S15" s="198">
        <v>84.01</v>
      </c>
      <c r="T15" s="198">
        <v>86</v>
      </c>
      <c r="U15" s="198">
        <v>90.01</v>
      </c>
      <c r="V15" s="198">
        <v>91</v>
      </c>
      <c r="W15" s="198">
        <v>91</v>
      </c>
      <c r="X15" s="40">
        <v>91</v>
      </c>
    </row>
    <row r="16" spans="2:24" ht="12.75" customHeight="1" x14ac:dyDescent="0.2">
      <c r="C16" s="22"/>
      <c r="D16" s="35"/>
      <c r="E16" s="463"/>
      <c r="F16" s="470"/>
      <c r="G16" s="36" t="s">
        <v>7</v>
      </c>
      <c r="H16" s="37"/>
      <c r="I16" s="38"/>
      <c r="J16" s="310">
        <v>102</v>
      </c>
      <c r="K16" s="40">
        <v>80</v>
      </c>
      <c r="L16" s="301">
        <v>60</v>
      </c>
      <c r="M16" s="39">
        <f t="shared" si="0"/>
        <v>24</v>
      </c>
      <c r="N16" s="39">
        <v>34</v>
      </c>
      <c r="O16" s="198">
        <v>37</v>
      </c>
      <c r="P16" s="198">
        <v>42</v>
      </c>
      <c r="Q16" s="198">
        <v>37</v>
      </c>
      <c r="R16" s="198">
        <v>37</v>
      </c>
      <c r="S16" s="198">
        <v>37</v>
      </c>
      <c r="T16" s="198">
        <v>27</v>
      </c>
      <c r="U16" s="198">
        <v>26</v>
      </c>
      <c r="V16" s="198">
        <v>27</v>
      </c>
      <c r="W16" s="198">
        <v>31</v>
      </c>
      <c r="X16" s="40">
        <v>35</v>
      </c>
    </row>
    <row r="17" spans="3:24" ht="12.75" customHeight="1" x14ac:dyDescent="0.2">
      <c r="C17" s="22"/>
      <c r="D17" s="35"/>
      <c r="E17" s="463"/>
      <c r="F17" s="471"/>
      <c r="G17" s="41" t="s">
        <v>8</v>
      </c>
      <c r="H17" s="42"/>
      <c r="I17" s="43"/>
      <c r="J17" s="311">
        <v>14063</v>
      </c>
      <c r="K17" s="45">
        <v>13995</v>
      </c>
      <c r="L17" s="302">
        <v>13864</v>
      </c>
      <c r="M17" s="44">
        <f t="shared" si="0"/>
        <v>13788</v>
      </c>
      <c r="N17" s="44">
        <v>13643</v>
      </c>
      <c r="O17" s="200">
        <v>13514.5</v>
      </c>
      <c r="P17" s="200">
        <v>13320</v>
      </c>
      <c r="Q17" s="200">
        <v>13119.23</v>
      </c>
      <c r="R17" s="200">
        <v>12573.71</v>
      </c>
      <c r="S17" s="200">
        <v>11853.59</v>
      </c>
      <c r="T17" s="200">
        <v>11378.28</v>
      </c>
      <c r="U17" s="200">
        <v>11061.85</v>
      </c>
      <c r="V17" s="200">
        <v>10889.800000000007</v>
      </c>
      <c r="W17" s="200">
        <v>10695.55</v>
      </c>
      <c r="X17" s="45">
        <v>10584.560000000005</v>
      </c>
    </row>
    <row r="18" spans="3:24" ht="12.75" customHeight="1" x14ac:dyDescent="0.2">
      <c r="C18" s="22"/>
      <c r="D18" s="35"/>
      <c r="E18" s="463"/>
      <c r="F18" s="95" t="s">
        <v>203</v>
      </c>
      <c r="G18" s="96"/>
      <c r="H18" s="97"/>
      <c r="I18" s="98"/>
      <c r="J18" s="308">
        <v>2278</v>
      </c>
      <c r="K18" s="85">
        <v>2310</v>
      </c>
      <c r="L18" s="299">
        <v>2339</v>
      </c>
      <c r="M18" s="84">
        <f t="shared" si="0"/>
        <v>2392</v>
      </c>
      <c r="N18" s="84">
        <v>2415</v>
      </c>
      <c r="O18" s="246">
        <v>2424</v>
      </c>
      <c r="P18" s="246">
        <v>2523.5</v>
      </c>
      <c r="Q18" s="246">
        <v>2452.83</v>
      </c>
      <c r="R18" s="246">
        <v>2284.09</v>
      </c>
      <c r="S18" s="246">
        <v>2162.63</v>
      </c>
      <c r="T18" s="246">
        <v>2106.94</v>
      </c>
      <c r="U18" s="246">
        <v>2089.98</v>
      </c>
      <c r="V18" s="246">
        <v>2082.13</v>
      </c>
      <c r="W18" s="246">
        <v>2117.9899999999998</v>
      </c>
      <c r="X18" s="85">
        <v>2172.2100000000009</v>
      </c>
    </row>
    <row r="19" spans="3:24" ht="12.75" customHeight="1" thickBot="1" x14ac:dyDescent="0.25">
      <c r="C19" s="22"/>
      <c r="D19" s="46"/>
      <c r="E19" s="464"/>
      <c r="F19" s="102" t="s">
        <v>10</v>
      </c>
      <c r="G19" s="103"/>
      <c r="H19" s="104"/>
      <c r="I19" s="105"/>
      <c r="J19" s="312">
        <v>99</v>
      </c>
      <c r="K19" s="77">
        <v>101</v>
      </c>
      <c r="L19" s="303">
        <v>103</v>
      </c>
      <c r="M19" s="76">
        <f t="shared" si="0"/>
        <v>101</v>
      </c>
      <c r="N19" s="76">
        <v>102</v>
      </c>
      <c r="O19" s="339">
        <v>105</v>
      </c>
      <c r="P19" s="339">
        <v>112</v>
      </c>
      <c r="Q19" s="339">
        <v>115</v>
      </c>
      <c r="R19" s="339">
        <v>114.99</v>
      </c>
      <c r="S19" s="339">
        <v>121.75</v>
      </c>
      <c r="T19" s="339">
        <v>123.25</v>
      </c>
      <c r="U19" s="339">
        <v>128.72</v>
      </c>
      <c r="V19" s="339">
        <v>129.31</v>
      </c>
      <c r="W19" s="339">
        <v>136.25</v>
      </c>
      <c r="X19" s="77">
        <v>143.38</v>
      </c>
    </row>
    <row r="20" spans="3:24" ht="12.75" customHeight="1" x14ac:dyDescent="0.2">
      <c r="C20" s="22"/>
      <c r="D20" s="91"/>
      <c r="E20" s="92" t="s">
        <v>154</v>
      </c>
      <c r="F20" s="92"/>
      <c r="G20" s="92"/>
      <c r="H20" s="93"/>
      <c r="I20" s="94"/>
      <c r="J20" s="307">
        <v>40</v>
      </c>
      <c r="K20" s="83">
        <v>37</v>
      </c>
      <c r="L20" s="298">
        <v>242</v>
      </c>
      <c r="M20" s="82">
        <v>227</v>
      </c>
      <c r="N20" s="82">
        <v>215</v>
      </c>
      <c r="O20" s="332">
        <v>220</v>
      </c>
      <c r="P20" s="332">
        <v>231.2</v>
      </c>
      <c r="Q20" s="332">
        <v>247.9</v>
      </c>
      <c r="R20" s="332">
        <v>257.3</v>
      </c>
      <c r="S20" s="332">
        <v>247.71</v>
      </c>
      <c r="T20" s="332">
        <v>265.67</v>
      </c>
      <c r="U20" s="332">
        <v>277.43</v>
      </c>
      <c r="V20" s="332">
        <v>309.14</v>
      </c>
      <c r="W20" s="332">
        <v>329.6</v>
      </c>
      <c r="X20" s="83">
        <v>361.23</v>
      </c>
    </row>
    <row r="21" spans="3:24" ht="12.75" customHeight="1" x14ac:dyDescent="0.2">
      <c r="C21" s="22"/>
      <c r="D21" s="29"/>
      <c r="E21" s="460" t="s">
        <v>3</v>
      </c>
      <c r="F21" s="95" t="s">
        <v>4</v>
      </c>
      <c r="G21" s="96"/>
      <c r="H21" s="97"/>
      <c r="I21" s="98"/>
      <c r="J21" s="308">
        <v>26</v>
      </c>
      <c r="K21" s="85">
        <v>22</v>
      </c>
      <c r="L21" s="299">
        <v>209</v>
      </c>
      <c r="M21" s="84">
        <v>194</v>
      </c>
      <c r="N21" s="84">
        <v>182</v>
      </c>
      <c r="O21" s="246">
        <v>186</v>
      </c>
      <c r="P21" s="246">
        <v>187.2</v>
      </c>
      <c r="Q21" s="246">
        <v>202.9</v>
      </c>
      <c r="R21" s="246">
        <v>215.3</v>
      </c>
      <c r="S21" s="246">
        <v>204.73</v>
      </c>
      <c r="T21" s="246">
        <v>216.68</v>
      </c>
      <c r="U21" s="246">
        <v>225.43</v>
      </c>
      <c r="V21" s="246">
        <v>251.14</v>
      </c>
      <c r="W21" s="246">
        <v>246.59</v>
      </c>
      <c r="X21" s="85">
        <v>260.22000000000003</v>
      </c>
    </row>
    <row r="22" spans="3:24" ht="12.75" customHeight="1" x14ac:dyDescent="0.2">
      <c r="C22" s="22"/>
      <c r="D22" s="35"/>
      <c r="E22" s="463"/>
      <c r="F22" s="469" t="s">
        <v>3</v>
      </c>
      <c r="G22" s="30" t="s">
        <v>5</v>
      </c>
      <c r="H22" s="31"/>
      <c r="I22" s="32"/>
      <c r="J22" s="309" t="s">
        <v>64</v>
      </c>
      <c r="K22" s="34" t="s">
        <v>64</v>
      </c>
      <c r="L22" s="300">
        <v>43</v>
      </c>
      <c r="M22" s="33">
        <v>40</v>
      </c>
      <c r="N22" s="33">
        <v>42</v>
      </c>
      <c r="O22" s="333">
        <v>46</v>
      </c>
      <c r="P22" s="333">
        <v>41.2</v>
      </c>
      <c r="Q22" s="333">
        <v>39.9</v>
      </c>
      <c r="R22" s="333">
        <v>37.6</v>
      </c>
      <c r="S22" s="333">
        <v>23</v>
      </c>
      <c r="T22" s="333">
        <v>20.010000000000002</v>
      </c>
      <c r="U22" s="333">
        <v>22</v>
      </c>
      <c r="V22" s="333">
        <v>25</v>
      </c>
      <c r="W22" s="333">
        <v>21</v>
      </c>
      <c r="X22" s="34">
        <v>19</v>
      </c>
    </row>
    <row r="23" spans="3:24" ht="12.75" customHeight="1" x14ac:dyDescent="0.2">
      <c r="C23" s="22"/>
      <c r="D23" s="35"/>
      <c r="E23" s="463"/>
      <c r="F23" s="444"/>
      <c r="G23" s="99" t="s">
        <v>6</v>
      </c>
      <c r="H23" s="100"/>
      <c r="I23" s="101"/>
      <c r="J23" s="310">
        <v>0</v>
      </c>
      <c r="K23" s="40">
        <v>0</v>
      </c>
      <c r="L23" s="301">
        <v>3</v>
      </c>
      <c r="M23" s="39">
        <v>4</v>
      </c>
      <c r="N23" s="39">
        <v>5</v>
      </c>
      <c r="O23" s="198">
        <v>5</v>
      </c>
      <c r="P23" s="198">
        <v>6</v>
      </c>
      <c r="Q23" s="198">
        <v>9</v>
      </c>
      <c r="R23" s="198">
        <v>10</v>
      </c>
      <c r="S23" s="198">
        <v>9</v>
      </c>
      <c r="T23" s="198">
        <v>7</v>
      </c>
      <c r="U23" s="198">
        <v>9</v>
      </c>
      <c r="V23" s="198">
        <v>10</v>
      </c>
      <c r="W23" s="198">
        <v>10.039999999999999</v>
      </c>
      <c r="X23" s="40">
        <v>10</v>
      </c>
    </row>
    <row r="24" spans="3:24" ht="12.75" customHeight="1" x14ac:dyDescent="0.2">
      <c r="C24" s="22"/>
      <c r="D24" s="35"/>
      <c r="E24" s="463"/>
      <c r="F24" s="470"/>
      <c r="G24" s="36" t="s">
        <v>7</v>
      </c>
      <c r="H24" s="37"/>
      <c r="I24" s="38"/>
      <c r="J24" s="313">
        <v>0</v>
      </c>
      <c r="K24" s="314">
        <v>0</v>
      </c>
      <c r="L24" s="304">
        <v>0</v>
      </c>
      <c r="M24" s="39">
        <v>0</v>
      </c>
      <c r="N24" s="39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40">
        <v>0</v>
      </c>
    </row>
    <row r="25" spans="3:24" ht="12.75" customHeight="1" x14ac:dyDescent="0.2">
      <c r="C25" s="22"/>
      <c r="D25" s="35"/>
      <c r="E25" s="463"/>
      <c r="F25" s="471"/>
      <c r="G25" s="41" t="s">
        <v>8</v>
      </c>
      <c r="H25" s="42"/>
      <c r="I25" s="43"/>
      <c r="J25" s="311">
        <v>26</v>
      </c>
      <c r="K25" s="45">
        <v>22</v>
      </c>
      <c r="L25" s="302">
        <v>163</v>
      </c>
      <c r="M25" s="44">
        <v>150</v>
      </c>
      <c r="N25" s="44">
        <v>135</v>
      </c>
      <c r="O25" s="200">
        <v>135</v>
      </c>
      <c r="P25" s="200">
        <v>140</v>
      </c>
      <c r="Q25" s="200">
        <v>154</v>
      </c>
      <c r="R25" s="200">
        <v>167.7</v>
      </c>
      <c r="S25" s="200">
        <v>172.73</v>
      </c>
      <c r="T25" s="200">
        <v>189.67</v>
      </c>
      <c r="U25" s="200">
        <v>194.43</v>
      </c>
      <c r="V25" s="200">
        <v>216.14</v>
      </c>
      <c r="W25" s="200">
        <v>215.55</v>
      </c>
      <c r="X25" s="45">
        <v>231.22</v>
      </c>
    </row>
    <row r="26" spans="3:24" ht="12.75" customHeight="1" x14ac:dyDescent="0.2">
      <c r="C26" s="22"/>
      <c r="D26" s="35"/>
      <c r="E26" s="463"/>
      <c r="F26" s="95" t="s">
        <v>203</v>
      </c>
      <c r="G26" s="96"/>
      <c r="H26" s="97"/>
      <c r="I26" s="98"/>
      <c r="J26" s="308">
        <v>5</v>
      </c>
      <c r="K26" s="85">
        <v>5</v>
      </c>
      <c r="L26" s="299">
        <v>19</v>
      </c>
      <c r="M26" s="84">
        <v>20</v>
      </c>
      <c r="N26" s="84">
        <v>22</v>
      </c>
      <c r="O26" s="246">
        <v>23</v>
      </c>
      <c r="P26" s="246">
        <v>29</v>
      </c>
      <c r="Q26" s="246">
        <v>29</v>
      </c>
      <c r="R26" s="246">
        <v>26</v>
      </c>
      <c r="S26" s="246">
        <v>23.99</v>
      </c>
      <c r="T26" s="246">
        <v>28</v>
      </c>
      <c r="U26" s="246">
        <v>28</v>
      </c>
      <c r="V26" s="246">
        <v>33</v>
      </c>
      <c r="W26" s="246">
        <v>53</v>
      </c>
      <c r="X26" s="85">
        <v>69</v>
      </c>
    </row>
    <row r="27" spans="3:24" ht="12.75" customHeight="1" thickBot="1" x14ac:dyDescent="0.25">
      <c r="C27" s="22"/>
      <c r="D27" s="46"/>
      <c r="E27" s="464"/>
      <c r="F27" s="102" t="s">
        <v>10</v>
      </c>
      <c r="G27" s="103"/>
      <c r="H27" s="104"/>
      <c r="I27" s="105"/>
      <c r="J27" s="312">
        <v>9</v>
      </c>
      <c r="K27" s="77">
        <v>10</v>
      </c>
      <c r="L27" s="303">
        <v>14</v>
      </c>
      <c r="M27" s="76">
        <v>13</v>
      </c>
      <c r="N27" s="76">
        <v>11</v>
      </c>
      <c r="O27" s="339">
        <v>11</v>
      </c>
      <c r="P27" s="339">
        <v>15</v>
      </c>
      <c r="Q27" s="339">
        <v>16</v>
      </c>
      <c r="R27" s="339">
        <v>16</v>
      </c>
      <c r="S27" s="339">
        <v>18.989999999999998</v>
      </c>
      <c r="T27" s="339">
        <v>20.99</v>
      </c>
      <c r="U27" s="339">
        <v>24</v>
      </c>
      <c r="V27" s="339">
        <v>25</v>
      </c>
      <c r="W27" s="339">
        <v>30.01</v>
      </c>
      <c r="X27" s="77">
        <v>32.010000000000005</v>
      </c>
    </row>
    <row r="28" spans="3:24" ht="12.75" customHeight="1" x14ac:dyDescent="0.2">
      <c r="C28" s="22"/>
      <c r="D28" s="91"/>
      <c r="E28" s="92" t="s">
        <v>208</v>
      </c>
      <c r="F28" s="92"/>
      <c r="G28" s="92"/>
      <c r="H28" s="93"/>
      <c r="I28" s="94"/>
      <c r="J28" s="307">
        <v>5419</v>
      </c>
      <c r="K28" s="83">
        <v>5163</v>
      </c>
      <c r="L28" s="298">
        <v>6370</v>
      </c>
      <c r="M28" s="82">
        <v>6164</v>
      </c>
      <c r="N28" s="82">
        <v>5929.2999999999911</v>
      </c>
      <c r="O28" s="332">
        <v>5683.2</v>
      </c>
      <c r="P28" s="332">
        <v>5497.2</v>
      </c>
      <c r="Q28" s="332">
        <v>5389.9800000000096</v>
      </c>
      <c r="R28" s="332">
        <v>5139.29</v>
      </c>
      <c r="S28" s="332">
        <v>4929.05</v>
      </c>
      <c r="T28" s="332">
        <v>4847.0200000000004</v>
      </c>
      <c r="U28" s="332">
        <v>4789.93</v>
      </c>
      <c r="V28" s="332">
        <v>4731.2900000000036</v>
      </c>
      <c r="W28" s="332">
        <v>4607.33</v>
      </c>
      <c r="X28" s="83">
        <v>4502.9800000000023</v>
      </c>
    </row>
    <row r="29" spans="3:24" ht="12.75" customHeight="1" x14ac:dyDescent="0.2">
      <c r="C29" s="22"/>
      <c r="D29" s="29"/>
      <c r="E29" s="460" t="s">
        <v>3</v>
      </c>
      <c r="F29" s="96" t="s">
        <v>4</v>
      </c>
      <c r="G29" s="96"/>
      <c r="H29" s="97"/>
      <c r="I29" s="98"/>
      <c r="J29" s="308">
        <v>4821</v>
      </c>
      <c r="K29" s="85">
        <v>4600</v>
      </c>
      <c r="L29" s="299">
        <v>5742</v>
      </c>
      <c r="M29" s="84">
        <v>5542</v>
      </c>
      <c r="N29" s="84">
        <v>5329.2999999999911</v>
      </c>
      <c r="O29" s="246">
        <v>5099.2</v>
      </c>
      <c r="P29" s="246">
        <v>4889.2</v>
      </c>
      <c r="Q29" s="246">
        <v>4793.9100000000071</v>
      </c>
      <c r="R29" s="246">
        <v>4590.32</v>
      </c>
      <c r="S29" s="246">
        <v>4373.0200000000004</v>
      </c>
      <c r="T29" s="246">
        <v>4296.07</v>
      </c>
      <c r="U29" s="246">
        <v>4238.91</v>
      </c>
      <c r="V29" s="246">
        <v>4182.2900000000054</v>
      </c>
      <c r="W29" s="246">
        <v>4042.31</v>
      </c>
      <c r="X29" s="85">
        <v>3918.8900000000017</v>
      </c>
    </row>
    <row r="30" spans="3:24" ht="12.75" customHeight="1" x14ac:dyDescent="0.2">
      <c r="C30" s="22"/>
      <c r="D30" s="35"/>
      <c r="E30" s="463"/>
      <c r="F30" s="465" t="s">
        <v>3</v>
      </c>
      <c r="G30" s="30" t="s">
        <v>5</v>
      </c>
      <c r="H30" s="31"/>
      <c r="I30" s="32"/>
      <c r="J30" s="309" t="s">
        <v>64</v>
      </c>
      <c r="K30" s="34" t="s">
        <v>64</v>
      </c>
      <c r="L30" s="300">
        <v>140</v>
      </c>
      <c r="M30" s="33">
        <v>142</v>
      </c>
      <c r="N30" s="33">
        <v>144</v>
      </c>
      <c r="O30" s="333">
        <v>146</v>
      </c>
      <c r="P30" s="333">
        <v>144</v>
      </c>
      <c r="Q30" s="333">
        <v>140.01</v>
      </c>
      <c r="R30" s="333">
        <v>151</v>
      </c>
      <c r="S30" s="333">
        <v>150.01</v>
      </c>
      <c r="T30" s="333">
        <v>151.01</v>
      </c>
      <c r="U30" s="333">
        <v>160</v>
      </c>
      <c r="V30" s="333">
        <v>165.01</v>
      </c>
      <c r="W30" s="333">
        <v>163</v>
      </c>
      <c r="X30" s="34">
        <v>159</v>
      </c>
    </row>
    <row r="31" spans="3:24" ht="12.75" customHeight="1" x14ac:dyDescent="0.2">
      <c r="C31" s="22"/>
      <c r="D31" s="35"/>
      <c r="E31" s="463"/>
      <c r="F31" s="466"/>
      <c r="G31" s="99" t="s">
        <v>6</v>
      </c>
      <c r="H31" s="100"/>
      <c r="I31" s="101"/>
      <c r="J31" s="310">
        <v>9</v>
      </c>
      <c r="K31" s="40">
        <v>9</v>
      </c>
      <c r="L31" s="301">
        <v>10</v>
      </c>
      <c r="M31" s="39">
        <v>17</v>
      </c>
      <c r="N31" s="39">
        <v>14.2</v>
      </c>
      <c r="O31" s="198">
        <v>14.4</v>
      </c>
      <c r="P31" s="198">
        <v>16.600000000000001</v>
      </c>
      <c r="Q31" s="198">
        <v>17.47</v>
      </c>
      <c r="R31" s="198">
        <v>21</v>
      </c>
      <c r="S31" s="198">
        <v>23.01</v>
      </c>
      <c r="T31" s="198">
        <v>25</v>
      </c>
      <c r="U31" s="198">
        <v>27.01</v>
      </c>
      <c r="V31" s="198">
        <v>26</v>
      </c>
      <c r="W31" s="198">
        <v>25.96</v>
      </c>
      <c r="X31" s="40">
        <v>28</v>
      </c>
    </row>
    <row r="32" spans="3:24" ht="12.75" customHeight="1" x14ac:dyDescent="0.2">
      <c r="C32" s="22"/>
      <c r="D32" s="35"/>
      <c r="E32" s="463"/>
      <c r="F32" s="467"/>
      <c r="G32" s="36" t="s">
        <v>7</v>
      </c>
      <c r="H32" s="37"/>
      <c r="I32" s="38"/>
      <c r="J32" s="310">
        <v>12</v>
      </c>
      <c r="K32" s="40">
        <v>12</v>
      </c>
      <c r="L32" s="301">
        <v>14</v>
      </c>
      <c r="M32" s="39">
        <v>0</v>
      </c>
      <c r="N32" s="39">
        <v>14</v>
      </c>
      <c r="O32" s="198">
        <v>14</v>
      </c>
      <c r="P32" s="198">
        <v>16</v>
      </c>
      <c r="Q32" s="198">
        <v>10</v>
      </c>
      <c r="R32" s="198">
        <v>10</v>
      </c>
      <c r="S32" s="198">
        <v>11</v>
      </c>
      <c r="T32" s="198">
        <v>1</v>
      </c>
      <c r="U32" s="198">
        <v>0</v>
      </c>
      <c r="V32" s="198">
        <v>0</v>
      </c>
      <c r="W32" s="198">
        <v>0</v>
      </c>
      <c r="X32" s="40">
        <v>0</v>
      </c>
    </row>
    <row r="33" spans="3:24" ht="12.75" customHeight="1" x14ac:dyDescent="0.2">
      <c r="C33" s="22"/>
      <c r="D33" s="35"/>
      <c r="E33" s="463"/>
      <c r="F33" s="468"/>
      <c r="G33" s="41" t="s">
        <v>8</v>
      </c>
      <c r="H33" s="42"/>
      <c r="I33" s="43"/>
      <c r="J33" s="311">
        <v>4800</v>
      </c>
      <c r="K33" s="45">
        <v>4579</v>
      </c>
      <c r="L33" s="302">
        <v>5578</v>
      </c>
      <c r="M33" s="44">
        <v>5383</v>
      </c>
      <c r="N33" s="44">
        <v>5157.0999999999922</v>
      </c>
      <c r="O33" s="200">
        <v>4924.8</v>
      </c>
      <c r="P33" s="200">
        <v>4712.6000000000004</v>
      </c>
      <c r="Q33" s="200">
        <v>4626.4300000000085</v>
      </c>
      <c r="R33" s="200">
        <v>4408.32</v>
      </c>
      <c r="S33" s="200">
        <v>4189</v>
      </c>
      <c r="T33" s="200">
        <v>4119.0600000000004</v>
      </c>
      <c r="U33" s="200">
        <v>4051.9</v>
      </c>
      <c r="V33" s="200">
        <v>3991.2800000000038</v>
      </c>
      <c r="W33" s="200">
        <v>3853.35</v>
      </c>
      <c r="X33" s="45">
        <v>3731.8900000000017</v>
      </c>
    </row>
    <row r="34" spans="3:24" ht="12.75" customHeight="1" x14ac:dyDescent="0.2">
      <c r="C34" s="22"/>
      <c r="D34" s="35"/>
      <c r="E34" s="463"/>
      <c r="F34" s="96" t="s">
        <v>203</v>
      </c>
      <c r="G34" s="96"/>
      <c r="H34" s="97"/>
      <c r="I34" s="98"/>
      <c r="J34" s="308">
        <v>589</v>
      </c>
      <c r="K34" s="85">
        <v>554</v>
      </c>
      <c r="L34" s="299">
        <v>615</v>
      </c>
      <c r="M34" s="84">
        <v>607</v>
      </c>
      <c r="N34" s="84">
        <v>585</v>
      </c>
      <c r="O34" s="246">
        <v>568</v>
      </c>
      <c r="P34" s="246">
        <v>591</v>
      </c>
      <c r="Q34" s="246">
        <v>578.07000000000005</v>
      </c>
      <c r="R34" s="246">
        <v>531.97</v>
      </c>
      <c r="S34" s="246">
        <v>538.03</v>
      </c>
      <c r="T34" s="246">
        <v>533.95000000000005</v>
      </c>
      <c r="U34" s="246">
        <v>534.02</v>
      </c>
      <c r="V34" s="246">
        <v>533.99999999999989</v>
      </c>
      <c r="W34" s="246">
        <v>550.02</v>
      </c>
      <c r="X34" s="85">
        <v>569.09</v>
      </c>
    </row>
    <row r="35" spans="3:24" ht="12.75" customHeight="1" thickBot="1" x14ac:dyDescent="0.25">
      <c r="C35" s="22"/>
      <c r="D35" s="46"/>
      <c r="E35" s="464"/>
      <c r="F35" s="103" t="s">
        <v>10</v>
      </c>
      <c r="G35" s="103"/>
      <c r="H35" s="104"/>
      <c r="I35" s="105"/>
      <c r="J35" s="312">
        <v>9</v>
      </c>
      <c r="K35" s="77">
        <v>9</v>
      </c>
      <c r="L35" s="303">
        <v>13</v>
      </c>
      <c r="M35" s="76">
        <v>15</v>
      </c>
      <c r="N35" s="76">
        <v>15</v>
      </c>
      <c r="O35" s="339">
        <v>16</v>
      </c>
      <c r="P35" s="339">
        <v>17</v>
      </c>
      <c r="Q35" s="339">
        <v>18</v>
      </c>
      <c r="R35" s="339">
        <v>17</v>
      </c>
      <c r="S35" s="339">
        <v>18</v>
      </c>
      <c r="T35" s="339">
        <v>17</v>
      </c>
      <c r="U35" s="339">
        <v>17</v>
      </c>
      <c r="V35" s="339">
        <v>15</v>
      </c>
      <c r="W35" s="339">
        <v>15</v>
      </c>
      <c r="X35" s="77">
        <v>15</v>
      </c>
    </row>
    <row r="36" spans="3:24" ht="12.75" customHeight="1" x14ac:dyDescent="0.2">
      <c r="C36" s="22"/>
      <c r="D36" s="91"/>
      <c r="E36" s="92" t="s">
        <v>209</v>
      </c>
      <c r="F36" s="92"/>
      <c r="G36" s="92"/>
      <c r="H36" s="93"/>
      <c r="I36" s="94"/>
      <c r="J36" s="307">
        <v>8652</v>
      </c>
      <c r="K36" s="83">
        <v>8863</v>
      </c>
      <c r="L36" s="298">
        <v>9139</v>
      </c>
      <c r="M36" s="82">
        <v>9340</v>
      </c>
      <c r="N36" s="82">
        <v>9491.7000000000007</v>
      </c>
      <c r="O36" s="332">
        <v>9634.7000000000007</v>
      </c>
      <c r="P36" s="332">
        <v>9733.7000000000007</v>
      </c>
      <c r="Q36" s="332">
        <v>9555.6499999999887</v>
      </c>
      <c r="R36" s="332">
        <v>9157.77</v>
      </c>
      <c r="S36" s="332">
        <v>8603.18</v>
      </c>
      <c r="T36" s="332">
        <v>8177.13</v>
      </c>
      <c r="U36" s="332">
        <v>7951.88</v>
      </c>
      <c r="V36" s="332">
        <v>7843.4800000000041</v>
      </c>
      <c r="W36" s="332">
        <v>7823.57</v>
      </c>
      <c r="X36" s="83">
        <v>7862.1900000000069</v>
      </c>
    </row>
    <row r="37" spans="3:24" ht="12.75" customHeight="1" x14ac:dyDescent="0.2">
      <c r="C37" s="22"/>
      <c r="D37" s="29"/>
      <c r="E37" s="460" t="s">
        <v>3</v>
      </c>
      <c r="F37" s="95" t="s">
        <v>4</v>
      </c>
      <c r="G37" s="96"/>
      <c r="H37" s="97"/>
      <c r="I37" s="98"/>
      <c r="J37" s="308">
        <v>7197</v>
      </c>
      <c r="K37" s="85">
        <v>7362</v>
      </c>
      <c r="L37" s="299">
        <v>7584</v>
      </c>
      <c r="M37" s="84">
        <v>7721</v>
      </c>
      <c r="N37" s="84">
        <v>7817.7</v>
      </c>
      <c r="O37" s="246">
        <v>7920.7000000000053</v>
      </c>
      <c r="P37" s="246">
        <v>7931.2</v>
      </c>
      <c r="Q37" s="246">
        <v>7795.89</v>
      </c>
      <c r="R37" s="246">
        <v>7491.6599999999944</v>
      </c>
      <c r="S37" s="246">
        <v>7050.84</v>
      </c>
      <c r="T37" s="246">
        <v>6672.1</v>
      </c>
      <c r="U37" s="246">
        <v>6453.32</v>
      </c>
      <c r="V37" s="246">
        <v>6344.2000000000035</v>
      </c>
      <c r="W37" s="246">
        <v>6315.35</v>
      </c>
      <c r="X37" s="85">
        <v>6329.7100000000037</v>
      </c>
    </row>
    <row r="38" spans="3:24" ht="12.75" customHeight="1" x14ac:dyDescent="0.2">
      <c r="C38" s="22"/>
      <c r="D38" s="35"/>
      <c r="E38" s="463"/>
      <c r="F38" s="469" t="s">
        <v>3</v>
      </c>
      <c r="G38" s="30" t="s">
        <v>5</v>
      </c>
      <c r="H38" s="31"/>
      <c r="I38" s="32"/>
      <c r="J38" s="309" t="s">
        <v>64</v>
      </c>
      <c r="K38" s="34" t="s">
        <v>64</v>
      </c>
      <c r="L38" s="300">
        <v>25</v>
      </c>
      <c r="M38" s="33">
        <v>27</v>
      </c>
      <c r="N38" s="33">
        <v>28</v>
      </c>
      <c r="O38" s="333">
        <v>30</v>
      </c>
      <c r="P38" s="333">
        <v>31.8</v>
      </c>
      <c r="Q38" s="333">
        <v>32.1</v>
      </c>
      <c r="R38" s="333">
        <v>33.4</v>
      </c>
      <c r="S38" s="333">
        <v>30</v>
      </c>
      <c r="T38" s="333">
        <v>30</v>
      </c>
      <c r="U38" s="333">
        <v>28</v>
      </c>
      <c r="V38" s="333">
        <v>28</v>
      </c>
      <c r="W38" s="333">
        <v>30</v>
      </c>
      <c r="X38" s="34">
        <v>30</v>
      </c>
    </row>
    <row r="39" spans="3:24" ht="12.75" customHeight="1" x14ac:dyDescent="0.2">
      <c r="C39" s="22"/>
      <c r="D39" s="35"/>
      <c r="E39" s="463"/>
      <c r="F39" s="444"/>
      <c r="G39" s="99" t="s">
        <v>6</v>
      </c>
      <c r="H39" s="100"/>
      <c r="I39" s="101"/>
      <c r="J39" s="310">
        <v>35</v>
      </c>
      <c r="K39" s="40">
        <v>47</v>
      </c>
      <c r="L39" s="301">
        <v>47</v>
      </c>
      <c r="M39" s="39">
        <v>48</v>
      </c>
      <c r="N39" s="39">
        <v>50.8</v>
      </c>
      <c r="O39" s="198">
        <v>53</v>
      </c>
      <c r="P39" s="198">
        <v>53</v>
      </c>
      <c r="Q39" s="198">
        <v>54</v>
      </c>
      <c r="R39" s="198">
        <v>53</v>
      </c>
      <c r="S39" s="198">
        <v>52</v>
      </c>
      <c r="T39" s="198">
        <v>54</v>
      </c>
      <c r="U39" s="198">
        <v>54</v>
      </c>
      <c r="V39" s="198">
        <v>55</v>
      </c>
      <c r="W39" s="198">
        <v>55</v>
      </c>
      <c r="X39" s="40">
        <v>52.999999999999993</v>
      </c>
    </row>
    <row r="40" spans="3:24" ht="12.75" customHeight="1" x14ac:dyDescent="0.2">
      <c r="C40" s="22"/>
      <c r="D40" s="35"/>
      <c r="E40" s="463"/>
      <c r="F40" s="470"/>
      <c r="G40" s="36" t="s">
        <v>7</v>
      </c>
      <c r="H40" s="37"/>
      <c r="I40" s="38"/>
      <c r="J40" s="315">
        <v>82</v>
      </c>
      <c r="K40" s="214">
        <v>61</v>
      </c>
      <c r="L40" s="305">
        <v>42</v>
      </c>
      <c r="M40" s="39">
        <v>23</v>
      </c>
      <c r="N40" s="39">
        <v>20</v>
      </c>
      <c r="O40" s="198">
        <v>23</v>
      </c>
      <c r="P40" s="198">
        <v>26</v>
      </c>
      <c r="Q40" s="198">
        <v>27</v>
      </c>
      <c r="R40" s="198">
        <v>27</v>
      </c>
      <c r="S40" s="198">
        <v>26</v>
      </c>
      <c r="T40" s="198">
        <v>26</v>
      </c>
      <c r="U40" s="198">
        <v>26</v>
      </c>
      <c r="V40" s="198">
        <v>27</v>
      </c>
      <c r="W40" s="198">
        <v>31</v>
      </c>
      <c r="X40" s="40">
        <v>35</v>
      </c>
    </row>
    <row r="41" spans="3:24" ht="12.75" customHeight="1" x14ac:dyDescent="0.2">
      <c r="C41" s="22"/>
      <c r="D41" s="35"/>
      <c r="E41" s="463"/>
      <c r="F41" s="471"/>
      <c r="G41" s="41" t="s">
        <v>8</v>
      </c>
      <c r="H41" s="42"/>
      <c r="I41" s="43"/>
      <c r="J41" s="311">
        <v>7080</v>
      </c>
      <c r="K41" s="45">
        <v>7254</v>
      </c>
      <c r="L41" s="302">
        <v>7470</v>
      </c>
      <c r="M41" s="44">
        <v>7623</v>
      </c>
      <c r="N41" s="44">
        <v>7718.9</v>
      </c>
      <c r="O41" s="200">
        <v>7814.7000000000053</v>
      </c>
      <c r="P41" s="200">
        <v>7820.4</v>
      </c>
      <c r="Q41" s="200">
        <v>7682.79</v>
      </c>
      <c r="R41" s="200">
        <v>7378.26</v>
      </c>
      <c r="S41" s="200">
        <v>6942.84</v>
      </c>
      <c r="T41" s="200">
        <v>6562.1</v>
      </c>
      <c r="U41" s="200">
        <v>6345.32</v>
      </c>
      <c r="V41" s="200">
        <v>6234.2000000000025</v>
      </c>
      <c r="W41" s="200">
        <v>6199.35</v>
      </c>
      <c r="X41" s="45">
        <v>6211.7100000000037</v>
      </c>
    </row>
    <row r="42" spans="3:24" ht="12.75" customHeight="1" x14ac:dyDescent="0.2">
      <c r="C42" s="22"/>
      <c r="D42" s="35"/>
      <c r="E42" s="463"/>
      <c r="F42" s="95" t="s">
        <v>203</v>
      </c>
      <c r="G42" s="96"/>
      <c r="H42" s="97"/>
      <c r="I42" s="98"/>
      <c r="J42" s="308">
        <v>1384</v>
      </c>
      <c r="K42" s="85">
        <v>1429</v>
      </c>
      <c r="L42" s="299">
        <v>1481</v>
      </c>
      <c r="M42" s="84">
        <v>1548</v>
      </c>
      <c r="N42" s="84">
        <v>1600</v>
      </c>
      <c r="O42" s="246">
        <v>1638</v>
      </c>
      <c r="P42" s="246">
        <v>1724.5</v>
      </c>
      <c r="Q42" s="246">
        <v>1680.76</v>
      </c>
      <c r="R42" s="246">
        <v>1587.12</v>
      </c>
      <c r="S42" s="246">
        <v>1471.58</v>
      </c>
      <c r="T42" s="246">
        <v>1423.77</v>
      </c>
      <c r="U42" s="246">
        <v>1414.84</v>
      </c>
      <c r="V42" s="246">
        <v>1413.9700000000005</v>
      </c>
      <c r="W42" s="246">
        <v>1420.98</v>
      </c>
      <c r="X42" s="85">
        <v>1440.1100000000006</v>
      </c>
    </row>
    <row r="43" spans="3:24" ht="12.75" customHeight="1" thickBot="1" x14ac:dyDescent="0.25">
      <c r="C43" s="22"/>
      <c r="D43" s="46"/>
      <c r="E43" s="464"/>
      <c r="F43" s="102" t="s">
        <v>10</v>
      </c>
      <c r="G43" s="103"/>
      <c r="H43" s="104"/>
      <c r="I43" s="105"/>
      <c r="J43" s="312">
        <v>71</v>
      </c>
      <c r="K43" s="77">
        <v>72</v>
      </c>
      <c r="L43" s="303">
        <v>74</v>
      </c>
      <c r="M43" s="76">
        <v>71</v>
      </c>
      <c r="N43" s="76">
        <v>74</v>
      </c>
      <c r="O43" s="339">
        <v>76</v>
      </c>
      <c r="P43" s="339">
        <v>78</v>
      </c>
      <c r="Q43" s="339">
        <v>79</v>
      </c>
      <c r="R43" s="339">
        <v>78.989999999999995</v>
      </c>
      <c r="S43" s="339">
        <v>80.760000000000005</v>
      </c>
      <c r="T43" s="339">
        <v>81.260000000000005</v>
      </c>
      <c r="U43" s="339">
        <v>83.72</v>
      </c>
      <c r="V43" s="339">
        <v>85.31</v>
      </c>
      <c r="W43" s="339">
        <v>87.24</v>
      </c>
      <c r="X43" s="77">
        <v>92.37</v>
      </c>
    </row>
    <row r="44" spans="3:24" ht="12.75" customHeight="1" x14ac:dyDescent="0.2">
      <c r="C44" s="22"/>
      <c r="D44" s="91"/>
      <c r="E44" s="92" t="s">
        <v>210</v>
      </c>
      <c r="F44" s="92"/>
      <c r="G44" s="92"/>
      <c r="H44" s="93"/>
      <c r="I44" s="94"/>
      <c r="J44" s="307">
        <v>886</v>
      </c>
      <c r="K44" s="83">
        <v>899</v>
      </c>
      <c r="L44" s="298">
        <v>884</v>
      </c>
      <c r="M44" s="82">
        <v>853</v>
      </c>
      <c r="N44" s="82">
        <v>843</v>
      </c>
      <c r="O44" s="332">
        <v>839</v>
      </c>
      <c r="P44" s="332">
        <v>830</v>
      </c>
      <c r="Q44" s="332">
        <v>825.01</v>
      </c>
      <c r="R44" s="332">
        <v>764.43</v>
      </c>
      <c r="S44" s="332">
        <v>685.05</v>
      </c>
      <c r="T44" s="332">
        <v>634.66999999999996</v>
      </c>
      <c r="U44" s="332">
        <v>588.32000000000005</v>
      </c>
      <c r="V44" s="332">
        <v>554.33999999999992</v>
      </c>
      <c r="W44" s="332">
        <v>528.29</v>
      </c>
      <c r="X44" s="83">
        <v>512.75</v>
      </c>
    </row>
    <row r="45" spans="3:24" ht="12.75" customHeight="1" x14ac:dyDescent="0.2">
      <c r="C45" s="22"/>
      <c r="D45" s="29"/>
      <c r="E45" s="460" t="s">
        <v>3</v>
      </c>
      <c r="F45" s="95" t="s">
        <v>4</v>
      </c>
      <c r="G45" s="96"/>
      <c r="H45" s="97"/>
      <c r="I45" s="98"/>
      <c r="J45" s="308">
        <v>672</v>
      </c>
      <c r="K45" s="85">
        <v>670</v>
      </c>
      <c r="L45" s="299">
        <v>658</v>
      </c>
      <c r="M45" s="84">
        <v>634</v>
      </c>
      <c r="N45" s="84">
        <v>633</v>
      </c>
      <c r="O45" s="246">
        <v>642</v>
      </c>
      <c r="P45" s="246">
        <v>649</v>
      </c>
      <c r="Q45" s="246">
        <v>658.01</v>
      </c>
      <c r="R45" s="246">
        <v>622.42999999999995</v>
      </c>
      <c r="S45" s="246">
        <v>552.02</v>
      </c>
      <c r="T45" s="246">
        <v>509.45</v>
      </c>
      <c r="U45" s="246">
        <v>471.2</v>
      </c>
      <c r="V45" s="246">
        <v>449.17999999999995</v>
      </c>
      <c r="W45" s="246">
        <v>430.3</v>
      </c>
      <c r="X45" s="85">
        <v>414.74</v>
      </c>
    </row>
    <row r="46" spans="3:24" ht="12.75" customHeight="1" x14ac:dyDescent="0.2">
      <c r="C46" s="22"/>
      <c r="D46" s="35"/>
      <c r="E46" s="463"/>
      <c r="F46" s="469" t="s">
        <v>3</v>
      </c>
      <c r="G46" s="30" t="s">
        <v>5</v>
      </c>
      <c r="H46" s="31"/>
      <c r="I46" s="32"/>
      <c r="J46" s="309" t="s">
        <v>64</v>
      </c>
      <c r="K46" s="34" t="s">
        <v>64</v>
      </c>
      <c r="L46" s="300">
        <v>1</v>
      </c>
      <c r="M46" s="33">
        <v>1</v>
      </c>
      <c r="N46" s="33">
        <v>1</v>
      </c>
      <c r="O46" s="333">
        <v>2</v>
      </c>
      <c r="P46" s="333">
        <v>2</v>
      </c>
      <c r="Q46" s="333">
        <v>2</v>
      </c>
      <c r="R46" s="333">
        <v>3</v>
      </c>
      <c r="S46" s="333">
        <v>3</v>
      </c>
      <c r="T46" s="333">
        <v>2</v>
      </c>
      <c r="U46" s="333">
        <v>1</v>
      </c>
      <c r="V46" s="333">
        <v>1</v>
      </c>
      <c r="W46" s="333">
        <v>3</v>
      </c>
      <c r="X46" s="34">
        <v>5</v>
      </c>
    </row>
    <row r="47" spans="3:24" ht="12.75" customHeight="1" x14ac:dyDescent="0.2">
      <c r="C47" s="22"/>
      <c r="D47" s="35"/>
      <c r="E47" s="463"/>
      <c r="F47" s="444"/>
      <c r="G47" s="99" t="s">
        <v>6</v>
      </c>
      <c r="H47" s="100"/>
      <c r="I47" s="101"/>
      <c r="J47" s="310">
        <v>0</v>
      </c>
      <c r="K47" s="40">
        <v>0</v>
      </c>
      <c r="L47" s="301">
        <v>0</v>
      </c>
      <c r="M47" s="39">
        <v>0</v>
      </c>
      <c r="N47" s="39">
        <v>0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198">
        <v>0</v>
      </c>
      <c r="X47" s="40">
        <v>0</v>
      </c>
    </row>
    <row r="48" spans="3:24" ht="12.75" customHeight="1" x14ac:dyDescent="0.2">
      <c r="C48" s="22"/>
      <c r="D48" s="35"/>
      <c r="E48" s="463"/>
      <c r="F48" s="470"/>
      <c r="G48" s="36" t="s">
        <v>7</v>
      </c>
      <c r="H48" s="37"/>
      <c r="I48" s="38"/>
      <c r="J48" s="310">
        <v>6</v>
      </c>
      <c r="K48" s="40">
        <v>5</v>
      </c>
      <c r="L48" s="301">
        <v>4</v>
      </c>
      <c r="M48" s="39">
        <v>1</v>
      </c>
      <c r="N48" s="39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0</v>
      </c>
      <c r="X48" s="40">
        <v>0</v>
      </c>
    </row>
    <row r="49" spans="3:24" ht="12.75" customHeight="1" x14ac:dyDescent="0.2">
      <c r="C49" s="22"/>
      <c r="D49" s="35"/>
      <c r="E49" s="463"/>
      <c r="F49" s="471"/>
      <c r="G49" s="41" t="s">
        <v>8</v>
      </c>
      <c r="H49" s="42"/>
      <c r="I49" s="43"/>
      <c r="J49" s="311">
        <v>666</v>
      </c>
      <c r="K49" s="45">
        <v>665</v>
      </c>
      <c r="L49" s="302">
        <v>653</v>
      </c>
      <c r="M49" s="44">
        <v>632</v>
      </c>
      <c r="N49" s="44">
        <v>632</v>
      </c>
      <c r="O49" s="200">
        <v>640</v>
      </c>
      <c r="P49" s="200">
        <v>647</v>
      </c>
      <c r="Q49" s="200">
        <v>656.01</v>
      </c>
      <c r="R49" s="200">
        <v>619.42999999999995</v>
      </c>
      <c r="S49" s="200">
        <v>549.02</v>
      </c>
      <c r="T49" s="200">
        <v>507.45</v>
      </c>
      <c r="U49" s="200">
        <v>470.2</v>
      </c>
      <c r="V49" s="200">
        <v>448.17999999999995</v>
      </c>
      <c r="W49" s="200">
        <v>427.3</v>
      </c>
      <c r="X49" s="45">
        <v>409.74</v>
      </c>
    </row>
    <row r="50" spans="3:24" ht="12.75" customHeight="1" x14ac:dyDescent="0.2">
      <c r="C50" s="22"/>
      <c r="D50" s="35"/>
      <c r="E50" s="463"/>
      <c r="F50" s="95" t="s">
        <v>203</v>
      </c>
      <c r="G50" s="96"/>
      <c r="H50" s="97"/>
      <c r="I50" s="98"/>
      <c r="J50" s="308">
        <v>212</v>
      </c>
      <c r="K50" s="85">
        <v>227</v>
      </c>
      <c r="L50" s="299">
        <v>224</v>
      </c>
      <c r="M50" s="84">
        <v>217</v>
      </c>
      <c r="N50" s="84">
        <v>208</v>
      </c>
      <c r="O50" s="246">
        <v>195</v>
      </c>
      <c r="P50" s="246">
        <v>179</v>
      </c>
      <c r="Q50" s="246">
        <v>165</v>
      </c>
      <c r="R50" s="246">
        <v>139</v>
      </c>
      <c r="S50" s="246">
        <v>129.03</v>
      </c>
      <c r="T50" s="246">
        <v>121.22</v>
      </c>
      <c r="U50" s="246">
        <v>113.12</v>
      </c>
      <c r="V50" s="246">
        <v>101.16</v>
      </c>
      <c r="W50" s="246">
        <v>93.99</v>
      </c>
      <c r="X50" s="85">
        <v>94.009999999999991</v>
      </c>
    </row>
    <row r="51" spans="3:24" ht="12.75" customHeight="1" thickBot="1" x14ac:dyDescent="0.25">
      <c r="C51" s="22"/>
      <c r="D51" s="46"/>
      <c r="E51" s="464"/>
      <c r="F51" s="102" t="s">
        <v>10</v>
      </c>
      <c r="G51" s="103"/>
      <c r="H51" s="104"/>
      <c r="I51" s="105"/>
      <c r="J51" s="312">
        <v>2</v>
      </c>
      <c r="K51" s="77">
        <v>2</v>
      </c>
      <c r="L51" s="303">
        <v>2</v>
      </c>
      <c r="M51" s="76">
        <v>2</v>
      </c>
      <c r="N51" s="76">
        <v>2</v>
      </c>
      <c r="O51" s="339">
        <v>2</v>
      </c>
      <c r="P51" s="339">
        <v>2</v>
      </c>
      <c r="Q51" s="339">
        <v>2</v>
      </c>
      <c r="R51" s="339">
        <v>3</v>
      </c>
      <c r="S51" s="339">
        <v>4</v>
      </c>
      <c r="T51" s="339">
        <v>4</v>
      </c>
      <c r="U51" s="339">
        <v>4</v>
      </c>
      <c r="V51" s="339">
        <v>4</v>
      </c>
      <c r="W51" s="339">
        <v>4</v>
      </c>
      <c r="X51" s="77">
        <v>4</v>
      </c>
    </row>
    <row r="52" spans="3:24" ht="13.5" x14ac:dyDescent="0.25">
      <c r="D52" s="64" t="s">
        <v>83</v>
      </c>
      <c r="E52" s="65"/>
      <c r="F52" s="65"/>
      <c r="G52" s="65"/>
      <c r="H52" s="65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52" t="s">
        <v>197</v>
      </c>
    </row>
    <row r="53" spans="3:24" x14ac:dyDescent="0.2">
      <c r="D53" s="53" t="s">
        <v>55</v>
      </c>
      <c r="E53" s="476" t="s">
        <v>153</v>
      </c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</row>
  </sheetData>
  <mergeCells count="27">
    <mergeCell ref="E53:X53"/>
    <mergeCell ref="E45:E51"/>
    <mergeCell ref="F46:F49"/>
    <mergeCell ref="E37:E43"/>
    <mergeCell ref="F38:F41"/>
    <mergeCell ref="X7:X10"/>
    <mergeCell ref="J7:J10"/>
    <mergeCell ref="O7:O10"/>
    <mergeCell ref="P7:P10"/>
    <mergeCell ref="D7:I11"/>
    <mergeCell ref="M7:M10"/>
    <mergeCell ref="K7:K10"/>
    <mergeCell ref="L7:L10"/>
    <mergeCell ref="W7:W10"/>
    <mergeCell ref="U7:U10"/>
    <mergeCell ref="T7:T10"/>
    <mergeCell ref="Q7:Q10"/>
    <mergeCell ref="R7:R10"/>
    <mergeCell ref="S7:S10"/>
    <mergeCell ref="V7:V10"/>
    <mergeCell ref="E29:E35"/>
    <mergeCell ref="F30:F33"/>
    <mergeCell ref="N7:N10"/>
    <mergeCell ref="E13:E19"/>
    <mergeCell ref="F14:F17"/>
    <mergeCell ref="E21:E27"/>
    <mergeCell ref="F22:F25"/>
  </mergeCells>
  <phoneticPr fontId="0" type="noConversion"/>
  <conditionalFormatting sqref="X52 G6">
    <cfRule type="expression" dxfId="35" priority="1" stopIfTrue="1">
      <formula>#REF!=" "</formula>
    </cfRule>
  </conditionalFormatting>
  <conditionalFormatting sqref="D6">
    <cfRule type="cellIs" dxfId="34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B1:AM87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6" width="2.140625" style="55" customWidth="1"/>
    <col min="7" max="7" width="14.7109375" style="55" customWidth="1"/>
    <col min="8" max="8" width="4.570312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26" width="6.28515625" style="55" customWidth="1"/>
    <col min="27" max="16384" width="9.140625" style="55"/>
  </cols>
  <sheetData>
    <row r="1" spans="2:39" hidden="1" x14ac:dyDescent="0.2"/>
    <row r="2" spans="2:39" hidden="1" x14ac:dyDescent="0.2"/>
    <row r="3" spans="2:39" ht="9" customHeight="1" x14ac:dyDescent="0.2">
      <c r="C3" s="54"/>
    </row>
    <row r="4" spans="2:39" s="56" customFormat="1" ht="15.75" x14ac:dyDescent="0.2">
      <c r="D4" s="16" t="s">
        <v>84</v>
      </c>
      <c r="E4" s="57"/>
      <c r="F4" s="57"/>
      <c r="G4" s="57"/>
      <c r="H4" s="16" t="s">
        <v>131</v>
      </c>
      <c r="I4" s="5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39" s="56" customFormat="1" ht="15.75" x14ac:dyDescent="0.2">
      <c r="B5" s="244">
        <v>18</v>
      </c>
      <c r="D5" s="17" t="s">
        <v>220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2:39" s="60" customFormat="1" ht="12.75" customHeight="1" thickBot="1" x14ac:dyDescent="0.25">
      <c r="D6" s="18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19"/>
    </row>
    <row r="7" spans="2:39" ht="6" customHeight="1" x14ac:dyDescent="0.2">
      <c r="C7" s="22"/>
      <c r="D7" s="449" t="s">
        <v>56</v>
      </c>
      <c r="E7" s="450"/>
      <c r="F7" s="450"/>
      <c r="G7" s="450"/>
      <c r="H7" s="450"/>
      <c r="I7" s="451"/>
      <c r="J7" s="447" t="s">
        <v>78</v>
      </c>
      <c r="K7" s="447" t="s">
        <v>79</v>
      </c>
      <c r="L7" s="440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2:39" ht="6" customHeight="1" x14ac:dyDescent="0.2">
      <c r="C8" s="22"/>
      <c r="D8" s="452"/>
      <c r="E8" s="453"/>
      <c r="F8" s="453"/>
      <c r="G8" s="453"/>
      <c r="H8" s="453"/>
      <c r="I8" s="454"/>
      <c r="J8" s="448"/>
      <c r="K8" s="448"/>
      <c r="L8" s="441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2:39" ht="6" customHeight="1" x14ac:dyDescent="0.2">
      <c r="C9" s="22"/>
      <c r="D9" s="452"/>
      <c r="E9" s="453"/>
      <c r="F9" s="453"/>
      <c r="G9" s="453"/>
      <c r="H9" s="453"/>
      <c r="I9" s="454"/>
      <c r="J9" s="448"/>
      <c r="K9" s="448"/>
      <c r="L9" s="441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2:39" ht="6" customHeight="1" x14ac:dyDescent="0.2">
      <c r="C10" s="22"/>
      <c r="D10" s="452"/>
      <c r="E10" s="453"/>
      <c r="F10" s="453"/>
      <c r="G10" s="453"/>
      <c r="H10" s="453"/>
      <c r="I10" s="454"/>
      <c r="J10" s="448"/>
      <c r="K10" s="448"/>
      <c r="L10" s="441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2:39" ht="15" customHeight="1" thickBot="1" x14ac:dyDescent="0.25">
      <c r="C11" s="22"/>
      <c r="D11" s="455"/>
      <c r="E11" s="456"/>
      <c r="F11" s="456"/>
      <c r="G11" s="456"/>
      <c r="H11" s="456"/>
      <c r="I11" s="457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2:39" ht="13.5" customHeight="1" thickTop="1" thickBot="1" x14ac:dyDescent="0.25">
      <c r="C12" s="22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2:39" ht="12.75" customHeight="1" x14ac:dyDescent="0.2">
      <c r="C13" s="22"/>
      <c r="D13" s="91"/>
      <c r="E13" s="92" t="s">
        <v>1</v>
      </c>
      <c r="F13" s="92"/>
      <c r="G13" s="92"/>
      <c r="H13" s="93"/>
      <c r="I13" s="94"/>
      <c r="J13" s="248">
        <v>433327</v>
      </c>
      <c r="K13" s="248">
        <v>435994</v>
      </c>
      <c r="L13" s="248">
        <v>433000</v>
      </c>
      <c r="M13" s="248">
        <v>430231</v>
      </c>
      <c r="N13" s="248">
        <v>422897</v>
      </c>
      <c r="O13" s="354">
        <v>418305</v>
      </c>
      <c r="P13" s="354">
        <v>412409</v>
      </c>
      <c r="Q13" s="354">
        <v>393852</v>
      </c>
      <c r="R13" s="354">
        <v>366255</v>
      </c>
      <c r="S13" s="354">
        <v>339741</v>
      </c>
      <c r="T13" s="354">
        <v>320265</v>
      </c>
      <c r="U13" s="354">
        <v>307876</v>
      </c>
      <c r="V13" s="354">
        <v>299062</v>
      </c>
      <c r="W13" s="354">
        <v>295855</v>
      </c>
      <c r="X13" s="249">
        <v>291981</v>
      </c>
      <c r="AG13" s="226"/>
      <c r="AH13" s="226"/>
      <c r="AI13" s="226"/>
      <c r="AJ13" s="226"/>
      <c r="AK13" s="226"/>
      <c r="AL13" s="226"/>
      <c r="AM13" s="226"/>
    </row>
    <row r="14" spans="2:39" ht="12.75" customHeight="1" x14ac:dyDescent="0.2">
      <c r="C14" s="22"/>
      <c r="D14" s="29"/>
      <c r="E14" s="460" t="s">
        <v>3</v>
      </c>
      <c r="F14" s="95" t="s">
        <v>4</v>
      </c>
      <c r="G14" s="96"/>
      <c r="H14" s="97"/>
      <c r="I14" s="98"/>
      <c r="J14" s="223">
        <v>366627</v>
      </c>
      <c r="K14" s="223">
        <v>368272</v>
      </c>
      <c r="L14" s="223">
        <v>365040</v>
      </c>
      <c r="M14" s="223">
        <v>361502</v>
      </c>
      <c r="N14" s="223">
        <v>354333</v>
      </c>
      <c r="O14" s="355">
        <v>349318</v>
      </c>
      <c r="P14" s="355">
        <v>343213</v>
      </c>
      <c r="Q14" s="355">
        <v>329685</v>
      </c>
      <c r="R14" s="355">
        <v>309116</v>
      </c>
      <c r="S14" s="355">
        <v>287835</v>
      </c>
      <c r="T14" s="355">
        <v>271421</v>
      </c>
      <c r="U14" s="355">
        <v>259919</v>
      </c>
      <c r="V14" s="355">
        <v>251477</v>
      </c>
      <c r="W14" s="355">
        <v>247164</v>
      </c>
      <c r="X14" s="224">
        <v>242815</v>
      </c>
      <c r="AF14" s="226"/>
      <c r="AG14" s="226"/>
      <c r="AH14" s="226"/>
      <c r="AI14" s="226"/>
      <c r="AJ14" s="226"/>
      <c r="AK14" s="226"/>
    </row>
    <row r="15" spans="2:39" ht="12.75" customHeight="1" x14ac:dyDescent="0.2">
      <c r="C15" s="22"/>
      <c r="D15" s="35"/>
      <c r="E15" s="463"/>
      <c r="F15" s="469" t="s">
        <v>3</v>
      </c>
      <c r="G15" s="30" t="s">
        <v>5</v>
      </c>
      <c r="H15" s="31"/>
      <c r="I15" s="32"/>
      <c r="J15" s="132">
        <v>1557</v>
      </c>
      <c r="K15" s="132">
        <v>1499</v>
      </c>
      <c r="L15" s="132">
        <v>1544</v>
      </c>
      <c r="M15" s="132">
        <v>1498</v>
      </c>
      <c r="N15" s="132">
        <v>1582</v>
      </c>
      <c r="O15" s="337">
        <v>1572</v>
      </c>
      <c r="P15" s="337">
        <v>1610</v>
      </c>
      <c r="Q15" s="337">
        <v>1535</v>
      </c>
      <c r="R15" s="337">
        <v>1494</v>
      </c>
      <c r="S15" s="337">
        <v>1372</v>
      </c>
      <c r="T15" s="337">
        <v>1298</v>
      </c>
      <c r="U15" s="337">
        <v>1202</v>
      </c>
      <c r="V15" s="337">
        <v>1223</v>
      </c>
      <c r="W15" s="337">
        <v>1190</v>
      </c>
      <c r="X15" s="133">
        <v>1117</v>
      </c>
      <c r="AF15" s="226"/>
      <c r="AG15" s="226"/>
      <c r="AH15" s="226"/>
      <c r="AI15" s="226"/>
      <c r="AJ15" s="226"/>
      <c r="AK15" s="226"/>
    </row>
    <row r="16" spans="2:39" ht="12.75" customHeight="1" x14ac:dyDescent="0.2">
      <c r="C16" s="22"/>
      <c r="D16" s="35"/>
      <c r="E16" s="463"/>
      <c r="F16" s="444"/>
      <c r="G16" s="99" t="s">
        <v>6</v>
      </c>
      <c r="H16" s="100"/>
      <c r="I16" s="101"/>
      <c r="J16" s="201">
        <v>1036</v>
      </c>
      <c r="K16" s="201">
        <v>1339</v>
      </c>
      <c r="L16" s="201">
        <v>1410</v>
      </c>
      <c r="M16" s="201">
        <v>1572</v>
      </c>
      <c r="N16" s="201">
        <v>1572</v>
      </c>
      <c r="O16" s="356">
        <v>1614</v>
      </c>
      <c r="P16" s="356">
        <v>1635</v>
      </c>
      <c r="Q16" s="356">
        <v>1615</v>
      </c>
      <c r="R16" s="356">
        <v>1597</v>
      </c>
      <c r="S16" s="356">
        <v>1520</v>
      </c>
      <c r="T16" s="356">
        <v>1540</v>
      </c>
      <c r="U16" s="356">
        <v>1566</v>
      </c>
      <c r="V16" s="356">
        <v>1578</v>
      </c>
      <c r="W16" s="356">
        <v>1525</v>
      </c>
      <c r="X16" s="214">
        <v>1564</v>
      </c>
      <c r="AF16" s="226"/>
      <c r="AG16" s="226"/>
      <c r="AH16" s="226"/>
      <c r="AI16" s="226"/>
      <c r="AJ16" s="226"/>
      <c r="AK16" s="226"/>
    </row>
    <row r="17" spans="3:37" ht="12.75" customHeight="1" x14ac:dyDescent="0.2">
      <c r="C17" s="22"/>
      <c r="D17" s="35"/>
      <c r="E17" s="463"/>
      <c r="F17" s="477"/>
      <c r="G17" s="36" t="s">
        <v>7</v>
      </c>
      <c r="H17" s="37"/>
      <c r="I17" s="38"/>
      <c r="J17" s="201">
        <v>1958</v>
      </c>
      <c r="K17" s="201">
        <v>1776</v>
      </c>
      <c r="L17" s="201">
        <v>1372</v>
      </c>
      <c r="M17" s="201">
        <v>835</v>
      </c>
      <c r="N17" s="201">
        <v>918</v>
      </c>
      <c r="O17" s="356">
        <v>935</v>
      </c>
      <c r="P17" s="356">
        <v>1089</v>
      </c>
      <c r="Q17" s="356">
        <v>1144</v>
      </c>
      <c r="R17" s="356">
        <v>1090</v>
      </c>
      <c r="S17" s="356">
        <v>1089</v>
      </c>
      <c r="T17" s="356">
        <v>1167</v>
      </c>
      <c r="U17" s="356">
        <v>1173</v>
      </c>
      <c r="V17" s="356">
        <v>1240</v>
      </c>
      <c r="W17" s="356">
        <v>1360</v>
      </c>
      <c r="X17" s="214">
        <v>1459</v>
      </c>
      <c r="AF17" s="226"/>
      <c r="AG17" s="226"/>
      <c r="AH17" s="226"/>
      <c r="AI17" s="226"/>
      <c r="AJ17" s="226"/>
      <c r="AK17" s="226"/>
    </row>
    <row r="18" spans="3:37" ht="12.75" customHeight="1" x14ac:dyDescent="0.2">
      <c r="C18" s="22"/>
      <c r="D18" s="35"/>
      <c r="E18" s="463"/>
      <c r="F18" s="478"/>
      <c r="G18" s="41" t="s">
        <v>8</v>
      </c>
      <c r="H18" s="42"/>
      <c r="I18" s="43"/>
      <c r="J18" s="250">
        <v>362076</v>
      </c>
      <c r="K18" s="250">
        <v>363658</v>
      </c>
      <c r="L18" s="250">
        <v>360714</v>
      </c>
      <c r="M18" s="250">
        <v>357597</v>
      </c>
      <c r="N18" s="250">
        <v>350261</v>
      </c>
      <c r="O18" s="357">
        <v>345197</v>
      </c>
      <c r="P18" s="357">
        <v>338879</v>
      </c>
      <c r="Q18" s="357">
        <v>325391</v>
      </c>
      <c r="R18" s="357">
        <v>304935</v>
      </c>
      <c r="S18" s="357">
        <v>283854</v>
      </c>
      <c r="T18" s="357">
        <v>267416</v>
      </c>
      <c r="U18" s="357">
        <v>255978</v>
      </c>
      <c r="V18" s="357">
        <v>247436</v>
      </c>
      <c r="W18" s="357">
        <v>243089</v>
      </c>
      <c r="X18" s="251">
        <v>238675</v>
      </c>
      <c r="AF18" s="226"/>
      <c r="AG18" s="226"/>
      <c r="AH18" s="226"/>
      <c r="AI18" s="226"/>
      <c r="AJ18" s="226"/>
      <c r="AK18" s="226"/>
    </row>
    <row r="19" spans="3:37" ht="12.75" customHeight="1" x14ac:dyDescent="0.2">
      <c r="C19" s="22"/>
      <c r="D19" s="35"/>
      <c r="E19" s="463"/>
      <c r="F19" s="95" t="s">
        <v>203</v>
      </c>
      <c r="G19" s="96"/>
      <c r="H19" s="97"/>
      <c r="I19" s="98"/>
      <c r="J19" s="223">
        <v>64322</v>
      </c>
      <c r="K19" s="223">
        <v>65364</v>
      </c>
      <c r="L19" s="223">
        <v>65590</v>
      </c>
      <c r="M19" s="223">
        <v>66351</v>
      </c>
      <c r="N19" s="223">
        <v>66182</v>
      </c>
      <c r="O19" s="355">
        <v>66599</v>
      </c>
      <c r="P19" s="355">
        <v>66816</v>
      </c>
      <c r="Q19" s="355">
        <v>61700</v>
      </c>
      <c r="R19" s="355">
        <v>54667</v>
      </c>
      <c r="S19" s="355">
        <v>49288</v>
      </c>
      <c r="T19" s="355">
        <v>46209</v>
      </c>
      <c r="U19" s="355">
        <v>45241</v>
      </c>
      <c r="V19" s="355">
        <v>44799</v>
      </c>
      <c r="W19" s="355">
        <v>45808</v>
      </c>
      <c r="X19" s="224">
        <v>46254</v>
      </c>
      <c r="Y19" s="226"/>
      <c r="AF19" s="226"/>
      <c r="AG19" s="226"/>
      <c r="AH19" s="226"/>
      <c r="AI19" s="226"/>
      <c r="AJ19" s="226"/>
      <c r="AK19" s="226"/>
    </row>
    <row r="20" spans="3:37" ht="12.75" customHeight="1" thickBot="1" x14ac:dyDescent="0.25">
      <c r="C20" s="22"/>
      <c r="D20" s="46"/>
      <c r="E20" s="464"/>
      <c r="F20" s="102" t="s">
        <v>10</v>
      </c>
      <c r="G20" s="103"/>
      <c r="H20" s="104"/>
      <c r="I20" s="105"/>
      <c r="J20" s="252">
        <v>2378</v>
      </c>
      <c r="K20" s="252">
        <v>2358</v>
      </c>
      <c r="L20" s="252">
        <v>2370</v>
      </c>
      <c r="M20" s="252">
        <v>2378</v>
      </c>
      <c r="N20" s="252">
        <v>2382</v>
      </c>
      <c r="O20" s="358">
        <v>2388</v>
      </c>
      <c r="P20" s="358">
        <v>2380</v>
      </c>
      <c r="Q20" s="358">
        <v>2467</v>
      </c>
      <c r="R20" s="358">
        <v>2472</v>
      </c>
      <c r="S20" s="358">
        <v>2618</v>
      </c>
      <c r="T20" s="358">
        <v>2635</v>
      </c>
      <c r="U20" s="358">
        <v>2716</v>
      </c>
      <c r="V20" s="358">
        <v>2786</v>
      </c>
      <c r="W20" s="358">
        <v>2883</v>
      </c>
      <c r="X20" s="253">
        <v>2912</v>
      </c>
      <c r="AF20" s="226"/>
      <c r="AG20" s="226"/>
      <c r="AH20" s="226"/>
      <c r="AI20" s="226"/>
      <c r="AJ20" s="226"/>
      <c r="AK20" s="226"/>
    </row>
    <row r="21" spans="3:37" ht="12.75" customHeight="1" x14ac:dyDescent="0.2">
      <c r="C21" s="22"/>
      <c r="D21" s="91"/>
      <c r="E21" s="92" t="s">
        <v>115</v>
      </c>
      <c r="F21" s="92"/>
      <c r="G21" s="92"/>
      <c r="H21" s="93"/>
      <c r="I21" s="94"/>
      <c r="J21" s="248">
        <v>400488</v>
      </c>
      <c r="K21" s="248">
        <v>400940</v>
      </c>
      <c r="L21" s="248">
        <v>398269</v>
      </c>
      <c r="M21" s="248">
        <v>396320</v>
      </c>
      <c r="N21" s="248">
        <v>388493</v>
      </c>
      <c r="O21" s="354">
        <v>382001</v>
      </c>
      <c r="P21" s="354">
        <v>376566</v>
      </c>
      <c r="Q21" s="354">
        <v>358809</v>
      </c>
      <c r="R21" s="354">
        <v>336005</v>
      </c>
      <c r="S21" s="354">
        <v>313334</v>
      </c>
      <c r="T21" s="354">
        <v>295863</v>
      </c>
      <c r="U21" s="354">
        <v>285327</v>
      </c>
      <c r="V21" s="354">
        <v>277988</v>
      </c>
      <c r="W21" s="354">
        <v>275466</v>
      </c>
      <c r="X21" s="249">
        <v>273811</v>
      </c>
      <c r="AG21" s="226"/>
      <c r="AH21" s="226"/>
      <c r="AI21" s="226"/>
      <c r="AJ21" s="226"/>
      <c r="AK21" s="226"/>
    </row>
    <row r="22" spans="3:37" ht="12.75" customHeight="1" x14ac:dyDescent="0.2">
      <c r="C22" s="22"/>
      <c r="D22" s="29"/>
      <c r="E22" s="460" t="s">
        <v>3</v>
      </c>
      <c r="F22" s="95" t="s">
        <v>4</v>
      </c>
      <c r="G22" s="96"/>
      <c r="H22" s="97"/>
      <c r="I22" s="98"/>
      <c r="J22" s="223">
        <v>346820</v>
      </c>
      <c r="K22" s="223">
        <v>346801</v>
      </c>
      <c r="L22" s="223">
        <v>344009</v>
      </c>
      <c r="M22" s="223">
        <v>341232</v>
      </c>
      <c r="N22" s="223">
        <v>334053</v>
      </c>
      <c r="O22" s="355">
        <v>328179</v>
      </c>
      <c r="P22" s="355">
        <v>322447</v>
      </c>
      <c r="Q22" s="355">
        <v>308942</v>
      </c>
      <c r="R22" s="355">
        <v>290976</v>
      </c>
      <c r="S22" s="355">
        <v>271825</v>
      </c>
      <c r="T22" s="355">
        <v>256559</v>
      </c>
      <c r="U22" s="355">
        <v>246941</v>
      </c>
      <c r="V22" s="355">
        <v>239673</v>
      </c>
      <c r="W22" s="355">
        <v>236339</v>
      </c>
      <c r="X22" s="224">
        <v>233832</v>
      </c>
      <c r="AF22" s="226"/>
      <c r="AG22" s="226"/>
      <c r="AH22" s="226"/>
      <c r="AI22" s="226"/>
      <c r="AJ22" s="226"/>
      <c r="AK22" s="226"/>
    </row>
    <row r="23" spans="3:37" ht="12.75" customHeight="1" x14ac:dyDescent="0.2">
      <c r="C23" s="22"/>
      <c r="D23" s="35"/>
      <c r="E23" s="463"/>
      <c r="F23" s="469" t="s">
        <v>3</v>
      </c>
      <c r="G23" s="30" t="s">
        <v>5</v>
      </c>
      <c r="H23" s="31"/>
      <c r="I23" s="32"/>
      <c r="J23" s="132">
        <v>1557</v>
      </c>
      <c r="K23" s="132">
        <v>1499</v>
      </c>
      <c r="L23" s="132">
        <v>1544</v>
      </c>
      <c r="M23" s="132">
        <v>1498</v>
      </c>
      <c r="N23" s="132">
        <v>1582</v>
      </c>
      <c r="O23" s="337">
        <v>1572</v>
      </c>
      <c r="P23" s="337">
        <v>1610</v>
      </c>
      <c r="Q23" s="337">
        <v>1535</v>
      </c>
      <c r="R23" s="337">
        <v>1494</v>
      </c>
      <c r="S23" s="337">
        <v>1372</v>
      </c>
      <c r="T23" s="337">
        <v>1298</v>
      </c>
      <c r="U23" s="337">
        <v>1202</v>
      </c>
      <c r="V23" s="337">
        <v>1223</v>
      </c>
      <c r="W23" s="337">
        <v>1190</v>
      </c>
      <c r="X23" s="133">
        <v>1117</v>
      </c>
      <c r="AF23" s="226"/>
      <c r="AG23" s="226"/>
      <c r="AH23" s="226"/>
      <c r="AI23" s="226"/>
      <c r="AJ23" s="226"/>
      <c r="AK23" s="226"/>
    </row>
    <row r="24" spans="3:37" ht="12.75" customHeight="1" x14ac:dyDescent="0.2">
      <c r="C24" s="22"/>
      <c r="D24" s="35"/>
      <c r="E24" s="463"/>
      <c r="F24" s="444"/>
      <c r="G24" s="99" t="s">
        <v>6</v>
      </c>
      <c r="H24" s="100"/>
      <c r="I24" s="101"/>
      <c r="J24" s="201">
        <v>1036</v>
      </c>
      <c r="K24" s="201">
        <v>1339</v>
      </c>
      <c r="L24" s="201">
        <v>1410</v>
      </c>
      <c r="M24" s="201">
        <v>1572</v>
      </c>
      <c r="N24" s="201">
        <v>1572</v>
      </c>
      <c r="O24" s="356">
        <v>1614</v>
      </c>
      <c r="P24" s="356">
        <v>1635</v>
      </c>
      <c r="Q24" s="356">
        <v>1615</v>
      </c>
      <c r="R24" s="356">
        <v>1597</v>
      </c>
      <c r="S24" s="356">
        <v>1520</v>
      </c>
      <c r="T24" s="356">
        <v>1540</v>
      </c>
      <c r="U24" s="356">
        <v>1566</v>
      </c>
      <c r="V24" s="356">
        <v>1563</v>
      </c>
      <c r="W24" s="356">
        <v>1519</v>
      </c>
      <c r="X24" s="214">
        <v>1496</v>
      </c>
      <c r="AF24" s="226"/>
      <c r="AG24" s="226"/>
      <c r="AH24" s="226"/>
      <c r="AI24" s="226"/>
      <c r="AJ24" s="226"/>
      <c r="AK24" s="226"/>
    </row>
    <row r="25" spans="3:37" ht="12.75" customHeight="1" x14ac:dyDescent="0.2">
      <c r="C25" s="22"/>
      <c r="D25" s="35"/>
      <c r="E25" s="463"/>
      <c r="F25" s="477"/>
      <c r="G25" s="36" t="s">
        <v>7</v>
      </c>
      <c r="H25" s="37"/>
      <c r="I25" s="38"/>
      <c r="J25" s="201">
        <v>1609</v>
      </c>
      <c r="K25" s="201">
        <v>1334</v>
      </c>
      <c r="L25" s="201">
        <v>1018</v>
      </c>
      <c r="M25" s="201">
        <v>654</v>
      </c>
      <c r="N25" s="201">
        <v>677</v>
      </c>
      <c r="O25" s="356">
        <v>733</v>
      </c>
      <c r="P25" s="356">
        <v>865</v>
      </c>
      <c r="Q25" s="356">
        <v>779</v>
      </c>
      <c r="R25" s="356">
        <v>755</v>
      </c>
      <c r="S25" s="356">
        <v>762</v>
      </c>
      <c r="T25" s="356">
        <v>703</v>
      </c>
      <c r="U25" s="356">
        <v>711</v>
      </c>
      <c r="V25" s="356">
        <v>710</v>
      </c>
      <c r="W25" s="356">
        <v>789</v>
      </c>
      <c r="X25" s="214">
        <v>911</v>
      </c>
      <c r="AF25" s="226"/>
      <c r="AG25" s="226"/>
      <c r="AH25" s="226"/>
      <c r="AI25" s="226"/>
      <c r="AJ25" s="226"/>
      <c r="AK25" s="226"/>
    </row>
    <row r="26" spans="3:37" ht="12.75" customHeight="1" x14ac:dyDescent="0.2">
      <c r="C26" s="22"/>
      <c r="D26" s="35"/>
      <c r="E26" s="463"/>
      <c r="F26" s="478"/>
      <c r="G26" s="41" t="s">
        <v>8</v>
      </c>
      <c r="H26" s="42"/>
      <c r="I26" s="43"/>
      <c r="J26" s="250">
        <v>342618</v>
      </c>
      <c r="K26" s="250">
        <v>342629</v>
      </c>
      <c r="L26" s="250">
        <v>340037</v>
      </c>
      <c r="M26" s="250">
        <v>337508</v>
      </c>
      <c r="N26" s="250">
        <v>330222</v>
      </c>
      <c r="O26" s="357">
        <v>324260</v>
      </c>
      <c r="P26" s="357">
        <v>318337</v>
      </c>
      <c r="Q26" s="357">
        <v>305013</v>
      </c>
      <c r="R26" s="357">
        <v>287130</v>
      </c>
      <c r="S26" s="357">
        <v>268171</v>
      </c>
      <c r="T26" s="357">
        <v>253018</v>
      </c>
      <c r="U26" s="357">
        <v>243462</v>
      </c>
      <c r="V26" s="357">
        <v>236177</v>
      </c>
      <c r="W26" s="357">
        <v>232841</v>
      </c>
      <c r="X26" s="251">
        <v>230308</v>
      </c>
      <c r="AF26" s="226"/>
      <c r="AG26" s="226"/>
      <c r="AH26" s="226"/>
      <c r="AI26" s="226"/>
      <c r="AJ26" s="226"/>
      <c r="AK26" s="226"/>
    </row>
    <row r="27" spans="3:37" ht="12.75" customHeight="1" x14ac:dyDescent="0.2">
      <c r="C27" s="22"/>
      <c r="D27" s="35"/>
      <c r="E27" s="463"/>
      <c r="F27" s="95" t="s">
        <v>203</v>
      </c>
      <c r="G27" s="96"/>
      <c r="H27" s="97"/>
      <c r="I27" s="98"/>
      <c r="J27" s="223">
        <v>51346</v>
      </c>
      <c r="K27" s="223">
        <v>51847</v>
      </c>
      <c r="L27" s="223">
        <v>51943</v>
      </c>
      <c r="M27" s="223">
        <v>52798</v>
      </c>
      <c r="N27" s="223">
        <v>52112</v>
      </c>
      <c r="O27" s="355">
        <v>51518</v>
      </c>
      <c r="P27" s="355">
        <v>51789</v>
      </c>
      <c r="Q27" s="355">
        <v>47485</v>
      </c>
      <c r="R27" s="355">
        <v>42664</v>
      </c>
      <c r="S27" s="355">
        <v>39107</v>
      </c>
      <c r="T27" s="355">
        <v>36914</v>
      </c>
      <c r="U27" s="355">
        <v>35988</v>
      </c>
      <c r="V27" s="355">
        <v>35863</v>
      </c>
      <c r="W27" s="355">
        <v>36596</v>
      </c>
      <c r="X27" s="224">
        <v>37353</v>
      </c>
      <c r="Y27" s="226"/>
      <c r="AF27" s="226"/>
      <c r="AG27" s="226"/>
      <c r="AH27" s="226"/>
      <c r="AI27" s="226"/>
      <c r="AJ27" s="226"/>
      <c r="AK27" s="226"/>
    </row>
    <row r="28" spans="3:37" ht="12.75" customHeight="1" thickBot="1" x14ac:dyDescent="0.25">
      <c r="C28" s="22"/>
      <c r="D28" s="46"/>
      <c r="E28" s="464"/>
      <c r="F28" s="102" t="s">
        <v>10</v>
      </c>
      <c r="G28" s="103"/>
      <c r="H28" s="104"/>
      <c r="I28" s="105"/>
      <c r="J28" s="252">
        <v>2322</v>
      </c>
      <c r="K28" s="252">
        <v>2292</v>
      </c>
      <c r="L28" s="252">
        <v>2317</v>
      </c>
      <c r="M28" s="252">
        <v>2290</v>
      </c>
      <c r="N28" s="252">
        <v>2328</v>
      </c>
      <c r="O28" s="358">
        <v>2304</v>
      </c>
      <c r="P28" s="358">
        <v>2330</v>
      </c>
      <c r="Q28" s="358">
        <v>2382</v>
      </c>
      <c r="R28" s="358">
        <v>2365</v>
      </c>
      <c r="S28" s="358">
        <v>2402</v>
      </c>
      <c r="T28" s="358">
        <v>2390</v>
      </c>
      <c r="U28" s="358">
        <v>2398</v>
      </c>
      <c r="V28" s="358">
        <v>2452</v>
      </c>
      <c r="W28" s="358">
        <v>2531</v>
      </c>
      <c r="X28" s="253">
        <v>2626</v>
      </c>
      <c r="AF28" s="226"/>
      <c r="AG28" s="226"/>
      <c r="AH28" s="226"/>
      <c r="AI28" s="226"/>
      <c r="AJ28" s="226"/>
      <c r="AK28" s="226"/>
    </row>
    <row r="29" spans="3:37" ht="12.75" customHeight="1" x14ac:dyDescent="0.2">
      <c r="C29" s="22"/>
      <c r="D29" s="91"/>
      <c r="E29" s="92" t="s">
        <v>106</v>
      </c>
      <c r="F29" s="92"/>
      <c r="G29" s="92"/>
      <c r="H29" s="93"/>
      <c r="I29" s="94"/>
      <c r="J29" s="248">
        <v>32839</v>
      </c>
      <c r="K29" s="248">
        <v>35054</v>
      </c>
      <c r="L29" s="248">
        <v>34731</v>
      </c>
      <c r="M29" s="248">
        <v>33911</v>
      </c>
      <c r="N29" s="248">
        <v>34404</v>
      </c>
      <c r="O29" s="354">
        <v>36304</v>
      </c>
      <c r="P29" s="354">
        <v>35843</v>
      </c>
      <c r="Q29" s="354">
        <v>35043</v>
      </c>
      <c r="R29" s="354">
        <v>30250</v>
      </c>
      <c r="S29" s="354">
        <v>26407</v>
      </c>
      <c r="T29" s="354">
        <v>24402</v>
      </c>
      <c r="U29" s="354">
        <v>22549</v>
      </c>
      <c r="V29" s="354">
        <v>21074</v>
      </c>
      <c r="W29" s="354">
        <v>20389</v>
      </c>
      <c r="X29" s="249">
        <v>18170</v>
      </c>
      <c r="Y29" s="285"/>
      <c r="Z29" s="285"/>
      <c r="AA29" s="285"/>
      <c r="AB29" s="285"/>
      <c r="AC29" s="285"/>
      <c r="AD29" s="285"/>
      <c r="AE29" s="285"/>
      <c r="AF29" s="226"/>
      <c r="AG29" s="226"/>
      <c r="AH29" s="226"/>
      <c r="AI29" s="226"/>
      <c r="AJ29" s="226"/>
      <c r="AK29" s="226"/>
    </row>
    <row r="30" spans="3:37" ht="12.75" customHeight="1" x14ac:dyDescent="0.2">
      <c r="C30" s="22"/>
      <c r="D30" s="29"/>
      <c r="E30" s="460" t="s">
        <v>3</v>
      </c>
      <c r="F30" s="96" t="s">
        <v>4</v>
      </c>
      <c r="G30" s="96"/>
      <c r="H30" s="97"/>
      <c r="I30" s="98"/>
      <c r="J30" s="223">
        <v>19807</v>
      </c>
      <c r="K30" s="223">
        <v>21471</v>
      </c>
      <c r="L30" s="223">
        <v>21031</v>
      </c>
      <c r="M30" s="223">
        <v>20270</v>
      </c>
      <c r="N30" s="223">
        <v>20280</v>
      </c>
      <c r="O30" s="355">
        <v>21139</v>
      </c>
      <c r="P30" s="355">
        <v>20766</v>
      </c>
      <c r="Q30" s="355">
        <v>20743</v>
      </c>
      <c r="R30" s="355">
        <v>18140</v>
      </c>
      <c r="S30" s="355">
        <v>16010</v>
      </c>
      <c r="T30" s="355">
        <v>14862</v>
      </c>
      <c r="U30" s="355">
        <v>12978</v>
      </c>
      <c r="V30" s="355">
        <v>11804</v>
      </c>
      <c r="W30" s="355">
        <v>10825</v>
      </c>
      <c r="X30" s="224">
        <v>8983</v>
      </c>
      <c r="AF30" s="226"/>
      <c r="AG30" s="226"/>
      <c r="AH30" s="226"/>
      <c r="AI30" s="226"/>
      <c r="AJ30" s="226"/>
      <c r="AK30" s="226"/>
    </row>
    <row r="31" spans="3:37" ht="12.75" customHeight="1" x14ac:dyDescent="0.2">
      <c r="C31" s="22"/>
      <c r="D31" s="35"/>
      <c r="E31" s="463"/>
      <c r="F31" s="465" t="s">
        <v>3</v>
      </c>
      <c r="G31" s="30" t="s">
        <v>5</v>
      </c>
      <c r="H31" s="31"/>
      <c r="I31" s="32"/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337">
        <v>0</v>
      </c>
      <c r="P31" s="337">
        <v>0</v>
      </c>
      <c r="Q31" s="337">
        <v>0</v>
      </c>
      <c r="R31" s="337">
        <v>0</v>
      </c>
      <c r="S31" s="337">
        <v>0</v>
      </c>
      <c r="T31" s="337">
        <v>0</v>
      </c>
      <c r="U31" s="337">
        <v>0</v>
      </c>
      <c r="V31" s="337">
        <v>0</v>
      </c>
      <c r="W31" s="337">
        <v>0</v>
      </c>
      <c r="X31" s="133">
        <v>0</v>
      </c>
      <c r="AF31" s="226"/>
      <c r="AG31" s="226"/>
      <c r="AH31" s="226"/>
      <c r="AI31" s="226"/>
      <c r="AJ31" s="226"/>
      <c r="AK31" s="226"/>
    </row>
    <row r="32" spans="3:37" ht="12.75" customHeight="1" x14ac:dyDescent="0.2">
      <c r="C32" s="22"/>
      <c r="D32" s="35"/>
      <c r="E32" s="463"/>
      <c r="F32" s="466"/>
      <c r="G32" s="99" t="s">
        <v>6</v>
      </c>
      <c r="H32" s="100"/>
      <c r="I32" s="101"/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356">
        <v>0</v>
      </c>
      <c r="P32" s="356">
        <v>0</v>
      </c>
      <c r="Q32" s="356">
        <v>0</v>
      </c>
      <c r="R32" s="356">
        <v>0</v>
      </c>
      <c r="S32" s="356">
        <v>0</v>
      </c>
      <c r="T32" s="356">
        <v>0</v>
      </c>
      <c r="U32" s="356">
        <v>0</v>
      </c>
      <c r="V32" s="356">
        <v>15</v>
      </c>
      <c r="W32" s="356">
        <v>6</v>
      </c>
      <c r="X32" s="214">
        <v>68</v>
      </c>
      <c r="AF32" s="226"/>
      <c r="AG32" s="226"/>
      <c r="AH32" s="226"/>
      <c r="AI32" s="226"/>
      <c r="AJ32" s="226"/>
      <c r="AK32" s="226"/>
    </row>
    <row r="33" spans="3:37" ht="12.75" customHeight="1" x14ac:dyDescent="0.2">
      <c r="C33" s="22"/>
      <c r="D33" s="35"/>
      <c r="E33" s="463"/>
      <c r="F33" s="467"/>
      <c r="G33" s="36" t="s">
        <v>7</v>
      </c>
      <c r="H33" s="37"/>
      <c r="I33" s="38"/>
      <c r="J33" s="201">
        <v>349</v>
      </c>
      <c r="K33" s="201">
        <v>442</v>
      </c>
      <c r="L33" s="201">
        <v>354</v>
      </c>
      <c r="M33" s="201">
        <v>181</v>
      </c>
      <c r="N33" s="201">
        <v>241</v>
      </c>
      <c r="O33" s="356">
        <v>202</v>
      </c>
      <c r="P33" s="356">
        <v>224</v>
      </c>
      <c r="Q33" s="356">
        <v>365</v>
      </c>
      <c r="R33" s="356">
        <v>335</v>
      </c>
      <c r="S33" s="356">
        <v>327</v>
      </c>
      <c r="T33" s="356">
        <v>464</v>
      </c>
      <c r="U33" s="356">
        <v>462</v>
      </c>
      <c r="V33" s="356">
        <v>530</v>
      </c>
      <c r="W33" s="356">
        <v>571</v>
      </c>
      <c r="X33" s="214">
        <v>548</v>
      </c>
      <c r="AF33" s="226"/>
      <c r="AG33" s="226"/>
      <c r="AH33" s="226"/>
      <c r="AI33" s="226"/>
      <c r="AJ33" s="226"/>
      <c r="AK33" s="226"/>
    </row>
    <row r="34" spans="3:37" ht="12.75" customHeight="1" x14ac:dyDescent="0.2">
      <c r="C34" s="22"/>
      <c r="D34" s="35"/>
      <c r="E34" s="463"/>
      <c r="F34" s="468"/>
      <c r="G34" s="41" t="s">
        <v>8</v>
      </c>
      <c r="H34" s="42"/>
      <c r="I34" s="43"/>
      <c r="J34" s="250">
        <v>19458</v>
      </c>
      <c r="K34" s="250">
        <v>21029</v>
      </c>
      <c r="L34" s="250">
        <v>20677</v>
      </c>
      <c r="M34" s="250">
        <v>20089</v>
      </c>
      <c r="N34" s="250">
        <v>20039</v>
      </c>
      <c r="O34" s="357">
        <v>20937</v>
      </c>
      <c r="P34" s="357">
        <v>20542</v>
      </c>
      <c r="Q34" s="357">
        <v>20378</v>
      </c>
      <c r="R34" s="357">
        <v>17805</v>
      </c>
      <c r="S34" s="357">
        <v>15683</v>
      </c>
      <c r="T34" s="357">
        <v>14398</v>
      </c>
      <c r="U34" s="357">
        <v>12516</v>
      </c>
      <c r="V34" s="357">
        <v>11259</v>
      </c>
      <c r="W34" s="357">
        <v>10248</v>
      </c>
      <c r="X34" s="251">
        <v>8367</v>
      </c>
      <c r="AF34" s="226"/>
      <c r="AG34" s="226"/>
      <c r="AH34" s="226"/>
      <c r="AI34" s="226"/>
      <c r="AJ34" s="226"/>
      <c r="AK34" s="226"/>
    </row>
    <row r="35" spans="3:37" ht="12.75" customHeight="1" x14ac:dyDescent="0.2">
      <c r="C35" s="22"/>
      <c r="D35" s="35"/>
      <c r="E35" s="463"/>
      <c r="F35" s="96" t="s">
        <v>203</v>
      </c>
      <c r="G35" s="96"/>
      <c r="H35" s="97"/>
      <c r="I35" s="98"/>
      <c r="J35" s="223">
        <v>12976</v>
      </c>
      <c r="K35" s="223">
        <v>13517</v>
      </c>
      <c r="L35" s="223">
        <v>13647</v>
      </c>
      <c r="M35" s="223">
        <v>13553</v>
      </c>
      <c r="N35" s="223">
        <v>14070</v>
      </c>
      <c r="O35" s="355">
        <v>15081</v>
      </c>
      <c r="P35" s="355">
        <v>15027</v>
      </c>
      <c r="Q35" s="355">
        <v>14215</v>
      </c>
      <c r="R35" s="355">
        <v>12003</v>
      </c>
      <c r="S35" s="355">
        <v>10181</v>
      </c>
      <c r="T35" s="355">
        <v>9295</v>
      </c>
      <c r="U35" s="355">
        <v>9253</v>
      </c>
      <c r="V35" s="355">
        <v>8936</v>
      </c>
      <c r="W35" s="355">
        <v>9212</v>
      </c>
      <c r="X35" s="224">
        <v>8901</v>
      </c>
      <c r="Y35" s="226"/>
      <c r="AF35" s="226"/>
      <c r="AG35" s="226"/>
      <c r="AH35" s="226"/>
      <c r="AI35" s="226"/>
      <c r="AJ35" s="226"/>
      <c r="AK35" s="226"/>
    </row>
    <row r="36" spans="3:37" ht="12.75" customHeight="1" thickBot="1" x14ac:dyDescent="0.25">
      <c r="C36" s="22"/>
      <c r="D36" s="46"/>
      <c r="E36" s="464"/>
      <c r="F36" s="103" t="s">
        <v>10</v>
      </c>
      <c r="G36" s="103"/>
      <c r="H36" s="104"/>
      <c r="I36" s="105"/>
      <c r="J36" s="252">
        <v>56</v>
      </c>
      <c r="K36" s="252">
        <v>66</v>
      </c>
      <c r="L36" s="252">
        <v>53</v>
      </c>
      <c r="M36" s="252">
        <v>88</v>
      </c>
      <c r="N36" s="252">
        <v>54</v>
      </c>
      <c r="O36" s="358">
        <v>84</v>
      </c>
      <c r="P36" s="358">
        <v>50</v>
      </c>
      <c r="Q36" s="358">
        <v>85</v>
      </c>
      <c r="R36" s="358">
        <v>107</v>
      </c>
      <c r="S36" s="358">
        <v>216</v>
      </c>
      <c r="T36" s="358">
        <v>245</v>
      </c>
      <c r="U36" s="358">
        <v>318</v>
      </c>
      <c r="V36" s="358">
        <v>334</v>
      </c>
      <c r="W36" s="358">
        <v>352</v>
      </c>
      <c r="X36" s="253">
        <v>286</v>
      </c>
      <c r="AF36" s="226"/>
      <c r="AG36" s="226"/>
      <c r="AH36" s="226"/>
      <c r="AI36" s="226"/>
      <c r="AJ36" s="226"/>
      <c r="AK36" s="226"/>
    </row>
    <row r="37" spans="3:37" ht="13.5" customHeight="1" thickBot="1" x14ac:dyDescent="0.25">
      <c r="C37" s="22"/>
      <c r="D37" s="86" t="s">
        <v>58</v>
      </c>
      <c r="E37" s="87"/>
      <c r="F37" s="87"/>
      <c r="G37" s="87"/>
      <c r="H37" s="87"/>
      <c r="I37" s="87"/>
      <c r="J37" s="254"/>
      <c r="K37" s="254"/>
      <c r="L37" s="254"/>
      <c r="M37" s="254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AF37" s="226"/>
      <c r="AG37" s="226"/>
      <c r="AH37" s="226"/>
      <c r="AI37" s="226"/>
      <c r="AJ37" s="226"/>
      <c r="AK37" s="226"/>
    </row>
    <row r="38" spans="3:37" ht="12.75" customHeight="1" x14ac:dyDescent="0.2">
      <c r="C38" s="22"/>
      <c r="D38" s="91"/>
      <c r="E38" s="92" t="s">
        <v>1</v>
      </c>
      <c r="F38" s="92"/>
      <c r="G38" s="92"/>
      <c r="H38" s="93"/>
      <c r="I38" s="94"/>
      <c r="J38" s="248">
        <v>142327</v>
      </c>
      <c r="K38" s="248">
        <v>140277</v>
      </c>
      <c r="L38" s="248">
        <v>135266</v>
      </c>
      <c r="M38" s="248">
        <v>138301</v>
      </c>
      <c r="N38" s="248">
        <v>134240</v>
      </c>
      <c r="O38" s="354">
        <v>132280</v>
      </c>
      <c r="P38" s="354">
        <v>128641</v>
      </c>
      <c r="Q38" s="354">
        <v>115197</v>
      </c>
      <c r="R38" s="354">
        <v>105284</v>
      </c>
      <c r="S38" s="354">
        <v>98643</v>
      </c>
      <c r="T38" s="354">
        <v>96803</v>
      </c>
      <c r="U38" s="354">
        <v>94706</v>
      </c>
      <c r="V38" s="354">
        <v>92491</v>
      </c>
      <c r="W38" s="354">
        <v>91805</v>
      </c>
      <c r="X38" s="249">
        <v>90358</v>
      </c>
      <c r="AF38" s="226"/>
      <c r="AG38" s="226"/>
      <c r="AH38" s="226"/>
      <c r="AI38" s="226"/>
      <c r="AJ38" s="226"/>
      <c r="AK38" s="226"/>
    </row>
    <row r="39" spans="3:37" ht="12.75" customHeight="1" x14ac:dyDescent="0.2">
      <c r="C39" s="22"/>
      <c r="D39" s="29"/>
      <c r="E39" s="460" t="s">
        <v>3</v>
      </c>
      <c r="F39" s="95" t="s">
        <v>4</v>
      </c>
      <c r="G39" s="96"/>
      <c r="H39" s="97"/>
      <c r="I39" s="98"/>
      <c r="J39" s="223">
        <v>119601</v>
      </c>
      <c r="K39" s="223">
        <v>118408</v>
      </c>
      <c r="L39" s="223">
        <v>114364</v>
      </c>
      <c r="M39" s="223">
        <v>115273</v>
      </c>
      <c r="N39" s="223">
        <v>111932</v>
      </c>
      <c r="O39" s="355">
        <v>110373</v>
      </c>
      <c r="P39" s="355">
        <v>107311</v>
      </c>
      <c r="Q39" s="355">
        <v>97274</v>
      </c>
      <c r="R39" s="355">
        <v>89883</v>
      </c>
      <c r="S39" s="355">
        <v>83864</v>
      </c>
      <c r="T39" s="355">
        <v>82110</v>
      </c>
      <c r="U39" s="355">
        <v>79345</v>
      </c>
      <c r="V39" s="355">
        <v>77497</v>
      </c>
      <c r="W39" s="355">
        <v>76236</v>
      </c>
      <c r="X39" s="224">
        <v>75046</v>
      </c>
      <c r="AF39" s="226"/>
      <c r="AG39" s="226"/>
      <c r="AH39" s="226"/>
      <c r="AI39" s="226"/>
      <c r="AJ39" s="226"/>
      <c r="AK39" s="226"/>
    </row>
    <row r="40" spans="3:37" ht="12.75" customHeight="1" x14ac:dyDescent="0.2">
      <c r="C40" s="22"/>
      <c r="D40" s="35"/>
      <c r="E40" s="463"/>
      <c r="F40" s="469" t="s">
        <v>3</v>
      </c>
      <c r="G40" s="30" t="s">
        <v>5</v>
      </c>
      <c r="H40" s="31"/>
      <c r="I40" s="32"/>
      <c r="J40" s="132">
        <v>651</v>
      </c>
      <c r="K40" s="132">
        <v>663</v>
      </c>
      <c r="L40" s="132">
        <v>706</v>
      </c>
      <c r="M40" s="132">
        <v>672</v>
      </c>
      <c r="N40" s="132">
        <v>709</v>
      </c>
      <c r="O40" s="337">
        <v>674</v>
      </c>
      <c r="P40" s="337">
        <v>739</v>
      </c>
      <c r="Q40" s="337">
        <v>600</v>
      </c>
      <c r="R40" s="337">
        <v>607</v>
      </c>
      <c r="S40" s="337">
        <v>503</v>
      </c>
      <c r="T40" s="337">
        <v>432</v>
      </c>
      <c r="U40" s="337">
        <v>425</v>
      </c>
      <c r="V40" s="337">
        <v>454</v>
      </c>
      <c r="W40" s="337">
        <v>437</v>
      </c>
      <c r="X40" s="133">
        <v>371</v>
      </c>
      <c r="AF40" s="226"/>
      <c r="AG40" s="226"/>
      <c r="AH40" s="226"/>
      <c r="AI40" s="226"/>
      <c r="AJ40" s="226"/>
      <c r="AK40" s="226"/>
    </row>
    <row r="41" spans="3:37" ht="12.75" customHeight="1" x14ac:dyDescent="0.2">
      <c r="C41" s="22"/>
      <c r="D41" s="35"/>
      <c r="E41" s="463"/>
      <c r="F41" s="444"/>
      <c r="G41" s="99" t="s">
        <v>6</v>
      </c>
      <c r="H41" s="100"/>
      <c r="I41" s="101"/>
      <c r="J41" s="201">
        <v>269</v>
      </c>
      <c r="K41" s="201">
        <v>422</v>
      </c>
      <c r="L41" s="201">
        <v>415</v>
      </c>
      <c r="M41" s="201">
        <v>420</v>
      </c>
      <c r="N41" s="201">
        <v>456</v>
      </c>
      <c r="O41" s="356">
        <v>518</v>
      </c>
      <c r="P41" s="356">
        <v>428</v>
      </c>
      <c r="Q41" s="356">
        <v>416</v>
      </c>
      <c r="R41" s="356">
        <v>438</v>
      </c>
      <c r="S41" s="356">
        <v>451</v>
      </c>
      <c r="T41" s="356">
        <v>515</v>
      </c>
      <c r="U41" s="356">
        <v>471</v>
      </c>
      <c r="V41" s="356">
        <v>446</v>
      </c>
      <c r="W41" s="356">
        <v>431</v>
      </c>
      <c r="X41" s="214">
        <v>486</v>
      </c>
      <c r="AF41" s="226"/>
      <c r="AG41" s="226"/>
      <c r="AH41" s="226"/>
      <c r="AI41" s="226"/>
      <c r="AJ41" s="226"/>
      <c r="AK41" s="226"/>
    </row>
    <row r="42" spans="3:37" ht="12.75" customHeight="1" x14ac:dyDescent="0.2">
      <c r="C42" s="22"/>
      <c r="D42" s="35"/>
      <c r="E42" s="463"/>
      <c r="F42" s="470"/>
      <c r="G42" s="36" t="s">
        <v>7</v>
      </c>
      <c r="H42" s="37"/>
      <c r="I42" s="38"/>
      <c r="J42" s="201">
        <v>553</v>
      </c>
      <c r="K42" s="201">
        <v>486</v>
      </c>
      <c r="L42" s="201">
        <v>330</v>
      </c>
      <c r="M42" s="201">
        <v>214</v>
      </c>
      <c r="N42" s="201">
        <v>333</v>
      </c>
      <c r="O42" s="356">
        <v>381</v>
      </c>
      <c r="P42" s="356">
        <v>452</v>
      </c>
      <c r="Q42" s="356">
        <v>417</v>
      </c>
      <c r="R42" s="356">
        <v>322</v>
      </c>
      <c r="S42" s="356">
        <v>350</v>
      </c>
      <c r="T42" s="356">
        <v>337</v>
      </c>
      <c r="U42" s="356">
        <v>317</v>
      </c>
      <c r="V42" s="356">
        <v>341</v>
      </c>
      <c r="W42" s="356">
        <v>352</v>
      </c>
      <c r="X42" s="214">
        <v>416</v>
      </c>
      <c r="AF42" s="226"/>
      <c r="AG42" s="226"/>
      <c r="AH42" s="226"/>
      <c r="AI42" s="226"/>
      <c r="AJ42" s="226"/>
      <c r="AK42" s="226"/>
    </row>
    <row r="43" spans="3:37" ht="12.75" customHeight="1" x14ac:dyDescent="0.2">
      <c r="C43" s="22"/>
      <c r="D43" s="35"/>
      <c r="E43" s="463"/>
      <c r="F43" s="471"/>
      <c r="G43" s="41" t="s">
        <v>8</v>
      </c>
      <c r="H43" s="42"/>
      <c r="I43" s="43"/>
      <c r="J43" s="250">
        <v>118128</v>
      </c>
      <c r="K43" s="250">
        <v>116837</v>
      </c>
      <c r="L43" s="250">
        <v>112913</v>
      </c>
      <c r="M43" s="250">
        <v>113967</v>
      </c>
      <c r="N43" s="250">
        <v>110434</v>
      </c>
      <c r="O43" s="357">
        <v>108800</v>
      </c>
      <c r="P43" s="357">
        <v>105692</v>
      </c>
      <c r="Q43" s="357">
        <v>95841</v>
      </c>
      <c r="R43" s="357">
        <v>88516</v>
      </c>
      <c r="S43" s="357">
        <v>82560</v>
      </c>
      <c r="T43" s="357">
        <v>80826</v>
      </c>
      <c r="U43" s="357">
        <v>78132</v>
      </c>
      <c r="V43" s="357">
        <v>76256</v>
      </c>
      <c r="W43" s="357">
        <v>75016</v>
      </c>
      <c r="X43" s="251">
        <v>73773</v>
      </c>
      <c r="AF43" s="226"/>
      <c r="AG43" s="226"/>
      <c r="AH43" s="226"/>
      <c r="AI43" s="226"/>
      <c r="AJ43" s="226"/>
      <c r="AK43" s="226"/>
    </row>
    <row r="44" spans="3:37" ht="12.75" customHeight="1" x14ac:dyDescent="0.2">
      <c r="C44" s="22"/>
      <c r="D44" s="35"/>
      <c r="E44" s="463"/>
      <c r="F44" s="95" t="s">
        <v>203</v>
      </c>
      <c r="G44" s="96"/>
      <c r="H44" s="97"/>
      <c r="I44" s="98"/>
      <c r="J44" s="223">
        <v>22020</v>
      </c>
      <c r="K44" s="223">
        <v>21112</v>
      </c>
      <c r="L44" s="223">
        <v>20248</v>
      </c>
      <c r="M44" s="223">
        <v>22308</v>
      </c>
      <c r="N44" s="223">
        <v>21607</v>
      </c>
      <c r="O44" s="355">
        <v>21199</v>
      </c>
      <c r="P44" s="355">
        <v>20643</v>
      </c>
      <c r="Q44" s="355">
        <v>17148</v>
      </c>
      <c r="R44" s="355">
        <v>14671</v>
      </c>
      <c r="S44" s="355">
        <v>13919</v>
      </c>
      <c r="T44" s="355">
        <v>13899</v>
      </c>
      <c r="U44" s="355">
        <v>14450</v>
      </c>
      <c r="V44" s="355">
        <v>14114</v>
      </c>
      <c r="W44" s="355">
        <v>14647</v>
      </c>
      <c r="X44" s="224">
        <v>14420</v>
      </c>
      <c r="AF44" s="226"/>
      <c r="AG44" s="226"/>
      <c r="AH44" s="226"/>
      <c r="AI44" s="226"/>
      <c r="AJ44" s="226"/>
      <c r="AK44" s="226"/>
    </row>
    <row r="45" spans="3:37" ht="12.75" customHeight="1" thickBot="1" x14ac:dyDescent="0.25">
      <c r="C45" s="22"/>
      <c r="D45" s="46"/>
      <c r="E45" s="464"/>
      <c r="F45" s="102" t="s">
        <v>10</v>
      </c>
      <c r="G45" s="103"/>
      <c r="H45" s="104"/>
      <c r="I45" s="105"/>
      <c r="J45" s="252">
        <v>706</v>
      </c>
      <c r="K45" s="252">
        <v>757</v>
      </c>
      <c r="L45" s="252">
        <v>654</v>
      </c>
      <c r="M45" s="252">
        <v>720</v>
      </c>
      <c r="N45" s="252">
        <v>701</v>
      </c>
      <c r="O45" s="358">
        <v>708</v>
      </c>
      <c r="P45" s="358">
        <v>687</v>
      </c>
      <c r="Q45" s="358">
        <v>775</v>
      </c>
      <c r="R45" s="358">
        <v>730</v>
      </c>
      <c r="S45" s="358">
        <v>860</v>
      </c>
      <c r="T45" s="358">
        <v>794</v>
      </c>
      <c r="U45" s="358">
        <v>911</v>
      </c>
      <c r="V45" s="358">
        <v>880</v>
      </c>
      <c r="W45" s="358">
        <v>922</v>
      </c>
      <c r="X45" s="253">
        <v>892</v>
      </c>
      <c r="AF45" s="226"/>
      <c r="AG45" s="226"/>
      <c r="AH45" s="226"/>
      <c r="AI45" s="226"/>
      <c r="AJ45" s="226"/>
      <c r="AK45" s="226"/>
    </row>
    <row r="46" spans="3:37" ht="12.75" customHeight="1" x14ac:dyDescent="0.2">
      <c r="C46" s="22"/>
      <c r="D46" s="91"/>
      <c r="E46" s="92" t="s">
        <v>115</v>
      </c>
      <c r="F46" s="92"/>
      <c r="G46" s="92"/>
      <c r="H46" s="93"/>
      <c r="I46" s="94"/>
      <c r="J46" s="248">
        <v>127619</v>
      </c>
      <c r="K46" s="248">
        <v>125246</v>
      </c>
      <c r="L46" s="248">
        <v>122311</v>
      </c>
      <c r="M46" s="248">
        <v>124669</v>
      </c>
      <c r="N46" s="248">
        <v>119675</v>
      </c>
      <c r="O46" s="354">
        <v>116788</v>
      </c>
      <c r="P46" s="354">
        <v>114585</v>
      </c>
      <c r="Q46" s="354">
        <v>101232</v>
      </c>
      <c r="R46" s="354">
        <v>94387</v>
      </c>
      <c r="S46" s="354">
        <v>89116</v>
      </c>
      <c r="T46" s="354">
        <v>87261</v>
      </c>
      <c r="U46" s="354">
        <v>86170</v>
      </c>
      <c r="V46" s="354">
        <v>84531</v>
      </c>
      <c r="W46" s="354">
        <v>83645</v>
      </c>
      <c r="X46" s="249">
        <v>83675</v>
      </c>
      <c r="AF46" s="226"/>
      <c r="AG46" s="226"/>
      <c r="AH46" s="226"/>
      <c r="AI46" s="226"/>
      <c r="AJ46" s="226"/>
      <c r="AK46" s="226"/>
    </row>
    <row r="47" spans="3:37" ht="12.75" customHeight="1" x14ac:dyDescent="0.2">
      <c r="C47" s="22"/>
      <c r="D47" s="29"/>
      <c r="E47" s="460" t="s">
        <v>3</v>
      </c>
      <c r="F47" s="95" t="s">
        <v>4</v>
      </c>
      <c r="G47" s="96"/>
      <c r="H47" s="97"/>
      <c r="I47" s="98"/>
      <c r="J47" s="223">
        <v>110344</v>
      </c>
      <c r="K47" s="223">
        <v>108427</v>
      </c>
      <c r="L47" s="223">
        <v>105958</v>
      </c>
      <c r="M47" s="223">
        <v>106872</v>
      </c>
      <c r="N47" s="223">
        <v>102925</v>
      </c>
      <c r="O47" s="355">
        <v>100757</v>
      </c>
      <c r="P47" s="355">
        <v>98755</v>
      </c>
      <c r="Q47" s="355">
        <v>88475</v>
      </c>
      <c r="R47" s="355">
        <v>82904</v>
      </c>
      <c r="S47" s="355">
        <v>77603</v>
      </c>
      <c r="T47" s="355">
        <v>75890</v>
      </c>
      <c r="U47" s="355">
        <v>74345</v>
      </c>
      <c r="V47" s="355">
        <v>72827</v>
      </c>
      <c r="W47" s="355">
        <v>71722</v>
      </c>
      <c r="X47" s="224">
        <v>71720</v>
      </c>
      <c r="AF47" s="226"/>
      <c r="AG47" s="226"/>
      <c r="AH47" s="226"/>
      <c r="AI47" s="226"/>
      <c r="AJ47" s="226"/>
      <c r="AK47" s="226"/>
    </row>
    <row r="48" spans="3:37" ht="12.75" customHeight="1" x14ac:dyDescent="0.2">
      <c r="C48" s="22"/>
      <c r="D48" s="35"/>
      <c r="E48" s="463"/>
      <c r="F48" s="469" t="s">
        <v>3</v>
      </c>
      <c r="G48" s="30" t="s">
        <v>5</v>
      </c>
      <c r="H48" s="31"/>
      <c r="I48" s="32"/>
      <c r="J48" s="132">
        <v>651</v>
      </c>
      <c r="K48" s="132">
        <v>663</v>
      </c>
      <c r="L48" s="132">
        <v>706</v>
      </c>
      <c r="M48" s="132">
        <v>672</v>
      </c>
      <c r="N48" s="132">
        <v>709</v>
      </c>
      <c r="O48" s="337">
        <v>674</v>
      </c>
      <c r="P48" s="337">
        <v>739</v>
      </c>
      <c r="Q48" s="337">
        <v>600</v>
      </c>
      <c r="R48" s="337">
        <v>607</v>
      </c>
      <c r="S48" s="337">
        <v>503</v>
      </c>
      <c r="T48" s="337">
        <v>432</v>
      </c>
      <c r="U48" s="337">
        <v>425</v>
      </c>
      <c r="V48" s="337">
        <v>454</v>
      </c>
      <c r="W48" s="337">
        <v>437</v>
      </c>
      <c r="X48" s="133">
        <v>371</v>
      </c>
      <c r="AF48" s="226"/>
      <c r="AG48" s="226"/>
      <c r="AH48" s="226"/>
      <c r="AI48" s="226"/>
      <c r="AJ48" s="226"/>
      <c r="AK48" s="226"/>
    </row>
    <row r="49" spans="3:37" ht="12.75" customHeight="1" x14ac:dyDescent="0.2">
      <c r="C49" s="22"/>
      <c r="D49" s="35"/>
      <c r="E49" s="463"/>
      <c r="F49" s="444"/>
      <c r="G49" s="99" t="s">
        <v>6</v>
      </c>
      <c r="H49" s="100"/>
      <c r="I49" s="101"/>
      <c r="J49" s="201">
        <v>269</v>
      </c>
      <c r="K49" s="201">
        <v>422</v>
      </c>
      <c r="L49" s="201">
        <v>415</v>
      </c>
      <c r="M49" s="201">
        <v>420</v>
      </c>
      <c r="N49" s="201">
        <v>456</v>
      </c>
      <c r="O49" s="356">
        <v>518</v>
      </c>
      <c r="P49" s="356">
        <v>428</v>
      </c>
      <c r="Q49" s="356">
        <v>416</v>
      </c>
      <c r="R49" s="356">
        <v>438</v>
      </c>
      <c r="S49" s="356">
        <v>451</v>
      </c>
      <c r="T49" s="356">
        <v>515</v>
      </c>
      <c r="U49" s="356">
        <v>471</v>
      </c>
      <c r="V49" s="356">
        <v>431</v>
      </c>
      <c r="W49" s="356">
        <v>429</v>
      </c>
      <c r="X49" s="214">
        <v>440</v>
      </c>
      <c r="AF49" s="226"/>
      <c r="AG49" s="226"/>
      <c r="AH49" s="226"/>
      <c r="AI49" s="226"/>
      <c r="AJ49" s="226"/>
      <c r="AK49" s="226"/>
    </row>
    <row r="50" spans="3:37" ht="12.75" customHeight="1" x14ac:dyDescent="0.2">
      <c r="C50" s="22"/>
      <c r="D50" s="35"/>
      <c r="E50" s="463"/>
      <c r="F50" s="470"/>
      <c r="G50" s="36" t="s">
        <v>7</v>
      </c>
      <c r="H50" s="37"/>
      <c r="I50" s="38"/>
      <c r="J50" s="201">
        <v>391</v>
      </c>
      <c r="K50" s="201">
        <v>243</v>
      </c>
      <c r="L50" s="201">
        <v>193</v>
      </c>
      <c r="M50" s="201">
        <v>151</v>
      </c>
      <c r="N50" s="201">
        <v>244</v>
      </c>
      <c r="O50" s="356">
        <v>277</v>
      </c>
      <c r="P50" s="356">
        <v>339</v>
      </c>
      <c r="Q50" s="356">
        <v>230</v>
      </c>
      <c r="R50" s="356">
        <v>194</v>
      </c>
      <c r="S50" s="356">
        <v>227</v>
      </c>
      <c r="T50" s="356">
        <v>212</v>
      </c>
      <c r="U50" s="356">
        <v>211</v>
      </c>
      <c r="V50" s="356">
        <v>205</v>
      </c>
      <c r="W50" s="356">
        <v>268</v>
      </c>
      <c r="X50" s="214">
        <v>326</v>
      </c>
      <c r="AF50" s="226"/>
      <c r="AG50" s="226"/>
      <c r="AH50" s="226"/>
      <c r="AI50" s="226"/>
      <c r="AJ50" s="226"/>
      <c r="AK50" s="226"/>
    </row>
    <row r="51" spans="3:37" ht="12.75" customHeight="1" x14ac:dyDescent="0.2">
      <c r="C51" s="22"/>
      <c r="D51" s="35"/>
      <c r="E51" s="463"/>
      <c r="F51" s="471"/>
      <c r="G51" s="41" t="s">
        <v>8</v>
      </c>
      <c r="H51" s="42"/>
      <c r="I51" s="43"/>
      <c r="J51" s="250">
        <v>109033</v>
      </c>
      <c r="K51" s="250">
        <v>107099</v>
      </c>
      <c r="L51" s="250">
        <v>104644</v>
      </c>
      <c r="M51" s="250">
        <v>105629</v>
      </c>
      <c r="N51" s="250">
        <v>101516</v>
      </c>
      <c r="O51" s="357">
        <v>99288</v>
      </c>
      <c r="P51" s="357">
        <v>97249</v>
      </c>
      <c r="Q51" s="357">
        <v>87229</v>
      </c>
      <c r="R51" s="357">
        <v>81665</v>
      </c>
      <c r="S51" s="357">
        <v>76422</v>
      </c>
      <c r="T51" s="357">
        <v>74731</v>
      </c>
      <c r="U51" s="357">
        <v>73238</v>
      </c>
      <c r="V51" s="357">
        <v>71737</v>
      </c>
      <c r="W51" s="357">
        <v>70588</v>
      </c>
      <c r="X51" s="251">
        <v>70583</v>
      </c>
      <c r="AF51" s="226"/>
      <c r="AG51" s="226"/>
      <c r="AH51" s="226"/>
      <c r="AI51" s="226"/>
      <c r="AJ51" s="226"/>
      <c r="AK51" s="226"/>
    </row>
    <row r="52" spans="3:37" ht="12.75" customHeight="1" x14ac:dyDescent="0.2">
      <c r="C52" s="22"/>
      <c r="D52" s="35"/>
      <c r="E52" s="463"/>
      <c r="F52" s="95" t="s">
        <v>203</v>
      </c>
      <c r="G52" s="96"/>
      <c r="H52" s="97"/>
      <c r="I52" s="98"/>
      <c r="J52" s="223">
        <v>16569</v>
      </c>
      <c r="K52" s="223">
        <v>16098</v>
      </c>
      <c r="L52" s="223">
        <v>15699</v>
      </c>
      <c r="M52" s="223">
        <v>17111</v>
      </c>
      <c r="N52" s="223">
        <v>16049</v>
      </c>
      <c r="O52" s="355">
        <v>15359</v>
      </c>
      <c r="P52" s="355">
        <v>15143</v>
      </c>
      <c r="Q52" s="355">
        <v>12023</v>
      </c>
      <c r="R52" s="355">
        <v>10814</v>
      </c>
      <c r="S52" s="355">
        <v>10776</v>
      </c>
      <c r="T52" s="355">
        <v>10663</v>
      </c>
      <c r="U52" s="355">
        <v>11049</v>
      </c>
      <c r="V52" s="355">
        <v>10954</v>
      </c>
      <c r="W52" s="355">
        <v>11120</v>
      </c>
      <c r="X52" s="224">
        <v>11173</v>
      </c>
      <c r="AF52" s="226"/>
      <c r="AG52" s="226"/>
      <c r="AH52" s="226"/>
      <c r="AI52" s="226"/>
      <c r="AJ52" s="226"/>
      <c r="AK52" s="226"/>
    </row>
    <row r="53" spans="3:37" ht="12.75" customHeight="1" thickBot="1" x14ac:dyDescent="0.25">
      <c r="C53" s="22"/>
      <c r="D53" s="46"/>
      <c r="E53" s="464"/>
      <c r="F53" s="102" t="s">
        <v>10</v>
      </c>
      <c r="G53" s="103"/>
      <c r="H53" s="104"/>
      <c r="I53" s="105"/>
      <c r="J53" s="252">
        <v>706</v>
      </c>
      <c r="K53" s="252">
        <v>721</v>
      </c>
      <c r="L53" s="252">
        <v>654</v>
      </c>
      <c r="M53" s="252">
        <v>686</v>
      </c>
      <c r="N53" s="252">
        <v>701</v>
      </c>
      <c r="O53" s="358">
        <v>672</v>
      </c>
      <c r="P53" s="358">
        <v>687</v>
      </c>
      <c r="Q53" s="358">
        <v>734</v>
      </c>
      <c r="R53" s="358">
        <v>669</v>
      </c>
      <c r="S53" s="358">
        <v>737</v>
      </c>
      <c r="T53" s="358">
        <v>708</v>
      </c>
      <c r="U53" s="358">
        <v>776</v>
      </c>
      <c r="V53" s="358">
        <v>750</v>
      </c>
      <c r="W53" s="358">
        <v>803</v>
      </c>
      <c r="X53" s="253">
        <v>782</v>
      </c>
      <c r="AF53" s="226"/>
      <c r="AG53" s="226"/>
      <c r="AH53" s="226"/>
      <c r="AI53" s="226"/>
      <c r="AJ53" s="226"/>
      <c r="AK53" s="226"/>
    </row>
    <row r="54" spans="3:37" ht="12.75" customHeight="1" x14ac:dyDescent="0.2">
      <c r="C54" s="22"/>
      <c r="D54" s="91"/>
      <c r="E54" s="92" t="s">
        <v>106</v>
      </c>
      <c r="F54" s="92"/>
      <c r="G54" s="92"/>
      <c r="H54" s="93"/>
      <c r="I54" s="94"/>
      <c r="J54" s="248">
        <v>14708</v>
      </c>
      <c r="K54" s="248">
        <v>15031</v>
      </c>
      <c r="L54" s="248">
        <v>12955</v>
      </c>
      <c r="M54" s="248">
        <v>13632</v>
      </c>
      <c r="N54" s="248">
        <v>14565</v>
      </c>
      <c r="O54" s="354">
        <v>15492</v>
      </c>
      <c r="P54" s="354">
        <v>14056</v>
      </c>
      <c r="Q54" s="354">
        <v>13965</v>
      </c>
      <c r="R54" s="354">
        <v>10897</v>
      </c>
      <c r="S54" s="354">
        <v>9527</v>
      </c>
      <c r="T54" s="354">
        <v>9542</v>
      </c>
      <c r="U54" s="354">
        <v>8536</v>
      </c>
      <c r="V54" s="354">
        <v>7960</v>
      </c>
      <c r="W54" s="354">
        <v>8160</v>
      </c>
      <c r="X54" s="249">
        <v>6683</v>
      </c>
      <c r="AF54" s="226"/>
      <c r="AG54" s="226"/>
      <c r="AH54" s="226"/>
      <c r="AI54" s="226"/>
      <c r="AJ54" s="226"/>
      <c r="AK54" s="226"/>
    </row>
    <row r="55" spans="3:37" ht="12.75" customHeight="1" x14ac:dyDescent="0.2">
      <c r="C55" s="22"/>
      <c r="D55" s="29"/>
      <c r="E55" s="460" t="s">
        <v>3</v>
      </c>
      <c r="F55" s="96" t="s">
        <v>4</v>
      </c>
      <c r="G55" s="96"/>
      <c r="H55" s="97"/>
      <c r="I55" s="98"/>
      <c r="J55" s="223">
        <v>9257</v>
      </c>
      <c r="K55" s="223">
        <v>9981</v>
      </c>
      <c r="L55" s="223">
        <v>8406</v>
      </c>
      <c r="M55" s="223">
        <v>8401</v>
      </c>
      <c r="N55" s="223">
        <v>9007</v>
      </c>
      <c r="O55" s="355">
        <v>9616</v>
      </c>
      <c r="P55" s="355">
        <v>8556</v>
      </c>
      <c r="Q55" s="355">
        <v>8799</v>
      </c>
      <c r="R55" s="355">
        <v>6979</v>
      </c>
      <c r="S55" s="355">
        <v>6261</v>
      </c>
      <c r="T55" s="355">
        <v>6220</v>
      </c>
      <c r="U55" s="355">
        <v>5000</v>
      </c>
      <c r="V55" s="355">
        <v>4670</v>
      </c>
      <c r="W55" s="355">
        <v>4514</v>
      </c>
      <c r="X55" s="224">
        <v>3326</v>
      </c>
      <c r="AF55" s="226"/>
      <c r="AG55" s="226"/>
      <c r="AH55" s="226"/>
      <c r="AI55" s="226"/>
      <c r="AJ55" s="226"/>
      <c r="AK55" s="226"/>
    </row>
    <row r="56" spans="3:37" ht="12.75" customHeight="1" x14ac:dyDescent="0.2">
      <c r="C56" s="22"/>
      <c r="D56" s="35"/>
      <c r="E56" s="463"/>
      <c r="F56" s="465" t="s">
        <v>3</v>
      </c>
      <c r="G56" s="30" t="s">
        <v>5</v>
      </c>
      <c r="H56" s="31"/>
      <c r="I56" s="32"/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337">
        <v>0</v>
      </c>
      <c r="P56" s="337">
        <v>0</v>
      </c>
      <c r="Q56" s="337">
        <v>0</v>
      </c>
      <c r="R56" s="337">
        <v>0</v>
      </c>
      <c r="S56" s="337">
        <v>0</v>
      </c>
      <c r="T56" s="337">
        <v>0</v>
      </c>
      <c r="U56" s="337">
        <v>0</v>
      </c>
      <c r="V56" s="337">
        <v>0</v>
      </c>
      <c r="W56" s="337">
        <v>0</v>
      </c>
      <c r="X56" s="133">
        <v>0</v>
      </c>
      <c r="AF56" s="226"/>
      <c r="AG56" s="226"/>
      <c r="AH56" s="226"/>
      <c r="AI56" s="226"/>
      <c r="AJ56" s="226"/>
      <c r="AK56" s="226"/>
    </row>
    <row r="57" spans="3:37" ht="12.75" customHeight="1" x14ac:dyDescent="0.2">
      <c r="C57" s="22"/>
      <c r="D57" s="35"/>
      <c r="E57" s="463"/>
      <c r="F57" s="466"/>
      <c r="G57" s="99" t="s">
        <v>6</v>
      </c>
      <c r="H57" s="100"/>
      <c r="I57" s="101"/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356">
        <v>0</v>
      </c>
      <c r="P57" s="356">
        <v>0</v>
      </c>
      <c r="Q57" s="356">
        <v>0</v>
      </c>
      <c r="R57" s="356">
        <v>0</v>
      </c>
      <c r="S57" s="356">
        <v>0</v>
      </c>
      <c r="T57" s="356">
        <v>0</v>
      </c>
      <c r="U57" s="356">
        <v>0</v>
      </c>
      <c r="V57" s="356">
        <v>15</v>
      </c>
      <c r="W57" s="356">
        <v>2</v>
      </c>
      <c r="X57" s="214">
        <v>46</v>
      </c>
      <c r="AF57" s="226"/>
      <c r="AG57" s="226"/>
      <c r="AH57" s="226"/>
      <c r="AI57" s="226"/>
      <c r="AJ57" s="226"/>
      <c r="AK57" s="226"/>
    </row>
    <row r="58" spans="3:37" ht="12.75" customHeight="1" x14ac:dyDescent="0.2">
      <c r="C58" s="22"/>
      <c r="D58" s="35"/>
      <c r="E58" s="463"/>
      <c r="F58" s="467"/>
      <c r="G58" s="36" t="s">
        <v>7</v>
      </c>
      <c r="H58" s="37"/>
      <c r="I58" s="38"/>
      <c r="J58" s="201">
        <v>162</v>
      </c>
      <c r="K58" s="201">
        <v>243</v>
      </c>
      <c r="L58" s="201">
        <v>137</v>
      </c>
      <c r="M58" s="201">
        <v>63</v>
      </c>
      <c r="N58" s="201">
        <v>89</v>
      </c>
      <c r="O58" s="356">
        <v>104</v>
      </c>
      <c r="P58" s="356">
        <v>113</v>
      </c>
      <c r="Q58" s="356">
        <v>187</v>
      </c>
      <c r="R58" s="356">
        <v>128</v>
      </c>
      <c r="S58" s="356">
        <v>123</v>
      </c>
      <c r="T58" s="356">
        <v>125</v>
      </c>
      <c r="U58" s="356">
        <v>106</v>
      </c>
      <c r="V58" s="356">
        <v>136</v>
      </c>
      <c r="W58" s="356">
        <v>84</v>
      </c>
      <c r="X58" s="214">
        <v>90</v>
      </c>
      <c r="AF58" s="226"/>
      <c r="AG58" s="226"/>
      <c r="AH58" s="226"/>
      <c r="AI58" s="226"/>
      <c r="AJ58" s="226"/>
      <c r="AK58" s="226"/>
    </row>
    <row r="59" spans="3:37" ht="12.75" customHeight="1" x14ac:dyDescent="0.2">
      <c r="C59" s="22"/>
      <c r="D59" s="35"/>
      <c r="E59" s="463"/>
      <c r="F59" s="468"/>
      <c r="G59" s="41" t="s">
        <v>8</v>
      </c>
      <c r="H59" s="42"/>
      <c r="I59" s="43"/>
      <c r="J59" s="250">
        <v>9095</v>
      </c>
      <c r="K59" s="250">
        <v>9738</v>
      </c>
      <c r="L59" s="250">
        <v>8269</v>
      </c>
      <c r="M59" s="250">
        <v>8338</v>
      </c>
      <c r="N59" s="250">
        <v>8918</v>
      </c>
      <c r="O59" s="357">
        <v>9512</v>
      </c>
      <c r="P59" s="357">
        <v>8443</v>
      </c>
      <c r="Q59" s="357">
        <v>8612</v>
      </c>
      <c r="R59" s="357">
        <v>6851</v>
      </c>
      <c r="S59" s="357">
        <v>6138</v>
      </c>
      <c r="T59" s="357">
        <v>6095</v>
      </c>
      <c r="U59" s="357">
        <v>4894</v>
      </c>
      <c r="V59" s="357">
        <v>4519</v>
      </c>
      <c r="W59" s="357">
        <v>4428</v>
      </c>
      <c r="X59" s="251">
        <v>3190</v>
      </c>
      <c r="AF59" s="226"/>
      <c r="AG59" s="226"/>
      <c r="AH59" s="226"/>
      <c r="AI59" s="226"/>
      <c r="AJ59" s="226"/>
      <c r="AK59" s="226"/>
    </row>
    <row r="60" spans="3:37" ht="12.75" customHeight="1" x14ac:dyDescent="0.2">
      <c r="C60" s="22"/>
      <c r="D60" s="35"/>
      <c r="E60" s="463"/>
      <c r="F60" s="96" t="s">
        <v>203</v>
      </c>
      <c r="G60" s="96"/>
      <c r="H60" s="97"/>
      <c r="I60" s="98"/>
      <c r="J60" s="223">
        <v>5451</v>
      </c>
      <c r="K60" s="223">
        <v>5014</v>
      </c>
      <c r="L60" s="223">
        <v>4549</v>
      </c>
      <c r="M60" s="223">
        <v>5197</v>
      </c>
      <c r="N60" s="223">
        <v>5558</v>
      </c>
      <c r="O60" s="355">
        <v>5840</v>
      </c>
      <c r="P60" s="355">
        <v>5500</v>
      </c>
      <c r="Q60" s="355">
        <v>5125</v>
      </c>
      <c r="R60" s="355">
        <v>3857</v>
      </c>
      <c r="S60" s="355">
        <v>3143</v>
      </c>
      <c r="T60" s="355">
        <v>3236</v>
      </c>
      <c r="U60" s="355">
        <v>3401</v>
      </c>
      <c r="V60" s="355">
        <v>3160</v>
      </c>
      <c r="W60" s="355">
        <v>3527</v>
      </c>
      <c r="X60" s="224">
        <v>3247</v>
      </c>
      <c r="AF60" s="226"/>
      <c r="AG60" s="226"/>
      <c r="AH60" s="226"/>
      <c r="AI60" s="226"/>
      <c r="AJ60" s="226"/>
      <c r="AK60" s="226"/>
    </row>
    <row r="61" spans="3:37" ht="12.75" customHeight="1" thickBot="1" x14ac:dyDescent="0.25">
      <c r="C61" s="22"/>
      <c r="D61" s="46"/>
      <c r="E61" s="464"/>
      <c r="F61" s="103" t="s">
        <v>10</v>
      </c>
      <c r="G61" s="103"/>
      <c r="H61" s="104"/>
      <c r="I61" s="105"/>
      <c r="J61" s="252">
        <v>0</v>
      </c>
      <c r="K61" s="252">
        <v>36</v>
      </c>
      <c r="L61" s="252">
        <v>0</v>
      </c>
      <c r="M61" s="252">
        <v>34</v>
      </c>
      <c r="N61" s="252">
        <v>0</v>
      </c>
      <c r="O61" s="358">
        <v>36</v>
      </c>
      <c r="P61" s="358">
        <v>0</v>
      </c>
      <c r="Q61" s="358">
        <v>41</v>
      </c>
      <c r="R61" s="358">
        <v>61</v>
      </c>
      <c r="S61" s="358">
        <v>123</v>
      </c>
      <c r="T61" s="358">
        <v>86</v>
      </c>
      <c r="U61" s="358">
        <v>135</v>
      </c>
      <c r="V61" s="358">
        <v>130</v>
      </c>
      <c r="W61" s="358">
        <v>119</v>
      </c>
      <c r="X61" s="253">
        <v>110</v>
      </c>
      <c r="AF61" s="226"/>
      <c r="AG61" s="226"/>
      <c r="AH61" s="226"/>
      <c r="AI61" s="226"/>
      <c r="AJ61" s="226"/>
      <c r="AK61" s="226"/>
    </row>
    <row r="62" spans="3:37" ht="12.75" customHeight="1" thickBot="1" x14ac:dyDescent="0.25">
      <c r="C62" s="22"/>
      <c r="D62" s="86" t="s">
        <v>59</v>
      </c>
      <c r="E62" s="87"/>
      <c r="F62" s="87"/>
      <c r="G62" s="87"/>
      <c r="H62" s="87"/>
      <c r="I62" s="87"/>
      <c r="J62" s="254"/>
      <c r="K62" s="254"/>
      <c r="L62" s="254"/>
      <c r="M62" s="254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AF62" s="226"/>
      <c r="AG62" s="226"/>
      <c r="AH62" s="226"/>
      <c r="AI62" s="226"/>
      <c r="AJ62" s="226"/>
      <c r="AK62" s="226"/>
    </row>
    <row r="63" spans="3:37" ht="12.75" customHeight="1" x14ac:dyDescent="0.2">
      <c r="C63" s="22"/>
      <c r="D63" s="91"/>
      <c r="E63" s="92" t="s">
        <v>1</v>
      </c>
      <c r="F63" s="92"/>
      <c r="G63" s="92"/>
      <c r="H63" s="93"/>
      <c r="I63" s="94"/>
      <c r="J63" s="248">
        <v>106488</v>
      </c>
      <c r="K63" s="248">
        <v>107437</v>
      </c>
      <c r="L63" s="248">
        <v>108484</v>
      </c>
      <c r="M63" s="248">
        <v>105931</v>
      </c>
      <c r="N63" s="248">
        <v>101048</v>
      </c>
      <c r="O63" s="354">
        <v>98450</v>
      </c>
      <c r="P63" s="354">
        <v>92065</v>
      </c>
      <c r="Q63" s="354">
        <v>85504</v>
      </c>
      <c r="R63" s="354">
        <v>82852</v>
      </c>
      <c r="S63" s="354">
        <v>78279</v>
      </c>
      <c r="T63" s="354">
        <v>68832</v>
      </c>
      <c r="U63" s="354">
        <v>63231</v>
      </c>
      <c r="V63" s="354">
        <v>58106</v>
      </c>
      <c r="W63" s="354">
        <v>58136</v>
      </c>
      <c r="X63" s="249" t="s">
        <v>2</v>
      </c>
      <c r="AF63" s="226"/>
      <c r="AG63" s="226"/>
      <c r="AH63" s="226"/>
      <c r="AI63" s="226"/>
      <c r="AJ63" s="226"/>
      <c r="AK63" s="226"/>
    </row>
    <row r="64" spans="3:37" ht="12.75" customHeight="1" x14ac:dyDescent="0.2">
      <c r="C64" s="22"/>
      <c r="D64" s="29"/>
      <c r="E64" s="460" t="s">
        <v>3</v>
      </c>
      <c r="F64" s="95" t="s">
        <v>4</v>
      </c>
      <c r="G64" s="96"/>
      <c r="H64" s="97"/>
      <c r="I64" s="98"/>
      <c r="J64" s="223">
        <v>90665</v>
      </c>
      <c r="K64" s="223">
        <v>90986</v>
      </c>
      <c r="L64" s="223">
        <v>90964</v>
      </c>
      <c r="M64" s="223">
        <v>88891</v>
      </c>
      <c r="N64" s="223">
        <v>84747</v>
      </c>
      <c r="O64" s="355">
        <v>81735</v>
      </c>
      <c r="P64" s="355">
        <v>76030</v>
      </c>
      <c r="Q64" s="355">
        <v>72174</v>
      </c>
      <c r="R64" s="355">
        <v>69977</v>
      </c>
      <c r="S64" s="355">
        <v>66328</v>
      </c>
      <c r="T64" s="355">
        <v>58610</v>
      </c>
      <c r="U64" s="355">
        <v>53871</v>
      </c>
      <c r="V64" s="355">
        <v>49051</v>
      </c>
      <c r="W64" s="355">
        <v>48889</v>
      </c>
      <c r="X64" s="369" t="s">
        <v>2</v>
      </c>
      <c r="AF64" s="226"/>
      <c r="AG64" s="226"/>
      <c r="AH64" s="226"/>
      <c r="AI64" s="226"/>
      <c r="AJ64" s="226"/>
      <c r="AK64" s="226"/>
    </row>
    <row r="65" spans="3:37" ht="12.75" customHeight="1" x14ac:dyDescent="0.2">
      <c r="C65" s="22"/>
      <c r="D65" s="35"/>
      <c r="E65" s="463"/>
      <c r="F65" s="469" t="s">
        <v>3</v>
      </c>
      <c r="G65" s="30" t="s">
        <v>5</v>
      </c>
      <c r="H65" s="31"/>
      <c r="I65" s="32"/>
      <c r="J65" s="132">
        <v>387</v>
      </c>
      <c r="K65" s="132">
        <v>358</v>
      </c>
      <c r="L65" s="132">
        <v>367</v>
      </c>
      <c r="M65" s="132">
        <v>325</v>
      </c>
      <c r="N65" s="132">
        <v>327</v>
      </c>
      <c r="O65" s="337">
        <v>339</v>
      </c>
      <c r="P65" s="337">
        <v>348</v>
      </c>
      <c r="Q65" s="337">
        <v>293</v>
      </c>
      <c r="R65" s="337">
        <v>269</v>
      </c>
      <c r="S65" s="337">
        <v>248</v>
      </c>
      <c r="T65" s="337">
        <v>291</v>
      </c>
      <c r="U65" s="337">
        <v>240</v>
      </c>
      <c r="V65" s="337">
        <v>201</v>
      </c>
      <c r="W65" s="337">
        <v>203</v>
      </c>
      <c r="X65" s="370" t="s">
        <v>2</v>
      </c>
      <c r="AF65" s="226"/>
      <c r="AG65" s="226"/>
      <c r="AH65" s="226"/>
      <c r="AI65" s="226"/>
      <c r="AJ65" s="226"/>
      <c r="AK65" s="226"/>
    </row>
    <row r="66" spans="3:37" ht="12.75" customHeight="1" x14ac:dyDescent="0.2">
      <c r="C66" s="22"/>
      <c r="D66" s="35"/>
      <c r="E66" s="463"/>
      <c r="F66" s="444"/>
      <c r="G66" s="99" t="s">
        <v>6</v>
      </c>
      <c r="H66" s="100"/>
      <c r="I66" s="101"/>
      <c r="J66" s="201">
        <v>331</v>
      </c>
      <c r="K66" s="201">
        <v>306</v>
      </c>
      <c r="L66" s="201">
        <v>311</v>
      </c>
      <c r="M66" s="201">
        <v>379</v>
      </c>
      <c r="N66" s="201">
        <v>406</v>
      </c>
      <c r="O66" s="356">
        <v>316</v>
      </c>
      <c r="P66" s="356">
        <v>375</v>
      </c>
      <c r="Q66" s="356">
        <v>391</v>
      </c>
      <c r="R66" s="356">
        <v>376</v>
      </c>
      <c r="S66" s="356">
        <v>340</v>
      </c>
      <c r="T66" s="356">
        <v>296</v>
      </c>
      <c r="U66" s="356">
        <v>283</v>
      </c>
      <c r="V66" s="356">
        <v>288</v>
      </c>
      <c r="W66" s="356">
        <v>309</v>
      </c>
      <c r="X66" s="371" t="s">
        <v>2</v>
      </c>
      <c r="AF66" s="226"/>
      <c r="AG66" s="226"/>
      <c r="AH66" s="226"/>
      <c r="AI66" s="226"/>
      <c r="AJ66" s="226"/>
      <c r="AK66" s="226"/>
    </row>
    <row r="67" spans="3:37" ht="12.75" customHeight="1" x14ac:dyDescent="0.2">
      <c r="C67" s="22"/>
      <c r="D67" s="35"/>
      <c r="E67" s="463"/>
      <c r="F67" s="470"/>
      <c r="G67" s="36" t="s">
        <v>7</v>
      </c>
      <c r="H67" s="37"/>
      <c r="I67" s="38"/>
      <c r="J67" s="201">
        <v>633</v>
      </c>
      <c r="K67" s="201">
        <v>525</v>
      </c>
      <c r="L67" s="201">
        <v>331</v>
      </c>
      <c r="M67" s="201">
        <v>345</v>
      </c>
      <c r="N67" s="201">
        <v>214</v>
      </c>
      <c r="O67" s="356">
        <v>184</v>
      </c>
      <c r="P67" s="356">
        <v>142</v>
      </c>
      <c r="Q67" s="356">
        <v>199</v>
      </c>
      <c r="R67" s="356">
        <v>298</v>
      </c>
      <c r="S67" s="356">
        <v>230</v>
      </c>
      <c r="T67" s="356">
        <v>277</v>
      </c>
      <c r="U67" s="356">
        <v>271</v>
      </c>
      <c r="V67" s="356">
        <v>288</v>
      </c>
      <c r="W67" s="356">
        <v>310</v>
      </c>
      <c r="X67" s="371" t="s">
        <v>2</v>
      </c>
      <c r="AF67" s="226"/>
      <c r="AG67" s="226"/>
      <c r="AH67" s="226"/>
      <c r="AI67" s="226"/>
      <c r="AJ67" s="226"/>
      <c r="AK67" s="226"/>
    </row>
    <row r="68" spans="3:37" ht="12.75" customHeight="1" x14ac:dyDescent="0.2">
      <c r="C68" s="22"/>
      <c r="D68" s="35"/>
      <c r="E68" s="463"/>
      <c r="F68" s="471"/>
      <c r="G68" s="41" t="s">
        <v>8</v>
      </c>
      <c r="H68" s="42"/>
      <c r="I68" s="43"/>
      <c r="J68" s="250">
        <v>89314</v>
      </c>
      <c r="K68" s="250">
        <v>89797</v>
      </c>
      <c r="L68" s="250">
        <v>89955</v>
      </c>
      <c r="M68" s="250">
        <v>87842</v>
      </c>
      <c r="N68" s="250">
        <v>83800</v>
      </c>
      <c r="O68" s="357">
        <v>80896</v>
      </c>
      <c r="P68" s="357">
        <v>75165</v>
      </c>
      <c r="Q68" s="357">
        <v>71291</v>
      </c>
      <c r="R68" s="357">
        <v>69034</v>
      </c>
      <c r="S68" s="357">
        <v>65510</v>
      </c>
      <c r="T68" s="357">
        <v>57746</v>
      </c>
      <c r="U68" s="357">
        <v>53077</v>
      </c>
      <c r="V68" s="357">
        <v>48274</v>
      </c>
      <c r="W68" s="357">
        <v>48067</v>
      </c>
      <c r="X68" s="372" t="s">
        <v>2</v>
      </c>
      <c r="AF68" s="226"/>
      <c r="AG68" s="226"/>
      <c r="AH68" s="226"/>
      <c r="AI68" s="226"/>
      <c r="AJ68" s="226"/>
      <c r="AK68" s="226"/>
    </row>
    <row r="69" spans="3:37" ht="12.75" customHeight="1" x14ac:dyDescent="0.2">
      <c r="C69" s="22"/>
      <c r="D69" s="35"/>
      <c r="E69" s="463"/>
      <c r="F69" s="95" t="s">
        <v>203</v>
      </c>
      <c r="G69" s="96"/>
      <c r="H69" s="97"/>
      <c r="I69" s="98"/>
      <c r="J69" s="223">
        <v>15193</v>
      </c>
      <c r="K69" s="223">
        <v>15957</v>
      </c>
      <c r="L69" s="223">
        <v>16999</v>
      </c>
      <c r="M69" s="223">
        <v>16376</v>
      </c>
      <c r="N69" s="223">
        <v>15748</v>
      </c>
      <c r="O69" s="355">
        <v>16180</v>
      </c>
      <c r="P69" s="380">
        <v>15521</v>
      </c>
      <c r="Q69" s="380">
        <v>12846</v>
      </c>
      <c r="R69" s="380">
        <v>12365</v>
      </c>
      <c r="S69" s="380">
        <v>11433</v>
      </c>
      <c r="T69" s="380">
        <v>9681</v>
      </c>
      <c r="U69" s="380">
        <v>8889</v>
      </c>
      <c r="V69" s="380">
        <v>8489</v>
      </c>
      <c r="W69" s="380">
        <v>8678</v>
      </c>
      <c r="X69" s="374" t="s">
        <v>2</v>
      </c>
      <c r="AF69" s="226"/>
      <c r="AG69" s="226"/>
      <c r="AH69" s="226"/>
      <c r="AI69" s="226"/>
      <c r="AJ69" s="226"/>
      <c r="AK69" s="226"/>
    </row>
    <row r="70" spans="3:37" ht="12.75" customHeight="1" thickBot="1" x14ac:dyDescent="0.25">
      <c r="C70" s="22"/>
      <c r="D70" s="46"/>
      <c r="E70" s="464"/>
      <c r="F70" s="102" t="s">
        <v>10</v>
      </c>
      <c r="G70" s="103"/>
      <c r="H70" s="104"/>
      <c r="I70" s="105"/>
      <c r="J70" s="252">
        <v>630</v>
      </c>
      <c r="K70" s="252">
        <v>494</v>
      </c>
      <c r="L70" s="252">
        <v>521</v>
      </c>
      <c r="M70" s="252">
        <v>664</v>
      </c>
      <c r="N70" s="252">
        <v>553</v>
      </c>
      <c r="O70" s="358">
        <v>535</v>
      </c>
      <c r="P70" s="358">
        <v>514</v>
      </c>
      <c r="Q70" s="358">
        <v>484</v>
      </c>
      <c r="R70" s="358">
        <v>510</v>
      </c>
      <c r="S70" s="358">
        <v>518</v>
      </c>
      <c r="T70" s="358">
        <v>541</v>
      </c>
      <c r="U70" s="358">
        <v>471</v>
      </c>
      <c r="V70" s="358">
        <v>566</v>
      </c>
      <c r="W70" s="358">
        <v>569</v>
      </c>
      <c r="X70" s="373" t="s">
        <v>2</v>
      </c>
      <c r="AF70" s="226"/>
      <c r="AG70" s="226"/>
      <c r="AH70" s="226"/>
      <c r="AI70" s="226"/>
      <c r="AJ70" s="226"/>
      <c r="AK70" s="226"/>
    </row>
    <row r="71" spans="3:37" ht="12.75" customHeight="1" x14ac:dyDescent="0.2">
      <c r="C71" s="22"/>
      <c r="D71" s="91"/>
      <c r="E71" s="92" t="s">
        <v>115</v>
      </c>
      <c r="F71" s="92"/>
      <c r="G71" s="92"/>
      <c r="H71" s="93"/>
      <c r="I71" s="94"/>
      <c r="J71" s="248">
        <v>100209</v>
      </c>
      <c r="K71" s="248">
        <v>100961</v>
      </c>
      <c r="L71" s="248">
        <v>100632</v>
      </c>
      <c r="M71" s="248">
        <v>98046</v>
      </c>
      <c r="N71" s="248">
        <v>94136</v>
      </c>
      <c r="O71" s="354">
        <v>91007</v>
      </c>
      <c r="P71" s="381">
        <v>84882</v>
      </c>
      <c r="Q71" s="381">
        <v>79208</v>
      </c>
      <c r="R71" s="381">
        <v>76919</v>
      </c>
      <c r="S71" s="381">
        <v>72902</v>
      </c>
      <c r="T71" s="381">
        <v>64316</v>
      </c>
      <c r="U71" s="381">
        <v>59086</v>
      </c>
      <c r="V71" s="381">
        <v>54082</v>
      </c>
      <c r="W71" s="381">
        <v>53960</v>
      </c>
      <c r="X71" s="375" t="s">
        <v>2</v>
      </c>
      <c r="AF71" s="226"/>
      <c r="AG71" s="226"/>
      <c r="AH71" s="226"/>
      <c r="AI71" s="226"/>
      <c r="AJ71" s="226"/>
      <c r="AK71" s="226"/>
    </row>
    <row r="72" spans="3:37" ht="12.75" customHeight="1" x14ac:dyDescent="0.2">
      <c r="C72" s="22"/>
      <c r="D72" s="29"/>
      <c r="E72" s="460" t="s">
        <v>3</v>
      </c>
      <c r="F72" s="95" t="s">
        <v>4</v>
      </c>
      <c r="G72" s="96"/>
      <c r="H72" s="97"/>
      <c r="I72" s="98"/>
      <c r="J72" s="223">
        <v>87119</v>
      </c>
      <c r="K72" s="223">
        <v>87525</v>
      </c>
      <c r="L72" s="223">
        <v>86816</v>
      </c>
      <c r="M72" s="223">
        <v>84386</v>
      </c>
      <c r="N72" s="223">
        <v>80878</v>
      </c>
      <c r="O72" s="355">
        <v>77846</v>
      </c>
      <c r="P72" s="355">
        <v>72284</v>
      </c>
      <c r="Q72" s="355">
        <v>68468</v>
      </c>
      <c r="R72" s="355">
        <v>66654</v>
      </c>
      <c r="S72" s="355">
        <v>63232</v>
      </c>
      <c r="T72" s="355">
        <v>56129</v>
      </c>
      <c r="U72" s="355">
        <v>51741</v>
      </c>
      <c r="V72" s="355">
        <v>47098</v>
      </c>
      <c r="W72" s="355">
        <v>46975</v>
      </c>
      <c r="X72" s="369" t="s">
        <v>2</v>
      </c>
      <c r="AF72" s="226"/>
      <c r="AG72" s="226"/>
      <c r="AH72" s="226"/>
      <c r="AI72" s="226"/>
      <c r="AJ72" s="226"/>
      <c r="AK72" s="226"/>
    </row>
    <row r="73" spans="3:37" ht="12.75" customHeight="1" x14ac:dyDescent="0.2">
      <c r="C73" s="22"/>
      <c r="D73" s="35"/>
      <c r="E73" s="463"/>
      <c r="F73" s="469" t="s">
        <v>3</v>
      </c>
      <c r="G73" s="30" t="s">
        <v>5</v>
      </c>
      <c r="H73" s="31"/>
      <c r="I73" s="32"/>
      <c r="J73" s="132">
        <v>387</v>
      </c>
      <c r="K73" s="132">
        <v>358</v>
      </c>
      <c r="L73" s="132">
        <v>367</v>
      </c>
      <c r="M73" s="132">
        <v>325</v>
      </c>
      <c r="N73" s="132">
        <v>327</v>
      </c>
      <c r="O73" s="337">
        <v>339</v>
      </c>
      <c r="P73" s="337">
        <v>348</v>
      </c>
      <c r="Q73" s="337">
        <v>293</v>
      </c>
      <c r="R73" s="337">
        <v>269</v>
      </c>
      <c r="S73" s="337">
        <v>248</v>
      </c>
      <c r="T73" s="337">
        <v>291</v>
      </c>
      <c r="U73" s="337">
        <v>240</v>
      </c>
      <c r="V73" s="337">
        <v>201</v>
      </c>
      <c r="W73" s="337">
        <v>203</v>
      </c>
      <c r="X73" s="370" t="s">
        <v>2</v>
      </c>
      <c r="AF73" s="226"/>
      <c r="AG73" s="226"/>
      <c r="AH73" s="226"/>
      <c r="AI73" s="226"/>
      <c r="AJ73" s="226"/>
      <c r="AK73" s="226"/>
    </row>
    <row r="74" spans="3:37" ht="12.75" customHeight="1" x14ac:dyDescent="0.2">
      <c r="C74" s="22"/>
      <c r="D74" s="35"/>
      <c r="E74" s="463"/>
      <c r="F74" s="444"/>
      <c r="G74" s="99" t="s">
        <v>6</v>
      </c>
      <c r="H74" s="100"/>
      <c r="I74" s="101"/>
      <c r="J74" s="201">
        <v>331</v>
      </c>
      <c r="K74" s="201">
        <v>306</v>
      </c>
      <c r="L74" s="201">
        <v>311</v>
      </c>
      <c r="M74" s="201">
        <v>379</v>
      </c>
      <c r="N74" s="201">
        <v>406</v>
      </c>
      <c r="O74" s="356">
        <v>316</v>
      </c>
      <c r="P74" s="356">
        <v>375</v>
      </c>
      <c r="Q74" s="356">
        <v>391</v>
      </c>
      <c r="R74" s="356">
        <v>376</v>
      </c>
      <c r="S74" s="356">
        <v>340</v>
      </c>
      <c r="T74" s="356">
        <v>296</v>
      </c>
      <c r="U74" s="356">
        <v>283</v>
      </c>
      <c r="V74" s="356">
        <v>288</v>
      </c>
      <c r="W74" s="356">
        <v>309</v>
      </c>
      <c r="X74" s="371" t="s">
        <v>2</v>
      </c>
      <c r="AF74" s="226"/>
      <c r="AG74" s="226"/>
      <c r="AH74" s="226"/>
      <c r="AI74" s="226"/>
      <c r="AJ74" s="226"/>
      <c r="AK74" s="226"/>
    </row>
    <row r="75" spans="3:37" ht="12.75" customHeight="1" x14ac:dyDescent="0.2">
      <c r="C75" s="22"/>
      <c r="D75" s="35"/>
      <c r="E75" s="463"/>
      <c r="F75" s="470"/>
      <c r="G75" s="36" t="s">
        <v>7</v>
      </c>
      <c r="H75" s="37"/>
      <c r="I75" s="38"/>
      <c r="J75" s="201">
        <v>456</v>
      </c>
      <c r="K75" s="201">
        <v>427</v>
      </c>
      <c r="L75" s="201">
        <v>284</v>
      </c>
      <c r="M75" s="201">
        <v>255</v>
      </c>
      <c r="N75" s="201">
        <v>155</v>
      </c>
      <c r="O75" s="356">
        <v>117</v>
      </c>
      <c r="P75" s="356">
        <v>141</v>
      </c>
      <c r="Q75" s="356">
        <v>131</v>
      </c>
      <c r="R75" s="356">
        <v>177</v>
      </c>
      <c r="S75" s="356">
        <v>173</v>
      </c>
      <c r="T75" s="356">
        <v>169</v>
      </c>
      <c r="U75" s="356">
        <v>136</v>
      </c>
      <c r="V75" s="356">
        <v>139</v>
      </c>
      <c r="W75" s="356">
        <v>132</v>
      </c>
      <c r="X75" s="371" t="s">
        <v>2</v>
      </c>
      <c r="AF75" s="226"/>
      <c r="AG75" s="226"/>
      <c r="AH75" s="226"/>
      <c r="AI75" s="226"/>
      <c r="AJ75" s="226"/>
      <c r="AK75" s="226"/>
    </row>
    <row r="76" spans="3:37" ht="12.75" customHeight="1" x14ac:dyDescent="0.2">
      <c r="C76" s="22"/>
      <c r="D76" s="35"/>
      <c r="E76" s="463"/>
      <c r="F76" s="471"/>
      <c r="G76" s="41" t="s">
        <v>8</v>
      </c>
      <c r="H76" s="42"/>
      <c r="I76" s="43"/>
      <c r="J76" s="250">
        <v>85945</v>
      </c>
      <c r="K76" s="250">
        <v>86434</v>
      </c>
      <c r="L76" s="250">
        <v>85854</v>
      </c>
      <c r="M76" s="250">
        <v>83427</v>
      </c>
      <c r="N76" s="250">
        <v>79990</v>
      </c>
      <c r="O76" s="357">
        <v>77074</v>
      </c>
      <c r="P76" s="357">
        <v>71420</v>
      </c>
      <c r="Q76" s="357">
        <v>67653</v>
      </c>
      <c r="R76" s="357">
        <v>65832</v>
      </c>
      <c r="S76" s="357">
        <v>62471</v>
      </c>
      <c r="T76" s="357">
        <v>55373</v>
      </c>
      <c r="U76" s="357">
        <v>51082</v>
      </c>
      <c r="V76" s="357">
        <v>46470</v>
      </c>
      <c r="W76" s="357">
        <v>46331</v>
      </c>
      <c r="X76" s="372" t="s">
        <v>2</v>
      </c>
      <c r="AF76" s="226"/>
      <c r="AG76" s="226"/>
      <c r="AH76" s="226"/>
      <c r="AI76" s="226"/>
      <c r="AJ76" s="226"/>
      <c r="AK76" s="226"/>
    </row>
    <row r="77" spans="3:37" ht="12.75" customHeight="1" x14ac:dyDescent="0.2">
      <c r="C77" s="22"/>
      <c r="D77" s="35"/>
      <c r="E77" s="463"/>
      <c r="F77" s="95" t="s">
        <v>203</v>
      </c>
      <c r="G77" s="96"/>
      <c r="H77" s="97"/>
      <c r="I77" s="98"/>
      <c r="J77" s="223">
        <v>12477</v>
      </c>
      <c r="K77" s="223">
        <v>12942</v>
      </c>
      <c r="L77" s="223">
        <v>13295</v>
      </c>
      <c r="M77" s="223">
        <v>13019</v>
      </c>
      <c r="N77" s="223">
        <v>12705</v>
      </c>
      <c r="O77" s="355">
        <v>12636</v>
      </c>
      <c r="P77" s="382">
        <v>12084</v>
      </c>
      <c r="Q77" s="382">
        <v>10269</v>
      </c>
      <c r="R77" s="382">
        <v>9755</v>
      </c>
      <c r="S77" s="382">
        <v>9168</v>
      </c>
      <c r="T77" s="382">
        <v>7692</v>
      </c>
      <c r="U77" s="382">
        <v>6924</v>
      </c>
      <c r="V77" s="382">
        <v>6495</v>
      </c>
      <c r="W77" s="382">
        <v>6551</v>
      </c>
      <c r="X77" s="376" t="s">
        <v>2</v>
      </c>
      <c r="AF77" s="226"/>
      <c r="AG77" s="226"/>
      <c r="AH77" s="226"/>
      <c r="AI77" s="226"/>
      <c r="AJ77" s="226"/>
      <c r="AK77" s="226"/>
    </row>
    <row r="78" spans="3:37" ht="12.75" customHeight="1" thickBot="1" x14ac:dyDescent="0.25">
      <c r="C78" s="22"/>
      <c r="D78" s="46"/>
      <c r="E78" s="464"/>
      <c r="F78" s="102" t="s">
        <v>10</v>
      </c>
      <c r="G78" s="103"/>
      <c r="H78" s="104"/>
      <c r="I78" s="105"/>
      <c r="J78" s="252">
        <v>613</v>
      </c>
      <c r="K78" s="252">
        <v>494</v>
      </c>
      <c r="L78" s="252">
        <v>521</v>
      </c>
      <c r="M78" s="252">
        <v>641</v>
      </c>
      <c r="N78" s="252">
        <v>553</v>
      </c>
      <c r="O78" s="358">
        <v>525</v>
      </c>
      <c r="P78" s="380">
        <v>514</v>
      </c>
      <c r="Q78" s="380">
        <v>471</v>
      </c>
      <c r="R78" s="380">
        <v>510</v>
      </c>
      <c r="S78" s="380">
        <v>502</v>
      </c>
      <c r="T78" s="380">
        <v>495</v>
      </c>
      <c r="U78" s="380">
        <v>421</v>
      </c>
      <c r="V78" s="380">
        <v>489</v>
      </c>
      <c r="W78" s="380">
        <v>434</v>
      </c>
      <c r="X78" s="374" t="s">
        <v>2</v>
      </c>
      <c r="AF78" s="226"/>
      <c r="AG78" s="226"/>
      <c r="AH78" s="226"/>
      <c r="AI78" s="226"/>
      <c r="AJ78" s="226"/>
      <c r="AK78" s="226"/>
    </row>
    <row r="79" spans="3:37" ht="12.75" customHeight="1" x14ac:dyDescent="0.2">
      <c r="C79" s="22"/>
      <c r="D79" s="91"/>
      <c r="E79" s="92" t="s">
        <v>106</v>
      </c>
      <c r="F79" s="92"/>
      <c r="G79" s="92"/>
      <c r="H79" s="93"/>
      <c r="I79" s="94"/>
      <c r="J79" s="248">
        <v>6279</v>
      </c>
      <c r="K79" s="248">
        <v>6476</v>
      </c>
      <c r="L79" s="248">
        <v>7852</v>
      </c>
      <c r="M79" s="248">
        <v>7885</v>
      </c>
      <c r="N79" s="248">
        <v>6912</v>
      </c>
      <c r="O79" s="354">
        <v>7443</v>
      </c>
      <c r="P79" s="354">
        <v>7183</v>
      </c>
      <c r="Q79" s="354">
        <v>6296</v>
      </c>
      <c r="R79" s="354">
        <v>5933</v>
      </c>
      <c r="S79" s="354">
        <v>5377</v>
      </c>
      <c r="T79" s="354">
        <v>4516</v>
      </c>
      <c r="U79" s="354">
        <v>4145</v>
      </c>
      <c r="V79" s="354">
        <v>4024</v>
      </c>
      <c r="W79" s="354">
        <v>4176</v>
      </c>
      <c r="X79" s="249" t="s">
        <v>2</v>
      </c>
      <c r="AF79" s="226"/>
      <c r="AG79" s="226"/>
      <c r="AH79" s="226"/>
      <c r="AI79" s="226"/>
      <c r="AJ79" s="226"/>
      <c r="AK79" s="226"/>
    </row>
    <row r="80" spans="3:37" ht="12.75" customHeight="1" x14ac:dyDescent="0.2">
      <c r="C80" s="22"/>
      <c r="D80" s="29"/>
      <c r="E80" s="460" t="s">
        <v>3</v>
      </c>
      <c r="F80" s="95" t="s">
        <v>4</v>
      </c>
      <c r="G80" s="96"/>
      <c r="H80" s="97"/>
      <c r="I80" s="98"/>
      <c r="J80" s="223">
        <v>3546</v>
      </c>
      <c r="K80" s="223">
        <v>3461</v>
      </c>
      <c r="L80" s="223">
        <v>4148</v>
      </c>
      <c r="M80" s="223">
        <v>4505</v>
      </c>
      <c r="N80" s="223">
        <v>3869</v>
      </c>
      <c r="O80" s="355">
        <v>3889</v>
      </c>
      <c r="P80" s="355">
        <v>3746</v>
      </c>
      <c r="Q80" s="355">
        <v>3706</v>
      </c>
      <c r="R80" s="355">
        <v>3323</v>
      </c>
      <c r="S80" s="355">
        <v>3096</v>
      </c>
      <c r="T80" s="355">
        <v>2481</v>
      </c>
      <c r="U80" s="355">
        <v>2130</v>
      </c>
      <c r="V80" s="355">
        <v>1953</v>
      </c>
      <c r="W80" s="355">
        <v>1914</v>
      </c>
      <c r="X80" s="369" t="s">
        <v>2</v>
      </c>
      <c r="AF80" s="226"/>
      <c r="AG80" s="226"/>
      <c r="AH80" s="226"/>
      <c r="AI80" s="226"/>
      <c r="AJ80" s="226"/>
      <c r="AK80" s="226"/>
    </row>
    <row r="81" spans="3:37" ht="12.75" customHeight="1" x14ac:dyDescent="0.2">
      <c r="C81" s="22"/>
      <c r="D81" s="35"/>
      <c r="E81" s="463"/>
      <c r="F81" s="469" t="s">
        <v>3</v>
      </c>
      <c r="G81" s="30" t="s">
        <v>5</v>
      </c>
      <c r="H81" s="31"/>
      <c r="I81" s="32"/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337">
        <v>0</v>
      </c>
      <c r="P81" s="337">
        <v>0</v>
      </c>
      <c r="Q81" s="337">
        <v>0</v>
      </c>
      <c r="R81" s="337">
        <v>0</v>
      </c>
      <c r="S81" s="337">
        <v>0</v>
      </c>
      <c r="T81" s="337">
        <v>0</v>
      </c>
      <c r="U81" s="337">
        <v>0</v>
      </c>
      <c r="V81" s="337">
        <v>0</v>
      </c>
      <c r="W81" s="337">
        <v>0</v>
      </c>
      <c r="X81" s="370" t="s">
        <v>2</v>
      </c>
      <c r="AF81" s="226"/>
      <c r="AG81" s="226"/>
      <c r="AH81" s="226"/>
      <c r="AI81" s="226"/>
      <c r="AJ81" s="226"/>
      <c r="AK81" s="226"/>
    </row>
    <row r="82" spans="3:37" ht="12.75" customHeight="1" x14ac:dyDescent="0.2">
      <c r="C82" s="22"/>
      <c r="D82" s="35"/>
      <c r="E82" s="463"/>
      <c r="F82" s="444"/>
      <c r="G82" s="99" t="s">
        <v>6</v>
      </c>
      <c r="H82" s="100"/>
      <c r="I82" s="101"/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356">
        <v>0</v>
      </c>
      <c r="P82" s="356">
        <v>0</v>
      </c>
      <c r="Q82" s="356">
        <v>0</v>
      </c>
      <c r="R82" s="356">
        <v>0</v>
      </c>
      <c r="S82" s="356">
        <v>0</v>
      </c>
      <c r="T82" s="356">
        <v>0</v>
      </c>
      <c r="U82" s="356">
        <v>0</v>
      </c>
      <c r="V82" s="356">
        <v>0</v>
      </c>
      <c r="W82" s="356">
        <v>0</v>
      </c>
      <c r="X82" s="371" t="s">
        <v>2</v>
      </c>
      <c r="AF82" s="226"/>
      <c r="AG82" s="226"/>
      <c r="AH82" s="226"/>
      <c r="AI82" s="226"/>
      <c r="AJ82" s="226"/>
      <c r="AK82" s="226"/>
    </row>
    <row r="83" spans="3:37" ht="12.75" customHeight="1" x14ac:dyDescent="0.2">
      <c r="C83" s="22"/>
      <c r="D83" s="35"/>
      <c r="E83" s="463"/>
      <c r="F83" s="470"/>
      <c r="G83" s="36" t="s">
        <v>7</v>
      </c>
      <c r="H83" s="37"/>
      <c r="I83" s="38"/>
      <c r="J83" s="201">
        <v>177</v>
      </c>
      <c r="K83" s="201">
        <v>98</v>
      </c>
      <c r="L83" s="201">
        <v>47</v>
      </c>
      <c r="M83" s="201">
        <v>90</v>
      </c>
      <c r="N83" s="201">
        <v>59</v>
      </c>
      <c r="O83" s="356">
        <v>67</v>
      </c>
      <c r="P83" s="356">
        <v>1</v>
      </c>
      <c r="Q83" s="356">
        <v>68</v>
      </c>
      <c r="R83" s="356">
        <v>121</v>
      </c>
      <c r="S83" s="356">
        <v>57</v>
      </c>
      <c r="T83" s="356">
        <v>108</v>
      </c>
      <c r="U83" s="356">
        <v>135</v>
      </c>
      <c r="V83" s="356">
        <v>149</v>
      </c>
      <c r="W83" s="356">
        <v>178</v>
      </c>
      <c r="X83" s="371" t="s">
        <v>2</v>
      </c>
      <c r="AF83" s="226"/>
      <c r="AG83" s="226"/>
      <c r="AH83" s="226"/>
      <c r="AI83" s="226"/>
      <c r="AJ83" s="226"/>
      <c r="AK83" s="226"/>
    </row>
    <row r="84" spans="3:37" ht="12.75" customHeight="1" x14ac:dyDescent="0.2">
      <c r="C84" s="22"/>
      <c r="D84" s="35"/>
      <c r="E84" s="463"/>
      <c r="F84" s="471"/>
      <c r="G84" s="41" t="s">
        <v>8</v>
      </c>
      <c r="H84" s="42"/>
      <c r="I84" s="43"/>
      <c r="J84" s="250">
        <v>3369</v>
      </c>
      <c r="K84" s="250">
        <v>3363</v>
      </c>
      <c r="L84" s="250">
        <v>4101</v>
      </c>
      <c r="M84" s="250">
        <v>4415</v>
      </c>
      <c r="N84" s="250">
        <v>3810</v>
      </c>
      <c r="O84" s="357">
        <v>3822</v>
      </c>
      <c r="P84" s="357">
        <v>3745</v>
      </c>
      <c r="Q84" s="357">
        <v>3638</v>
      </c>
      <c r="R84" s="357">
        <v>3202</v>
      </c>
      <c r="S84" s="357">
        <v>3039</v>
      </c>
      <c r="T84" s="357">
        <v>2373</v>
      </c>
      <c r="U84" s="357">
        <v>1995</v>
      </c>
      <c r="V84" s="357">
        <v>1804</v>
      </c>
      <c r="W84" s="357">
        <v>1736</v>
      </c>
      <c r="X84" s="372" t="s">
        <v>2</v>
      </c>
      <c r="AF84" s="226"/>
      <c r="AG84" s="226"/>
      <c r="AH84" s="226"/>
      <c r="AI84" s="226"/>
      <c r="AJ84" s="226"/>
      <c r="AK84" s="226"/>
    </row>
    <row r="85" spans="3:37" ht="12.75" customHeight="1" x14ac:dyDescent="0.2">
      <c r="C85" s="22"/>
      <c r="D85" s="35"/>
      <c r="E85" s="463"/>
      <c r="F85" s="95" t="s">
        <v>203</v>
      </c>
      <c r="G85" s="96"/>
      <c r="H85" s="97"/>
      <c r="I85" s="98"/>
      <c r="J85" s="223">
        <v>2716</v>
      </c>
      <c r="K85" s="223">
        <v>3015</v>
      </c>
      <c r="L85" s="223">
        <v>3704</v>
      </c>
      <c r="M85" s="223">
        <v>3357</v>
      </c>
      <c r="N85" s="223">
        <v>3043</v>
      </c>
      <c r="O85" s="355">
        <v>3544</v>
      </c>
      <c r="P85" s="355">
        <v>3437</v>
      </c>
      <c r="Q85" s="355">
        <v>2577</v>
      </c>
      <c r="R85" s="355">
        <v>2610</v>
      </c>
      <c r="S85" s="355">
        <v>2265</v>
      </c>
      <c r="T85" s="355">
        <v>1989</v>
      </c>
      <c r="U85" s="355">
        <v>1965</v>
      </c>
      <c r="V85" s="355">
        <v>1994</v>
      </c>
      <c r="W85" s="355">
        <v>2127</v>
      </c>
      <c r="X85" s="369" t="s">
        <v>2</v>
      </c>
      <c r="AF85" s="226"/>
      <c r="AG85" s="226"/>
      <c r="AH85" s="226"/>
      <c r="AI85" s="226"/>
      <c r="AJ85" s="226"/>
      <c r="AK85" s="226"/>
    </row>
    <row r="86" spans="3:37" ht="12.75" customHeight="1" thickBot="1" x14ac:dyDescent="0.25">
      <c r="C86" s="22"/>
      <c r="D86" s="46"/>
      <c r="E86" s="464"/>
      <c r="F86" s="102" t="s">
        <v>10</v>
      </c>
      <c r="G86" s="103"/>
      <c r="H86" s="104"/>
      <c r="I86" s="105"/>
      <c r="J86" s="252">
        <v>17</v>
      </c>
      <c r="K86" s="252">
        <v>0</v>
      </c>
      <c r="L86" s="252">
        <v>0</v>
      </c>
      <c r="M86" s="252">
        <v>23</v>
      </c>
      <c r="N86" s="252">
        <v>0</v>
      </c>
      <c r="O86" s="358">
        <v>10</v>
      </c>
      <c r="P86" s="358">
        <v>0</v>
      </c>
      <c r="Q86" s="358">
        <v>13</v>
      </c>
      <c r="R86" s="358">
        <v>0</v>
      </c>
      <c r="S86" s="358">
        <v>16</v>
      </c>
      <c r="T86" s="358">
        <v>46</v>
      </c>
      <c r="U86" s="358">
        <v>50</v>
      </c>
      <c r="V86" s="358">
        <v>77</v>
      </c>
      <c r="W86" s="358">
        <v>135</v>
      </c>
      <c r="X86" s="373" t="s">
        <v>2</v>
      </c>
      <c r="AF86" s="226"/>
      <c r="AG86" s="226"/>
      <c r="AH86" s="226"/>
      <c r="AI86" s="226"/>
      <c r="AJ86" s="226"/>
      <c r="AK86" s="226"/>
    </row>
    <row r="87" spans="3:37" ht="13.5" x14ac:dyDescent="0.25">
      <c r="D87" s="64"/>
      <c r="E87" s="65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52" t="s">
        <v>197</v>
      </c>
    </row>
  </sheetData>
  <mergeCells count="34">
    <mergeCell ref="E30:E36"/>
    <mergeCell ref="E14:E20"/>
    <mergeCell ref="F65:F68"/>
    <mergeCell ref="F48:F51"/>
    <mergeCell ref="F40:F43"/>
    <mergeCell ref="E47:E53"/>
    <mergeCell ref="F31:F34"/>
    <mergeCell ref="E39:E45"/>
    <mergeCell ref="F15:F18"/>
    <mergeCell ref="E22:E28"/>
    <mergeCell ref="F23:F26"/>
    <mergeCell ref="E80:E86"/>
    <mergeCell ref="F81:F84"/>
    <mergeCell ref="F73:F76"/>
    <mergeCell ref="E55:E61"/>
    <mergeCell ref="E72:E78"/>
    <mergeCell ref="F56:F59"/>
    <mergeCell ref="E64:E70"/>
    <mergeCell ref="D7:I11"/>
    <mergeCell ref="X7:X10"/>
    <mergeCell ref="J7:J10"/>
    <mergeCell ref="K7:K10"/>
    <mergeCell ref="L7:L10"/>
    <mergeCell ref="M7:M10"/>
    <mergeCell ref="O7:O10"/>
    <mergeCell ref="P7:P10"/>
    <mergeCell ref="U7:U10"/>
    <mergeCell ref="R7:R10"/>
    <mergeCell ref="T7:T10"/>
    <mergeCell ref="W7:W10"/>
    <mergeCell ref="V7:V10"/>
    <mergeCell ref="Q7:Q10"/>
    <mergeCell ref="S7:S10"/>
    <mergeCell ref="N7:N10"/>
  </mergeCells>
  <phoneticPr fontId="0" type="noConversion"/>
  <conditionalFormatting sqref="X87 G6">
    <cfRule type="expression" dxfId="33" priority="1" stopIfTrue="1">
      <formula>#REF!=" "</formula>
    </cfRule>
  </conditionalFormatting>
  <conditionalFormatting sqref="D6">
    <cfRule type="cellIs" dxfId="32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C1:AS81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25.5703125" style="55" customWidth="1"/>
    <col min="7" max="7" width="2.28515625" style="55" customWidth="1"/>
    <col min="8" max="8" width="1.570312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28" width="11.85546875" style="55" customWidth="1"/>
    <col min="29" max="16384" width="9.140625" style="55"/>
  </cols>
  <sheetData>
    <row r="1" spans="3:45" hidden="1" x14ac:dyDescent="0.2"/>
    <row r="2" spans="3:45" hidden="1" x14ac:dyDescent="0.2"/>
    <row r="3" spans="3:45" ht="9" customHeight="1" x14ac:dyDescent="0.2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3:45" s="56" customFormat="1" ht="15.75" x14ac:dyDescent="0.2">
      <c r="C4" s="141"/>
      <c r="D4" s="142" t="s">
        <v>85</v>
      </c>
      <c r="E4" s="142"/>
      <c r="F4" s="142"/>
      <c r="G4" s="142"/>
      <c r="H4" s="143" t="s">
        <v>131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3:45" s="56" customFormat="1" ht="15.75" x14ac:dyDescent="0.2">
      <c r="C5" s="141"/>
      <c r="D5" s="145" t="s">
        <v>219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3:45" s="60" customFormat="1" ht="12.75" customHeight="1" thickBot="1" x14ac:dyDescent="0.25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50"/>
    </row>
    <row r="7" spans="3:45" ht="6" customHeight="1" x14ac:dyDescent="0.2">
      <c r="C7" s="151"/>
      <c r="D7" s="481" t="s">
        <v>60</v>
      </c>
      <c r="E7" s="482"/>
      <c r="F7" s="482"/>
      <c r="G7" s="482"/>
      <c r="H7" s="482"/>
      <c r="I7" s="483"/>
      <c r="J7" s="447" t="s">
        <v>78</v>
      </c>
      <c r="K7" s="447" t="s">
        <v>79</v>
      </c>
      <c r="L7" s="440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3:45" ht="6" customHeight="1" x14ac:dyDescent="0.2">
      <c r="C8" s="151"/>
      <c r="D8" s="484"/>
      <c r="E8" s="485"/>
      <c r="F8" s="485"/>
      <c r="G8" s="485"/>
      <c r="H8" s="485"/>
      <c r="I8" s="486"/>
      <c r="J8" s="448"/>
      <c r="K8" s="448"/>
      <c r="L8" s="441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3:45" ht="6" customHeight="1" x14ac:dyDescent="0.2">
      <c r="C9" s="151"/>
      <c r="D9" s="484"/>
      <c r="E9" s="485"/>
      <c r="F9" s="485"/>
      <c r="G9" s="485"/>
      <c r="H9" s="485"/>
      <c r="I9" s="486"/>
      <c r="J9" s="448"/>
      <c r="K9" s="448"/>
      <c r="L9" s="441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3:45" ht="6" customHeight="1" x14ac:dyDescent="0.2">
      <c r="C10" s="151"/>
      <c r="D10" s="484"/>
      <c r="E10" s="485"/>
      <c r="F10" s="485"/>
      <c r="G10" s="485"/>
      <c r="H10" s="485"/>
      <c r="I10" s="486"/>
      <c r="J10" s="448"/>
      <c r="K10" s="448"/>
      <c r="L10" s="441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3:45" ht="15" customHeight="1" thickBot="1" x14ac:dyDescent="0.25">
      <c r="C11" s="151"/>
      <c r="D11" s="487"/>
      <c r="E11" s="488"/>
      <c r="F11" s="488"/>
      <c r="G11" s="488"/>
      <c r="H11" s="488"/>
      <c r="I11" s="489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3:45" ht="13.5" customHeight="1" thickTop="1" thickBot="1" x14ac:dyDescent="0.25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3:45" ht="12.75" customHeight="1" x14ac:dyDescent="0.2">
      <c r="C13" s="155"/>
      <c r="D13" s="156"/>
      <c r="E13" s="157" t="s">
        <v>1</v>
      </c>
      <c r="F13" s="157"/>
      <c r="G13" s="157"/>
      <c r="H13" s="158"/>
      <c r="I13" s="159"/>
      <c r="J13" s="188">
        <v>433327</v>
      </c>
      <c r="K13" s="188">
        <v>435994</v>
      </c>
      <c r="L13" s="188">
        <v>433000</v>
      </c>
      <c r="M13" s="188">
        <v>430231</v>
      </c>
      <c r="N13" s="188">
        <v>422897</v>
      </c>
      <c r="O13" s="348">
        <v>418305</v>
      </c>
      <c r="P13" s="348">
        <v>412409</v>
      </c>
      <c r="Q13" s="348">
        <v>393852</v>
      </c>
      <c r="R13" s="348">
        <v>366255</v>
      </c>
      <c r="S13" s="348">
        <v>339741</v>
      </c>
      <c r="T13" s="348">
        <v>320265</v>
      </c>
      <c r="U13" s="348">
        <v>307876</v>
      </c>
      <c r="V13" s="348">
        <v>299062</v>
      </c>
      <c r="W13" s="348">
        <v>295855</v>
      </c>
      <c r="X13" s="189">
        <v>291981</v>
      </c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</row>
    <row r="14" spans="3:45" ht="12.75" customHeight="1" x14ac:dyDescent="0.2">
      <c r="C14" s="155"/>
      <c r="D14" s="160"/>
      <c r="E14" s="479" t="s">
        <v>3</v>
      </c>
      <c r="F14" s="165" t="s">
        <v>62</v>
      </c>
      <c r="G14" s="161"/>
      <c r="H14" s="162"/>
      <c r="I14" s="163"/>
      <c r="J14" s="190">
        <v>2829</v>
      </c>
      <c r="K14" s="190">
        <v>2648</v>
      </c>
      <c r="L14" s="190">
        <v>2381</v>
      </c>
      <c r="M14" s="190">
        <v>1988</v>
      </c>
      <c r="N14" s="190">
        <v>1749</v>
      </c>
      <c r="O14" s="349">
        <v>1795</v>
      </c>
      <c r="P14" s="349">
        <v>1917</v>
      </c>
      <c r="Q14" s="349">
        <v>2107</v>
      </c>
      <c r="R14" s="349">
        <v>2053</v>
      </c>
      <c r="S14" s="349">
        <v>1965</v>
      </c>
      <c r="T14" s="349">
        <v>1965</v>
      </c>
      <c r="U14" s="349">
        <v>2040</v>
      </c>
      <c r="V14" s="349">
        <v>2201</v>
      </c>
      <c r="W14" s="349">
        <v>2404</v>
      </c>
      <c r="X14" s="191">
        <v>2612</v>
      </c>
      <c r="Y14" s="424"/>
      <c r="Z14" s="276"/>
      <c r="AA14" s="276"/>
      <c r="AB14" s="276"/>
      <c r="AC14" s="276"/>
      <c r="AD14" s="276"/>
      <c r="AE14" s="27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spans="3:45" ht="12.75" customHeight="1" x14ac:dyDescent="0.2">
      <c r="C15" s="155"/>
      <c r="D15" s="164"/>
      <c r="E15" s="491"/>
      <c r="F15" s="219" t="s">
        <v>155</v>
      </c>
      <c r="G15" s="165"/>
      <c r="H15" s="166"/>
      <c r="I15" s="167"/>
      <c r="J15" s="192">
        <v>147891</v>
      </c>
      <c r="K15" s="192">
        <v>142697</v>
      </c>
      <c r="L15" s="192">
        <v>136603</v>
      </c>
      <c r="M15" s="192">
        <v>130847</v>
      </c>
      <c r="N15" s="192">
        <v>123550</v>
      </c>
      <c r="O15" s="350">
        <v>116401</v>
      </c>
      <c r="P15" s="350">
        <v>113609</v>
      </c>
      <c r="Q15" s="350">
        <v>108529</v>
      </c>
      <c r="R15" s="350">
        <v>103685</v>
      </c>
      <c r="S15" s="350">
        <v>100558</v>
      </c>
      <c r="T15" s="350">
        <v>97491</v>
      </c>
      <c r="U15" s="350">
        <v>94759</v>
      </c>
      <c r="V15" s="350">
        <v>91841</v>
      </c>
      <c r="W15" s="350">
        <v>89467</v>
      </c>
      <c r="X15" s="193">
        <v>87437</v>
      </c>
      <c r="Y15" s="424"/>
      <c r="Z15" s="276"/>
      <c r="AA15" s="276"/>
      <c r="AB15" s="276"/>
      <c r="AC15" s="276"/>
      <c r="AD15" s="276"/>
      <c r="AE15" s="27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</row>
    <row r="16" spans="3:45" ht="12.75" customHeight="1" x14ac:dyDescent="0.2">
      <c r="C16" s="155"/>
      <c r="D16" s="164"/>
      <c r="E16" s="491"/>
      <c r="F16" s="220" t="s">
        <v>156</v>
      </c>
      <c r="G16" s="165"/>
      <c r="H16" s="166"/>
      <c r="I16" s="167"/>
      <c r="J16" s="217">
        <v>238986</v>
      </c>
      <c r="K16" s="217">
        <v>245566</v>
      </c>
      <c r="L16" s="217">
        <v>248761</v>
      </c>
      <c r="M16" s="217">
        <v>254156</v>
      </c>
      <c r="N16" s="217">
        <v>254105</v>
      </c>
      <c r="O16" s="351">
        <v>255050</v>
      </c>
      <c r="P16" s="351">
        <v>252363</v>
      </c>
      <c r="Q16" s="351">
        <v>240009</v>
      </c>
      <c r="R16" s="351">
        <v>224035</v>
      </c>
      <c r="S16" s="351">
        <v>207052</v>
      </c>
      <c r="T16" s="351">
        <v>194326</v>
      </c>
      <c r="U16" s="351">
        <v>188319</v>
      </c>
      <c r="V16" s="351">
        <v>184583</v>
      </c>
      <c r="W16" s="351">
        <v>185006</v>
      </c>
      <c r="X16" s="218">
        <v>185446</v>
      </c>
      <c r="Y16" s="424"/>
      <c r="Z16" s="276"/>
      <c r="AA16" s="276"/>
      <c r="AB16" s="276"/>
      <c r="AC16" s="276"/>
      <c r="AD16" s="276"/>
      <c r="AE16" s="27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</row>
    <row r="17" spans="3:43" ht="12.75" customHeight="1" thickBot="1" x14ac:dyDescent="0.25">
      <c r="C17" s="155"/>
      <c r="D17" s="164"/>
      <c r="E17" s="491"/>
      <c r="F17" s="216" t="s">
        <v>63</v>
      </c>
      <c r="G17" s="165"/>
      <c r="H17" s="166"/>
      <c r="I17" s="167"/>
      <c r="J17" s="194">
        <v>43621</v>
      </c>
      <c r="K17" s="194">
        <v>45083</v>
      </c>
      <c r="L17" s="194">
        <v>45255</v>
      </c>
      <c r="M17" s="194">
        <v>43240</v>
      </c>
      <c r="N17" s="194">
        <v>43493</v>
      </c>
      <c r="O17" s="352">
        <v>45059</v>
      </c>
      <c r="P17" s="352">
        <v>44520</v>
      </c>
      <c r="Q17" s="352">
        <v>43207</v>
      </c>
      <c r="R17" s="352">
        <v>36482</v>
      </c>
      <c r="S17" s="352">
        <v>30166</v>
      </c>
      <c r="T17" s="352">
        <v>26483</v>
      </c>
      <c r="U17" s="352">
        <v>22758</v>
      </c>
      <c r="V17" s="352">
        <v>20437</v>
      </c>
      <c r="W17" s="352">
        <v>18978</v>
      </c>
      <c r="X17" s="195">
        <v>16486</v>
      </c>
      <c r="Y17" s="424"/>
      <c r="Z17" s="276"/>
      <c r="AA17" s="276"/>
      <c r="AB17" s="276"/>
      <c r="AC17" s="276"/>
      <c r="AD17" s="276"/>
      <c r="AE17" s="27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</row>
    <row r="18" spans="3:43" ht="13.5" customHeight="1" x14ac:dyDescent="0.2">
      <c r="C18" s="155"/>
      <c r="D18" s="168"/>
      <c r="E18" s="169" t="s">
        <v>116</v>
      </c>
      <c r="F18" s="169"/>
      <c r="G18" s="169"/>
      <c r="H18" s="170"/>
      <c r="I18" s="171"/>
      <c r="J18" s="202">
        <v>366627</v>
      </c>
      <c r="K18" s="202">
        <v>368272</v>
      </c>
      <c r="L18" s="202">
        <v>365040</v>
      </c>
      <c r="M18" s="202">
        <v>361502</v>
      </c>
      <c r="N18" s="202">
        <v>354333</v>
      </c>
      <c r="O18" s="345">
        <v>349318</v>
      </c>
      <c r="P18" s="345">
        <v>343213</v>
      </c>
      <c r="Q18" s="345">
        <v>329685</v>
      </c>
      <c r="R18" s="345">
        <v>309116</v>
      </c>
      <c r="S18" s="345">
        <v>287835</v>
      </c>
      <c r="T18" s="345">
        <v>271421</v>
      </c>
      <c r="U18" s="345">
        <v>259919</v>
      </c>
      <c r="V18" s="345">
        <v>251477</v>
      </c>
      <c r="W18" s="345">
        <v>247164</v>
      </c>
      <c r="X18" s="203">
        <v>242815</v>
      </c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</row>
    <row r="19" spans="3:43" ht="12.75" customHeight="1" x14ac:dyDescent="0.2">
      <c r="C19" s="155"/>
      <c r="D19" s="160"/>
      <c r="E19" s="479" t="s">
        <v>3</v>
      </c>
      <c r="F19" s="165" t="s">
        <v>62</v>
      </c>
      <c r="G19" s="161"/>
      <c r="H19" s="162"/>
      <c r="I19" s="163"/>
      <c r="J19" s="190">
        <v>2404</v>
      </c>
      <c r="K19" s="190">
        <v>2201</v>
      </c>
      <c r="L19" s="190">
        <v>2080</v>
      </c>
      <c r="M19" s="190">
        <v>1763</v>
      </c>
      <c r="N19" s="190">
        <v>1517</v>
      </c>
      <c r="O19" s="349">
        <v>1561</v>
      </c>
      <c r="P19" s="349">
        <v>1629</v>
      </c>
      <c r="Q19" s="349">
        <v>1786</v>
      </c>
      <c r="R19" s="349">
        <v>1709</v>
      </c>
      <c r="S19" s="349">
        <v>1626</v>
      </c>
      <c r="T19" s="349">
        <v>1578</v>
      </c>
      <c r="U19" s="349">
        <v>1619</v>
      </c>
      <c r="V19" s="349">
        <v>1714</v>
      </c>
      <c r="W19" s="349">
        <v>1749</v>
      </c>
      <c r="X19" s="191">
        <v>1811</v>
      </c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</row>
    <row r="20" spans="3:43" ht="12.75" customHeight="1" x14ac:dyDescent="0.2">
      <c r="C20" s="155"/>
      <c r="D20" s="164"/>
      <c r="E20" s="480"/>
      <c r="F20" s="219" t="s">
        <v>111</v>
      </c>
      <c r="G20" s="165"/>
      <c r="H20" s="166"/>
      <c r="I20" s="167"/>
      <c r="J20" s="192">
        <v>133201</v>
      </c>
      <c r="K20" s="192">
        <v>128900</v>
      </c>
      <c r="L20" s="192">
        <v>123449</v>
      </c>
      <c r="M20" s="192">
        <v>118018</v>
      </c>
      <c r="N20" s="192">
        <v>111428</v>
      </c>
      <c r="O20" s="350">
        <v>104919</v>
      </c>
      <c r="P20" s="350">
        <v>101652</v>
      </c>
      <c r="Q20" s="350">
        <v>97306</v>
      </c>
      <c r="R20" s="350">
        <v>93144</v>
      </c>
      <c r="S20" s="350">
        <v>89932</v>
      </c>
      <c r="T20" s="350">
        <v>87079</v>
      </c>
      <c r="U20" s="350">
        <v>84733</v>
      </c>
      <c r="V20" s="350">
        <v>82060</v>
      </c>
      <c r="W20" s="350">
        <v>79428</v>
      </c>
      <c r="X20" s="193">
        <v>77215</v>
      </c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</row>
    <row r="21" spans="3:43" ht="12.75" customHeight="1" x14ac:dyDescent="0.2">
      <c r="C21" s="155"/>
      <c r="D21" s="164"/>
      <c r="E21" s="480"/>
      <c r="F21" s="220" t="s">
        <v>65</v>
      </c>
      <c r="G21" s="165"/>
      <c r="H21" s="166"/>
      <c r="I21" s="167"/>
      <c r="J21" s="217">
        <v>202027</v>
      </c>
      <c r="K21" s="217">
        <v>207121</v>
      </c>
      <c r="L21" s="217">
        <v>209400</v>
      </c>
      <c r="M21" s="217">
        <v>212667</v>
      </c>
      <c r="N21" s="217">
        <v>212306</v>
      </c>
      <c r="O21" s="351">
        <v>212692</v>
      </c>
      <c r="P21" s="351">
        <v>209835</v>
      </c>
      <c r="Q21" s="351">
        <v>200348</v>
      </c>
      <c r="R21" s="351">
        <v>187900</v>
      </c>
      <c r="S21" s="351">
        <v>173959</v>
      </c>
      <c r="T21" s="351">
        <v>162794</v>
      </c>
      <c r="U21" s="351">
        <v>156249</v>
      </c>
      <c r="V21" s="351">
        <v>152318</v>
      </c>
      <c r="W21" s="351">
        <v>151691</v>
      </c>
      <c r="X21" s="218">
        <v>151523</v>
      </c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</row>
    <row r="22" spans="3:43" ht="12.75" customHeight="1" thickBot="1" x14ac:dyDescent="0.25">
      <c r="C22" s="155"/>
      <c r="D22" s="164"/>
      <c r="E22" s="480"/>
      <c r="F22" s="216" t="s">
        <v>63</v>
      </c>
      <c r="G22" s="165"/>
      <c r="H22" s="166"/>
      <c r="I22" s="167"/>
      <c r="J22" s="194">
        <v>28995</v>
      </c>
      <c r="K22" s="194">
        <v>30050</v>
      </c>
      <c r="L22" s="194">
        <v>30111</v>
      </c>
      <c r="M22" s="194">
        <v>29054</v>
      </c>
      <c r="N22" s="194">
        <v>29082</v>
      </c>
      <c r="O22" s="352">
        <v>30146</v>
      </c>
      <c r="P22" s="352">
        <v>30097</v>
      </c>
      <c r="Q22" s="352">
        <v>30245</v>
      </c>
      <c r="R22" s="352">
        <v>26363</v>
      </c>
      <c r="S22" s="352">
        <v>22318</v>
      </c>
      <c r="T22" s="352">
        <v>19970</v>
      </c>
      <c r="U22" s="352">
        <v>17318</v>
      </c>
      <c r="V22" s="352">
        <v>15385</v>
      </c>
      <c r="W22" s="352">
        <v>14296</v>
      </c>
      <c r="X22" s="195">
        <v>12266</v>
      </c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</row>
    <row r="23" spans="3:43" ht="12.75" customHeight="1" x14ac:dyDescent="0.2">
      <c r="C23" s="155"/>
      <c r="D23" s="168"/>
      <c r="E23" s="169" t="s">
        <v>204</v>
      </c>
      <c r="F23" s="169"/>
      <c r="G23" s="169"/>
      <c r="H23" s="170"/>
      <c r="I23" s="171"/>
      <c r="J23" s="204">
        <v>64322</v>
      </c>
      <c r="K23" s="204">
        <v>65364</v>
      </c>
      <c r="L23" s="204">
        <v>65590</v>
      </c>
      <c r="M23" s="204">
        <v>66351</v>
      </c>
      <c r="N23" s="204">
        <v>66182</v>
      </c>
      <c r="O23" s="346">
        <v>66599</v>
      </c>
      <c r="P23" s="346">
        <v>66816</v>
      </c>
      <c r="Q23" s="346">
        <v>61700</v>
      </c>
      <c r="R23" s="346">
        <v>54667</v>
      </c>
      <c r="S23" s="346">
        <v>49288</v>
      </c>
      <c r="T23" s="346">
        <v>46209</v>
      </c>
      <c r="U23" s="346">
        <v>45241</v>
      </c>
      <c r="V23" s="346">
        <v>44799</v>
      </c>
      <c r="W23" s="346">
        <v>45808</v>
      </c>
      <c r="X23" s="205">
        <v>46254</v>
      </c>
      <c r="Y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</row>
    <row r="24" spans="3:43" ht="12.75" customHeight="1" x14ac:dyDescent="0.2">
      <c r="C24" s="155"/>
      <c r="D24" s="160"/>
      <c r="E24" s="479" t="s">
        <v>3</v>
      </c>
      <c r="F24" s="165" t="s">
        <v>62</v>
      </c>
      <c r="G24" s="161"/>
      <c r="H24" s="162"/>
      <c r="I24" s="163"/>
      <c r="J24" s="190">
        <v>204</v>
      </c>
      <c r="K24" s="190">
        <v>225</v>
      </c>
      <c r="L24" s="190">
        <v>173</v>
      </c>
      <c r="M24" s="190">
        <v>115</v>
      </c>
      <c r="N24" s="190">
        <v>116</v>
      </c>
      <c r="O24" s="349">
        <v>121</v>
      </c>
      <c r="P24" s="349">
        <v>148</v>
      </c>
      <c r="Q24" s="349">
        <v>160</v>
      </c>
      <c r="R24" s="349">
        <v>182</v>
      </c>
      <c r="S24" s="349">
        <v>157</v>
      </c>
      <c r="T24" s="349">
        <v>178</v>
      </c>
      <c r="U24" s="349">
        <v>199</v>
      </c>
      <c r="V24" s="349">
        <v>256</v>
      </c>
      <c r="W24" s="349">
        <v>396</v>
      </c>
      <c r="X24" s="191">
        <v>544</v>
      </c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</row>
    <row r="25" spans="3:43" ht="12.75" customHeight="1" x14ac:dyDescent="0.2">
      <c r="C25" s="155"/>
      <c r="D25" s="164"/>
      <c r="E25" s="480"/>
      <c r="F25" s="219" t="s">
        <v>111</v>
      </c>
      <c r="G25" s="165"/>
      <c r="H25" s="166"/>
      <c r="I25" s="167"/>
      <c r="J25" s="192">
        <v>14481</v>
      </c>
      <c r="K25" s="192">
        <v>13611</v>
      </c>
      <c r="L25" s="192">
        <v>12873</v>
      </c>
      <c r="M25" s="192">
        <v>12501</v>
      </c>
      <c r="N25" s="192">
        <v>11809</v>
      </c>
      <c r="O25" s="350">
        <v>11181</v>
      </c>
      <c r="P25" s="350">
        <v>11645</v>
      </c>
      <c r="Q25" s="350">
        <v>10903</v>
      </c>
      <c r="R25" s="350">
        <v>10217</v>
      </c>
      <c r="S25" s="350">
        <v>10287</v>
      </c>
      <c r="T25" s="350">
        <v>10083</v>
      </c>
      <c r="U25" s="350">
        <v>9696</v>
      </c>
      <c r="V25" s="350">
        <v>9475</v>
      </c>
      <c r="W25" s="350">
        <v>9725</v>
      </c>
      <c r="X25" s="193">
        <v>9917</v>
      </c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</row>
    <row r="26" spans="3:43" ht="12.75" customHeight="1" x14ac:dyDescent="0.2">
      <c r="C26" s="155"/>
      <c r="D26" s="164"/>
      <c r="E26" s="480"/>
      <c r="F26" s="220" t="s">
        <v>65</v>
      </c>
      <c r="G26" s="165"/>
      <c r="H26" s="166"/>
      <c r="I26" s="167"/>
      <c r="J26" s="217">
        <v>35047</v>
      </c>
      <c r="K26" s="217">
        <v>36525</v>
      </c>
      <c r="L26" s="217">
        <v>37431</v>
      </c>
      <c r="M26" s="217">
        <v>39579</v>
      </c>
      <c r="N26" s="217">
        <v>39878</v>
      </c>
      <c r="O26" s="351">
        <v>40414</v>
      </c>
      <c r="P26" s="351">
        <v>40630</v>
      </c>
      <c r="Q26" s="351">
        <v>37705</v>
      </c>
      <c r="R26" s="351">
        <v>34202</v>
      </c>
      <c r="S26" s="351">
        <v>31061</v>
      </c>
      <c r="T26" s="351">
        <v>29493</v>
      </c>
      <c r="U26" s="351">
        <v>29969</v>
      </c>
      <c r="V26" s="351">
        <v>30103</v>
      </c>
      <c r="W26" s="351">
        <v>31089</v>
      </c>
      <c r="X26" s="218">
        <v>31647</v>
      </c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</row>
    <row r="27" spans="3:43" ht="12.75" customHeight="1" thickBot="1" x14ac:dyDescent="0.25">
      <c r="C27" s="155"/>
      <c r="D27" s="164"/>
      <c r="E27" s="480"/>
      <c r="F27" s="222" t="s">
        <v>63</v>
      </c>
      <c r="G27" s="165"/>
      <c r="H27" s="166"/>
      <c r="I27" s="167"/>
      <c r="J27" s="194">
        <v>14590</v>
      </c>
      <c r="K27" s="194">
        <v>15003</v>
      </c>
      <c r="L27" s="194">
        <v>15113</v>
      </c>
      <c r="M27" s="194">
        <v>14156</v>
      </c>
      <c r="N27" s="194">
        <v>14379</v>
      </c>
      <c r="O27" s="352">
        <v>14883</v>
      </c>
      <c r="P27" s="352">
        <v>14393</v>
      </c>
      <c r="Q27" s="352">
        <v>12932</v>
      </c>
      <c r="R27" s="352">
        <v>10066</v>
      </c>
      <c r="S27" s="352">
        <v>7783</v>
      </c>
      <c r="T27" s="352">
        <v>6455</v>
      </c>
      <c r="U27" s="352">
        <v>5377</v>
      </c>
      <c r="V27" s="352">
        <v>4965</v>
      </c>
      <c r="W27" s="352">
        <v>4598</v>
      </c>
      <c r="X27" s="195">
        <v>4146</v>
      </c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</row>
    <row r="28" spans="3:43" ht="12.75" customHeight="1" x14ac:dyDescent="0.2">
      <c r="C28" s="155"/>
      <c r="D28" s="172"/>
      <c r="E28" s="173" t="s">
        <v>117</v>
      </c>
      <c r="F28" s="221"/>
      <c r="G28" s="173"/>
      <c r="H28" s="174"/>
      <c r="I28" s="175"/>
      <c r="J28" s="206">
        <v>2378</v>
      </c>
      <c r="K28" s="206">
        <v>2358</v>
      </c>
      <c r="L28" s="206">
        <v>2370</v>
      </c>
      <c r="M28" s="206">
        <v>2378</v>
      </c>
      <c r="N28" s="206">
        <v>2382</v>
      </c>
      <c r="O28" s="340">
        <v>2388</v>
      </c>
      <c r="P28" s="340">
        <v>2380</v>
      </c>
      <c r="Q28" s="340">
        <v>2467</v>
      </c>
      <c r="R28" s="340">
        <v>2472</v>
      </c>
      <c r="S28" s="340">
        <v>2618</v>
      </c>
      <c r="T28" s="340">
        <v>2635</v>
      </c>
      <c r="U28" s="340">
        <v>2716</v>
      </c>
      <c r="V28" s="340">
        <v>2786</v>
      </c>
      <c r="W28" s="340">
        <v>2883</v>
      </c>
      <c r="X28" s="207">
        <v>2912</v>
      </c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</row>
    <row r="29" spans="3:43" ht="12.75" customHeight="1" x14ac:dyDescent="0.2">
      <c r="C29" s="155"/>
      <c r="D29" s="160"/>
      <c r="E29" s="479" t="s">
        <v>3</v>
      </c>
      <c r="F29" s="216" t="s">
        <v>62</v>
      </c>
      <c r="G29" s="161"/>
      <c r="H29" s="162"/>
      <c r="I29" s="163"/>
      <c r="J29" s="190">
        <v>221</v>
      </c>
      <c r="K29" s="190">
        <v>222</v>
      </c>
      <c r="L29" s="190">
        <v>128</v>
      </c>
      <c r="M29" s="190">
        <v>110</v>
      </c>
      <c r="N29" s="196">
        <v>116</v>
      </c>
      <c r="O29" s="353">
        <v>113</v>
      </c>
      <c r="P29" s="353">
        <v>140</v>
      </c>
      <c r="Q29" s="353">
        <v>161</v>
      </c>
      <c r="R29" s="353">
        <v>162</v>
      </c>
      <c r="S29" s="353">
        <v>182</v>
      </c>
      <c r="T29" s="353">
        <v>209</v>
      </c>
      <c r="U29" s="353">
        <v>222</v>
      </c>
      <c r="V29" s="353">
        <v>231</v>
      </c>
      <c r="W29" s="353">
        <v>259</v>
      </c>
      <c r="X29" s="197">
        <v>257</v>
      </c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</row>
    <row r="30" spans="3:43" x14ac:dyDescent="0.2">
      <c r="C30" s="155"/>
      <c r="D30" s="164"/>
      <c r="E30" s="490"/>
      <c r="F30" s="219" t="s">
        <v>111</v>
      </c>
      <c r="G30" s="165"/>
      <c r="H30" s="166"/>
      <c r="I30" s="167"/>
      <c r="J30" s="192">
        <v>209</v>
      </c>
      <c r="K30" s="192">
        <v>186</v>
      </c>
      <c r="L30" s="192">
        <v>281</v>
      </c>
      <c r="M30" s="192">
        <v>328</v>
      </c>
      <c r="N30" s="192">
        <v>313</v>
      </c>
      <c r="O30" s="350">
        <v>301</v>
      </c>
      <c r="P30" s="350">
        <v>312</v>
      </c>
      <c r="Q30" s="350">
        <v>320</v>
      </c>
      <c r="R30" s="350">
        <v>324</v>
      </c>
      <c r="S30" s="350">
        <v>339</v>
      </c>
      <c r="T30" s="350">
        <v>329</v>
      </c>
      <c r="U30" s="350">
        <v>330</v>
      </c>
      <c r="V30" s="350">
        <v>306</v>
      </c>
      <c r="W30" s="350">
        <v>314</v>
      </c>
      <c r="X30" s="193">
        <v>305</v>
      </c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</row>
    <row r="31" spans="3:43" x14ac:dyDescent="0.2">
      <c r="C31" s="155"/>
      <c r="D31" s="164"/>
      <c r="E31" s="490"/>
      <c r="F31" s="220" t="s">
        <v>65</v>
      </c>
      <c r="G31" s="165"/>
      <c r="H31" s="166"/>
      <c r="I31" s="167"/>
      <c r="J31" s="217">
        <v>1912</v>
      </c>
      <c r="K31" s="217">
        <v>1920</v>
      </c>
      <c r="L31" s="217">
        <v>1930</v>
      </c>
      <c r="M31" s="217">
        <v>1910</v>
      </c>
      <c r="N31" s="217">
        <v>1921</v>
      </c>
      <c r="O31" s="351">
        <v>1944</v>
      </c>
      <c r="P31" s="351">
        <v>1898</v>
      </c>
      <c r="Q31" s="351">
        <v>1956</v>
      </c>
      <c r="R31" s="351">
        <v>1933</v>
      </c>
      <c r="S31" s="351">
        <v>2032</v>
      </c>
      <c r="T31" s="351">
        <v>2039</v>
      </c>
      <c r="U31" s="351">
        <v>2101</v>
      </c>
      <c r="V31" s="351">
        <v>2162</v>
      </c>
      <c r="W31" s="351">
        <v>2226</v>
      </c>
      <c r="X31" s="218">
        <v>2276</v>
      </c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</row>
    <row r="32" spans="3:43" ht="13.5" thickBot="1" x14ac:dyDescent="0.25">
      <c r="C32" s="155"/>
      <c r="D32" s="164"/>
      <c r="E32" s="490"/>
      <c r="F32" s="216" t="s">
        <v>63</v>
      </c>
      <c r="G32" s="165"/>
      <c r="H32" s="166"/>
      <c r="I32" s="167"/>
      <c r="J32" s="194">
        <v>36</v>
      </c>
      <c r="K32" s="194">
        <v>30</v>
      </c>
      <c r="L32" s="194">
        <v>31</v>
      </c>
      <c r="M32" s="194">
        <v>30</v>
      </c>
      <c r="N32" s="194">
        <v>32</v>
      </c>
      <c r="O32" s="352">
        <v>30</v>
      </c>
      <c r="P32" s="352">
        <v>30</v>
      </c>
      <c r="Q32" s="352">
        <v>30</v>
      </c>
      <c r="R32" s="352">
        <v>53</v>
      </c>
      <c r="S32" s="352">
        <v>65</v>
      </c>
      <c r="T32" s="352">
        <v>58</v>
      </c>
      <c r="U32" s="352">
        <v>63</v>
      </c>
      <c r="V32" s="352">
        <v>87</v>
      </c>
      <c r="W32" s="352">
        <v>84</v>
      </c>
      <c r="X32" s="195">
        <v>74</v>
      </c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</row>
    <row r="33" spans="3:43" ht="13.5" thickBot="1" x14ac:dyDescent="0.25">
      <c r="C33" s="151"/>
      <c r="D33" s="176" t="s">
        <v>58</v>
      </c>
      <c r="E33" s="177"/>
      <c r="F33" s="177"/>
      <c r="G33" s="177"/>
      <c r="H33" s="177"/>
      <c r="I33" s="177"/>
      <c r="J33" s="178"/>
      <c r="K33" s="178"/>
      <c r="L33" s="178"/>
      <c r="M33" s="178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</row>
    <row r="34" spans="3:43" x14ac:dyDescent="0.2">
      <c r="C34" s="155"/>
      <c r="D34" s="156"/>
      <c r="E34" s="157" t="s">
        <v>1</v>
      </c>
      <c r="F34" s="157"/>
      <c r="G34" s="157"/>
      <c r="H34" s="158"/>
      <c r="I34" s="159"/>
      <c r="J34" s="188">
        <v>142327</v>
      </c>
      <c r="K34" s="188">
        <v>140277</v>
      </c>
      <c r="L34" s="188">
        <v>135266</v>
      </c>
      <c r="M34" s="188">
        <v>138301</v>
      </c>
      <c r="N34" s="188">
        <v>134240</v>
      </c>
      <c r="O34" s="348">
        <v>132280</v>
      </c>
      <c r="P34" s="348">
        <v>128641</v>
      </c>
      <c r="Q34" s="348">
        <v>115197</v>
      </c>
      <c r="R34" s="348">
        <v>105284</v>
      </c>
      <c r="S34" s="348">
        <v>98643</v>
      </c>
      <c r="T34" s="348">
        <v>96803</v>
      </c>
      <c r="U34" s="348">
        <v>94706</v>
      </c>
      <c r="V34" s="348">
        <v>92491</v>
      </c>
      <c r="W34" s="348">
        <v>91805</v>
      </c>
      <c r="X34" s="189">
        <v>90358</v>
      </c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</row>
    <row r="35" spans="3:43" ht="12.75" customHeight="1" x14ac:dyDescent="0.2">
      <c r="C35" s="155"/>
      <c r="D35" s="160"/>
      <c r="E35" s="479" t="s">
        <v>3</v>
      </c>
      <c r="F35" s="165" t="s">
        <v>62</v>
      </c>
      <c r="G35" s="161"/>
      <c r="H35" s="162"/>
      <c r="I35" s="163"/>
      <c r="J35" s="190">
        <v>1571</v>
      </c>
      <c r="K35" s="190">
        <v>1451</v>
      </c>
      <c r="L35" s="190">
        <v>1290</v>
      </c>
      <c r="M35" s="190">
        <v>982</v>
      </c>
      <c r="N35" s="190">
        <v>911</v>
      </c>
      <c r="O35" s="349">
        <v>949</v>
      </c>
      <c r="P35" s="349">
        <v>1010</v>
      </c>
      <c r="Q35" s="349">
        <v>1097</v>
      </c>
      <c r="R35" s="349">
        <v>1027</v>
      </c>
      <c r="S35" s="349">
        <v>987</v>
      </c>
      <c r="T35" s="349">
        <v>993</v>
      </c>
      <c r="U35" s="349">
        <v>842</v>
      </c>
      <c r="V35" s="349">
        <v>943</v>
      </c>
      <c r="W35" s="349">
        <v>1098</v>
      </c>
      <c r="X35" s="191">
        <v>1098</v>
      </c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</row>
    <row r="36" spans="3:43" ht="15" x14ac:dyDescent="0.2">
      <c r="C36" s="155"/>
      <c r="D36" s="164"/>
      <c r="E36" s="491"/>
      <c r="F36" s="219" t="s">
        <v>155</v>
      </c>
      <c r="G36" s="165"/>
      <c r="H36" s="166"/>
      <c r="I36" s="167"/>
      <c r="J36" s="192">
        <v>51866</v>
      </c>
      <c r="K36" s="192">
        <v>49808</v>
      </c>
      <c r="L36" s="192">
        <v>47068</v>
      </c>
      <c r="M36" s="192">
        <v>46003</v>
      </c>
      <c r="N36" s="192">
        <v>42619</v>
      </c>
      <c r="O36" s="350">
        <v>40429</v>
      </c>
      <c r="P36" s="350">
        <v>40429</v>
      </c>
      <c r="Q36" s="350">
        <v>35985</v>
      </c>
      <c r="R36" s="350">
        <v>34926</v>
      </c>
      <c r="S36" s="350">
        <v>34441</v>
      </c>
      <c r="T36" s="350">
        <v>33129</v>
      </c>
      <c r="U36" s="350">
        <v>33029</v>
      </c>
      <c r="V36" s="350">
        <v>32010</v>
      </c>
      <c r="W36" s="350">
        <v>31112</v>
      </c>
      <c r="X36" s="193">
        <v>31376</v>
      </c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</row>
    <row r="37" spans="3:43" ht="15" x14ac:dyDescent="0.2">
      <c r="C37" s="155"/>
      <c r="D37" s="164"/>
      <c r="E37" s="491"/>
      <c r="F37" s="220" t="s">
        <v>156</v>
      </c>
      <c r="G37" s="165"/>
      <c r="H37" s="166"/>
      <c r="I37" s="167"/>
      <c r="J37" s="217">
        <v>65745</v>
      </c>
      <c r="K37" s="217">
        <v>66229</v>
      </c>
      <c r="L37" s="217">
        <v>65262</v>
      </c>
      <c r="M37" s="217">
        <v>70361</v>
      </c>
      <c r="N37" s="217">
        <v>68299</v>
      </c>
      <c r="O37" s="351">
        <v>68173</v>
      </c>
      <c r="P37" s="351">
        <v>65202</v>
      </c>
      <c r="Q37" s="351">
        <v>56995</v>
      </c>
      <c r="R37" s="351">
        <v>52643</v>
      </c>
      <c r="S37" s="351">
        <v>49276</v>
      </c>
      <c r="T37" s="351">
        <v>49638</v>
      </c>
      <c r="U37" s="351">
        <v>49673</v>
      </c>
      <c r="V37" s="351">
        <v>49341</v>
      </c>
      <c r="W37" s="351">
        <v>49733</v>
      </c>
      <c r="X37" s="218">
        <v>49824</v>
      </c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</row>
    <row r="38" spans="3:43" ht="13.5" thickBot="1" x14ac:dyDescent="0.25">
      <c r="C38" s="155"/>
      <c r="D38" s="164"/>
      <c r="E38" s="491"/>
      <c r="F38" s="216" t="s">
        <v>63</v>
      </c>
      <c r="G38" s="165"/>
      <c r="H38" s="166"/>
      <c r="I38" s="167"/>
      <c r="J38" s="194">
        <v>23145</v>
      </c>
      <c r="K38" s="194">
        <v>22789</v>
      </c>
      <c r="L38" s="194">
        <v>21646</v>
      </c>
      <c r="M38" s="194">
        <v>20955</v>
      </c>
      <c r="N38" s="194">
        <v>22411</v>
      </c>
      <c r="O38" s="352">
        <v>22729</v>
      </c>
      <c r="P38" s="352">
        <v>22000</v>
      </c>
      <c r="Q38" s="352">
        <v>21120</v>
      </c>
      <c r="R38" s="352">
        <v>16688</v>
      </c>
      <c r="S38" s="352">
        <v>13939</v>
      </c>
      <c r="T38" s="352">
        <v>13043</v>
      </c>
      <c r="U38" s="352">
        <v>11162</v>
      </c>
      <c r="V38" s="352">
        <v>10197</v>
      </c>
      <c r="W38" s="352">
        <v>9862</v>
      </c>
      <c r="X38" s="195">
        <v>8060</v>
      </c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</row>
    <row r="39" spans="3:43" x14ac:dyDescent="0.2">
      <c r="C39" s="155"/>
      <c r="D39" s="168"/>
      <c r="E39" s="169" t="s">
        <v>116</v>
      </c>
      <c r="F39" s="169"/>
      <c r="G39" s="169"/>
      <c r="H39" s="170"/>
      <c r="I39" s="171"/>
      <c r="J39" s="202">
        <v>119601</v>
      </c>
      <c r="K39" s="202">
        <v>118408</v>
      </c>
      <c r="L39" s="202">
        <v>114364</v>
      </c>
      <c r="M39" s="202">
        <v>115273</v>
      </c>
      <c r="N39" s="202">
        <v>111932</v>
      </c>
      <c r="O39" s="345">
        <v>110373</v>
      </c>
      <c r="P39" s="345">
        <v>107311</v>
      </c>
      <c r="Q39" s="345">
        <v>97274</v>
      </c>
      <c r="R39" s="345">
        <v>89883</v>
      </c>
      <c r="S39" s="345">
        <v>83864</v>
      </c>
      <c r="T39" s="345">
        <v>82110</v>
      </c>
      <c r="U39" s="345">
        <v>79345</v>
      </c>
      <c r="V39" s="345">
        <v>77497</v>
      </c>
      <c r="W39" s="345">
        <v>76236</v>
      </c>
      <c r="X39" s="203">
        <v>75046</v>
      </c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</row>
    <row r="40" spans="3:43" ht="12.75" customHeight="1" x14ac:dyDescent="0.2">
      <c r="C40" s="155"/>
      <c r="D40" s="160"/>
      <c r="E40" s="479" t="s">
        <v>3</v>
      </c>
      <c r="F40" s="165" t="s">
        <v>62</v>
      </c>
      <c r="G40" s="161"/>
      <c r="H40" s="162"/>
      <c r="I40" s="163"/>
      <c r="J40" s="190">
        <v>1349</v>
      </c>
      <c r="K40" s="190">
        <v>1204</v>
      </c>
      <c r="L40" s="190">
        <v>1135</v>
      </c>
      <c r="M40" s="190">
        <v>848</v>
      </c>
      <c r="N40" s="190">
        <v>821</v>
      </c>
      <c r="O40" s="349">
        <v>798</v>
      </c>
      <c r="P40" s="349">
        <v>862</v>
      </c>
      <c r="Q40" s="349">
        <v>922</v>
      </c>
      <c r="R40" s="349">
        <v>842</v>
      </c>
      <c r="S40" s="349">
        <v>828</v>
      </c>
      <c r="T40" s="349">
        <v>790</v>
      </c>
      <c r="U40" s="349">
        <v>648</v>
      </c>
      <c r="V40" s="349">
        <v>744</v>
      </c>
      <c r="W40" s="349">
        <v>734</v>
      </c>
      <c r="X40" s="191">
        <v>730</v>
      </c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</row>
    <row r="41" spans="3:43" x14ac:dyDescent="0.2">
      <c r="C41" s="155"/>
      <c r="D41" s="164"/>
      <c r="E41" s="480"/>
      <c r="F41" s="219" t="s">
        <v>111</v>
      </c>
      <c r="G41" s="165"/>
      <c r="H41" s="166"/>
      <c r="I41" s="167"/>
      <c r="J41" s="192">
        <v>46859</v>
      </c>
      <c r="K41" s="192">
        <v>45249</v>
      </c>
      <c r="L41" s="192">
        <v>42737</v>
      </c>
      <c r="M41" s="192">
        <v>41380</v>
      </c>
      <c r="N41" s="192">
        <v>38488</v>
      </c>
      <c r="O41" s="350">
        <v>36507</v>
      </c>
      <c r="P41" s="350">
        <v>36212</v>
      </c>
      <c r="Q41" s="350">
        <v>32502</v>
      </c>
      <c r="R41" s="350">
        <v>31481</v>
      </c>
      <c r="S41" s="350">
        <v>30670</v>
      </c>
      <c r="T41" s="350">
        <v>29684</v>
      </c>
      <c r="U41" s="350">
        <v>29444</v>
      </c>
      <c r="V41" s="350">
        <v>28483</v>
      </c>
      <c r="W41" s="350">
        <v>27490</v>
      </c>
      <c r="X41" s="193">
        <v>27599</v>
      </c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</row>
    <row r="42" spans="3:43" x14ac:dyDescent="0.2">
      <c r="C42" s="155"/>
      <c r="D42" s="164"/>
      <c r="E42" s="480"/>
      <c r="F42" s="220" t="s">
        <v>65</v>
      </c>
      <c r="G42" s="165"/>
      <c r="H42" s="166"/>
      <c r="I42" s="167"/>
      <c r="J42" s="217">
        <v>55615</v>
      </c>
      <c r="K42" s="217">
        <v>55867</v>
      </c>
      <c r="L42" s="217">
        <v>55223</v>
      </c>
      <c r="M42" s="217">
        <v>58424</v>
      </c>
      <c r="N42" s="217">
        <v>57028</v>
      </c>
      <c r="O42" s="351">
        <v>57063</v>
      </c>
      <c r="P42" s="351">
        <v>54480</v>
      </c>
      <c r="Q42" s="351">
        <v>48128</v>
      </c>
      <c r="R42" s="351">
        <v>44578</v>
      </c>
      <c r="S42" s="351">
        <v>41542</v>
      </c>
      <c r="T42" s="351">
        <v>41371</v>
      </c>
      <c r="U42" s="351">
        <v>40532</v>
      </c>
      <c r="V42" s="351">
        <v>40408</v>
      </c>
      <c r="W42" s="351">
        <v>40415</v>
      </c>
      <c r="X42" s="218">
        <v>40623</v>
      </c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</row>
    <row r="43" spans="3:43" ht="13.5" thickBot="1" x14ac:dyDescent="0.25">
      <c r="C43" s="155"/>
      <c r="D43" s="164"/>
      <c r="E43" s="480"/>
      <c r="F43" s="216" t="s">
        <v>63</v>
      </c>
      <c r="G43" s="165"/>
      <c r="H43" s="166"/>
      <c r="I43" s="167"/>
      <c r="J43" s="194">
        <v>15778</v>
      </c>
      <c r="K43" s="194">
        <v>16088</v>
      </c>
      <c r="L43" s="194">
        <v>15269</v>
      </c>
      <c r="M43" s="194">
        <v>14621</v>
      </c>
      <c r="N43" s="194">
        <v>15595</v>
      </c>
      <c r="O43" s="352">
        <v>16005</v>
      </c>
      <c r="P43" s="352">
        <v>15757</v>
      </c>
      <c r="Q43" s="352">
        <v>15722</v>
      </c>
      <c r="R43" s="352">
        <v>12982</v>
      </c>
      <c r="S43" s="352">
        <v>10824</v>
      </c>
      <c r="T43" s="352">
        <v>10265</v>
      </c>
      <c r="U43" s="352">
        <v>8721</v>
      </c>
      <c r="V43" s="352">
        <v>7862</v>
      </c>
      <c r="W43" s="352">
        <v>7597</v>
      </c>
      <c r="X43" s="195">
        <v>6094</v>
      </c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</row>
    <row r="44" spans="3:43" x14ac:dyDescent="0.2">
      <c r="C44" s="155"/>
      <c r="D44" s="168"/>
      <c r="E44" s="169" t="s">
        <v>204</v>
      </c>
      <c r="F44" s="169"/>
      <c r="G44" s="169"/>
      <c r="H44" s="170"/>
      <c r="I44" s="171"/>
      <c r="J44" s="204">
        <v>22020</v>
      </c>
      <c r="K44" s="204">
        <v>21112</v>
      </c>
      <c r="L44" s="204">
        <v>20248</v>
      </c>
      <c r="M44" s="204">
        <v>22308</v>
      </c>
      <c r="N44" s="204">
        <v>21607</v>
      </c>
      <c r="O44" s="346">
        <v>21199</v>
      </c>
      <c r="P44" s="346">
        <v>20643</v>
      </c>
      <c r="Q44" s="346">
        <v>17148</v>
      </c>
      <c r="R44" s="346">
        <v>14671</v>
      </c>
      <c r="S44" s="346">
        <v>13919</v>
      </c>
      <c r="T44" s="346">
        <v>13899</v>
      </c>
      <c r="U44" s="346">
        <v>14450</v>
      </c>
      <c r="V44" s="346">
        <v>14114</v>
      </c>
      <c r="W44" s="346">
        <v>14647</v>
      </c>
      <c r="X44" s="205">
        <v>14420</v>
      </c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</row>
    <row r="45" spans="3:43" ht="12.75" customHeight="1" x14ac:dyDescent="0.2">
      <c r="C45" s="155"/>
      <c r="D45" s="160"/>
      <c r="E45" s="479" t="s">
        <v>3</v>
      </c>
      <c r="F45" s="165" t="s">
        <v>62</v>
      </c>
      <c r="G45" s="161"/>
      <c r="H45" s="162"/>
      <c r="I45" s="163"/>
      <c r="J45" s="190">
        <v>103</v>
      </c>
      <c r="K45" s="190">
        <v>127</v>
      </c>
      <c r="L45" s="190">
        <v>99</v>
      </c>
      <c r="M45" s="190">
        <v>73</v>
      </c>
      <c r="N45" s="190">
        <v>37</v>
      </c>
      <c r="O45" s="349">
        <v>84</v>
      </c>
      <c r="P45" s="349">
        <v>80</v>
      </c>
      <c r="Q45" s="349">
        <v>75</v>
      </c>
      <c r="R45" s="349">
        <v>96</v>
      </c>
      <c r="S45" s="349">
        <v>64</v>
      </c>
      <c r="T45" s="349">
        <v>91</v>
      </c>
      <c r="U45" s="349">
        <v>85</v>
      </c>
      <c r="V45" s="349">
        <v>109</v>
      </c>
      <c r="W45" s="349">
        <v>236</v>
      </c>
      <c r="X45" s="191">
        <v>273</v>
      </c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</row>
    <row r="46" spans="3:43" x14ac:dyDescent="0.2">
      <c r="C46" s="155"/>
      <c r="D46" s="164"/>
      <c r="E46" s="480"/>
      <c r="F46" s="219" t="s">
        <v>111</v>
      </c>
      <c r="G46" s="165"/>
      <c r="H46" s="166"/>
      <c r="I46" s="167"/>
      <c r="J46" s="192">
        <v>4944</v>
      </c>
      <c r="K46" s="192">
        <v>4498</v>
      </c>
      <c r="L46" s="192">
        <v>4219</v>
      </c>
      <c r="M46" s="192">
        <v>4505</v>
      </c>
      <c r="N46" s="192">
        <v>4020</v>
      </c>
      <c r="O46" s="350">
        <v>3809</v>
      </c>
      <c r="P46" s="350">
        <v>4103</v>
      </c>
      <c r="Q46" s="350">
        <v>3368</v>
      </c>
      <c r="R46" s="350">
        <v>3337</v>
      </c>
      <c r="S46" s="350">
        <v>3644</v>
      </c>
      <c r="T46" s="350">
        <v>3335</v>
      </c>
      <c r="U46" s="350">
        <v>3476</v>
      </c>
      <c r="V46" s="350">
        <v>3427</v>
      </c>
      <c r="W46" s="350">
        <v>3507</v>
      </c>
      <c r="X46" s="193">
        <v>3683</v>
      </c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</row>
    <row r="47" spans="3:43" x14ac:dyDescent="0.2">
      <c r="C47" s="155"/>
      <c r="D47" s="164"/>
      <c r="E47" s="480"/>
      <c r="F47" s="220" t="s">
        <v>65</v>
      </c>
      <c r="G47" s="165"/>
      <c r="H47" s="166"/>
      <c r="I47" s="167"/>
      <c r="J47" s="217">
        <v>9621</v>
      </c>
      <c r="K47" s="217">
        <v>9803</v>
      </c>
      <c r="L47" s="217">
        <v>9567</v>
      </c>
      <c r="M47" s="217">
        <v>11412</v>
      </c>
      <c r="N47" s="217">
        <v>10751</v>
      </c>
      <c r="O47" s="351">
        <v>10598</v>
      </c>
      <c r="P47" s="351">
        <v>10233</v>
      </c>
      <c r="Q47" s="351">
        <v>8320</v>
      </c>
      <c r="R47" s="351">
        <v>7573</v>
      </c>
      <c r="S47" s="351">
        <v>7134</v>
      </c>
      <c r="T47" s="351">
        <v>7720</v>
      </c>
      <c r="U47" s="351">
        <v>8491</v>
      </c>
      <c r="V47" s="351">
        <v>8296</v>
      </c>
      <c r="W47" s="351">
        <v>8688</v>
      </c>
      <c r="X47" s="218">
        <v>8538</v>
      </c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</row>
    <row r="48" spans="3:43" ht="13.5" thickBot="1" x14ac:dyDescent="0.25">
      <c r="C48" s="155"/>
      <c r="D48" s="164"/>
      <c r="E48" s="480"/>
      <c r="F48" s="222" t="s">
        <v>63</v>
      </c>
      <c r="G48" s="165"/>
      <c r="H48" s="166"/>
      <c r="I48" s="167"/>
      <c r="J48" s="194">
        <v>7352</v>
      </c>
      <c r="K48" s="194">
        <v>6684</v>
      </c>
      <c r="L48" s="194">
        <v>6363</v>
      </c>
      <c r="M48" s="194">
        <v>6318</v>
      </c>
      <c r="N48" s="194">
        <v>6799</v>
      </c>
      <c r="O48" s="352">
        <v>6708</v>
      </c>
      <c r="P48" s="352">
        <v>6227</v>
      </c>
      <c r="Q48" s="352">
        <v>5385</v>
      </c>
      <c r="R48" s="352">
        <v>3665</v>
      </c>
      <c r="S48" s="352">
        <v>3077</v>
      </c>
      <c r="T48" s="352">
        <v>2753</v>
      </c>
      <c r="U48" s="352">
        <v>2398</v>
      </c>
      <c r="V48" s="352">
        <v>2282</v>
      </c>
      <c r="W48" s="352">
        <v>2216</v>
      </c>
      <c r="X48" s="195">
        <v>1926</v>
      </c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</row>
    <row r="49" spans="3:43" x14ac:dyDescent="0.2">
      <c r="C49" s="155"/>
      <c r="D49" s="172"/>
      <c r="E49" s="173" t="s">
        <v>117</v>
      </c>
      <c r="F49" s="221"/>
      <c r="G49" s="173"/>
      <c r="H49" s="174"/>
      <c r="I49" s="175"/>
      <c r="J49" s="206">
        <v>706</v>
      </c>
      <c r="K49" s="206">
        <v>757</v>
      </c>
      <c r="L49" s="206">
        <v>654</v>
      </c>
      <c r="M49" s="206">
        <v>720</v>
      </c>
      <c r="N49" s="206">
        <v>701</v>
      </c>
      <c r="O49" s="340">
        <v>708</v>
      </c>
      <c r="P49" s="340">
        <v>687</v>
      </c>
      <c r="Q49" s="340">
        <v>775</v>
      </c>
      <c r="R49" s="340">
        <v>730</v>
      </c>
      <c r="S49" s="340">
        <v>860</v>
      </c>
      <c r="T49" s="340">
        <v>794</v>
      </c>
      <c r="U49" s="340">
        <v>911</v>
      </c>
      <c r="V49" s="340">
        <v>880</v>
      </c>
      <c r="W49" s="340">
        <v>922</v>
      </c>
      <c r="X49" s="207">
        <v>892</v>
      </c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</row>
    <row r="50" spans="3:43" ht="12.75" customHeight="1" x14ac:dyDescent="0.2">
      <c r="C50" s="155"/>
      <c r="D50" s="160"/>
      <c r="E50" s="479" t="s">
        <v>3</v>
      </c>
      <c r="F50" s="216" t="s">
        <v>62</v>
      </c>
      <c r="G50" s="161"/>
      <c r="H50" s="162"/>
      <c r="I50" s="163"/>
      <c r="J50" s="190">
        <v>119</v>
      </c>
      <c r="K50" s="190">
        <v>120</v>
      </c>
      <c r="L50" s="190">
        <v>56</v>
      </c>
      <c r="M50" s="190">
        <v>61</v>
      </c>
      <c r="N50" s="196">
        <v>53</v>
      </c>
      <c r="O50" s="353">
        <v>67</v>
      </c>
      <c r="P50" s="353">
        <v>68</v>
      </c>
      <c r="Q50" s="353">
        <v>100</v>
      </c>
      <c r="R50" s="353">
        <v>89</v>
      </c>
      <c r="S50" s="353">
        <v>95</v>
      </c>
      <c r="T50" s="353">
        <v>112</v>
      </c>
      <c r="U50" s="353">
        <v>109</v>
      </c>
      <c r="V50" s="353">
        <v>90</v>
      </c>
      <c r="W50" s="353">
        <v>128</v>
      </c>
      <c r="X50" s="197">
        <v>95</v>
      </c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</row>
    <row r="51" spans="3:43" x14ac:dyDescent="0.2">
      <c r="C51" s="155"/>
      <c r="D51" s="164"/>
      <c r="E51" s="490"/>
      <c r="F51" s="219" t="s">
        <v>111</v>
      </c>
      <c r="G51" s="165"/>
      <c r="H51" s="166"/>
      <c r="I51" s="167"/>
      <c r="J51" s="192">
        <v>63</v>
      </c>
      <c r="K51" s="192">
        <v>61</v>
      </c>
      <c r="L51" s="192">
        <v>112</v>
      </c>
      <c r="M51" s="192">
        <v>118</v>
      </c>
      <c r="N51" s="192">
        <v>111</v>
      </c>
      <c r="O51" s="350">
        <v>113</v>
      </c>
      <c r="P51" s="350">
        <v>114</v>
      </c>
      <c r="Q51" s="350">
        <v>115</v>
      </c>
      <c r="R51" s="350">
        <v>108</v>
      </c>
      <c r="S51" s="350">
        <v>127</v>
      </c>
      <c r="T51" s="350">
        <v>110</v>
      </c>
      <c r="U51" s="350">
        <v>109</v>
      </c>
      <c r="V51" s="350">
        <v>100</v>
      </c>
      <c r="W51" s="350">
        <v>115</v>
      </c>
      <c r="X51" s="193">
        <v>94</v>
      </c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</row>
    <row r="52" spans="3:43" x14ac:dyDescent="0.2">
      <c r="C52" s="155"/>
      <c r="D52" s="164"/>
      <c r="E52" s="490"/>
      <c r="F52" s="220" t="s">
        <v>65</v>
      </c>
      <c r="G52" s="165"/>
      <c r="H52" s="166"/>
      <c r="I52" s="167"/>
      <c r="J52" s="217">
        <v>509</v>
      </c>
      <c r="K52" s="217">
        <v>559</v>
      </c>
      <c r="L52" s="217">
        <v>472</v>
      </c>
      <c r="M52" s="217">
        <v>525</v>
      </c>
      <c r="N52" s="217">
        <v>520</v>
      </c>
      <c r="O52" s="351">
        <v>512</v>
      </c>
      <c r="P52" s="351">
        <v>489</v>
      </c>
      <c r="Q52" s="351">
        <v>547</v>
      </c>
      <c r="R52" s="351">
        <v>492</v>
      </c>
      <c r="S52" s="351">
        <v>600</v>
      </c>
      <c r="T52" s="351">
        <v>547</v>
      </c>
      <c r="U52" s="351">
        <v>650</v>
      </c>
      <c r="V52" s="351">
        <v>637</v>
      </c>
      <c r="W52" s="351">
        <v>630</v>
      </c>
      <c r="X52" s="218">
        <v>663</v>
      </c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</row>
    <row r="53" spans="3:43" ht="13.5" thickBot="1" x14ac:dyDescent="0.25">
      <c r="C53" s="155"/>
      <c r="D53" s="164"/>
      <c r="E53" s="490"/>
      <c r="F53" s="216" t="s">
        <v>63</v>
      </c>
      <c r="G53" s="165"/>
      <c r="H53" s="166"/>
      <c r="I53" s="167"/>
      <c r="J53" s="194">
        <v>15</v>
      </c>
      <c r="K53" s="194">
        <v>17</v>
      </c>
      <c r="L53" s="194">
        <v>14</v>
      </c>
      <c r="M53" s="194">
        <v>16</v>
      </c>
      <c r="N53" s="194">
        <v>17</v>
      </c>
      <c r="O53" s="352">
        <v>16</v>
      </c>
      <c r="P53" s="352">
        <v>16</v>
      </c>
      <c r="Q53" s="352">
        <v>13</v>
      </c>
      <c r="R53" s="352">
        <v>41</v>
      </c>
      <c r="S53" s="352">
        <v>38</v>
      </c>
      <c r="T53" s="352">
        <v>25</v>
      </c>
      <c r="U53" s="352">
        <v>43</v>
      </c>
      <c r="V53" s="352">
        <v>53</v>
      </c>
      <c r="W53" s="352">
        <v>49</v>
      </c>
      <c r="X53" s="195">
        <v>40</v>
      </c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</row>
    <row r="54" spans="3:43" ht="13.5" thickBot="1" x14ac:dyDescent="0.25">
      <c r="C54" s="151"/>
      <c r="D54" s="176" t="s">
        <v>59</v>
      </c>
      <c r="E54" s="177"/>
      <c r="F54" s="177"/>
      <c r="G54" s="177"/>
      <c r="H54" s="177"/>
      <c r="I54" s="177"/>
      <c r="J54" s="178"/>
      <c r="K54" s="178"/>
      <c r="L54" s="178"/>
      <c r="M54" s="178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</row>
    <row r="55" spans="3:43" x14ac:dyDescent="0.2">
      <c r="C55" s="155"/>
      <c r="D55" s="156"/>
      <c r="E55" s="157" t="s">
        <v>1</v>
      </c>
      <c r="F55" s="157"/>
      <c r="G55" s="157"/>
      <c r="H55" s="158"/>
      <c r="I55" s="159"/>
      <c r="J55" s="206">
        <v>106488</v>
      </c>
      <c r="K55" s="206">
        <v>107437</v>
      </c>
      <c r="L55" s="206">
        <v>108484</v>
      </c>
      <c r="M55" s="206">
        <v>105931</v>
      </c>
      <c r="N55" s="206">
        <v>101048</v>
      </c>
      <c r="O55" s="340">
        <v>98450</v>
      </c>
      <c r="P55" s="340">
        <v>92065</v>
      </c>
      <c r="Q55" s="340">
        <v>85504</v>
      </c>
      <c r="R55" s="340">
        <v>82852</v>
      </c>
      <c r="S55" s="340">
        <v>78279</v>
      </c>
      <c r="T55" s="340">
        <v>68832</v>
      </c>
      <c r="U55" s="340">
        <v>63231</v>
      </c>
      <c r="V55" s="340">
        <v>58106</v>
      </c>
      <c r="W55" s="340">
        <v>58136</v>
      </c>
      <c r="X55" s="207" t="s">
        <v>66</v>
      </c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</row>
    <row r="56" spans="3:43" ht="12.75" customHeight="1" x14ac:dyDescent="0.2">
      <c r="C56" s="155"/>
      <c r="D56" s="160"/>
      <c r="E56" s="479" t="s">
        <v>3</v>
      </c>
      <c r="F56" s="165" t="s">
        <v>62</v>
      </c>
      <c r="G56" s="161"/>
      <c r="H56" s="162"/>
      <c r="I56" s="163"/>
      <c r="J56" s="190">
        <v>823</v>
      </c>
      <c r="K56" s="190">
        <v>861</v>
      </c>
      <c r="L56" s="190">
        <v>741</v>
      </c>
      <c r="M56" s="190">
        <v>676</v>
      </c>
      <c r="N56" s="190">
        <v>616</v>
      </c>
      <c r="O56" s="349">
        <v>540</v>
      </c>
      <c r="P56" s="349">
        <v>498</v>
      </c>
      <c r="Q56" s="349">
        <v>576</v>
      </c>
      <c r="R56" s="349">
        <v>650</v>
      </c>
      <c r="S56" s="349">
        <v>578</v>
      </c>
      <c r="T56" s="349">
        <v>585</v>
      </c>
      <c r="U56" s="349">
        <v>583</v>
      </c>
      <c r="V56" s="349">
        <v>645</v>
      </c>
      <c r="W56" s="349">
        <v>614</v>
      </c>
      <c r="X56" s="203" t="s">
        <v>66</v>
      </c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</row>
    <row r="57" spans="3:43" ht="15" x14ac:dyDescent="0.2">
      <c r="C57" s="155"/>
      <c r="D57" s="164"/>
      <c r="E57" s="491"/>
      <c r="F57" s="219" t="s">
        <v>155</v>
      </c>
      <c r="G57" s="165"/>
      <c r="H57" s="166"/>
      <c r="I57" s="167"/>
      <c r="J57" s="192">
        <v>42965</v>
      </c>
      <c r="K57" s="192">
        <v>41259</v>
      </c>
      <c r="L57" s="192">
        <v>39003</v>
      </c>
      <c r="M57" s="192">
        <v>36295</v>
      </c>
      <c r="N57" s="192">
        <v>34003</v>
      </c>
      <c r="O57" s="350">
        <v>31552</v>
      </c>
      <c r="P57" s="350">
        <v>27881</v>
      </c>
      <c r="Q57" s="350">
        <v>28493</v>
      </c>
      <c r="R57" s="350">
        <v>27985</v>
      </c>
      <c r="S57" s="350">
        <v>25433</v>
      </c>
      <c r="T57" s="350">
        <v>24689</v>
      </c>
      <c r="U57" s="350">
        <v>23642</v>
      </c>
      <c r="V57" s="350">
        <v>22095</v>
      </c>
      <c r="W57" s="350">
        <v>22244</v>
      </c>
      <c r="X57" s="205" t="s">
        <v>66</v>
      </c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</row>
    <row r="58" spans="3:43" ht="15" x14ac:dyDescent="0.2">
      <c r="C58" s="155"/>
      <c r="D58" s="164"/>
      <c r="E58" s="491"/>
      <c r="F58" s="220" t="s">
        <v>156</v>
      </c>
      <c r="G58" s="165"/>
      <c r="H58" s="166"/>
      <c r="I58" s="167"/>
      <c r="J58" s="217">
        <v>49790</v>
      </c>
      <c r="K58" s="217">
        <v>51687</v>
      </c>
      <c r="L58" s="217">
        <v>54558</v>
      </c>
      <c r="M58" s="217">
        <v>54929</v>
      </c>
      <c r="N58" s="217">
        <v>54086</v>
      </c>
      <c r="O58" s="351">
        <v>53619</v>
      </c>
      <c r="P58" s="351">
        <v>51876</v>
      </c>
      <c r="Q58" s="351">
        <v>47462</v>
      </c>
      <c r="R58" s="351">
        <v>46478</v>
      </c>
      <c r="S58" s="351">
        <v>45605</v>
      </c>
      <c r="T58" s="351">
        <v>38496</v>
      </c>
      <c r="U58" s="351">
        <v>35468</v>
      </c>
      <c r="V58" s="351">
        <v>32427</v>
      </c>
      <c r="W58" s="351">
        <v>32554</v>
      </c>
      <c r="X58" s="266" t="s">
        <v>66</v>
      </c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</row>
    <row r="59" spans="3:43" ht="13.5" thickBot="1" x14ac:dyDescent="0.25">
      <c r="C59" s="155"/>
      <c r="D59" s="164"/>
      <c r="E59" s="491"/>
      <c r="F59" s="216" t="s">
        <v>63</v>
      </c>
      <c r="G59" s="165"/>
      <c r="H59" s="166"/>
      <c r="I59" s="167"/>
      <c r="J59" s="194">
        <v>12910</v>
      </c>
      <c r="K59" s="194">
        <v>13630</v>
      </c>
      <c r="L59" s="194">
        <v>14182</v>
      </c>
      <c r="M59" s="194">
        <v>14031</v>
      </c>
      <c r="N59" s="194">
        <v>12343</v>
      </c>
      <c r="O59" s="352">
        <v>12739</v>
      </c>
      <c r="P59" s="352">
        <v>11810</v>
      </c>
      <c r="Q59" s="352">
        <v>8973</v>
      </c>
      <c r="R59" s="352">
        <v>7739</v>
      </c>
      <c r="S59" s="352">
        <v>6663</v>
      </c>
      <c r="T59" s="352">
        <v>5062</v>
      </c>
      <c r="U59" s="352">
        <v>3538</v>
      </c>
      <c r="V59" s="352">
        <v>2939</v>
      </c>
      <c r="W59" s="352">
        <v>2724</v>
      </c>
      <c r="X59" s="267" t="s">
        <v>66</v>
      </c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</row>
    <row r="60" spans="3:43" x14ac:dyDescent="0.2">
      <c r="C60" s="155"/>
      <c r="D60" s="168"/>
      <c r="E60" s="169" t="s">
        <v>116</v>
      </c>
      <c r="F60" s="169"/>
      <c r="G60" s="169"/>
      <c r="H60" s="170"/>
      <c r="I60" s="171"/>
      <c r="J60" s="202">
        <v>90665</v>
      </c>
      <c r="K60" s="202">
        <v>90986</v>
      </c>
      <c r="L60" s="202">
        <v>90964</v>
      </c>
      <c r="M60" s="202">
        <v>88891</v>
      </c>
      <c r="N60" s="202">
        <v>84747</v>
      </c>
      <c r="O60" s="345">
        <v>81735</v>
      </c>
      <c r="P60" s="345">
        <v>76030</v>
      </c>
      <c r="Q60" s="345">
        <v>72174</v>
      </c>
      <c r="R60" s="345">
        <v>69977</v>
      </c>
      <c r="S60" s="345">
        <v>66328</v>
      </c>
      <c r="T60" s="345">
        <v>58610</v>
      </c>
      <c r="U60" s="345">
        <v>53871</v>
      </c>
      <c r="V60" s="345">
        <v>49051</v>
      </c>
      <c r="W60" s="345">
        <v>48889</v>
      </c>
      <c r="X60" s="203" t="s">
        <v>66</v>
      </c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</row>
    <row r="61" spans="3:43" ht="12.75" customHeight="1" x14ac:dyDescent="0.2">
      <c r="C61" s="155"/>
      <c r="D61" s="160"/>
      <c r="E61" s="479" t="s">
        <v>3</v>
      </c>
      <c r="F61" s="165" t="s">
        <v>62</v>
      </c>
      <c r="G61" s="161"/>
      <c r="H61" s="162"/>
      <c r="I61" s="163"/>
      <c r="J61" s="190">
        <v>698</v>
      </c>
      <c r="K61" s="190">
        <v>752</v>
      </c>
      <c r="L61" s="190">
        <v>656</v>
      </c>
      <c r="M61" s="190">
        <v>609</v>
      </c>
      <c r="N61" s="190">
        <v>510</v>
      </c>
      <c r="O61" s="349">
        <v>479</v>
      </c>
      <c r="P61" s="349">
        <v>426</v>
      </c>
      <c r="Q61" s="349">
        <v>508</v>
      </c>
      <c r="R61" s="349">
        <v>527</v>
      </c>
      <c r="S61" s="349">
        <v>471</v>
      </c>
      <c r="T61" s="349">
        <v>473</v>
      </c>
      <c r="U61" s="349">
        <v>477</v>
      </c>
      <c r="V61" s="349">
        <v>508</v>
      </c>
      <c r="W61" s="349">
        <v>483</v>
      </c>
      <c r="X61" s="203" t="s">
        <v>66</v>
      </c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</row>
    <row r="62" spans="3:43" x14ac:dyDescent="0.2">
      <c r="C62" s="155"/>
      <c r="D62" s="164"/>
      <c r="E62" s="480"/>
      <c r="F62" s="219" t="s">
        <v>111</v>
      </c>
      <c r="G62" s="165"/>
      <c r="H62" s="166"/>
      <c r="I62" s="167"/>
      <c r="J62" s="192">
        <v>38586</v>
      </c>
      <c r="K62" s="192">
        <v>37106</v>
      </c>
      <c r="L62" s="192">
        <v>34998</v>
      </c>
      <c r="M62" s="192">
        <v>32702</v>
      </c>
      <c r="N62" s="192">
        <v>30499</v>
      </c>
      <c r="O62" s="350">
        <v>28024</v>
      </c>
      <c r="P62" s="350">
        <v>24824</v>
      </c>
      <c r="Q62" s="350">
        <v>25371</v>
      </c>
      <c r="R62" s="350">
        <v>25011</v>
      </c>
      <c r="S62" s="350">
        <v>22692</v>
      </c>
      <c r="T62" s="350">
        <v>22003</v>
      </c>
      <c r="U62" s="350">
        <v>20935</v>
      </c>
      <c r="V62" s="350">
        <v>19606</v>
      </c>
      <c r="W62" s="350">
        <v>19589</v>
      </c>
      <c r="X62" s="205" t="s">
        <v>66</v>
      </c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</row>
    <row r="63" spans="3:43" x14ac:dyDescent="0.2">
      <c r="C63" s="155"/>
      <c r="D63" s="164"/>
      <c r="E63" s="480"/>
      <c r="F63" s="220" t="s">
        <v>65</v>
      </c>
      <c r="G63" s="165"/>
      <c r="H63" s="166"/>
      <c r="I63" s="167"/>
      <c r="J63" s="217">
        <v>42449</v>
      </c>
      <c r="K63" s="217">
        <v>44003</v>
      </c>
      <c r="L63" s="217">
        <v>46047</v>
      </c>
      <c r="M63" s="217">
        <v>46190</v>
      </c>
      <c r="N63" s="217">
        <v>45392</v>
      </c>
      <c r="O63" s="351">
        <v>44820</v>
      </c>
      <c r="P63" s="351">
        <v>43033</v>
      </c>
      <c r="Q63" s="351">
        <v>40089</v>
      </c>
      <c r="R63" s="351">
        <v>39268</v>
      </c>
      <c r="S63" s="351">
        <v>38403</v>
      </c>
      <c r="T63" s="351">
        <v>32518</v>
      </c>
      <c r="U63" s="351">
        <v>29826</v>
      </c>
      <c r="V63" s="351">
        <v>26821</v>
      </c>
      <c r="W63" s="351">
        <v>26824</v>
      </c>
      <c r="X63" s="266" t="s">
        <v>66</v>
      </c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</row>
    <row r="64" spans="3:43" ht="13.5" thickBot="1" x14ac:dyDescent="0.25">
      <c r="C64" s="155"/>
      <c r="D64" s="164"/>
      <c r="E64" s="480"/>
      <c r="F64" s="216" t="s">
        <v>63</v>
      </c>
      <c r="G64" s="165"/>
      <c r="H64" s="166"/>
      <c r="I64" s="167"/>
      <c r="J64" s="194">
        <v>8932</v>
      </c>
      <c r="K64" s="194">
        <v>9125</v>
      </c>
      <c r="L64" s="194">
        <v>9263</v>
      </c>
      <c r="M64" s="194">
        <v>9390</v>
      </c>
      <c r="N64" s="194">
        <v>8346</v>
      </c>
      <c r="O64" s="352">
        <v>8412</v>
      </c>
      <c r="P64" s="352">
        <v>7747</v>
      </c>
      <c r="Q64" s="352">
        <v>6206</v>
      </c>
      <c r="R64" s="352">
        <v>5171</v>
      </c>
      <c r="S64" s="352">
        <v>4762</v>
      </c>
      <c r="T64" s="352">
        <v>3616</v>
      </c>
      <c r="U64" s="352">
        <v>2633</v>
      </c>
      <c r="V64" s="352">
        <v>2116</v>
      </c>
      <c r="W64" s="352">
        <v>1993</v>
      </c>
      <c r="X64" s="267" t="s">
        <v>66</v>
      </c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</row>
    <row r="65" spans="3:43" x14ac:dyDescent="0.2">
      <c r="C65" s="155"/>
      <c r="D65" s="168"/>
      <c r="E65" s="169" t="s">
        <v>204</v>
      </c>
      <c r="F65" s="169"/>
      <c r="G65" s="169"/>
      <c r="H65" s="170"/>
      <c r="I65" s="171"/>
      <c r="J65" s="204">
        <v>15193</v>
      </c>
      <c r="K65" s="204">
        <v>15957</v>
      </c>
      <c r="L65" s="204">
        <v>16999</v>
      </c>
      <c r="M65" s="204">
        <v>16376</v>
      </c>
      <c r="N65" s="204">
        <v>15748</v>
      </c>
      <c r="O65" s="346">
        <v>16180</v>
      </c>
      <c r="P65" s="346">
        <v>15521</v>
      </c>
      <c r="Q65" s="346">
        <v>12846</v>
      </c>
      <c r="R65" s="346">
        <v>12365</v>
      </c>
      <c r="S65" s="346">
        <v>11433</v>
      </c>
      <c r="T65" s="346">
        <v>9681</v>
      </c>
      <c r="U65" s="346">
        <v>8889</v>
      </c>
      <c r="V65" s="346">
        <v>8489</v>
      </c>
      <c r="W65" s="346">
        <v>8678</v>
      </c>
      <c r="X65" s="205" t="s">
        <v>66</v>
      </c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</row>
    <row r="66" spans="3:43" ht="12.75" customHeight="1" x14ac:dyDescent="0.2">
      <c r="C66" s="155"/>
      <c r="D66" s="160"/>
      <c r="E66" s="479" t="s">
        <v>3</v>
      </c>
      <c r="F66" s="165" t="s">
        <v>62</v>
      </c>
      <c r="G66" s="161"/>
      <c r="H66" s="162"/>
      <c r="I66" s="163"/>
      <c r="J66" s="190">
        <v>51</v>
      </c>
      <c r="K66" s="190">
        <v>65</v>
      </c>
      <c r="L66" s="190">
        <v>42</v>
      </c>
      <c r="M66" s="190">
        <v>36</v>
      </c>
      <c r="N66" s="190">
        <v>65</v>
      </c>
      <c r="O66" s="349">
        <v>34</v>
      </c>
      <c r="P66" s="349">
        <v>38</v>
      </c>
      <c r="Q66" s="349">
        <v>46</v>
      </c>
      <c r="R66" s="349">
        <v>78</v>
      </c>
      <c r="S66" s="349">
        <v>54</v>
      </c>
      <c r="T66" s="349">
        <v>57</v>
      </c>
      <c r="U66" s="349">
        <v>65</v>
      </c>
      <c r="V66" s="349">
        <v>75</v>
      </c>
      <c r="W66" s="349">
        <v>72</v>
      </c>
      <c r="X66" s="203" t="s">
        <v>66</v>
      </c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</row>
    <row r="67" spans="3:43" x14ac:dyDescent="0.2">
      <c r="C67" s="155"/>
      <c r="D67" s="164"/>
      <c r="E67" s="492"/>
      <c r="F67" s="219" t="s">
        <v>111</v>
      </c>
      <c r="G67" s="165"/>
      <c r="H67" s="166"/>
      <c r="I67" s="167"/>
      <c r="J67" s="192">
        <v>4303</v>
      </c>
      <c r="K67" s="192">
        <v>4072</v>
      </c>
      <c r="L67" s="192">
        <v>3948</v>
      </c>
      <c r="M67" s="192">
        <v>3500</v>
      </c>
      <c r="N67" s="192">
        <v>3412</v>
      </c>
      <c r="O67" s="350">
        <v>3443</v>
      </c>
      <c r="P67" s="350">
        <v>2979</v>
      </c>
      <c r="Q67" s="350">
        <v>3040</v>
      </c>
      <c r="R67" s="350">
        <v>2885</v>
      </c>
      <c r="S67" s="350">
        <v>2641</v>
      </c>
      <c r="T67" s="350">
        <v>2601</v>
      </c>
      <c r="U67" s="350">
        <v>2604</v>
      </c>
      <c r="V67" s="350">
        <v>2389</v>
      </c>
      <c r="W67" s="350">
        <v>2571</v>
      </c>
      <c r="X67" s="205" t="s">
        <v>66</v>
      </c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</row>
    <row r="68" spans="3:43" x14ac:dyDescent="0.2">
      <c r="C68" s="155"/>
      <c r="D68" s="164"/>
      <c r="E68" s="492"/>
      <c r="F68" s="220" t="s">
        <v>65</v>
      </c>
      <c r="G68" s="165"/>
      <c r="H68" s="166"/>
      <c r="I68" s="167"/>
      <c r="J68" s="217">
        <v>6881</v>
      </c>
      <c r="K68" s="217">
        <v>7327</v>
      </c>
      <c r="L68" s="217">
        <v>8107</v>
      </c>
      <c r="M68" s="217">
        <v>8213</v>
      </c>
      <c r="N68" s="217">
        <v>8289</v>
      </c>
      <c r="O68" s="351">
        <v>8390</v>
      </c>
      <c r="P68" s="351">
        <v>8454</v>
      </c>
      <c r="Q68" s="351">
        <v>7008</v>
      </c>
      <c r="R68" s="351">
        <v>6844</v>
      </c>
      <c r="S68" s="351">
        <v>6856</v>
      </c>
      <c r="T68" s="351">
        <v>5599</v>
      </c>
      <c r="U68" s="351">
        <v>5328</v>
      </c>
      <c r="V68" s="351">
        <v>5224</v>
      </c>
      <c r="W68" s="351">
        <v>5319</v>
      </c>
      <c r="X68" s="266" t="s">
        <v>66</v>
      </c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</row>
    <row r="69" spans="3:43" ht="13.5" thickBot="1" x14ac:dyDescent="0.25">
      <c r="C69" s="155"/>
      <c r="D69" s="317"/>
      <c r="E69" s="493"/>
      <c r="F69" s="222" t="s">
        <v>63</v>
      </c>
      <c r="G69" s="318"/>
      <c r="H69" s="319"/>
      <c r="I69" s="320"/>
      <c r="J69" s="194">
        <v>3958</v>
      </c>
      <c r="K69" s="194">
        <v>4493</v>
      </c>
      <c r="L69" s="194">
        <v>4902</v>
      </c>
      <c r="M69" s="194">
        <v>4627</v>
      </c>
      <c r="N69" s="194">
        <v>3982</v>
      </c>
      <c r="O69" s="352">
        <v>4313</v>
      </c>
      <c r="P69" s="352">
        <v>4050</v>
      </c>
      <c r="Q69" s="352">
        <v>2752</v>
      </c>
      <c r="R69" s="352">
        <v>2558</v>
      </c>
      <c r="S69" s="352">
        <v>1882</v>
      </c>
      <c r="T69" s="352">
        <v>1424</v>
      </c>
      <c r="U69" s="352">
        <v>892</v>
      </c>
      <c r="V69" s="352">
        <v>801</v>
      </c>
      <c r="W69" s="352">
        <v>716</v>
      </c>
      <c r="X69" s="267" t="s">
        <v>66</v>
      </c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</row>
    <row r="70" spans="3:43" x14ac:dyDescent="0.2">
      <c r="C70" s="155"/>
      <c r="D70" s="316"/>
      <c r="E70" s="169" t="s">
        <v>117</v>
      </c>
      <c r="F70" s="169"/>
      <c r="G70" s="169"/>
      <c r="H70" s="170"/>
      <c r="I70" s="171"/>
      <c r="J70" s="206">
        <v>630</v>
      </c>
      <c r="K70" s="206">
        <v>494</v>
      </c>
      <c r="L70" s="206">
        <v>521</v>
      </c>
      <c r="M70" s="206">
        <v>664</v>
      </c>
      <c r="N70" s="206">
        <v>553</v>
      </c>
      <c r="O70" s="340">
        <v>535</v>
      </c>
      <c r="P70" s="340">
        <v>514</v>
      </c>
      <c r="Q70" s="340">
        <v>484</v>
      </c>
      <c r="R70" s="340">
        <v>510</v>
      </c>
      <c r="S70" s="340">
        <v>518</v>
      </c>
      <c r="T70" s="340">
        <v>541</v>
      </c>
      <c r="U70" s="340">
        <v>471</v>
      </c>
      <c r="V70" s="340">
        <v>566</v>
      </c>
      <c r="W70" s="340">
        <v>569</v>
      </c>
      <c r="X70" s="207" t="s">
        <v>66</v>
      </c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</row>
    <row r="71" spans="3:43" ht="12.75" customHeight="1" x14ac:dyDescent="0.2">
      <c r="C71" s="155"/>
      <c r="D71" s="160"/>
      <c r="E71" s="479" t="s">
        <v>3</v>
      </c>
      <c r="F71" s="161" t="s">
        <v>62</v>
      </c>
      <c r="G71" s="161"/>
      <c r="H71" s="162"/>
      <c r="I71" s="163"/>
      <c r="J71" s="190">
        <v>74</v>
      </c>
      <c r="K71" s="190">
        <v>44</v>
      </c>
      <c r="L71" s="190">
        <v>43</v>
      </c>
      <c r="M71" s="190">
        <v>31</v>
      </c>
      <c r="N71" s="190">
        <v>41</v>
      </c>
      <c r="O71" s="349">
        <v>27</v>
      </c>
      <c r="P71" s="349">
        <v>34</v>
      </c>
      <c r="Q71" s="349">
        <v>22</v>
      </c>
      <c r="R71" s="349">
        <v>45</v>
      </c>
      <c r="S71" s="349">
        <v>53</v>
      </c>
      <c r="T71" s="349">
        <v>55</v>
      </c>
      <c r="U71" s="349">
        <v>41</v>
      </c>
      <c r="V71" s="349">
        <v>62</v>
      </c>
      <c r="W71" s="349">
        <v>59</v>
      </c>
      <c r="X71" s="203" t="s">
        <v>66</v>
      </c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</row>
    <row r="72" spans="3:43" x14ac:dyDescent="0.2">
      <c r="C72" s="155"/>
      <c r="D72" s="164"/>
      <c r="E72" s="492"/>
      <c r="F72" s="219" t="s">
        <v>111</v>
      </c>
      <c r="G72" s="165"/>
      <c r="H72" s="166"/>
      <c r="I72" s="167"/>
      <c r="J72" s="192">
        <v>76</v>
      </c>
      <c r="K72" s="192">
        <v>81</v>
      </c>
      <c r="L72" s="192">
        <v>57</v>
      </c>
      <c r="M72" s="192">
        <v>93</v>
      </c>
      <c r="N72" s="192">
        <v>92</v>
      </c>
      <c r="O72" s="350">
        <v>85</v>
      </c>
      <c r="P72" s="350">
        <v>78</v>
      </c>
      <c r="Q72" s="350">
        <v>82</v>
      </c>
      <c r="R72" s="350">
        <v>89</v>
      </c>
      <c r="S72" s="350">
        <v>100</v>
      </c>
      <c r="T72" s="350">
        <v>85</v>
      </c>
      <c r="U72" s="350">
        <v>103</v>
      </c>
      <c r="V72" s="350">
        <v>100</v>
      </c>
      <c r="W72" s="350">
        <v>84</v>
      </c>
      <c r="X72" s="205" t="s">
        <v>66</v>
      </c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</row>
    <row r="73" spans="3:43" x14ac:dyDescent="0.2">
      <c r="C73" s="155"/>
      <c r="D73" s="164"/>
      <c r="E73" s="492"/>
      <c r="F73" s="220" t="s">
        <v>65</v>
      </c>
      <c r="G73" s="165"/>
      <c r="H73" s="166"/>
      <c r="I73" s="167"/>
      <c r="J73" s="217">
        <v>460</v>
      </c>
      <c r="K73" s="217">
        <v>357</v>
      </c>
      <c r="L73" s="217">
        <v>404</v>
      </c>
      <c r="M73" s="217">
        <v>526</v>
      </c>
      <c r="N73" s="217">
        <v>405</v>
      </c>
      <c r="O73" s="351">
        <v>409</v>
      </c>
      <c r="P73" s="351">
        <v>389</v>
      </c>
      <c r="Q73" s="351">
        <v>365</v>
      </c>
      <c r="R73" s="351">
        <v>366</v>
      </c>
      <c r="S73" s="351">
        <v>346</v>
      </c>
      <c r="T73" s="351">
        <v>379</v>
      </c>
      <c r="U73" s="351">
        <v>314</v>
      </c>
      <c r="V73" s="351">
        <v>382</v>
      </c>
      <c r="W73" s="351">
        <v>411</v>
      </c>
      <c r="X73" s="266" t="s">
        <v>66</v>
      </c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</row>
    <row r="74" spans="3:43" ht="13.5" thickBot="1" x14ac:dyDescent="0.25">
      <c r="C74" s="155"/>
      <c r="D74" s="164"/>
      <c r="E74" s="493"/>
      <c r="F74" s="216" t="s">
        <v>63</v>
      </c>
      <c r="G74" s="165"/>
      <c r="H74" s="166"/>
      <c r="I74" s="167"/>
      <c r="J74" s="194">
        <v>20</v>
      </c>
      <c r="K74" s="194">
        <v>12</v>
      </c>
      <c r="L74" s="194">
        <v>17</v>
      </c>
      <c r="M74" s="194">
        <v>14</v>
      </c>
      <c r="N74" s="194">
        <v>15</v>
      </c>
      <c r="O74" s="352">
        <v>14</v>
      </c>
      <c r="P74" s="352">
        <v>13</v>
      </c>
      <c r="Q74" s="352">
        <v>15</v>
      </c>
      <c r="R74" s="352">
        <v>10</v>
      </c>
      <c r="S74" s="352">
        <v>19</v>
      </c>
      <c r="T74" s="352">
        <v>22</v>
      </c>
      <c r="U74" s="352">
        <v>13</v>
      </c>
      <c r="V74" s="352">
        <v>22</v>
      </c>
      <c r="W74" s="352">
        <v>15</v>
      </c>
      <c r="X74" s="267" t="s">
        <v>66</v>
      </c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</row>
    <row r="75" spans="3:43" ht="13.5" x14ac:dyDescent="0.2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52" t="s">
        <v>197</v>
      </c>
    </row>
    <row r="76" spans="3:43" ht="19.5" customHeight="1" x14ac:dyDescent="0.2">
      <c r="D76" s="53" t="s">
        <v>55</v>
      </c>
      <c r="E76" s="476" t="s">
        <v>0</v>
      </c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</row>
    <row r="77" spans="3:43" ht="15" customHeight="1" x14ac:dyDescent="0.2"/>
    <row r="78" spans="3:43" x14ac:dyDescent="0.2"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</row>
    <row r="79" spans="3:43" x14ac:dyDescent="0.2"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</row>
    <row r="80" spans="3:43" x14ac:dyDescent="0.2"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</row>
    <row r="81" spans="10:24" x14ac:dyDescent="0.2"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</row>
  </sheetData>
  <mergeCells count="29">
    <mergeCell ref="X7:X10"/>
    <mergeCell ref="E29:E32"/>
    <mergeCell ref="E14:E17"/>
    <mergeCell ref="E76:X76"/>
    <mergeCell ref="E71:E74"/>
    <mergeCell ref="E24:E27"/>
    <mergeCell ref="E56:E59"/>
    <mergeCell ref="E61:E64"/>
    <mergeCell ref="E66:E69"/>
    <mergeCell ref="E50:E53"/>
    <mergeCell ref="E35:E38"/>
    <mergeCell ref="E45:E48"/>
    <mergeCell ref="E40:E43"/>
    <mergeCell ref="W7:W10"/>
    <mergeCell ref="V7:V10"/>
    <mergeCell ref="R7:R10"/>
    <mergeCell ref="N7:N10"/>
    <mergeCell ref="E19:E22"/>
    <mergeCell ref="D7:I11"/>
    <mergeCell ref="J7:J10"/>
    <mergeCell ref="K7:K10"/>
    <mergeCell ref="L7:L10"/>
    <mergeCell ref="M7:M10"/>
    <mergeCell ref="U7:U10"/>
    <mergeCell ref="T7:T10"/>
    <mergeCell ref="S7:S10"/>
    <mergeCell ref="O7:O10"/>
    <mergeCell ref="Q7:Q10"/>
    <mergeCell ref="P7:P10"/>
  </mergeCells>
  <phoneticPr fontId="0" type="noConversion"/>
  <conditionalFormatting sqref="X30:X31 G6">
    <cfRule type="expression" dxfId="31" priority="1" stopIfTrue="1">
      <formula>#REF!=" "</formula>
    </cfRule>
  </conditionalFormatting>
  <conditionalFormatting sqref="D6">
    <cfRule type="cellIs" dxfId="30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B1:X76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27" style="55" customWidth="1"/>
    <col min="7" max="7" width="2.28515625" style="55" customWidth="1"/>
    <col min="8" max="8" width="1.570312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28" width="11.85546875" style="55" customWidth="1"/>
    <col min="29" max="16384" width="9.140625" style="55"/>
  </cols>
  <sheetData>
    <row r="1" spans="2:24" hidden="1" x14ac:dyDescent="0.2"/>
    <row r="2" spans="2:24" hidden="1" x14ac:dyDescent="0.2"/>
    <row r="3" spans="2:24" ht="9" customHeight="1" x14ac:dyDescent="0.2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2:24" s="56" customFormat="1" ht="15.75" x14ac:dyDescent="0.2">
      <c r="C4" s="141"/>
      <c r="D4" s="142" t="s">
        <v>86</v>
      </c>
      <c r="E4" s="142"/>
      <c r="F4" s="142"/>
      <c r="G4" s="142"/>
      <c r="H4" s="143" t="s">
        <v>132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2:24" s="56" customFormat="1" ht="15.75" x14ac:dyDescent="0.2">
      <c r="B5" s="244">
        <v>18</v>
      </c>
      <c r="C5" s="141"/>
      <c r="D5" s="145" t="s">
        <v>219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2:24" s="60" customFormat="1" ht="12.75" customHeight="1" thickBot="1" x14ac:dyDescent="0.25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50"/>
    </row>
    <row r="7" spans="2:24" ht="6" customHeight="1" x14ac:dyDescent="0.2">
      <c r="C7" s="151"/>
      <c r="D7" s="481" t="s">
        <v>60</v>
      </c>
      <c r="E7" s="482"/>
      <c r="F7" s="482"/>
      <c r="G7" s="482"/>
      <c r="H7" s="482"/>
      <c r="I7" s="483"/>
      <c r="J7" s="447" t="s">
        <v>78</v>
      </c>
      <c r="K7" s="447" t="s">
        <v>79</v>
      </c>
      <c r="L7" s="440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2:24" ht="6" customHeight="1" x14ac:dyDescent="0.2">
      <c r="C8" s="151"/>
      <c r="D8" s="484"/>
      <c r="E8" s="485"/>
      <c r="F8" s="485"/>
      <c r="G8" s="485"/>
      <c r="H8" s="485"/>
      <c r="I8" s="486"/>
      <c r="J8" s="448"/>
      <c r="K8" s="448"/>
      <c r="L8" s="441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2:24" ht="6" customHeight="1" x14ac:dyDescent="0.2">
      <c r="C9" s="151"/>
      <c r="D9" s="484"/>
      <c r="E9" s="485"/>
      <c r="F9" s="485"/>
      <c r="G9" s="485"/>
      <c r="H9" s="485"/>
      <c r="I9" s="486"/>
      <c r="J9" s="448"/>
      <c r="K9" s="448"/>
      <c r="L9" s="441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2:24" ht="6" customHeight="1" x14ac:dyDescent="0.2">
      <c r="C10" s="151"/>
      <c r="D10" s="484"/>
      <c r="E10" s="485"/>
      <c r="F10" s="485"/>
      <c r="G10" s="485"/>
      <c r="H10" s="485"/>
      <c r="I10" s="486"/>
      <c r="J10" s="448"/>
      <c r="K10" s="448"/>
      <c r="L10" s="441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2:24" ht="15" customHeight="1" thickBot="1" x14ac:dyDescent="0.25">
      <c r="C11" s="151"/>
      <c r="D11" s="487"/>
      <c r="E11" s="488"/>
      <c r="F11" s="488"/>
      <c r="G11" s="488"/>
      <c r="H11" s="488"/>
      <c r="I11" s="489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2:24" ht="13.5" customHeight="1" thickTop="1" thickBot="1" x14ac:dyDescent="0.25">
      <c r="C12" s="151"/>
      <c r="D12" s="152" t="s">
        <v>110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2:24" ht="12.75" customHeight="1" x14ac:dyDescent="0.2">
      <c r="C13" s="155"/>
      <c r="D13" s="156"/>
      <c r="E13" s="157" t="s">
        <v>1</v>
      </c>
      <c r="F13" s="157"/>
      <c r="G13" s="157"/>
      <c r="H13" s="158"/>
      <c r="I13" s="159"/>
      <c r="J13" s="206">
        <v>199029</v>
      </c>
      <c r="K13" s="206">
        <v>202086</v>
      </c>
      <c r="L13" s="206">
        <v>201481</v>
      </c>
      <c r="M13" s="206">
        <v>200664</v>
      </c>
      <c r="N13" s="206">
        <v>197142</v>
      </c>
      <c r="O13" s="340">
        <v>195346</v>
      </c>
      <c r="P13" s="340">
        <v>191298</v>
      </c>
      <c r="Q13" s="340">
        <v>181898</v>
      </c>
      <c r="R13" s="340">
        <v>169331</v>
      </c>
      <c r="S13" s="340">
        <v>157174</v>
      </c>
      <c r="T13" s="340">
        <v>147503</v>
      </c>
      <c r="U13" s="340">
        <v>142218</v>
      </c>
      <c r="V13" s="340">
        <v>137770</v>
      </c>
      <c r="W13" s="340">
        <v>135823</v>
      </c>
      <c r="X13" s="207">
        <v>133969</v>
      </c>
    </row>
    <row r="14" spans="2:24" ht="12.75" customHeight="1" x14ac:dyDescent="0.2">
      <c r="C14" s="155"/>
      <c r="D14" s="160"/>
      <c r="E14" s="479" t="s">
        <v>3</v>
      </c>
      <c r="F14" s="165" t="s">
        <v>62</v>
      </c>
      <c r="G14" s="161"/>
      <c r="H14" s="162"/>
      <c r="I14" s="163"/>
      <c r="J14" s="256">
        <v>1516</v>
      </c>
      <c r="K14" s="256">
        <v>1391</v>
      </c>
      <c r="L14" s="256">
        <v>1127</v>
      </c>
      <c r="M14" s="256">
        <v>1062</v>
      </c>
      <c r="N14" s="256">
        <v>928</v>
      </c>
      <c r="O14" s="341">
        <v>906</v>
      </c>
      <c r="P14" s="341">
        <v>974</v>
      </c>
      <c r="Q14" s="341">
        <v>1039</v>
      </c>
      <c r="R14" s="341">
        <v>1008</v>
      </c>
      <c r="S14" s="341">
        <v>938</v>
      </c>
      <c r="T14" s="341">
        <v>938</v>
      </c>
      <c r="U14" s="341">
        <v>929</v>
      </c>
      <c r="V14" s="341">
        <v>994</v>
      </c>
      <c r="W14" s="341">
        <v>1117</v>
      </c>
      <c r="X14" s="257">
        <v>1237</v>
      </c>
    </row>
    <row r="15" spans="2:24" ht="12.75" customHeight="1" x14ac:dyDescent="0.2">
      <c r="C15" s="155"/>
      <c r="D15" s="164"/>
      <c r="E15" s="491"/>
      <c r="F15" s="219" t="s">
        <v>155</v>
      </c>
      <c r="G15" s="165"/>
      <c r="H15" s="166"/>
      <c r="I15" s="167"/>
      <c r="J15" s="258">
        <v>51618</v>
      </c>
      <c r="K15" s="258">
        <v>49963</v>
      </c>
      <c r="L15" s="258">
        <v>48148</v>
      </c>
      <c r="M15" s="258">
        <v>46472</v>
      </c>
      <c r="N15" s="258">
        <v>43189</v>
      </c>
      <c r="O15" s="342">
        <v>40248</v>
      </c>
      <c r="P15" s="342">
        <v>38324</v>
      </c>
      <c r="Q15" s="342">
        <v>36139</v>
      </c>
      <c r="R15" s="342">
        <v>34492</v>
      </c>
      <c r="S15" s="342">
        <v>33579</v>
      </c>
      <c r="T15" s="342">
        <v>32847</v>
      </c>
      <c r="U15" s="342">
        <v>32481</v>
      </c>
      <c r="V15" s="342">
        <v>31799</v>
      </c>
      <c r="W15" s="342">
        <v>30794</v>
      </c>
      <c r="X15" s="259">
        <v>29856</v>
      </c>
    </row>
    <row r="16" spans="2:24" ht="12.75" customHeight="1" x14ac:dyDescent="0.2">
      <c r="C16" s="155"/>
      <c r="D16" s="164"/>
      <c r="E16" s="491"/>
      <c r="F16" s="220" t="s">
        <v>156</v>
      </c>
      <c r="G16" s="165"/>
      <c r="H16" s="166"/>
      <c r="I16" s="167"/>
      <c r="J16" s="260">
        <v>128804</v>
      </c>
      <c r="K16" s="260">
        <v>132101</v>
      </c>
      <c r="L16" s="260">
        <v>133046</v>
      </c>
      <c r="M16" s="260">
        <v>134586</v>
      </c>
      <c r="N16" s="260">
        <v>133863</v>
      </c>
      <c r="O16" s="343">
        <v>133711</v>
      </c>
      <c r="P16" s="343">
        <v>131656</v>
      </c>
      <c r="Q16" s="343">
        <v>125175</v>
      </c>
      <c r="R16" s="343">
        <v>117214</v>
      </c>
      <c r="S16" s="343">
        <v>108659</v>
      </c>
      <c r="T16" s="343">
        <v>101746</v>
      </c>
      <c r="U16" s="343">
        <v>98508</v>
      </c>
      <c r="V16" s="343">
        <v>95935</v>
      </c>
      <c r="W16" s="343">
        <v>95676</v>
      </c>
      <c r="X16" s="261">
        <v>95576</v>
      </c>
    </row>
    <row r="17" spans="3:24" ht="12.75" customHeight="1" thickBot="1" x14ac:dyDescent="0.25">
      <c r="C17" s="155"/>
      <c r="D17" s="164"/>
      <c r="E17" s="491"/>
      <c r="F17" s="216" t="s">
        <v>63</v>
      </c>
      <c r="G17" s="165"/>
      <c r="H17" s="166"/>
      <c r="I17" s="167"/>
      <c r="J17" s="262">
        <v>17091</v>
      </c>
      <c r="K17" s="262">
        <v>18631</v>
      </c>
      <c r="L17" s="262">
        <v>19160</v>
      </c>
      <c r="M17" s="262">
        <v>18544</v>
      </c>
      <c r="N17" s="262">
        <v>19162</v>
      </c>
      <c r="O17" s="344">
        <v>20481</v>
      </c>
      <c r="P17" s="344">
        <v>20344</v>
      </c>
      <c r="Q17" s="344">
        <v>19545</v>
      </c>
      <c r="R17" s="344">
        <v>16617</v>
      </c>
      <c r="S17" s="344">
        <v>13998</v>
      </c>
      <c r="T17" s="344">
        <v>11972</v>
      </c>
      <c r="U17" s="344">
        <v>10300</v>
      </c>
      <c r="V17" s="344">
        <v>9042</v>
      </c>
      <c r="W17" s="344">
        <v>8236</v>
      </c>
      <c r="X17" s="263">
        <v>7300</v>
      </c>
    </row>
    <row r="18" spans="3:24" ht="13.5" customHeight="1" x14ac:dyDescent="0.2">
      <c r="C18" s="155"/>
      <c r="D18" s="168"/>
      <c r="E18" s="169" t="s">
        <v>116</v>
      </c>
      <c r="F18" s="169"/>
      <c r="G18" s="169"/>
      <c r="H18" s="170"/>
      <c r="I18" s="171"/>
      <c r="J18" s="202">
        <v>162760</v>
      </c>
      <c r="K18" s="202">
        <v>164584</v>
      </c>
      <c r="L18" s="202">
        <v>163502</v>
      </c>
      <c r="M18" s="202">
        <v>162060</v>
      </c>
      <c r="N18" s="202">
        <v>158523</v>
      </c>
      <c r="O18" s="345">
        <v>156488</v>
      </c>
      <c r="P18" s="345">
        <v>153493</v>
      </c>
      <c r="Q18" s="345">
        <v>147354</v>
      </c>
      <c r="R18" s="345">
        <v>138810</v>
      </c>
      <c r="S18" s="345">
        <v>129499</v>
      </c>
      <c r="T18" s="345">
        <v>121364</v>
      </c>
      <c r="U18" s="345">
        <v>115861</v>
      </c>
      <c r="V18" s="345">
        <v>111549</v>
      </c>
      <c r="W18" s="345">
        <v>109088</v>
      </c>
      <c r="X18" s="203">
        <v>106876</v>
      </c>
    </row>
    <row r="19" spans="3:24" ht="12.75" customHeight="1" x14ac:dyDescent="0.2">
      <c r="C19" s="155"/>
      <c r="D19" s="160"/>
      <c r="E19" s="479" t="s">
        <v>3</v>
      </c>
      <c r="F19" s="165" t="s">
        <v>62</v>
      </c>
      <c r="G19" s="161"/>
      <c r="H19" s="162"/>
      <c r="I19" s="163"/>
      <c r="J19" s="256">
        <v>1192</v>
      </c>
      <c r="K19" s="256">
        <v>1057</v>
      </c>
      <c r="L19" s="256">
        <v>939</v>
      </c>
      <c r="M19" s="256">
        <v>921</v>
      </c>
      <c r="N19" s="256">
        <v>767</v>
      </c>
      <c r="O19" s="341">
        <v>749</v>
      </c>
      <c r="P19" s="341">
        <v>777</v>
      </c>
      <c r="Q19" s="341">
        <v>825</v>
      </c>
      <c r="R19" s="341">
        <v>781</v>
      </c>
      <c r="S19" s="341">
        <v>709</v>
      </c>
      <c r="T19" s="341">
        <v>679</v>
      </c>
      <c r="U19" s="341">
        <v>674</v>
      </c>
      <c r="V19" s="341">
        <v>707</v>
      </c>
      <c r="W19" s="341">
        <v>746</v>
      </c>
      <c r="X19" s="257">
        <v>811</v>
      </c>
    </row>
    <row r="20" spans="3:24" ht="12.75" customHeight="1" x14ac:dyDescent="0.2">
      <c r="C20" s="155"/>
      <c r="D20" s="164"/>
      <c r="E20" s="480"/>
      <c r="F20" s="219" t="s">
        <v>111</v>
      </c>
      <c r="G20" s="165"/>
      <c r="H20" s="166"/>
      <c r="I20" s="167"/>
      <c r="J20" s="258">
        <v>45486</v>
      </c>
      <c r="K20" s="258">
        <v>44212</v>
      </c>
      <c r="L20" s="258">
        <v>42431</v>
      </c>
      <c r="M20" s="258">
        <v>40731</v>
      </c>
      <c r="N20" s="258">
        <v>37692</v>
      </c>
      <c r="O20" s="342">
        <v>35000</v>
      </c>
      <c r="P20" s="342">
        <v>33147</v>
      </c>
      <c r="Q20" s="342">
        <v>31333</v>
      </c>
      <c r="R20" s="342">
        <v>29945</v>
      </c>
      <c r="S20" s="342">
        <v>29186</v>
      </c>
      <c r="T20" s="342">
        <v>28488</v>
      </c>
      <c r="U20" s="342">
        <v>28120</v>
      </c>
      <c r="V20" s="342">
        <v>27538</v>
      </c>
      <c r="W20" s="342">
        <v>26463</v>
      </c>
      <c r="X20" s="259">
        <v>25513</v>
      </c>
    </row>
    <row r="21" spans="3:24" ht="12.75" customHeight="1" x14ac:dyDescent="0.2">
      <c r="C21" s="155"/>
      <c r="D21" s="164"/>
      <c r="E21" s="480"/>
      <c r="F21" s="220" t="s">
        <v>65</v>
      </c>
      <c r="G21" s="165"/>
      <c r="H21" s="166"/>
      <c r="I21" s="167"/>
      <c r="J21" s="260">
        <v>105614</v>
      </c>
      <c r="K21" s="260">
        <v>107938</v>
      </c>
      <c r="L21" s="260">
        <v>108443</v>
      </c>
      <c r="M21" s="260">
        <v>108811</v>
      </c>
      <c r="N21" s="260">
        <v>107992</v>
      </c>
      <c r="O21" s="343">
        <v>107694</v>
      </c>
      <c r="P21" s="343">
        <v>106198</v>
      </c>
      <c r="Q21" s="343">
        <v>101763</v>
      </c>
      <c r="R21" s="343">
        <v>96121</v>
      </c>
      <c r="S21" s="343">
        <v>89352</v>
      </c>
      <c r="T21" s="343">
        <v>83325</v>
      </c>
      <c r="U21" s="343">
        <v>79344</v>
      </c>
      <c r="V21" s="343">
        <v>76553</v>
      </c>
      <c r="W21" s="343">
        <v>75811</v>
      </c>
      <c r="X21" s="261">
        <v>75310</v>
      </c>
    </row>
    <row r="22" spans="3:24" ht="12.75" customHeight="1" thickBot="1" x14ac:dyDescent="0.25">
      <c r="C22" s="155"/>
      <c r="D22" s="164"/>
      <c r="E22" s="480"/>
      <c r="F22" s="216" t="s">
        <v>63</v>
      </c>
      <c r="G22" s="165"/>
      <c r="H22" s="166"/>
      <c r="I22" s="167"/>
      <c r="J22" s="262">
        <v>10468</v>
      </c>
      <c r="K22" s="262">
        <v>11377</v>
      </c>
      <c r="L22" s="262">
        <v>11689</v>
      </c>
      <c r="M22" s="262">
        <v>11597</v>
      </c>
      <c r="N22" s="262">
        <v>12072</v>
      </c>
      <c r="O22" s="344">
        <v>13045</v>
      </c>
      <c r="P22" s="344">
        <v>13371</v>
      </c>
      <c r="Q22" s="344">
        <v>13433</v>
      </c>
      <c r="R22" s="344">
        <v>11963</v>
      </c>
      <c r="S22" s="344">
        <v>10252</v>
      </c>
      <c r="T22" s="344">
        <v>8872</v>
      </c>
      <c r="U22" s="344">
        <v>7723</v>
      </c>
      <c r="V22" s="344">
        <v>6751</v>
      </c>
      <c r="W22" s="344">
        <v>6068</v>
      </c>
      <c r="X22" s="263">
        <v>5242</v>
      </c>
    </row>
    <row r="23" spans="3:24" ht="12.75" customHeight="1" x14ac:dyDescent="0.2">
      <c r="C23" s="155"/>
      <c r="D23" s="168"/>
      <c r="E23" s="169" t="s">
        <v>204</v>
      </c>
      <c r="F23" s="169"/>
      <c r="G23" s="169"/>
      <c r="H23" s="170"/>
      <c r="I23" s="171"/>
      <c r="J23" s="204">
        <v>34189</v>
      </c>
      <c r="K23" s="204">
        <v>35438</v>
      </c>
      <c r="L23" s="204">
        <v>35924</v>
      </c>
      <c r="M23" s="204">
        <v>36559</v>
      </c>
      <c r="N23" s="204">
        <v>36552</v>
      </c>
      <c r="O23" s="346">
        <v>36805</v>
      </c>
      <c r="P23" s="346">
        <v>35755</v>
      </c>
      <c r="Q23" s="346">
        <v>32425</v>
      </c>
      <c r="R23" s="346">
        <v>28384</v>
      </c>
      <c r="S23" s="346">
        <v>25394</v>
      </c>
      <c r="T23" s="346">
        <v>23838</v>
      </c>
      <c r="U23" s="346">
        <v>24003</v>
      </c>
      <c r="V23" s="346">
        <v>23810</v>
      </c>
      <c r="W23" s="346">
        <v>24273</v>
      </c>
      <c r="X23" s="205">
        <v>24618</v>
      </c>
    </row>
    <row r="24" spans="3:24" ht="12.75" customHeight="1" x14ac:dyDescent="0.2">
      <c r="C24" s="155"/>
      <c r="D24" s="160"/>
      <c r="E24" s="479" t="s">
        <v>3</v>
      </c>
      <c r="F24" s="165" t="s">
        <v>62</v>
      </c>
      <c r="G24" s="161"/>
      <c r="H24" s="162"/>
      <c r="I24" s="163"/>
      <c r="J24" s="256">
        <v>120</v>
      </c>
      <c r="K24" s="256">
        <v>127</v>
      </c>
      <c r="L24" s="256">
        <v>63</v>
      </c>
      <c r="M24" s="256">
        <v>44</v>
      </c>
      <c r="N24" s="256">
        <v>53</v>
      </c>
      <c r="O24" s="341">
        <v>59</v>
      </c>
      <c r="P24" s="341">
        <v>72</v>
      </c>
      <c r="Q24" s="341">
        <v>82</v>
      </c>
      <c r="R24" s="341">
        <v>104</v>
      </c>
      <c r="S24" s="341">
        <v>88</v>
      </c>
      <c r="T24" s="341">
        <v>101</v>
      </c>
      <c r="U24" s="341">
        <v>105</v>
      </c>
      <c r="V24" s="341">
        <v>140</v>
      </c>
      <c r="W24" s="341">
        <v>211</v>
      </c>
      <c r="X24" s="257">
        <v>270</v>
      </c>
    </row>
    <row r="25" spans="3:24" ht="12.75" customHeight="1" x14ac:dyDescent="0.2">
      <c r="C25" s="155"/>
      <c r="D25" s="164"/>
      <c r="E25" s="480"/>
      <c r="F25" s="219" t="s">
        <v>111</v>
      </c>
      <c r="G25" s="165"/>
      <c r="H25" s="166"/>
      <c r="I25" s="167"/>
      <c r="J25" s="258">
        <v>5999</v>
      </c>
      <c r="K25" s="258">
        <v>5626</v>
      </c>
      <c r="L25" s="258">
        <v>5518</v>
      </c>
      <c r="M25" s="258">
        <v>5506</v>
      </c>
      <c r="N25" s="258">
        <v>5268</v>
      </c>
      <c r="O25" s="342">
        <v>5029</v>
      </c>
      <c r="P25" s="342">
        <v>4940</v>
      </c>
      <c r="Q25" s="342">
        <v>4564</v>
      </c>
      <c r="R25" s="342">
        <v>4290</v>
      </c>
      <c r="S25" s="342">
        <v>4119</v>
      </c>
      <c r="T25" s="342">
        <v>4093</v>
      </c>
      <c r="U25" s="342">
        <v>4086</v>
      </c>
      <c r="V25" s="342">
        <v>4002</v>
      </c>
      <c r="W25" s="342">
        <v>4068</v>
      </c>
      <c r="X25" s="259">
        <v>4089</v>
      </c>
    </row>
    <row r="26" spans="3:24" ht="12.75" customHeight="1" x14ac:dyDescent="0.2">
      <c r="C26" s="155"/>
      <c r="D26" s="164"/>
      <c r="E26" s="480"/>
      <c r="F26" s="220" t="s">
        <v>65</v>
      </c>
      <c r="G26" s="165"/>
      <c r="H26" s="166"/>
      <c r="I26" s="167"/>
      <c r="J26" s="260">
        <v>21477</v>
      </c>
      <c r="K26" s="260">
        <v>22457</v>
      </c>
      <c r="L26" s="260">
        <v>22898</v>
      </c>
      <c r="M26" s="260">
        <v>24082</v>
      </c>
      <c r="N26" s="260">
        <v>24159</v>
      </c>
      <c r="O26" s="343">
        <v>24297</v>
      </c>
      <c r="P26" s="343">
        <v>23787</v>
      </c>
      <c r="Q26" s="343">
        <v>21689</v>
      </c>
      <c r="R26" s="343">
        <v>19382</v>
      </c>
      <c r="S26" s="343">
        <v>17498</v>
      </c>
      <c r="T26" s="343">
        <v>16594</v>
      </c>
      <c r="U26" s="343">
        <v>17286</v>
      </c>
      <c r="V26" s="343">
        <v>17449</v>
      </c>
      <c r="W26" s="343">
        <v>17898</v>
      </c>
      <c r="X26" s="261">
        <v>18262</v>
      </c>
    </row>
    <row r="27" spans="3:24" ht="12.75" customHeight="1" thickBot="1" x14ac:dyDescent="0.25">
      <c r="C27" s="155"/>
      <c r="D27" s="164"/>
      <c r="E27" s="480"/>
      <c r="F27" s="222" t="s">
        <v>63</v>
      </c>
      <c r="G27" s="165"/>
      <c r="H27" s="166"/>
      <c r="I27" s="167"/>
      <c r="J27" s="262">
        <v>6593</v>
      </c>
      <c r="K27" s="262">
        <v>7228</v>
      </c>
      <c r="L27" s="262">
        <v>7445</v>
      </c>
      <c r="M27" s="262">
        <v>6927</v>
      </c>
      <c r="N27" s="262">
        <v>7072</v>
      </c>
      <c r="O27" s="344">
        <v>7420</v>
      </c>
      <c r="P27" s="344">
        <v>6956</v>
      </c>
      <c r="Q27" s="344">
        <v>6090</v>
      </c>
      <c r="R27" s="344">
        <v>4608</v>
      </c>
      <c r="S27" s="344">
        <v>3689</v>
      </c>
      <c r="T27" s="344">
        <v>3050</v>
      </c>
      <c r="U27" s="344">
        <v>2526</v>
      </c>
      <c r="V27" s="344">
        <v>2219</v>
      </c>
      <c r="W27" s="344">
        <v>2096</v>
      </c>
      <c r="X27" s="263">
        <v>1997</v>
      </c>
    </row>
    <row r="28" spans="3:24" ht="12.75" customHeight="1" x14ac:dyDescent="0.2">
      <c r="C28" s="155"/>
      <c r="D28" s="172"/>
      <c r="E28" s="173" t="s">
        <v>117</v>
      </c>
      <c r="F28" s="221"/>
      <c r="G28" s="173"/>
      <c r="H28" s="174"/>
      <c r="I28" s="175"/>
      <c r="J28" s="206">
        <v>2080</v>
      </c>
      <c r="K28" s="206">
        <v>2064</v>
      </c>
      <c r="L28" s="206">
        <v>2055</v>
      </c>
      <c r="M28" s="206">
        <v>6229</v>
      </c>
      <c r="N28" s="206">
        <v>6391</v>
      </c>
      <c r="O28" s="340">
        <v>2053</v>
      </c>
      <c r="P28" s="340">
        <v>2050</v>
      </c>
      <c r="Q28" s="340">
        <v>2119</v>
      </c>
      <c r="R28" s="340">
        <v>2137</v>
      </c>
      <c r="S28" s="340">
        <v>2281</v>
      </c>
      <c r="T28" s="340">
        <v>2301</v>
      </c>
      <c r="U28" s="340">
        <v>2354</v>
      </c>
      <c r="V28" s="340">
        <v>2411</v>
      </c>
      <c r="W28" s="340">
        <v>2462</v>
      </c>
      <c r="X28" s="207">
        <v>2475</v>
      </c>
    </row>
    <row r="29" spans="3:24" ht="12.75" customHeight="1" x14ac:dyDescent="0.2">
      <c r="C29" s="155"/>
      <c r="D29" s="160"/>
      <c r="E29" s="479" t="s">
        <v>3</v>
      </c>
      <c r="F29" s="216" t="s">
        <v>62</v>
      </c>
      <c r="G29" s="161"/>
      <c r="H29" s="162"/>
      <c r="I29" s="163"/>
      <c r="J29" s="256">
        <v>204</v>
      </c>
      <c r="K29" s="256">
        <v>207</v>
      </c>
      <c r="L29" s="256">
        <v>125</v>
      </c>
      <c r="M29" s="256">
        <v>97</v>
      </c>
      <c r="N29" s="264">
        <v>108</v>
      </c>
      <c r="O29" s="347">
        <v>98</v>
      </c>
      <c r="P29" s="347">
        <v>125</v>
      </c>
      <c r="Q29" s="347">
        <v>132</v>
      </c>
      <c r="R29" s="347">
        <v>123</v>
      </c>
      <c r="S29" s="347">
        <v>141</v>
      </c>
      <c r="T29" s="347">
        <v>158</v>
      </c>
      <c r="U29" s="347">
        <v>150</v>
      </c>
      <c r="V29" s="347">
        <v>147</v>
      </c>
      <c r="W29" s="347">
        <v>160</v>
      </c>
      <c r="X29" s="265">
        <v>156</v>
      </c>
    </row>
    <row r="30" spans="3:24" x14ac:dyDescent="0.2">
      <c r="C30" s="155"/>
      <c r="D30" s="164"/>
      <c r="E30" s="490"/>
      <c r="F30" s="219" t="s">
        <v>111</v>
      </c>
      <c r="G30" s="165"/>
      <c r="H30" s="166"/>
      <c r="I30" s="167"/>
      <c r="J30" s="258">
        <v>133</v>
      </c>
      <c r="K30" s="258">
        <v>125</v>
      </c>
      <c r="L30" s="258">
        <v>199</v>
      </c>
      <c r="M30" s="258">
        <v>235</v>
      </c>
      <c r="N30" s="258">
        <v>229</v>
      </c>
      <c r="O30" s="342">
        <v>219</v>
      </c>
      <c r="P30" s="342">
        <v>237</v>
      </c>
      <c r="Q30" s="342">
        <v>242</v>
      </c>
      <c r="R30" s="342">
        <v>257</v>
      </c>
      <c r="S30" s="342">
        <v>274</v>
      </c>
      <c r="T30" s="342">
        <v>266</v>
      </c>
      <c r="U30" s="342">
        <v>275</v>
      </c>
      <c r="V30" s="342">
        <v>259</v>
      </c>
      <c r="W30" s="342">
        <v>263</v>
      </c>
      <c r="X30" s="259">
        <v>254</v>
      </c>
    </row>
    <row r="31" spans="3:24" x14ac:dyDescent="0.2">
      <c r="C31" s="155"/>
      <c r="D31" s="164"/>
      <c r="E31" s="490"/>
      <c r="F31" s="220" t="s">
        <v>65</v>
      </c>
      <c r="G31" s="165"/>
      <c r="H31" s="166"/>
      <c r="I31" s="167"/>
      <c r="J31" s="260">
        <v>1713</v>
      </c>
      <c r="K31" s="260">
        <v>1706</v>
      </c>
      <c r="L31" s="260">
        <v>1705</v>
      </c>
      <c r="M31" s="260">
        <v>5877</v>
      </c>
      <c r="N31" s="260">
        <v>6036</v>
      </c>
      <c r="O31" s="343">
        <v>1720</v>
      </c>
      <c r="P31" s="343">
        <v>1671</v>
      </c>
      <c r="Q31" s="343">
        <v>1723</v>
      </c>
      <c r="R31" s="343">
        <v>1711</v>
      </c>
      <c r="S31" s="343">
        <v>1809</v>
      </c>
      <c r="T31" s="343">
        <v>1827</v>
      </c>
      <c r="U31" s="343">
        <v>1878</v>
      </c>
      <c r="V31" s="343">
        <v>1933</v>
      </c>
      <c r="W31" s="343">
        <v>1967</v>
      </c>
      <c r="X31" s="261">
        <v>2004</v>
      </c>
    </row>
    <row r="32" spans="3:24" ht="13.5" thickBot="1" x14ac:dyDescent="0.25">
      <c r="C32" s="155"/>
      <c r="D32" s="164"/>
      <c r="E32" s="490"/>
      <c r="F32" s="216" t="s">
        <v>63</v>
      </c>
      <c r="G32" s="165"/>
      <c r="H32" s="166"/>
      <c r="I32" s="167"/>
      <c r="J32" s="262">
        <v>30</v>
      </c>
      <c r="K32" s="262">
        <v>26</v>
      </c>
      <c r="L32" s="262">
        <v>26</v>
      </c>
      <c r="M32" s="262">
        <v>20</v>
      </c>
      <c r="N32" s="262">
        <v>18</v>
      </c>
      <c r="O32" s="344">
        <v>16</v>
      </c>
      <c r="P32" s="344">
        <v>17</v>
      </c>
      <c r="Q32" s="344">
        <v>22</v>
      </c>
      <c r="R32" s="344">
        <v>46</v>
      </c>
      <c r="S32" s="344">
        <v>57</v>
      </c>
      <c r="T32" s="344">
        <v>50</v>
      </c>
      <c r="U32" s="344">
        <v>51</v>
      </c>
      <c r="V32" s="344">
        <v>72</v>
      </c>
      <c r="W32" s="344">
        <v>72</v>
      </c>
      <c r="X32" s="263">
        <v>61</v>
      </c>
    </row>
    <row r="33" spans="3:24" ht="13.5" thickBot="1" x14ac:dyDescent="0.25">
      <c r="C33" s="151"/>
      <c r="D33" s="176" t="s">
        <v>109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</row>
    <row r="34" spans="3:24" x14ac:dyDescent="0.2">
      <c r="C34" s="155"/>
      <c r="D34" s="156"/>
      <c r="E34" s="157" t="s">
        <v>1</v>
      </c>
      <c r="F34" s="157"/>
      <c r="G34" s="157"/>
      <c r="H34" s="158"/>
      <c r="I34" s="159"/>
      <c r="J34" s="206">
        <v>62876</v>
      </c>
      <c r="K34" s="206">
        <v>63141</v>
      </c>
      <c r="L34" s="206">
        <v>60707</v>
      </c>
      <c r="M34" s="206">
        <v>62318</v>
      </c>
      <c r="N34" s="206">
        <v>60176</v>
      </c>
      <c r="O34" s="340">
        <v>59792</v>
      </c>
      <c r="P34" s="340">
        <v>57523</v>
      </c>
      <c r="Q34" s="340">
        <v>51456</v>
      </c>
      <c r="R34" s="340">
        <v>47582</v>
      </c>
      <c r="S34" s="340">
        <v>44434</v>
      </c>
      <c r="T34" s="340">
        <v>43676</v>
      </c>
      <c r="U34" s="340">
        <v>43266</v>
      </c>
      <c r="V34" s="340">
        <v>41566</v>
      </c>
      <c r="W34" s="340">
        <v>41278</v>
      </c>
      <c r="X34" s="207">
        <v>41086</v>
      </c>
    </row>
    <row r="35" spans="3:24" ht="12.75" customHeight="1" x14ac:dyDescent="0.2">
      <c r="C35" s="155"/>
      <c r="D35" s="160"/>
      <c r="E35" s="479" t="s">
        <v>3</v>
      </c>
      <c r="F35" s="165" t="s">
        <v>62</v>
      </c>
      <c r="G35" s="161"/>
      <c r="H35" s="162"/>
      <c r="I35" s="163"/>
      <c r="J35" s="256">
        <v>757</v>
      </c>
      <c r="K35" s="256">
        <v>697</v>
      </c>
      <c r="L35" s="256">
        <v>543</v>
      </c>
      <c r="M35" s="256">
        <v>529</v>
      </c>
      <c r="N35" s="256">
        <v>492</v>
      </c>
      <c r="O35" s="341">
        <v>470</v>
      </c>
      <c r="P35" s="341">
        <v>528</v>
      </c>
      <c r="Q35" s="341">
        <v>547</v>
      </c>
      <c r="R35" s="341">
        <v>509</v>
      </c>
      <c r="S35" s="341">
        <v>462</v>
      </c>
      <c r="T35" s="341">
        <v>479</v>
      </c>
      <c r="U35" s="341">
        <v>381</v>
      </c>
      <c r="V35" s="341">
        <v>432</v>
      </c>
      <c r="W35" s="341">
        <v>533</v>
      </c>
      <c r="X35" s="257">
        <v>532</v>
      </c>
    </row>
    <row r="36" spans="3:24" ht="15" x14ac:dyDescent="0.2">
      <c r="C36" s="155"/>
      <c r="D36" s="164"/>
      <c r="E36" s="491"/>
      <c r="F36" s="219" t="s">
        <v>155</v>
      </c>
      <c r="G36" s="165"/>
      <c r="H36" s="166"/>
      <c r="I36" s="167"/>
      <c r="J36" s="258">
        <v>18384</v>
      </c>
      <c r="K36" s="258">
        <v>17996</v>
      </c>
      <c r="L36" s="258">
        <v>16881</v>
      </c>
      <c r="M36" s="258">
        <v>16762</v>
      </c>
      <c r="N36" s="258">
        <v>14965</v>
      </c>
      <c r="O36" s="342">
        <v>14074</v>
      </c>
      <c r="P36" s="342">
        <v>13879</v>
      </c>
      <c r="Q36" s="342">
        <v>12339</v>
      </c>
      <c r="R36" s="342">
        <v>12271</v>
      </c>
      <c r="S36" s="342">
        <v>12024</v>
      </c>
      <c r="T36" s="342">
        <v>11697</v>
      </c>
      <c r="U36" s="342">
        <v>12127</v>
      </c>
      <c r="V36" s="342">
        <v>11519</v>
      </c>
      <c r="W36" s="342">
        <v>10861</v>
      </c>
      <c r="X36" s="259">
        <v>11086</v>
      </c>
    </row>
    <row r="37" spans="3:24" ht="15" x14ac:dyDescent="0.2">
      <c r="C37" s="155"/>
      <c r="D37" s="164"/>
      <c r="E37" s="491"/>
      <c r="F37" s="220" t="s">
        <v>156</v>
      </c>
      <c r="G37" s="165"/>
      <c r="H37" s="166"/>
      <c r="I37" s="167"/>
      <c r="J37" s="260">
        <v>34990</v>
      </c>
      <c r="K37" s="260">
        <v>35268</v>
      </c>
      <c r="L37" s="260">
        <v>34570</v>
      </c>
      <c r="M37" s="260">
        <v>36503</v>
      </c>
      <c r="N37" s="260">
        <v>35194</v>
      </c>
      <c r="O37" s="343">
        <v>35285</v>
      </c>
      <c r="P37" s="343">
        <v>33836</v>
      </c>
      <c r="Q37" s="343">
        <v>29673</v>
      </c>
      <c r="R37" s="343">
        <v>27496</v>
      </c>
      <c r="S37" s="343">
        <v>25953</v>
      </c>
      <c r="T37" s="343">
        <v>26047</v>
      </c>
      <c r="U37" s="343">
        <v>25970</v>
      </c>
      <c r="V37" s="343">
        <v>25353</v>
      </c>
      <c r="W37" s="343">
        <v>25721</v>
      </c>
      <c r="X37" s="261">
        <v>25991</v>
      </c>
    </row>
    <row r="38" spans="3:24" ht="13.5" thickBot="1" x14ac:dyDescent="0.25">
      <c r="C38" s="155"/>
      <c r="D38" s="164"/>
      <c r="E38" s="491"/>
      <c r="F38" s="216" t="s">
        <v>63</v>
      </c>
      <c r="G38" s="165"/>
      <c r="H38" s="166"/>
      <c r="I38" s="167"/>
      <c r="J38" s="262">
        <v>8745</v>
      </c>
      <c r="K38" s="262">
        <v>9180</v>
      </c>
      <c r="L38" s="262">
        <v>8713</v>
      </c>
      <c r="M38" s="262">
        <v>8524</v>
      </c>
      <c r="N38" s="262">
        <v>9525</v>
      </c>
      <c r="O38" s="344">
        <v>9963</v>
      </c>
      <c r="P38" s="344">
        <v>9280</v>
      </c>
      <c r="Q38" s="344">
        <v>8897</v>
      </c>
      <c r="R38" s="344">
        <v>7306</v>
      </c>
      <c r="S38" s="344">
        <v>5995</v>
      </c>
      <c r="T38" s="344">
        <v>5453</v>
      </c>
      <c r="U38" s="344">
        <v>4788</v>
      </c>
      <c r="V38" s="344">
        <v>4262</v>
      </c>
      <c r="W38" s="344">
        <v>4163</v>
      </c>
      <c r="X38" s="263">
        <v>3477</v>
      </c>
    </row>
    <row r="39" spans="3:24" x14ac:dyDescent="0.2">
      <c r="C39" s="155"/>
      <c r="D39" s="168"/>
      <c r="E39" s="169" t="s">
        <v>116</v>
      </c>
      <c r="F39" s="169"/>
      <c r="G39" s="169"/>
      <c r="H39" s="170"/>
      <c r="I39" s="171"/>
      <c r="J39" s="202">
        <v>51094</v>
      </c>
      <c r="K39" s="202">
        <v>51199</v>
      </c>
      <c r="L39" s="202">
        <v>49410</v>
      </c>
      <c r="M39" s="202">
        <v>49771</v>
      </c>
      <c r="N39" s="202">
        <v>48054</v>
      </c>
      <c r="O39" s="345">
        <v>47906</v>
      </c>
      <c r="P39" s="345">
        <v>46555</v>
      </c>
      <c r="Q39" s="345">
        <v>42390</v>
      </c>
      <c r="R39" s="345">
        <v>39698</v>
      </c>
      <c r="S39" s="345">
        <v>36698</v>
      </c>
      <c r="T39" s="345">
        <v>35912</v>
      </c>
      <c r="U39" s="345">
        <v>34729</v>
      </c>
      <c r="V39" s="345">
        <v>33443</v>
      </c>
      <c r="W39" s="345">
        <v>32810</v>
      </c>
      <c r="X39" s="203">
        <v>32606</v>
      </c>
    </row>
    <row r="40" spans="3:24" ht="12.75" customHeight="1" x14ac:dyDescent="0.2">
      <c r="C40" s="155"/>
      <c r="D40" s="160"/>
      <c r="E40" s="479" t="s">
        <v>3</v>
      </c>
      <c r="F40" s="165" t="s">
        <v>62</v>
      </c>
      <c r="G40" s="161"/>
      <c r="H40" s="162"/>
      <c r="I40" s="163"/>
      <c r="J40" s="256">
        <v>603</v>
      </c>
      <c r="K40" s="256">
        <v>521</v>
      </c>
      <c r="L40" s="256">
        <v>461</v>
      </c>
      <c r="M40" s="256">
        <v>453</v>
      </c>
      <c r="N40" s="256">
        <v>420</v>
      </c>
      <c r="O40" s="341">
        <v>369</v>
      </c>
      <c r="P40" s="341">
        <v>425</v>
      </c>
      <c r="Q40" s="341">
        <v>430</v>
      </c>
      <c r="R40" s="341">
        <v>387</v>
      </c>
      <c r="S40" s="341">
        <v>353</v>
      </c>
      <c r="T40" s="341">
        <v>341</v>
      </c>
      <c r="U40" s="341">
        <v>272</v>
      </c>
      <c r="V40" s="341">
        <v>306</v>
      </c>
      <c r="W40" s="341">
        <v>329</v>
      </c>
      <c r="X40" s="257">
        <v>339</v>
      </c>
    </row>
    <row r="41" spans="3:24" x14ac:dyDescent="0.2">
      <c r="C41" s="155"/>
      <c r="D41" s="164"/>
      <c r="E41" s="480"/>
      <c r="F41" s="219" t="s">
        <v>111</v>
      </c>
      <c r="G41" s="165"/>
      <c r="H41" s="166"/>
      <c r="I41" s="167"/>
      <c r="J41" s="258">
        <v>16290</v>
      </c>
      <c r="K41" s="258">
        <v>16053</v>
      </c>
      <c r="L41" s="258">
        <v>14970</v>
      </c>
      <c r="M41" s="258">
        <v>14605</v>
      </c>
      <c r="N41" s="258">
        <v>13039</v>
      </c>
      <c r="O41" s="342">
        <v>12315</v>
      </c>
      <c r="P41" s="342">
        <v>11980</v>
      </c>
      <c r="Q41" s="342">
        <v>10809</v>
      </c>
      <c r="R41" s="342">
        <v>10758</v>
      </c>
      <c r="S41" s="342">
        <v>10451</v>
      </c>
      <c r="T41" s="342">
        <v>10288</v>
      </c>
      <c r="U41" s="342">
        <v>10507</v>
      </c>
      <c r="V41" s="342">
        <v>9965</v>
      </c>
      <c r="W41" s="342">
        <v>9322</v>
      </c>
      <c r="X41" s="259">
        <v>9504</v>
      </c>
    </row>
    <row r="42" spans="3:24" x14ac:dyDescent="0.2">
      <c r="C42" s="155"/>
      <c r="D42" s="164"/>
      <c r="E42" s="480"/>
      <c r="F42" s="220" t="s">
        <v>65</v>
      </c>
      <c r="G42" s="165"/>
      <c r="H42" s="166"/>
      <c r="I42" s="167"/>
      <c r="J42" s="260">
        <v>28683</v>
      </c>
      <c r="K42" s="260">
        <v>28688</v>
      </c>
      <c r="L42" s="260">
        <v>28324</v>
      </c>
      <c r="M42" s="260">
        <v>29079</v>
      </c>
      <c r="N42" s="260">
        <v>28353</v>
      </c>
      <c r="O42" s="343">
        <v>28538</v>
      </c>
      <c r="P42" s="343">
        <v>27604</v>
      </c>
      <c r="Q42" s="343">
        <v>24570</v>
      </c>
      <c r="R42" s="343">
        <v>22885</v>
      </c>
      <c r="S42" s="343">
        <v>21305</v>
      </c>
      <c r="T42" s="343">
        <v>21045</v>
      </c>
      <c r="U42" s="343">
        <v>20250</v>
      </c>
      <c r="V42" s="343">
        <v>19889</v>
      </c>
      <c r="W42" s="343">
        <v>20037</v>
      </c>
      <c r="X42" s="261">
        <v>20256</v>
      </c>
    </row>
    <row r="43" spans="3:24" ht="13.5" thickBot="1" x14ac:dyDescent="0.25">
      <c r="C43" s="155"/>
      <c r="D43" s="164"/>
      <c r="E43" s="480"/>
      <c r="F43" s="216" t="s">
        <v>63</v>
      </c>
      <c r="G43" s="165"/>
      <c r="H43" s="166"/>
      <c r="I43" s="167"/>
      <c r="J43" s="262">
        <v>5518</v>
      </c>
      <c r="K43" s="262">
        <v>5937</v>
      </c>
      <c r="L43" s="262">
        <v>5655</v>
      </c>
      <c r="M43" s="262">
        <v>5634</v>
      </c>
      <c r="N43" s="262">
        <v>6242</v>
      </c>
      <c r="O43" s="344">
        <v>6684</v>
      </c>
      <c r="P43" s="344">
        <v>6546</v>
      </c>
      <c r="Q43" s="344">
        <v>6581</v>
      </c>
      <c r="R43" s="344">
        <v>5668</v>
      </c>
      <c r="S43" s="344">
        <v>4589</v>
      </c>
      <c r="T43" s="344">
        <v>4238</v>
      </c>
      <c r="U43" s="344">
        <v>3700</v>
      </c>
      <c r="V43" s="344">
        <v>3283</v>
      </c>
      <c r="W43" s="344">
        <v>3122</v>
      </c>
      <c r="X43" s="263">
        <v>2507</v>
      </c>
    </row>
    <row r="44" spans="3:24" x14ac:dyDescent="0.2">
      <c r="C44" s="155"/>
      <c r="D44" s="168"/>
      <c r="E44" s="169" t="s">
        <v>204</v>
      </c>
      <c r="F44" s="169"/>
      <c r="G44" s="169"/>
      <c r="H44" s="170"/>
      <c r="I44" s="171"/>
      <c r="J44" s="204">
        <v>11154</v>
      </c>
      <c r="K44" s="204">
        <v>11283</v>
      </c>
      <c r="L44" s="204">
        <v>10737</v>
      </c>
      <c r="M44" s="204">
        <v>11940</v>
      </c>
      <c r="N44" s="204">
        <v>11504</v>
      </c>
      <c r="O44" s="346">
        <v>11301</v>
      </c>
      <c r="P44" s="346">
        <v>10388</v>
      </c>
      <c r="Q44" s="346">
        <v>8404</v>
      </c>
      <c r="R44" s="346">
        <v>7248</v>
      </c>
      <c r="S44" s="346">
        <v>6994</v>
      </c>
      <c r="T44" s="346">
        <v>7074</v>
      </c>
      <c r="U44" s="346">
        <v>7758</v>
      </c>
      <c r="V44" s="346">
        <v>7370</v>
      </c>
      <c r="W44" s="346">
        <v>7702</v>
      </c>
      <c r="X44" s="205">
        <v>7732</v>
      </c>
    </row>
    <row r="45" spans="3:24" ht="12.75" customHeight="1" x14ac:dyDescent="0.2">
      <c r="C45" s="155"/>
      <c r="D45" s="160"/>
      <c r="E45" s="479" t="s">
        <v>3</v>
      </c>
      <c r="F45" s="165" t="s">
        <v>62</v>
      </c>
      <c r="G45" s="161"/>
      <c r="H45" s="162"/>
      <c r="I45" s="163"/>
      <c r="J45" s="256">
        <v>41</v>
      </c>
      <c r="K45" s="256">
        <v>64</v>
      </c>
      <c r="L45" s="256">
        <v>27</v>
      </c>
      <c r="M45" s="256">
        <v>26</v>
      </c>
      <c r="N45" s="256">
        <v>20</v>
      </c>
      <c r="O45" s="341">
        <v>44</v>
      </c>
      <c r="P45" s="341">
        <v>42</v>
      </c>
      <c r="Q45" s="341">
        <v>41</v>
      </c>
      <c r="R45" s="341">
        <v>58</v>
      </c>
      <c r="S45" s="341">
        <v>33</v>
      </c>
      <c r="T45" s="341">
        <v>55</v>
      </c>
      <c r="U45" s="341">
        <v>38</v>
      </c>
      <c r="V45" s="341">
        <v>72</v>
      </c>
      <c r="W45" s="341">
        <v>122</v>
      </c>
      <c r="X45" s="257">
        <v>133</v>
      </c>
    </row>
    <row r="46" spans="3:24" x14ac:dyDescent="0.2">
      <c r="C46" s="155"/>
      <c r="D46" s="164"/>
      <c r="E46" s="480"/>
      <c r="F46" s="219" t="s">
        <v>111</v>
      </c>
      <c r="G46" s="165"/>
      <c r="H46" s="166"/>
      <c r="I46" s="167"/>
      <c r="J46" s="258">
        <v>2051</v>
      </c>
      <c r="K46" s="258">
        <v>1900</v>
      </c>
      <c r="L46" s="258">
        <v>1836</v>
      </c>
      <c r="M46" s="258">
        <v>2071</v>
      </c>
      <c r="N46" s="258">
        <v>1834</v>
      </c>
      <c r="O46" s="342">
        <v>1684</v>
      </c>
      <c r="P46" s="342">
        <v>1806</v>
      </c>
      <c r="Q46" s="342">
        <v>1437</v>
      </c>
      <c r="R46" s="342">
        <v>1427</v>
      </c>
      <c r="S46" s="342">
        <v>1473</v>
      </c>
      <c r="T46" s="342">
        <v>1319</v>
      </c>
      <c r="U46" s="342">
        <v>1528</v>
      </c>
      <c r="V46" s="342">
        <v>1473</v>
      </c>
      <c r="W46" s="342">
        <v>1443</v>
      </c>
      <c r="X46" s="259">
        <v>1509</v>
      </c>
    </row>
    <row r="47" spans="3:24" x14ac:dyDescent="0.2">
      <c r="C47" s="155"/>
      <c r="D47" s="164"/>
      <c r="E47" s="480"/>
      <c r="F47" s="220" t="s">
        <v>65</v>
      </c>
      <c r="G47" s="165"/>
      <c r="H47" s="166"/>
      <c r="I47" s="167"/>
      <c r="J47" s="260">
        <v>5848</v>
      </c>
      <c r="K47" s="260">
        <v>6091</v>
      </c>
      <c r="L47" s="260">
        <v>5827</v>
      </c>
      <c r="M47" s="260">
        <v>6962</v>
      </c>
      <c r="N47" s="260">
        <v>6377</v>
      </c>
      <c r="O47" s="343">
        <v>6301</v>
      </c>
      <c r="P47" s="343">
        <v>5817</v>
      </c>
      <c r="Q47" s="343">
        <v>4621</v>
      </c>
      <c r="R47" s="343">
        <v>4161</v>
      </c>
      <c r="S47" s="343">
        <v>4115</v>
      </c>
      <c r="T47" s="343">
        <v>4507</v>
      </c>
      <c r="U47" s="343">
        <v>5138</v>
      </c>
      <c r="V47" s="343">
        <v>4892</v>
      </c>
      <c r="W47" s="343">
        <v>5136</v>
      </c>
      <c r="X47" s="261">
        <v>5155</v>
      </c>
    </row>
    <row r="48" spans="3:24" ht="13.5" thickBot="1" x14ac:dyDescent="0.25">
      <c r="C48" s="155"/>
      <c r="D48" s="164"/>
      <c r="E48" s="480"/>
      <c r="F48" s="222" t="s">
        <v>63</v>
      </c>
      <c r="G48" s="165"/>
      <c r="H48" s="166"/>
      <c r="I48" s="167"/>
      <c r="J48" s="262">
        <v>3214</v>
      </c>
      <c r="K48" s="262">
        <v>3228</v>
      </c>
      <c r="L48" s="262">
        <v>3047</v>
      </c>
      <c r="M48" s="262">
        <v>2881</v>
      </c>
      <c r="N48" s="262">
        <v>3273</v>
      </c>
      <c r="O48" s="344">
        <v>3272</v>
      </c>
      <c r="P48" s="344">
        <v>2723</v>
      </c>
      <c r="Q48" s="344">
        <v>2305</v>
      </c>
      <c r="R48" s="344">
        <v>1602</v>
      </c>
      <c r="S48" s="344">
        <v>1373</v>
      </c>
      <c r="T48" s="344">
        <v>1193</v>
      </c>
      <c r="U48" s="344">
        <v>1054</v>
      </c>
      <c r="V48" s="344">
        <v>933</v>
      </c>
      <c r="W48" s="344">
        <v>1001</v>
      </c>
      <c r="X48" s="263">
        <v>935</v>
      </c>
    </row>
    <row r="49" spans="3:24" x14ac:dyDescent="0.2">
      <c r="C49" s="155"/>
      <c r="D49" s="172"/>
      <c r="E49" s="173" t="s">
        <v>117</v>
      </c>
      <c r="F49" s="221"/>
      <c r="G49" s="173"/>
      <c r="H49" s="174"/>
      <c r="I49" s="175"/>
      <c r="J49" s="206">
        <v>628</v>
      </c>
      <c r="K49" s="206">
        <v>659</v>
      </c>
      <c r="L49" s="206">
        <v>560</v>
      </c>
      <c r="M49" s="206">
        <v>607</v>
      </c>
      <c r="N49" s="206">
        <v>618</v>
      </c>
      <c r="O49" s="340">
        <v>585</v>
      </c>
      <c r="P49" s="340">
        <v>580</v>
      </c>
      <c r="Q49" s="340">
        <v>662</v>
      </c>
      <c r="R49" s="340">
        <v>636</v>
      </c>
      <c r="S49" s="340">
        <v>742</v>
      </c>
      <c r="T49" s="340">
        <v>690</v>
      </c>
      <c r="U49" s="340">
        <v>779</v>
      </c>
      <c r="V49" s="340">
        <v>753</v>
      </c>
      <c r="W49" s="340">
        <v>766</v>
      </c>
      <c r="X49" s="207">
        <v>748</v>
      </c>
    </row>
    <row r="50" spans="3:24" ht="12.75" customHeight="1" x14ac:dyDescent="0.2">
      <c r="C50" s="155"/>
      <c r="D50" s="160"/>
      <c r="E50" s="479" t="s">
        <v>3</v>
      </c>
      <c r="F50" s="216" t="s">
        <v>62</v>
      </c>
      <c r="G50" s="161"/>
      <c r="H50" s="162"/>
      <c r="I50" s="163"/>
      <c r="J50" s="256">
        <v>113</v>
      </c>
      <c r="K50" s="256">
        <v>112</v>
      </c>
      <c r="L50" s="256">
        <v>55</v>
      </c>
      <c r="M50" s="256">
        <v>50</v>
      </c>
      <c r="N50" s="264">
        <v>52</v>
      </c>
      <c r="O50" s="347">
        <v>57</v>
      </c>
      <c r="P50" s="347">
        <v>61</v>
      </c>
      <c r="Q50" s="347">
        <v>76</v>
      </c>
      <c r="R50" s="347">
        <v>64</v>
      </c>
      <c r="S50" s="347">
        <v>76</v>
      </c>
      <c r="T50" s="347">
        <v>83</v>
      </c>
      <c r="U50" s="347">
        <v>71</v>
      </c>
      <c r="V50" s="347">
        <v>54</v>
      </c>
      <c r="W50" s="347">
        <v>82</v>
      </c>
      <c r="X50" s="265">
        <v>60</v>
      </c>
    </row>
    <row r="51" spans="3:24" x14ac:dyDescent="0.2">
      <c r="C51" s="155"/>
      <c r="D51" s="164"/>
      <c r="E51" s="490"/>
      <c r="F51" s="219" t="s">
        <v>111</v>
      </c>
      <c r="G51" s="165"/>
      <c r="H51" s="166"/>
      <c r="I51" s="167"/>
      <c r="J51" s="258">
        <v>43</v>
      </c>
      <c r="K51" s="258">
        <v>43</v>
      </c>
      <c r="L51" s="258">
        <v>75</v>
      </c>
      <c r="M51" s="258">
        <v>86</v>
      </c>
      <c r="N51" s="258">
        <v>92</v>
      </c>
      <c r="O51" s="342">
        <v>75</v>
      </c>
      <c r="P51" s="342">
        <v>93</v>
      </c>
      <c r="Q51" s="342">
        <v>93</v>
      </c>
      <c r="R51" s="342">
        <v>86</v>
      </c>
      <c r="S51" s="342">
        <v>100</v>
      </c>
      <c r="T51" s="342">
        <v>90</v>
      </c>
      <c r="U51" s="342">
        <v>92</v>
      </c>
      <c r="V51" s="342">
        <v>81</v>
      </c>
      <c r="W51" s="342">
        <v>96</v>
      </c>
      <c r="X51" s="259">
        <v>73</v>
      </c>
    </row>
    <row r="52" spans="3:24" x14ac:dyDescent="0.2">
      <c r="C52" s="155"/>
      <c r="D52" s="164"/>
      <c r="E52" s="490"/>
      <c r="F52" s="220" t="s">
        <v>65</v>
      </c>
      <c r="G52" s="165"/>
      <c r="H52" s="166"/>
      <c r="I52" s="167"/>
      <c r="J52" s="260">
        <v>459</v>
      </c>
      <c r="K52" s="260">
        <v>489</v>
      </c>
      <c r="L52" s="260">
        <v>419</v>
      </c>
      <c r="M52" s="260">
        <v>462</v>
      </c>
      <c r="N52" s="260">
        <v>464</v>
      </c>
      <c r="O52" s="343">
        <v>446</v>
      </c>
      <c r="P52" s="343">
        <v>415</v>
      </c>
      <c r="Q52" s="343">
        <v>482</v>
      </c>
      <c r="R52" s="343">
        <v>450</v>
      </c>
      <c r="S52" s="343">
        <v>533</v>
      </c>
      <c r="T52" s="343">
        <v>495</v>
      </c>
      <c r="U52" s="343">
        <v>582</v>
      </c>
      <c r="V52" s="343">
        <v>572</v>
      </c>
      <c r="W52" s="343">
        <v>548</v>
      </c>
      <c r="X52" s="261">
        <v>580</v>
      </c>
    </row>
    <row r="53" spans="3:24" ht="13.5" thickBot="1" x14ac:dyDescent="0.25">
      <c r="C53" s="155"/>
      <c r="D53" s="164"/>
      <c r="E53" s="490"/>
      <c r="F53" s="216" t="s">
        <v>63</v>
      </c>
      <c r="G53" s="165"/>
      <c r="H53" s="166"/>
      <c r="I53" s="167"/>
      <c r="J53" s="262">
        <v>13</v>
      </c>
      <c r="K53" s="262">
        <v>15</v>
      </c>
      <c r="L53" s="262">
        <v>11</v>
      </c>
      <c r="M53" s="262">
        <v>9</v>
      </c>
      <c r="N53" s="262">
        <v>10</v>
      </c>
      <c r="O53" s="344">
        <v>7</v>
      </c>
      <c r="P53" s="344">
        <v>11</v>
      </c>
      <c r="Q53" s="344">
        <v>11</v>
      </c>
      <c r="R53" s="344">
        <v>36</v>
      </c>
      <c r="S53" s="344">
        <v>33</v>
      </c>
      <c r="T53" s="344">
        <v>22</v>
      </c>
      <c r="U53" s="344">
        <v>34</v>
      </c>
      <c r="V53" s="344">
        <v>46</v>
      </c>
      <c r="W53" s="344">
        <v>40</v>
      </c>
      <c r="X53" s="263">
        <v>35</v>
      </c>
    </row>
    <row r="54" spans="3:24" ht="13.5" thickBot="1" x14ac:dyDescent="0.25">
      <c r="C54" s="151"/>
      <c r="D54" s="176" t="s">
        <v>108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</row>
    <row r="55" spans="3:24" x14ac:dyDescent="0.2">
      <c r="C55" s="155"/>
      <c r="D55" s="156"/>
      <c r="E55" s="157" t="s">
        <v>1</v>
      </c>
      <c r="F55" s="157"/>
      <c r="G55" s="157"/>
      <c r="H55" s="158"/>
      <c r="I55" s="159"/>
      <c r="J55" s="206">
        <v>48493</v>
      </c>
      <c r="K55" s="206">
        <v>49190</v>
      </c>
      <c r="L55" s="206">
        <v>50272</v>
      </c>
      <c r="M55" s="206">
        <v>49586</v>
      </c>
      <c r="N55" s="206">
        <v>47140</v>
      </c>
      <c r="O55" s="340">
        <v>46666</v>
      </c>
      <c r="P55" s="340">
        <v>43595</v>
      </c>
      <c r="Q55" s="340">
        <v>38769</v>
      </c>
      <c r="R55" s="340">
        <v>37860</v>
      </c>
      <c r="S55" s="340">
        <v>36295</v>
      </c>
      <c r="T55" s="340">
        <v>31368</v>
      </c>
      <c r="U55" s="340">
        <v>28921</v>
      </c>
      <c r="V55" s="340">
        <v>26498</v>
      </c>
      <c r="W55" s="340">
        <v>26783</v>
      </c>
      <c r="X55" s="207" t="s">
        <v>66</v>
      </c>
    </row>
    <row r="56" spans="3:24" ht="12.75" customHeight="1" x14ac:dyDescent="0.2">
      <c r="C56" s="155"/>
      <c r="D56" s="160"/>
      <c r="E56" s="479" t="s">
        <v>3</v>
      </c>
      <c r="F56" s="165" t="s">
        <v>62</v>
      </c>
      <c r="G56" s="161"/>
      <c r="H56" s="162"/>
      <c r="I56" s="163"/>
      <c r="J56" s="256">
        <v>453</v>
      </c>
      <c r="K56" s="256">
        <v>439</v>
      </c>
      <c r="L56" s="256">
        <v>329</v>
      </c>
      <c r="M56" s="256">
        <v>369</v>
      </c>
      <c r="N56" s="256">
        <v>356</v>
      </c>
      <c r="O56" s="341">
        <v>293</v>
      </c>
      <c r="P56" s="341">
        <v>270</v>
      </c>
      <c r="Q56" s="341">
        <v>297</v>
      </c>
      <c r="R56" s="341">
        <v>348</v>
      </c>
      <c r="S56" s="341">
        <v>288</v>
      </c>
      <c r="T56" s="341">
        <v>306</v>
      </c>
      <c r="U56" s="341">
        <v>282</v>
      </c>
      <c r="V56" s="341">
        <v>292</v>
      </c>
      <c r="W56" s="341">
        <v>270</v>
      </c>
      <c r="X56" s="203" t="s">
        <v>66</v>
      </c>
    </row>
    <row r="57" spans="3:24" ht="15" x14ac:dyDescent="0.2">
      <c r="C57" s="155"/>
      <c r="D57" s="164"/>
      <c r="E57" s="491"/>
      <c r="F57" s="219" t="s">
        <v>155</v>
      </c>
      <c r="G57" s="165"/>
      <c r="H57" s="166"/>
      <c r="I57" s="167"/>
      <c r="J57" s="258">
        <v>15279</v>
      </c>
      <c r="K57" s="258">
        <v>14406</v>
      </c>
      <c r="L57" s="258">
        <v>13809</v>
      </c>
      <c r="M57" s="258">
        <v>13047</v>
      </c>
      <c r="N57" s="258">
        <v>11989</v>
      </c>
      <c r="O57" s="342">
        <v>11262</v>
      </c>
      <c r="P57" s="342">
        <v>9634</v>
      </c>
      <c r="Q57" s="342">
        <v>9646</v>
      </c>
      <c r="R57" s="342">
        <v>9138</v>
      </c>
      <c r="S57" s="342">
        <v>8278</v>
      </c>
      <c r="T57" s="342">
        <v>8233</v>
      </c>
      <c r="U57" s="342">
        <v>7811</v>
      </c>
      <c r="V57" s="342">
        <v>7380</v>
      </c>
      <c r="W57" s="342">
        <v>7752</v>
      </c>
      <c r="X57" s="205" t="s">
        <v>66</v>
      </c>
    </row>
    <row r="58" spans="3:24" ht="15" x14ac:dyDescent="0.2">
      <c r="C58" s="155"/>
      <c r="D58" s="164"/>
      <c r="E58" s="491"/>
      <c r="F58" s="220" t="s">
        <v>156</v>
      </c>
      <c r="G58" s="165"/>
      <c r="H58" s="166"/>
      <c r="I58" s="167"/>
      <c r="J58" s="260">
        <v>27458</v>
      </c>
      <c r="K58" s="260">
        <v>28623</v>
      </c>
      <c r="L58" s="260">
        <v>29942</v>
      </c>
      <c r="M58" s="260">
        <v>29859</v>
      </c>
      <c r="N58" s="260">
        <v>29312</v>
      </c>
      <c r="O58" s="343">
        <v>29278</v>
      </c>
      <c r="P58" s="343">
        <v>28037</v>
      </c>
      <c r="Q58" s="343">
        <v>24639</v>
      </c>
      <c r="R58" s="343">
        <v>24857</v>
      </c>
      <c r="S58" s="343">
        <v>24522</v>
      </c>
      <c r="T58" s="343">
        <v>20502</v>
      </c>
      <c r="U58" s="343">
        <v>19291</v>
      </c>
      <c r="V58" s="343">
        <v>17557</v>
      </c>
      <c r="W58" s="343">
        <v>17637</v>
      </c>
      <c r="X58" s="266" t="s">
        <v>66</v>
      </c>
    </row>
    <row r="59" spans="3:24" ht="13.5" thickBot="1" x14ac:dyDescent="0.25">
      <c r="C59" s="155"/>
      <c r="D59" s="164"/>
      <c r="E59" s="491"/>
      <c r="F59" s="216" t="s">
        <v>63</v>
      </c>
      <c r="G59" s="165"/>
      <c r="H59" s="166"/>
      <c r="I59" s="167"/>
      <c r="J59" s="262">
        <v>5303</v>
      </c>
      <c r="K59" s="262">
        <v>5722</v>
      </c>
      <c r="L59" s="262">
        <v>6192</v>
      </c>
      <c r="M59" s="262">
        <v>6311</v>
      </c>
      <c r="N59" s="262">
        <v>5483</v>
      </c>
      <c r="O59" s="344">
        <v>5833</v>
      </c>
      <c r="P59" s="344">
        <v>5654</v>
      </c>
      <c r="Q59" s="344">
        <v>4187</v>
      </c>
      <c r="R59" s="344">
        <v>3517</v>
      </c>
      <c r="S59" s="344">
        <v>3207</v>
      </c>
      <c r="T59" s="344">
        <v>2327</v>
      </c>
      <c r="U59" s="344">
        <v>1537</v>
      </c>
      <c r="V59" s="344">
        <v>1269</v>
      </c>
      <c r="W59" s="344">
        <v>1124</v>
      </c>
      <c r="X59" s="267" t="s">
        <v>66</v>
      </c>
    </row>
    <row r="60" spans="3:24" x14ac:dyDescent="0.2">
      <c r="C60" s="155"/>
      <c r="D60" s="168"/>
      <c r="E60" s="169" t="s">
        <v>116</v>
      </c>
      <c r="F60" s="169"/>
      <c r="G60" s="169"/>
      <c r="H60" s="170"/>
      <c r="I60" s="171"/>
      <c r="J60" s="202">
        <v>39708</v>
      </c>
      <c r="K60" s="202">
        <v>40203</v>
      </c>
      <c r="L60" s="202">
        <v>40628</v>
      </c>
      <c r="M60" s="202">
        <v>39942</v>
      </c>
      <c r="N60" s="202">
        <v>38042</v>
      </c>
      <c r="O60" s="345">
        <v>37439</v>
      </c>
      <c r="P60" s="345">
        <v>34565</v>
      </c>
      <c r="Q60" s="345">
        <v>31542</v>
      </c>
      <c r="R60" s="345">
        <v>30746</v>
      </c>
      <c r="S60" s="345">
        <v>29824</v>
      </c>
      <c r="T60" s="345">
        <v>25806</v>
      </c>
      <c r="U60" s="345">
        <v>23740</v>
      </c>
      <c r="V60" s="345">
        <v>21337</v>
      </c>
      <c r="W60" s="345">
        <v>21475</v>
      </c>
      <c r="X60" s="203" t="s">
        <v>66</v>
      </c>
    </row>
    <row r="61" spans="3:24" ht="12.75" customHeight="1" x14ac:dyDescent="0.2">
      <c r="C61" s="155"/>
      <c r="D61" s="160"/>
      <c r="E61" s="479" t="s">
        <v>3</v>
      </c>
      <c r="F61" s="165" t="s">
        <v>62</v>
      </c>
      <c r="G61" s="161"/>
      <c r="H61" s="162"/>
      <c r="I61" s="163"/>
      <c r="J61" s="256">
        <v>360</v>
      </c>
      <c r="K61" s="256">
        <v>363</v>
      </c>
      <c r="L61" s="256">
        <v>272</v>
      </c>
      <c r="M61" s="256">
        <v>326</v>
      </c>
      <c r="N61" s="256">
        <v>285</v>
      </c>
      <c r="O61" s="341">
        <v>251</v>
      </c>
      <c r="P61" s="341">
        <v>219</v>
      </c>
      <c r="Q61" s="341">
        <v>258</v>
      </c>
      <c r="R61" s="341">
        <v>266</v>
      </c>
      <c r="S61" s="341">
        <v>214</v>
      </c>
      <c r="T61" s="341">
        <v>229</v>
      </c>
      <c r="U61" s="341">
        <v>210</v>
      </c>
      <c r="V61" s="341">
        <v>210</v>
      </c>
      <c r="W61" s="341">
        <v>193</v>
      </c>
      <c r="X61" s="203" t="s">
        <v>66</v>
      </c>
    </row>
    <row r="62" spans="3:24" x14ac:dyDescent="0.2">
      <c r="C62" s="155"/>
      <c r="D62" s="164"/>
      <c r="E62" s="480"/>
      <c r="F62" s="219" t="s">
        <v>111</v>
      </c>
      <c r="G62" s="165"/>
      <c r="H62" s="166"/>
      <c r="I62" s="167"/>
      <c r="J62" s="258">
        <v>13367</v>
      </c>
      <c r="K62" s="258">
        <v>12637</v>
      </c>
      <c r="L62" s="258">
        <v>12067</v>
      </c>
      <c r="M62" s="258">
        <v>11405</v>
      </c>
      <c r="N62" s="258">
        <v>10477</v>
      </c>
      <c r="O62" s="342">
        <v>9715</v>
      </c>
      <c r="P62" s="342">
        <v>8299</v>
      </c>
      <c r="Q62" s="342">
        <v>8318</v>
      </c>
      <c r="R62" s="342">
        <v>7830</v>
      </c>
      <c r="S62" s="342">
        <v>7183</v>
      </c>
      <c r="T62" s="342">
        <v>7105</v>
      </c>
      <c r="U62" s="342">
        <v>6658</v>
      </c>
      <c r="V62" s="342">
        <v>6357</v>
      </c>
      <c r="W62" s="342">
        <v>6606</v>
      </c>
      <c r="X62" s="205" t="s">
        <v>66</v>
      </c>
    </row>
    <row r="63" spans="3:24" x14ac:dyDescent="0.2">
      <c r="C63" s="155"/>
      <c r="D63" s="164"/>
      <c r="E63" s="480"/>
      <c r="F63" s="220" t="s">
        <v>65</v>
      </c>
      <c r="G63" s="165"/>
      <c r="H63" s="166"/>
      <c r="I63" s="167"/>
      <c r="J63" s="260">
        <v>22633</v>
      </c>
      <c r="K63" s="260">
        <v>23690</v>
      </c>
      <c r="L63" s="260">
        <v>24570</v>
      </c>
      <c r="M63" s="260">
        <v>24332</v>
      </c>
      <c r="N63" s="260">
        <v>23801</v>
      </c>
      <c r="O63" s="343">
        <v>23855</v>
      </c>
      <c r="P63" s="343">
        <v>22491</v>
      </c>
      <c r="Q63" s="343">
        <v>20235</v>
      </c>
      <c r="R63" s="343">
        <v>20381</v>
      </c>
      <c r="S63" s="343">
        <v>20185</v>
      </c>
      <c r="T63" s="343">
        <v>16880</v>
      </c>
      <c r="U63" s="343">
        <v>15768</v>
      </c>
      <c r="V63" s="343">
        <v>13874</v>
      </c>
      <c r="W63" s="343">
        <v>13899</v>
      </c>
      <c r="X63" s="266" t="s">
        <v>66</v>
      </c>
    </row>
    <row r="64" spans="3:24" ht="13.5" thickBot="1" x14ac:dyDescent="0.25">
      <c r="C64" s="155"/>
      <c r="D64" s="164"/>
      <c r="E64" s="480"/>
      <c r="F64" s="216" t="s">
        <v>63</v>
      </c>
      <c r="G64" s="165"/>
      <c r="H64" s="166"/>
      <c r="I64" s="167"/>
      <c r="J64" s="262">
        <v>3348</v>
      </c>
      <c r="K64" s="262">
        <v>3513</v>
      </c>
      <c r="L64" s="262">
        <v>3719</v>
      </c>
      <c r="M64" s="262">
        <v>3879</v>
      </c>
      <c r="N64" s="262">
        <v>3479</v>
      </c>
      <c r="O64" s="344">
        <v>3618</v>
      </c>
      <c r="P64" s="344">
        <v>3556</v>
      </c>
      <c r="Q64" s="344">
        <v>2731</v>
      </c>
      <c r="R64" s="344">
        <v>2269</v>
      </c>
      <c r="S64" s="344">
        <v>2242</v>
      </c>
      <c r="T64" s="344">
        <v>1592</v>
      </c>
      <c r="U64" s="344">
        <v>1104</v>
      </c>
      <c r="V64" s="344">
        <v>896</v>
      </c>
      <c r="W64" s="344">
        <v>777</v>
      </c>
      <c r="X64" s="267" t="s">
        <v>66</v>
      </c>
    </row>
    <row r="65" spans="3:24" x14ac:dyDescent="0.2">
      <c r="C65" s="155"/>
      <c r="D65" s="168"/>
      <c r="E65" s="169" t="s">
        <v>204</v>
      </c>
      <c r="F65" s="169"/>
      <c r="G65" s="169"/>
      <c r="H65" s="170"/>
      <c r="I65" s="171"/>
      <c r="J65" s="204">
        <v>8243</v>
      </c>
      <c r="K65" s="204">
        <v>8550</v>
      </c>
      <c r="L65" s="204">
        <v>9171</v>
      </c>
      <c r="M65" s="204">
        <v>9061</v>
      </c>
      <c r="N65" s="204">
        <v>8638</v>
      </c>
      <c r="O65" s="346">
        <v>8767</v>
      </c>
      <c r="P65" s="346">
        <v>8577</v>
      </c>
      <c r="Q65" s="346">
        <v>6808</v>
      </c>
      <c r="R65" s="346">
        <v>6668</v>
      </c>
      <c r="S65" s="346">
        <v>6025</v>
      </c>
      <c r="T65" s="346">
        <v>5090</v>
      </c>
      <c r="U65" s="346">
        <v>4766</v>
      </c>
      <c r="V65" s="346">
        <v>4666</v>
      </c>
      <c r="W65" s="346">
        <v>4803</v>
      </c>
      <c r="X65" s="205" t="s">
        <v>66</v>
      </c>
    </row>
    <row r="66" spans="3:24" ht="12.75" customHeight="1" x14ac:dyDescent="0.2">
      <c r="C66" s="155"/>
      <c r="D66" s="160"/>
      <c r="E66" s="479" t="s">
        <v>3</v>
      </c>
      <c r="F66" s="165" t="s">
        <v>62</v>
      </c>
      <c r="G66" s="161"/>
      <c r="H66" s="162"/>
      <c r="I66" s="163"/>
      <c r="J66" s="256">
        <v>29</v>
      </c>
      <c r="K66" s="256">
        <v>37</v>
      </c>
      <c r="L66" s="256">
        <v>16</v>
      </c>
      <c r="M66" s="256">
        <v>16</v>
      </c>
      <c r="N66" s="256">
        <v>31</v>
      </c>
      <c r="O66" s="341">
        <v>18</v>
      </c>
      <c r="P66" s="341">
        <v>20</v>
      </c>
      <c r="Q66" s="341">
        <v>19</v>
      </c>
      <c r="R66" s="341">
        <v>46</v>
      </c>
      <c r="S66" s="341">
        <v>34</v>
      </c>
      <c r="T66" s="341">
        <v>33</v>
      </c>
      <c r="U66" s="341">
        <v>38</v>
      </c>
      <c r="V66" s="341">
        <v>36</v>
      </c>
      <c r="W66" s="341">
        <v>40</v>
      </c>
      <c r="X66" s="203" t="s">
        <v>66</v>
      </c>
    </row>
    <row r="67" spans="3:24" x14ac:dyDescent="0.2">
      <c r="C67" s="155"/>
      <c r="D67" s="164"/>
      <c r="E67" s="492"/>
      <c r="F67" s="219" t="s">
        <v>111</v>
      </c>
      <c r="G67" s="165"/>
      <c r="H67" s="166"/>
      <c r="I67" s="167"/>
      <c r="J67" s="258">
        <v>1867</v>
      </c>
      <c r="K67" s="258">
        <v>1711</v>
      </c>
      <c r="L67" s="258">
        <v>1697</v>
      </c>
      <c r="M67" s="258">
        <v>1572</v>
      </c>
      <c r="N67" s="258">
        <v>1451</v>
      </c>
      <c r="O67" s="342">
        <v>1486</v>
      </c>
      <c r="P67" s="342">
        <v>1273</v>
      </c>
      <c r="Q67" s="342">
        <v>1267</v>
      </c>
      <c r="R67" s="342">
        <v>1236</v>
      </c>
      <c r="S67" s="342">
        <v>1011</v>
      </c>
      <c r="T67" s="342">
        <v>1062</v>
      </c>
      <c r="U67" s="342">
        <v>1069</v>
      </c>
      <c r="V67" s="342">
        <v>938</v>
      </c>
      <c r="W67" s="342">
        <v>1071</v>
      </c>
      <c r="X67" s="205" t="s">
        <v>66</v>
      </c>
    </row>
    <row r="68" spans="3:24" x14ac:dyDescent="0.2">
      <c r="C68" s="155"/>
      <c r="D68" s="164"/>
      <c r="E68" s="492"/>
      <c r="F68" s="220" t="s">
        <v>65</v>
      </c>
      <c r="G68" s="165"/>
      <c r="H68" s="166"/>
      <c r="I68" s="167"/>
      <c r="J68" s="260">
        <v>4408</v>
      </c>
      <c r="K68" s="260">
        <v>4604</v>
      </c>
      <c r="L68" s="260">
        <v>5000</v>
      </c>
      <c r="M68" s="260">
        <v>5052</v>
      </c>
      <c r="N68" s="260">
        <v>5160</v>
      </c>
      <c r="O68" s="343">
        <v>5057</v>
      </c>
      <c r="P68" s="343">
        <v>5192</v>
      </c>
      <c r="Q68" s="343">
        <v>4075</v>
      </c>
      <c r="R68" s="343">
        <v>4146</v>
      </c>
      <c r="S68" s="343">
        <v>4031</v>
      </c>
      <c r="T68" s="343">
        <v>3277</v>
      </c>
      <c r="U68" s="343">
        <v>3238</v>
      </c>
      <c r="V68" s="343">
        <v>3334</v>
      </c>
      <c r="W68" s="343">
        <v>3359</v>
      </c>
      <c r="X68" s="266" t="s">
        <v>66</v>
      </c>
    </row>
    <row r="69" spans="3:24" ht="13.5" thickBot="1" x14ac:dyDescent="0.25">
      <c r="C69" s="155"/>
      <c r="D69" s="317"/>
      <c r="E69" s="493"/>
      <c r="F69" s="222" t="s">
        <v>63</v>
      </c>
      <c r="G69" s="318"/>
      <c r="H69" s="319"/>
      <c r="I69" s="320"/>
      <c r="J69" s="262">
        <v>1939</v>
      </c>
      <c r="K69" s="262">
        <v>2198</v>
      </c>
      <c r="L69" s="262">
        <v>2458</v>
      </c>
      <c r="M69" s="262">
        <v>2421</v>
      </c>
      <c r="N69" s="262">
        <v>1996</v>
      </c>
      <c r="O69" s="344">
        <v>2206</v>
      </c>
      <c r="P69" s="344">
        <v>2092</v>
      </c>
      <c r="Q69" s="344">
        <v>1447</v>
      </c>
      <c r="R69" s="344">
        <v>1240</v>
      </c>
      <c r="S69" s="344">
        <v>949</v>
      </c>
      <c r="T69" s="344">
        <v>718</v>
      </c>
      <c r="U69" s="344">
        <v>421</v>
      </c>
      <c r="V69" s="344">
        <v>358</v>
      </c>
      <c r="W69" s="344">
        <v>333</v>
      </c>
      <c r="X69" s="267" t="s">
        <v>66</v>
      </c>
    </row>
    <row r="70" spans="3:24" x14ac:dyDescent="0.2">
      <c r="C70" s="155"/>
      <c r="D70" s="316"/>
      <c r="E70" s="169" t="s">
        <v>117</v>
      </c>
      <c r="F70" s="169"/>
      <c r="G70" s="169"/>
      <c r="H70" s="170"/>
      <c r="I70" s="171"/>
      <c r="J70" s="206">
        <v>542</v>
      </c>
      <c r="K70" s="206">
        <v>437</v>
      </c>
      <c r="L70" s="206">
        <v>473</v>
      </c>
      <c r="M70" s="206">
        <v>583</v>
      </c>
      <c r="N70" s="206">
        <v>460</v>
      </c>
      <c r="O70" s="340">
        <v>460</v>
      </c>
      <c r="P70" s="340">
        <v>453</v>
      </c>
      <c r="Q70" s="340">
        <v>419</v>
      </c>
      <c r="R70" s="340">
        <v>446</v>
      </c>
      <c r="S70" s="340">
        <v>446</v>
      </c>
      <c r="T70" s="340">
        <v>472</v>
      </c>
      <c r="U70" s="340">
        <v>415</v>
      </c>
      <c r="V70" s="340">
        <v>495</v>
      </c>
      <c r="W70" s="340">
        <v>505</v>
      </c>
      <c r="X70" s="207" t="s">
        <v>66</v>
      </c>
    </row>
    <row r="71" spans="3:24" ht="12.75" customHeight="1" x14ac:dyDescent="0.2">
      <c r="C71" s="155"/>
      <c r="D71" s="160"/>
      <c r="E71" s="479" t="s">
        <v>3</v>
      </c>
      <c r="F71" s="161" t="s">
        <v>62</v>
      </c>
      <c r="G71" s="161"/>
      <c r="H71" s="162"/>
      <c r="I71" s="163"/>
      <c r="J71" s="256">
        <v>64</v>
      </c>
      <c r="K71" s="256">
        <v>39</v>
      </c>
      <c r="L71" s="256">
        <v>41</v>
      </c>
      <c r="M71" s="256">
        <v>27</v>
      </c>
      <c r="N71" s="256">
        <v>40</v>
      </c>
      <c r="O71" s="341">
        <v>24</v>
      </c>
      <c r="P71" s="341">
        <v>31</v>
      </c>
      <c r="Q71" s="341">
        <v>20</v>
      </c>
      <c r="R71" s="341">
        <v>36</v>
      </c>
      <c r="S71" s="341">
        <v>40</v>
      </c>
      <c r="T71" s="341">
        <v>44</v>
      </c>
      <c r="U71" s="341">
        <v>34</v>
      </c>
      <c r="V71" s="341">
        <v>46</v>
      </c>
      <c r="W71" s="341">
        <v>37</v>
      </c>
      <c r="X71" s="203" t="s">
        <v>66</v>
      </c>
    </row>
    <row r="72" spans="3:24" x14ac:dyDescent="0.2">
      <c r="C72" s="155"/>
      <c r="D72" s="164"/>
      <c r="E72" s="492"/>
      <c r="F72" s="219" t="s">
        <v>111</v>
      </c>
      <c r="G72" s="165"/>
      <c r="H72" s="166"/>
      <c r="I72" s="167"/>
      <c r="J72" s="258">
        <v>45</v>
      </c>
      <c r="K72" s="258">
        <v>58</v>
      </c>
      <c r="L72" s="258">
        <v>45</v>
      </c>
      <c r="M72" s="258">
        <v>70</v>
      </c>
      <c r="N72" s="258">
        <v>61</v>
      </c>
      <c r="O72" s="342">
        <v>61</v>
      </c>
      <c r="P72" s="342">
        <v>62</v>
      </c>
      <c r="Q72" s="342">
        <v>61</v>
      </c>
      <c r="R72" s="342">
        <v>72</v>
      </c>
      <c r="S72" s="342">
        <v>84</v>
      </c>
      <c r="T72" s="342">
        <v>66</v>
      </c>
      <c r="U72" s="342">
        <v>84</v>
      </c>
      <c r="V72" s="342">
        <v>85</v>
      </c>
      <c r="W72" s="342">
        <v>75</v>
      </c>
      <c r="X72" s="205" t="s">
        <v>66</v>
      </c>
    </row>
    <row r="73" spans="3:24" x14ac:dyDescent="0.2">
      <c r="C73" s="155"/>
      <c r="D73" s="164"/>
      <c r="E73" s="492"/>
      <c r="F73" s="220" t="s">
        <v>65</v>
      </c>
      <c r="G73" s="165"/>
      <c r="H73" s="166"/>
      <c r="I73" s="167"/>
      <c r="J73" s="260">
        <v>417</v>
      </c>
      <c r="K73" s="260">
        <v>329</v>
      </c>
      <c r="L73" s="260">
        <v>372</v>
      </c>
      <c r="M73" s="260">
        <v>475</v>
      </c>
      <c r="N73" s="260">
        <v>351</v>
      </c>
      <c r="O73" s="343">
        <v>366</v>
      </c>
      <c r="P73" s="343">
        <v>354</v>
      </c>
      <c r="Q73" s="343">
        <v>329</v>
      </c>
      <c r="R73" s="343">
        <v>330</v>
      </c>
      <c r="S73" s="343">
        <v>306</v>
      </c>
      <c r="T73" s="343">
        <v>345</v>
      </c>
      <c r="U73" s="343">
        <v>285</v>
      </c>
      <c r="V73" s="343">
        <v>349</v>
      </c>
      <c r="W73" s="343">
        <v>379</v>
      </c>
      <c r="X73" s="266" t="s">
        <v>66</v>
      </c>
    </row>
    <row r="74" spans="3:24" ht="13.5" thickBot="1" x14ac:dyDescent="0.25">
      <c r="C74" s="155"/>
      <c r="D74" s="164"/>
      <c r="E74" s="493"/>
      <c r="F74" s="216" t="s">
        <v>63</v>
      </c>
      <c r="G74" s="165"/>
      <c r="H74" s="166"/>
      <c r="I74" s="167"/>
      <c r="J74" s="262">
        <v>16</v>
      </c>
      <c r="K74" s="262">
        <v>11</v>
      </c>
      <c r="L74" s="262">
        <v>15</v>
      </c>
      <c r="M74" s="262">
        <v>11</v>
      </c>
      <c r="N74" s="262">
        <v>8</v>
      </c>
      <c r="O74" s="344">
        <v>9</v>
      </c>
      <c r="P74" s="344">
        <v>6</v>
      </c>
      <c r="Q74" s="344">
        <v>9</v>
      </c>
      <c r="R74" s="344">
        <v>8</v>
      </c>
      <c r="S74" s="344">
        <v>16</v>
      </c>
      <c r="T74" s="344">
        <v>17</v>
      </c>
      <c r="U74" s="344">
        <v>12</v>
      </c>
      <c r="V74" s="344">
        <v>15</v>
      </c>
      <c r="W74" s="344">
        <v>14</v>
      </c>
      <c r="X74" s="267" t="s">
        <v>66</v>
      </c>
    </row>
    <row r="75" spans="3:24" ht="13.5" x14ac:dyDescent="0.2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52" t="s">
        <v>197</v>
      </c>
    </row>
    <row r="76" spans="3:24" ht="18.75" customHeight="1" x14ac:dyDescent="0.2">
      <c r="D76" s="53" t="s">
        <v>55</v>
      </c>
      <c r="E76" s="476" t="s">
        <v>0</v>
      </c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</row>
  </sheetData>
  <mergeCells count="29">
    <mergeCell ref="E35:E38"/>
    <mergeCell ref="E61:E64"/>
    <mergeCell ref="E40:E43"/>
    <mergeCell ref="E45:E48"/>
    <mergeCell ref="W7:W10"/>
    <mergeCell ref="U7:U10"/>
    <mergeCell ref="T7:T10"/>
    <mergeCell ref="E24:E27"/>
    <mergeCell ref="R7:R10"/>
    <mergeCell ref="P7:P10"/>
    <mergeCell ref="S7:S10"/>
    <mergeCell ref="O7:O10"/>
    <mergeCell ref="Q7:Q10"/>
    <mergeCell ref="E76:X76"/>
    <mergeCell ref="E66:E69"/>
    <mergeCell ref="X7:X10"/>
    <mergeCell ref="E29:E32"/>
    <mergeCell ref="E14:E17"/>
    <mergeCell ref="J7:J10"/>
    <mergeCell ref="K7:K10"/>
    <mergeCell ref="D7:I11"/>
    <mergeCell ref="E19:E22"/>
    <mergeCell ref="V7:V10"/>
    <mergeCell ref="E71:E74"/>
    <mergeCell ref="N7:N10"/>
    <mergeCell ref="L7:L10"/>
    <mergeCell ref="M7:M10"/>
    <mergeCell ref="E56:E59"/>
    <mergeCell ref="E50:E53"/>
  </mergeCells>
  <phoneticPr fontId="0" type="noConversion"/>
  <conditionalFormatting sqref="X30:X31 G6">
    <cfRule type="expression" dxfId="29" priority="1" stopIfTrue="1">
      <formula>#REF!=" "</formula>
    </cfRule>
  </conditionalFormatting>
  <conditionalFormatting sqref="D6">
    <cfRule type="cellIs" dxfId="28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B1:Y76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24" style="55" customWidth="1"/>
    <col min="7" max="7" width="2.28515625" style="55" customWidth="1"/>
    <col min="8" max="8" width="1.570312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28" width="11.85546875" style="55" customWidth="1"/>
    <col min="29" max="16384" width="9.140625" style="55"/>
  </cols>
  <sheetData>
    <row r="1" spans="2:24" hidden="1" x14ac:dyDescent="0.2"/>
    <row r="2" spans="2:24" hidden="1" x14ac:dyDescent="0.2"/>
    <row r="3" spans="2:24" ht="9" customHeight="1" x14ac:dyDescent="0.2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2:24" s="56" customFormat="1" ht="15.75" x14ac:dyDescent="0.2">
      <c r="C4" s="141"/>
      <c r="D4" s="142" t="s">
        <v>87</v>
      </c>
      <c r="E4" s="142"/>
      <c r="F4" s="142"/>
      <c r="G4" s="142"/>
      <c r="H4" s="143" t="s">
        <v>133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2:24" s="56" customFormat="1" ht="15.75" x14ac:dyDescent="0.2">
      <c r="B5" s="244">
        <v>18</v>
      </c>
      <c r="C5" s="141"/>
      <c r="D5" s="145" t="s">
        <v>218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2:24" s="60" customFormat="1" ht="12.75" customHeight="1" thickBot="1" x14ac:dyDescent="0.25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50"/>
    </row>
    <row r="7" spans="2:24" ht="6" customHeight="1" x14ac:dyDescent="0.2">
      <c r="C7" s="151"/>
      <c r="D7" s="481" t="s">
        <v>60</v>
      </c>
      <c r="E7" s="482"/>
      <c r="F7" s="482"/>
      <c r="G7" s="482"/>
      <c r="H7" s="482"/>
      <c r="I7" s="483"/>
      <c r="J7" s="447" t="s">
        <v>78</v>
      </c>
      <c r="K7" s="447" t="s">
        <v>79</v>
      </c>
      <c r="L7" s="440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2:24" ht="6" customHeight="1" x14ac:dyDescent="0.2">
      <c r="C8" s="151"/>
      <c r="D8" s="484"/>
      <c r="E8" s="485"/>
      <c r="F8" s="485"/>
      <c r="G8" s="485"/>
      <c r="H8" s="485"/>
      <c r="I8" s="486"/>
      <c r="J8" s="448"/>
      <c r="K8" s="448"/>
      <c r="L8" s="441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2:24" ht="6" customHeight="1" x14ac:dyDescent="0.2">
      <c r="C9" s="151"/>
      <c r="D9" s="484"/>
      <c r="E9" s="485"/>
      <c r="F9" s="485"/>
      <c r="G9" s="485"/>
      <c r="H9" s="485"/>
      <c r="I9" s="486"/>
      <c r="J9" s="448"/>
      <c r="K9" s="448"/>
      <c r="L9" s="441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2:24" ht="6" customHeight="1" x14ac:dyDescent="0.2">
      <c r="C10" s="151"/>
      <c r="D10" s="484"/>
      <c r="E10" s="485"/>
      <c r="F10" s="485"/>
      <c r="G10" s="485"/>
      <c r="H10" s="485"/>
      <c r="I10" s="486"/>
      <c r="J10" s="448"/>
      <c r="K10" s="448"/>
      <c r="L10" s="441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2:24" ht="15" customHeight="1" thickBot="1" x14ac:dyDescent="0.25">
      <c r="C11" s="151"/>
      <c r="D11" s="487"/>
      <c r="E11" s="488"/>
      <c r="F11" s="488"/>
      <c r="G11" s="488"/>
      <c r="H11" s="488"/>
      <c r="I11" s="489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2:24" ht="13.5" customHeight="1" thickTop="1" thickBot="1" x14ac:dyDescent="0.25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2:24" ht="12.75" customHeight="1" x14ac:dyDescent="0.2">
      <c r="C13" s="155"/>
      <c r="D13" s="156"/>
      <c r="E13" s="157" t="s">
        <v>1</v>
      </c>
      <c r="F13" s="157"/>
      <c r="G13" s="157"/>
      <c r="H13" s="158"/>
      <c r="I13" s="159"/>
      <c r="J13" s="206">
        <v>400488</v>
      </c>
      <c r="K13" s="206">
        <v>400940</v>
      </c>
      <c r="L13" s="206">
        <v>398269</v>
      </c>
      <c r="M13" s="206">
        <v>396320</v>
      </c>
      <c r="N13" s="206">
        <v>388493</v>
      </c>
      <c r="O13" s="340">
        <v>382001</v>
      </c>
      <c r="P13" s="340">
        <v>376566</v>
      </c>
      <c r="Q13" s="340">
        <v>358809</v>
      </c>
      <c r="R13" s="340">
        <v>336005</v>
      </c>
      <c r="S13" s="340">
        <v>313334</v>
      </c>
      <c r="T13" s="340">
        <v>295863</v>
      </c>
      <c r="U13" s="340">
        <v>285327</v>
      </c>
      <c r="V13" s="340">
        <v>277988</v>
      </c>
      <c r="W13" s="340">
        <v>275466</v>
      </c>
      <c r="X13" s="207">
        <v>273811</v>
      </c>
    </row>
    <row r="14" spans="2:24" ht="12.75" customHeight="1" x14ac:dyDescent="0.2">
      <c r="C14" s="155"/>
      <c r="D14" s="160"/>
      <c r="E14" s="479" t="s">
        <v>3</v>
      </c>
      <c r="F14" s="165" t="s">
        <v>62</v>
      </c>
      <c r="G14" s="161"/>
      <c r="H14" s="162"/>
      <c r="I14" s="163"/>
      <c r="J14" s="256">
        <v>2790</v>
      </c>
      <c r="K14" s="256">
        <v>2586</v>
      </c>
      <c r="L14" s="256">
        <v>2296</v>
      </c>
      <c r="M14" s="256">
        <v>1852</v>
      </c>
      <c r="N14" s="256">
        <v>1692</v>
      </c>
      <c r="O14" s="341">
        <v>1675</v>
      </c>
      <c r="P14" s="341">
        <v>1802</v>
      </c>
      <c r="Q14" s="341">
        <v>1962</v>
      </c>
      <c r="R14" s="341">
        <v>1966</v>
      </c>
      <c r="S14" s="341">
        <v>1940</v>
      </c>
      <c r="T14" s="341">
        <v>1933</v>
      </c>
      <c r="U14" s="341">
        <v>2000</v>
      </c>
      <c r="V14" s="341">
        <v>2162</v>
      </c>
      <c r="W14" s="341">
        <v>2369</v>
      </c>
      <c r="X14" s="257">
        <v>2579</v>
      </c>
    </row>
    <row r="15" spans="2:24" ht="12.75" customHeight="1" x14ac:dyDescent="0.2">
      <c r="C15" s="155"/>
      <c r="D15" s="164"/>
      <c r="E15" s="491"/>
      <c r="F15" s="219" t="s">
        <v>155</v>
      </c>
      <c r="G15" s="165"/>
      <c r="H15" s="166"/>
      <c r="I15" s="167"/>
      <c r="J15" s="258">
        <v>146509</v>
      </c>
      <c r="K15" s="258">
        <v>141058</v>
      </c>
      <c r="L15" s="258">
        <v>135162</v>
      </c>
      <c r="M15" s="258">
        <v>129567</v>
      </c>
      <c r="N15" s="258">
        <v>122135</v>
      </c>
      <c r="O15" s="342">
        <v>115063</v>
      </c>
      <c r="P15" s="342">
        <v>112230</v>
      </c>
      <c r="Q15" s="342">
        <v>107036</v>
      </c>
      <c r="R15" s="342">
        <v>102184</v>
      </c>
      <c r="S15" s="342">
        <v>98892</v>
      </c>
      <c r="T15" s="342">
        <v>95555</v>
      </c>
      <c r="U15" s="342">
        <v>92759</v>
      </c>
      <c r="V15" s="342">
        <v>89654</v>
      </c>
      <c r="W15" s="342">
        <v>86964</v>
      </c>
      <c r="X15" s="259">
        <v>84864</v>
      </c>
    </row>
    <row r="16" spans="2:24" ht="12.75" customHeight="1" x14ac:dyDescent="0.2">
      <c r="C16" s="155"/>
      <c r="D16" s="164"/>
      <c r="E16" s="491"/>
      <c r="F16" s="220" t="s">
        <v>156</v>
      </c>
      <c r="G16" s="165"/>
      <c r="H16" s="166"/>
      <c r="I16" s="167"/>
      <c r="J16" s="260">
        <v>229651</v>
      </c>
      <c r="K16" s="260">
        <v>235798</v>
      </c>
      <c r="L16" s="260">
        <v>239392</v>
      </c>
      <c r="M16" s="260">
        <v>244179</v>
      </c>
      <c r="N16" s="260">
        <v>244434</v>
      </c>
      <c r="O16" s="343">
        <v>245416</v>
      </c>
      <c r="P16" s="343">
        <v>242835</v>
      </c>
      <c r="Q16" s="343">
        <v>230552</v>
      </c>
      <c r="R16" s="343">
        <v>215012</v>
      </c>
      <c r="S16" s="343">
        <v>198145</v>
      </c>
      <c r="T16" s="343">
        <v>185413</v>
      </c>
      <c r="U16" s="343">
        <v>179201</v>
      </c>
      <c r="V16" s="343">
        <v>175916</v>
      </c>
      <c r="W16" s="343">
        <v>176388</v>
      </c>
      <c r="X16" s="261">
        <v>177284</v>
      </c>
    </row>
    <row r="17" spans="3:25" ht="12.75" customHeight="1" thickBot="1" x14ac:dyDescent="0.25">
      <c r="C17" s="155"/>
      <c r="D17" s="164"/>
      <c r="E17" s="491"/>
      <c r="F17" s="216" t="s">
        <v>63</v>
      </c>
      <c r="G17" s="165"/>
      <c r="H17" s="166"/>
      <c r="I17" s="167"/>
      <c r="J17" s="262">
        <v>21538</v>
      </c>
      <c r="K17" s="262">
        <v>21498</v>
      </c>
      <c r="L17" s="262">
        <v>21419</v>
      </c>
      <c r="M17" s="262">
        <v>20722</v>
      </c>
      <c r="N17" s="262">
        <v>20232</v>
      </c>
      <c r="O17" s="344">
        <v>19847</v>
      </c>
      <c r="P17" s="344">
        <v>19699</v>
      </c>
      <c r="Q17" s="344">
        <v>19259</v>
      </c>
      <c r="R17" s="344">
        <v>16843</v>
      </c>
      <c r="S17" s="344">
        <v>14357</v>
      </c>
      <c r="T17" s="344">
        <v>12962</v>
      </c>
      <c r="U17" s="344">
        <v>11367</v>
      </c>
      <c r="V17" s="344">
        <v>10256</v>
      </c>
      <c r="W17" s="344">
        <v>9745</v>
      </c>
      <c r="X17" s="263">
        <v>9084</v>
      </c>
    </row>
    <row r="18" spans="3:25" ht="13.5" customHeight="1" x14ac:dyDescent="0.2">
      <c r="C18" s="155"/>
      <c r="D18" s="168"/>
      <c r="E18" s="169" t="s">
        <v>116</v>
      </c>
      <c r="F18" s="169"/>
      <c r="G18" s="169"/>
      <c r="H18" s="170"/>
      <c r="I18" s="171"/>
      <c r="J18" s="202">
        <v>346820</v>
      </c>
      <c r="K18" s="202">
        <v>346801</v>
      </c>
      <c r="L18" s="202">
        <v>344009</v>
      </c>
      <c r="M18" s="202">
        <v>341232</v>
      </c>
      <c r="N18" s="202">
        <v>334053</v>
      </c>
      <c r="O18" s="345">
        <v>328179</v>
      </c>
      <c r="P18" s="345">
        <v>322447</v>
      </c>
      <c r="Q18" s="345">
        <v>308942</v>
      </c>
      <c r="R18" s="345">
        <v>290976</v>
      </c>
      <c r="S18" s="345">
        <v>271825</v>
      </c>
      <c r="T18" s="345">
        <v>256559</v>
      </c>
      <c r="U18" s="345">
        <v>246941</v>
      </c>
      <c r="V18" s="345">
        <v>239673</v>
      </c>
      <c r="W18" s="345">
        <v>236339</v>
      </c>
      <c r="X18" s="203">
        <v>233832</v>
      </c>
    </row>
    <row r="19" spans="3:25" ht="12.75" customHeight="1" x14ac:dyDescent="0.2">
      <c r="C19" s="155"/>
      <c r="D19" s="160"/>
      <c r="E19" s="479" t="s">
        <v>3</v>
      </c>
      <c r="F19" s="165" t="s">
        <v>62</v>
      </c>
      <c r="G19" s="161"/>
      <c r="H19" s="162"/>
      <c r="I19" s="163"/>
      <c r="J19" s="256">
        <v>2369</v>
      </c>
      <c r="K19" s="256">
        <v>2161</v>
      </c>
      <c r="L19" s="256">
        <v>2020</v>
      </c>
      <c r="M19" s="256">
        <v>1627</v>
      </c>
      <c r="N19" s="256">
        <v>1460</v>
      </c>
      <c r="O19" s="341">
        <v>1441</v>
      </c>
      <c r="P19" s="341">
        <v>1514</v>
      </c>
      <c r="Q19" s="341">
        <v>1656</v>
      </c>
      <c r="R19" s="341">
        <v>1651</v>
      </c>
      <c r="S19" s="341">
        <v>1626</v>
      </c>
      <c r="T19" s="341">
        <v>1578</v>
      </c>
      <c r="U19" s="341">
        <v>1619</v>
      </c>
      <c r="V19" s="341">
        <v>1714</v>
      </c>
      <c r="W19" s="341">
        <v>1749</v>
      </c>
      <c r="X19" s="257">
        <v>1811</v>
      </c>
    </row>
    <row r="20" spans="3:25" ht="12.75" customHeight="1" x14ac:dyDescent="0.2">
      <c r="C20" s="155"/>
      <c r="D20" s="164"/>
      <c r="E20" s="480"/>
      <c r="F20" s="219" t="s">
        <v>111</v>
      </c>
      <c r="G20" s="165"/>
      <c r="H20" s="166"/>
      <c r="I20" s="167"/>
      <c r="J20" s="258">
        <v>132388</v>
      </c>
      <c r="K20" s="258">
        <v>127863</v>
      </c>
      <c r="L20" s="258">
        <v>122598</v>
      </c>
      <c r="M20" s="258">
        <v>117302</v>
      </c>
      <c r="N20" s="258">
        <v>110582</v>
      </c>
      <c r="O20" s="342">
        <v>104091</v>
      </c>
      <c r="P20" s="342">
        <v>100801</v>
      </c>
      <c r="Q20" s="342">
        <v>96380</v>
      </c>
      <c r="R20" s="342">
        <v>92146</v>
      </c>
      <c r="S20" s="342">
        <v>88899</v>
      </c>
      <c r="T20" s="342">
        <v>85850</v>
      </c>
      <c r="U20" s="342">
        <v>83463</v>
      </c>
      <c r="V20" s="342">
        <v>80666</v>
      </c>
      <c r="W20" s="342">
        <v>77877</v>
      </c>
      <c r="X20" s="259">
        <v>75613</v>
      </c>
    </row>
    <row r="21" spans="3:25" ht="12.75" customHeight="1" x14ac:dyDescent="0.2">
      <c r="C21" s="155"/>
      <c r="D21" s="164"/>
      <c r="E21" s="480"/>
      <c r="F21" s="220" t="s">
        <v>65</v>
      </c>
      <c r="G21" s="165"/>
      <c r="H21" s="166"/>
      <c r="I21" s="167"/>
      <c r="J21" s="260">
        <v>195225</v>
      </c>
      <c r="K21" s="260">
        <v>200135</v>
      </c>
      <c r="L21" s="260">
        <v>202880</v>
      </c>
      <c r="M21" s="260">
        <v>206229</v>
      </c>
      <c r="N21" s="260">
        <v>206063</v>
      </c>
      <c r="O21" s="343">
        <v>206744</v>
      </c>
      <c r="P21" s="343">
        <v>204013</v>
      </c>
      <c r="Q21" s="343">
        <v>194795</v>
      </c>
      <c r="R21" s="343">
        <v>182662</v>
      </c>
      <c r="S21" s="343">
        <v>169002</v>
      </c>
      <c r="T21" s="343">
        <v>157956</v>
      </c>
      <c r="U21" s="343">
        <v>152025</v>
      </c>
      <c r="V21" s="343">
        <v>148400</v>
      </c>
      <c r="W21" s="343">
        <v>148233</v>
      </c>
      <c r="X21" s="261">
        <v>148503</v>
      </c>
    </row>
    <row r="22" spans="3:25" ht="12.75" customHeight="1" thickBot="1" x14ac:dyDescent="0.25">
      <c r="C22" s="155"/>
      <c r="D22" s="164"/>
      <c r="E22" s="480"/>
      <c r="F22" s="216" t="s">
        <v>63</v>
      </c>
      <c r="G22" s="165"/>
      <c r="H22" s="166"/>
      <c r="I22" s="167"/>
      <c r="J22" s="262">
        <v>16838</v>
      </c>
      <c r="K22" s="262">
        <v>16642</v>
      </c>
      <c r="L22" s="262">
        <v>16511</v>
      </c>
      <c r="M22" s="262">
        <v>16074</v>
      </c>
      <c r="N22" s="262">
        <v>15948</v>
      </c>
      <c r="O22" s="344">
        <v>15903</v>
      </c>
      <c r="P22" s="344">
        <v>16119</v>
      </c>
      <c r="Q22" s="344">
        <v>16111</v>
      </c>
      <c r="R22" s="344">
        <v>14517</v>
      </c>
      <c r="S22" s="344">
        <v>12298</v>
      </c>
      <c r="T22" s="344">
        <v>11175</v>
      </c>
      <c r="U22" s="344">
        <v>9834</v>
      </c>
      <c r="V22" s="344">
        <v>8893</v>
      </c>
      <c r="W22" s="344">
        <v>8480</v>
      </c>
      <c r="X22" s="263">
        <v>7905</v>
      </c>
    </row>
    <row r="23" spans="3:25" ht="12.75" customHeight="1" x14ac:dyDescent="0.2">
      <c r="C23" s="155"/>
      <c r="D23" s="168"/>
      <c r="E23" s="169" t="s">
        <v>204</v>
      </c>
      <c r="F23" s="169"/>
      <c r="G23" s="169"/>
      <c r="H23" s="170"/>
      <c r="I23" s="171"/>
      <c r="J23" s="204">
        <v>51346</v>
      </c>
      <c r="K23" s="204">
        <v>51847</v>
      </c>
      <c r="L23" s="204">
        <v>51943</v>
      </c>
      <c r="M23" s="204">
        <v>52798</v>
      </c>
      <c r="N23" s="204">
        <v>52112</v>
      </c>
      <c r="O23" s="346">
        <v>51518</v>
      </c>
      <c r="P23" s="346">
        <v>51789</v>
      </c>
      <c r="Q23" s="346">
        <v>47485</v>
      </c>
      <c r="R23" s="346">
        <v>42664</v>
      </c>
      <c r="S23" s="346">
        <v>39107</v>
      </c>
      <c r="T23" s="346">
        <v>36914</v>
      </c>
      <c r="U23" s="346">
        <v>35988</v>
      </c>
      <c r="V23" s="346">
        <v>35863</v>
      </c>
      <c r="W23" s="346">
        <v>36596</v>
      </c>
      <c r="X23" s="205">
        <v>37353</v>
      </c>
      <c r="Y23" s="226"/>
    </row>
    <row r="24" spans="3:25" ht="12.75" customHeight="1" x14ac:dyDescent="0.2">
      <c r="C24" s="155"/>
      <c r="D24" s="160"/>
      <c r="E24" s="479" t="s">
        <v>3</v>
      </c>
      <c r="F24" s="165" t="s">
        <v>62</v>
      </c>
      <c r="G24" s="161"/>
      <c r="H24" s="162"/>
      <c r="I24" s="163"/>
      <c r="J24" s="256">
        <v>200</v>
      </c>
      <c r="K24" s="256">
        <v>203</v>
      </c>
      <c r="L24" s="256">
        <v>148</v>
      </c>
      <c r="M24" s="256">
        <v>115</v>
      </c>
      <c r="N24" s="256">
        <v>116</v>
      </c>
      <c r="O24" s="341">
        <v>121</v>
      </c>
      <c r="P24" s="341">
        <v>148</v>
      </c>
      <c r="Q24" s="341">
        <v>145</v>
      </c>
      <c r="R24" s="341">
        <v>153</v>
      </c>
      <c r="S24" s="341">
        <v>132</v>
      </c>
      <c r="T24" s="341">
        <v>146</v>
      </c>
      <c r="U24" s="341">
        <v>159</v>
      </c>
      <c r="V24" s="341">
        <v>217</v>
      </c>
      <c r="W24" s="341">
        <v>361</v>
      </c>
      <c r="X24" s="257">
        <v>511</v>
      </c>
    </row>
    <row r="25" spans="3:25" ht="12.75" customHeight="1" x14ac:dyDescent="0.2">
      <c r="C25" s="155"/>
      <c r="D25" s="164"/>
      <c r="E25" s="480"/>
      <c r="F25" s="219" t="s">
        <v>111</v>
      </c>
      <c r="G25" s="165"/>
      <c r="H25" s="166"/>
      <c r="I25" s="167"/>
      <c r="J25" s="258">
        <v>13912</v>
      </c>
      <c r="K25" s="258">
        <v>13009</v>
      </c>
      <c r="L25" s="258">
        <v>12283</v>
      </c>
      <c r="M25" s="258">
        <v>11937</v>
      </c>
      <c r="N25" s="258">
        <v>11240</v>
      </c>
      <c r="O25" s="342">
        <v>10671</v>
      </c>
      <c r="P25" s="342">
        <v>11117</v>
      </c>
      <c r="Q25" s="342">
        <v>10336</v>
      </c>
      <c r="R25" s="342">
        <v>9714</v>
      </c>
      <c r="S25" s="342">
        <v>9654</v>
      </c>
      <c r="T25" s="342">
        <v>9376</v>
      </c>
      <c r="U25" s="342">
        <v>8966</v>
      </c>
      <c r="V25" s="342">
        <v>8682</v>
      </c>
      <c r="W25" s="342">
        <v>8792</v>
      </c>
      <c r="X25" s="259">
        <v>8963</v>
      </c>
    </row>
    <row r="26" spans="3:25" ht="12.75" customHeight="1" x14ac:dyDescent="0.2">
      <c r="C26" s="155"/>
      <c r="D26" s="164"/>
      <c r="E26" s="480"/>
      <c r="F26" s="220" t="s">
        <v>65</v>
      </c>
      <c r="G26" s="165"/>
      <c r="H26" s="166"/>
      <c r="I26" s="167"/>
      <c r="J26" s="260">
        <v>32570</v>
      </c>
      <c r="K26" s="260">
        <v>33809</v>
      </c>
      <c r="L26" s="260">
        <v>34635</v>
      </c>
      <c r="M26" s="260">
        <v>36128</v>
      </c>
      <c r="N26" s="260">
        <v>36504</v>
      </c>
      <c r="O26" s="343">
        <v>36812</v>
      </c>
      <c r="P26" s="343">
        <v>36974</v>
      </c>
      <c r="Q26" s="343">
        <v>33886</v>
      </c>
      <c r="R26" s="343">
        <v>30524</v>
      </c>
      <c r="S26" s="343">
        <v>27327</v>
      </c>
      <c r="T26" s="343">
        <v>25663</v>
      </c>
      <c r="U26" s="343">
        <v>25393</v>
      </c>
      <c r="V26" s="343">
        <v>25688</v>
      </c>
      <c r="W26" s="343">
        <v>26262</v>
      </c>
      <c r="X26" s="261">
        <v>26774</v>
      </c>
    </row>
    <row r="27" spans="3:25" ht="12.75" customHeight="1" thickBot="1" x14ac:dyDescent="0.25">
      <c r="C27" s="155"/>
      <c r="D27" s="164"/>
      <c r="E27" s="480"/>
      <c r="F27" s="222" t="s">
        <v>63</v>
      </c>
      <c r="G27" s="165"/>
      <c r="H27" s="166"/>
      <c r="I27" s="167"/>
      <c r="J27" s="262">
        <v>4664</v>
      </c>
      <c r="K27" s="262">
        <v>4826</v>
      </c>
      <c r="L27" s="262">
        <v>4877</v>
      </c>
      <c r="M27" s="262">
        <v>4618</v>
      </c>
      <c r="N27" s="262">
        <v>4252</v>
      </c>
      <c r="O27" s="344">
        <v>3914</v>
      </c>
      <c r="P27" s="344">
        <v>3550</v>
      </c>
      <c r="Q27" s="344">
        <v>3118</v>
      </c>
      <c r="R27" s="344">
        <v>2273</v>
      </c>
      <c r="S27" s="344">
        <v>1994</v>
      </c>
      <c r="T27" s="344">
        <v>1729</v>
      </c>
      <c r="U27" s="344">
        <v>1470</v>
      </c>
      <c r="V27" s="344">
        <v>1276</v>
      </c>
      <c r="W27" s="344">
        <v>1181</v>
      </c>
      <c r="X27" s="263">
        <v>1105</v>
      </c>
    </row>
    <row r="28" spans="3:25" ht="12.75" customHeight="1" x14ac:dyDescent="0.2">
      <c r="C28" s="155"/>
      <c r="D28" s="172"/>
      <c r="E28" s="173" t="s">
        <v>117</v>
      </c>
      <c r="F28" s="221"/>
      <c r="G28" s="173"/>
      <c r="H28" s="174"/>
      <c r="I28" s="175"/>
      <c r="J28" s="206">
        <v>2322</v>
      </c>
      <c r="K28" s="206">
        <v>2292</v>
      </c>
      <c r="L28" s="206">
        <v>2317</v>
      </c>
      <c r="M28" s="206">
        <v>2290</v>
      </c>
      <c r="N28" s="206">
        <v>2328</v>
      </c>
      <c r="O28" s="340">
        <v>2304</v>
      </c>
      <c r="P28" s="340">
        <v>2330</v>
      </c>
      <c r="Q28" s="340">
        <v>2382</v>
      </c>
      <c r="R28" s="340">
        <v>2365</v>
      </c>
      <c r="S28" s="340">
        <v>2402</v>
      </c>
      <c r="T28" s="340">
        <v>2390</v>
      </c>
      <c r="U28" s="340">
        <v>2398</v>
      </c>
      <c r="V28" s="340">
        <v>2452</v>
      </c>
      <c r="W28" s="340">
        <v>2531</v>
      </c>
      <c r="X28" s="207">
        <v>2626</v>
      </c>
    </row>
    <row r="29" spans="3:25" ht="12.75" customHeight="1" x14ac:dyDescent="0.2">
      <c r="C29" s="155"/>
      <c r="D29" s="160"/>
      <c r="E29" s="479" t="s">
        <v>3</v>
      </c>
      <c r="F29" s="216" t="s">
        <v>62</v>
      </c>
      <c r="G29" s="161"/>
      <c r="H29" s="162"/>
      <c r="I29" s="163"/>
      <c r="J29" s="256">
        <v>221</v>
      </c>
      <c r="K29" s="256">
        <v>222</v>
      </c>
      <c r="L29" s="256">
        <v>128</v>
      </c>
      <c r="M29" s="256">
        <v>110</v>
      </c>
      <c r="N29" s="264">
        <v>116</v>
      </c>
      <c r="O29" s="347">
        <v>113</v>
      </c>
      <c r="P29" s="347">
        <v>140</v>
      </c>
      <c r="Q29" s="347">
        <v>161</v>
      </c>
      <c r="R29" s="347">
        <v>162</v>
      </c>
      <c r="S29" s="347">
        <v>182</v>
      </c>
      <c r="T29" s="347">
        <v>209</v>
      </c>
      <c r="U29" s="347">
        <v>222</v>
      </c>
      <c r="V29" s="347">
        <v>231</v>
      </c>
      <c r="W29" s="347">
        <v>259</v>
      </c>
      <c r="X29" s="265">
        <v>257</v>
      </c>
    </row>
    <row r="30" spans="3:25" x14ac:dyDescent="0.2">
      <c r="C30" s="155"/>
      <c r="D30" s="164"/>
      <c r="E30" s="490"/>
      <c r="F30" s="219" t="s">
        <v>111</v>
      </c>
      <c r="G30" s="165"/>
      <c r="H30" s="166"/>
      <c r="I30" s="167"/>
      <c r="J30" s="258">
        <v>209</v>
      </c>
      <c r="K30" s="258">
        <v>186</v>
      </c>
      <c r="L30" s="258">
        <v>281</v>
      </c>
      <c r="M30" s="258">
        <v>328</v>
      </c>
      <c r="N30" s="258">
        <v>313</v>
      </c>
      <c r="O30" s="342">
        <v>301</v>
      </c>
      <c r="P30" s="342">
        <v>312</v>
      </c>
      <c r="Q30" s="342">
        <v>320</v>
      </c>
      <c r="R30" s="342">
        <v>324</v>
      </c>
      <c r="S30" s="342">
        <v>339</v>
      </c>
      <c r="T30" s="342">
        <v>329</v>
      </c>
      <c r="U30" s="342">
        <v>330</v>
      </c>
      <c r="V30" s="342">
        <v>306</v>
      </c>
      <c r="W30" s="342">
        <v>295</v>
      </c>
      <c r="X30" s="259">
        <v>288</v>
      </c>
    </row>
    <row r="31" spans="3:25" x14ac:dyDescent="0.2">
      <c r="C31" s="155"/>
      <c r="D31" s="164"/>
      <c r="E31" s="490"/>
      <c r="F31" s="220" t="s">
        <v>65</v>
      </c>
      <c r="G31" s="165"/>
      <c r="H31" s="166"/>
      <c r="I31" s="167"/>
      <c r="J31" s="260">
        <v>1856</v>
      </c>
      <c r="K31" s="260">
        <v>1854</v>
      </c>
      <c r="L31" s="260">
        <v>1877</v>
      </c>
      <c r="M31" s="260">
        <v>1822</v>
      </c>
      <c r="N31" s="260">
        <v>1867</v>
      </c>
      <c r="O31" s="343">
        <v>1860</v>
      </c>
      <c r="P31" s="343">
        <v>1848</v>
      </c>
      <c r="Q31" s="343">
        <v>1871</v>
      </c>
      <c r="R31" s="343">
        <v>1826</v>
      </c>
      <c r="S31" s="343">
        <v>1816</v>
      </c>
      <c r="T31" s="343">
        <v>1794</v>
      </c>
      <c r="U31" s="343">
        <v>1783</v>
      </c>
      <c r="V31" s="343">
        <v>1828</v>
      </c>
      <c r="W31" s="343">
        <v>1893</v>
      </c>
      <c r="X31" s="261">
        <v>2007</v>
      </c>
    </row>
    <row r="32" spans="3:25" ht="13.5" thickBot="1" x14ac:dyDescent="0.25">
      <c r="C32" s="155"/>
      <c r="D32" s="164"/>
      <c r="E32" s="490"/>
      <c r="F32" s="216" t="s">
        <v>63</v>
      </c>
      <c r="G32" s="165"/>
      <c r="H32" s="166"/>
      <c r="I32" s="167"/>
      <c r="J32" s="262">
        <v>36</v>
      </c>
      <c r="K32" s="262">
        <v>30</v>
      </c>
      <c r="L32" s="262">
        <v>31</v>
      </c>
      <c r="M32" s="262">
        <v>30</v>
      </c>
      <c r="N32" s="262">
        <v>32</v>
      </c>
      <c r="O32" s="344">
        <v>30</v>
      </c>
      <c r="P32" s="344">
        <v>30</v>
      </c>
      <c r="Q32" s="344">
        <v>30</v>
      </c>
      <c r="R32" s="344">
        <v>53</v>
      </c>
      <c r="S32" s="344">
        <v>65</v>
      </c>
      <c r="T32" s="344">
        <v>58</v>
      </c>
      <c r="U32" s="344">
        <v>63</v>
      </c>
      <c r="V32" s="344">
        <v>87</v>
      </c>
      <c r="W32" s="344">
        <v>84</v>
      </c>
      <c r="X32" s="263">
        <v>74</v>
      </c>
    </row>
    <row r="33" spans="3:24" ht="13.5" thickBot="1" x14ac:dyDescent="0.25">
      <c r="C33" s="151"/>
      <c r="D33" s="176" t="s">
        <v>58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</row>
    <row r="34" spans="3:24" x14ac:dyDescent="0.2">
      <c r="C34" s="155"/>
      <c r="D34" s="156"/>
      <c r="E34" s="157" t="s">
        <v>1</v>
      </c>
      <c r="F34" s="157"/>
      <c r="G34" s="157"/>
      <c r="H34" s="158"/>
      <c r="I34" s="159"/>
      <c r="J34" s="206">
        <v>127619</v>
      </c>
      <c r="K34" s="206">
        <v>125246</v>
      </c>
      <c r="L34" s="206">
        <v>122311</v>
      </c>
      <c r="M34" s="206">
        <v>124669</v>
      </c>
      <c r="N34" s="206">
        <v>119675</v>
      </c>
      <c r="O34" s="340">
        <v>116788</v>
      </c>
      <c r="P34" s="340">
        <v>114585</v>
      </c>
      <c r="Q34" s="340">
        <v>101232</v>
      </c>
      <c r="R34" s="340">
        <v>94387</v>
      </c>
      <c r="S34" s="340">
        <v>89116</v>
      </c>
      <c r="T34" s="340">
        <v>87261</v>
      </c>
      <c r="U34" s="340">
        <v>86170</v>
      </c>
      <c r="V34" s="340">
        <v>84531</v>
      </c>
      <c r="W34" s="340">
        <v>83645</v>
      </c>
      <c r="X34" s="207">
        <v>83675</v>
      </c>
    </row>
    <row r="35" spans="3:24" ht="12.75" customHeight="1" x14ac:dyDescent="0.2">
      <c r="C35" s="155"/>
      <c r="D35" s="160"/>
      <c r="E35" s="479" t="s">
        <v>3</v>
      </c>
      <c r="F35" s="165" t="s">
        <v>62</v>
      </c>
      <c r="G35" s="161"/>
      <c r="H35" s="162"/>
      <c r="I35" s="163"/>
      <c r="J35" s="256">
        <v>1559</v>
      </c>
      <c r="K35" s="256">
        <v>1411</v>
      </c>
      <c r="L35" s="256">
        <v>1243</v>
      </c>
      <c r="M35" s="256">
        <v>905</v>
      </c>
      <c r="N35" s="256">
        <v>881</v>
      </c>
      <c r="O35" s="341">
        <v>883</v>
      </c>
      <c r="P35" s="341">
        <v>943</v>
      </c>
      <c r="Q35" s="341">
        <v>1010</v>
      </c>
      <c r="R35" s="341">
        <v>1007</v>
      </c>
      <c r="S35" s="341">
        <v>978</v>
      </c>
      <c r="T35" s="341">
        <v>971</v>
      </c>
      <c r="U35" s="341">
        <v>826</v>
      </c>
      <c r="V35" s="341">
        <v>922</v>
      </c>
      <c r="W35" s="341">
        <v>1078</v>
      </c>
      <c r="X35" s="257">
        <v>1082</v>
      </c>
    </row>
    <row r="36" spans="3:24" ht="15" x14ac:dyDescent="0.2">
      <c r="C36" s="155"/>
      <c r="D36" s="164"/>
      <c r="E36" s="491"/>
      <c r="F36" s="219" t="s">
        <v>155</v>
      </c>
      <c r="G36" s="165"/>
      <c r="H36" s="166"/>
      <c r="I36" s="167"/>
      <c r="J36" s="258">
        <v>51338</v>
      </c>
      <c r="K36" s="258">
        <v>49040</v>
      </c>
      <c r="L36" s="258">
        <v>46507</v>
      </c>
      <c r="M36" s="258">
        <v>45488</v>
      </c>
      <c r="N36" s="258">
        <v>42093</v>
      </c>
      <c r="O36" s="342">
        <v>39898</v>
      </c>
      <c r="P36" s="342">
        <v>39906</v>
      </c>
      <c r="Q36" s="342">
        <v>35434</v>
      </c>
      <c r="R36" s="342">
        <v>34304</v>
      </c>
      <c r="S36" s="342">
        <v>33818</v>
      </c>
      <c r="T36" s="342">
        <v>32433</v>
      </c>
      <c r="U36" s="342">
        <v>32237</v>
      </c>
      <c r="V36" s="342">
        <v>31173</v>
      </c>
      <c r="W36" s="342">
        <v>30177</v>
      </c>
      <c r="X36" s="259">
        <v>30328</v>
      </c>
    </row>
    <row r="37" spans="3:24" ht="15" x14ac:dyDescent="0.2">
      <c r="C37" s="155"/>
      <c r="D37" s="164"/>
      <c r="E37" s="491"/>
      <c r="F37" s="220" t="s">
        <v>156</v>
      </c>
      <c r="G37" s="165"/>
      <c r="H37" s="166"/>
      <c r="I37" s="167"/>
      <c r="J37" s="260">
        <v>62778</v>
      </c>
      <c r="K37" s="260">
        <v>63138</v>
      </c>
      <c r="L37" s="260">
        <v>62838</v>
      </c>
      <c r="M37" s="260">
        <v>67102</v>
      </c>
      <c r="N37" s="260">
        <v>65295</v>
      </c>
      <c r="O37" s="343">
        <v>65099</v>
      </c>
      <c r="P37" s="343">
        <v>62422</v>
      </c>
      <c r="Q37" s="343">
        <v>54187</v>
      </c>
      <c r="R37" s="343">
        <v>49902</v>
      </c>
      <c r="S37" s="343">
        <v>46529</v>
      </c>
      <c r="T37" s="343">
        <v>46821</v>
      </c>
      <c r="U37" s="343">
        <v>46811</v>
      </c>
      <c r="V37" s="343">
        <v>46634</v>
      </c>
      <c r="W37" s="343">
        <v>46946</v>
      </c>
      <c r="X37" s="261">
        <v>47155</v>
      </c>
    </row>
    <row r="38" spans="3:24" ht="13.5" thickBot="1" x14ac:dyDescent="0.25">
      <c r="C38" s="155"/>
      <c r="D38" s="164"/>
      <c r="E38" s="491"/>
      <c r="F38" s="216" t="s">
        <v>63</v>
      </c>
      <c r="G38" s="165"/>
      <c r="H38" s="166"/>
      <c r="I38" s="167"/>
      <c r="J38" s="262">
        <v>11944</v>
      </c>
      <c r="K38" s="262">
        <v>11657</v>
      </c>
      <c r="L38" s="262">
        <v>11723</v>
      </c>
      <c r="M38" s="262">
        <v>11174</v>
      </c>
      <c r="N38" s="262">
        <v>11406</v>
      </c>
      <c r="O38" s="344">
        <v>10908</v>
      </c>
      <c r="P38" s="344">
        <v>11314</v>
      </c>
      <c r="Q38" s="344">
        <v>10601</v>
      </c>
      <c r="R38" s="344">
        <v>9174</v>
      </c>
      <c r="S38" s="344">
        <v>7791</v>
      </c>
      <c r="T38" s="344">
        <v>7036</v>
      </c>
      <c r="U38" s="344">
        <v>6296</v>
      </c>
      <c r="V38" s="344">
        <v>5802</v>
      </c>
      <c r="W38" s="344">
        <v>5444</v>
      </c>
      <c r="X38" s="263">
        <v>5110</v>
      </c>
    </row>
    <row r="39" spans="3:24" x14ac:dyDescent="0.2">
      <c r="C39" s="155"/>
      <c r="D39" s="168"/>
      <c r="E39" s="169" t="s">
        <v>116</v>
      </c>
      <c r="F39" s="169"/>
      <c r="G39" s="169"/>
      <c r="H39" s="170"/>
      <c r="I39" s="171"/>
      <c r="J39" s="202">
        <v>110344</v>
      </c>
      <c r="K39" s="202">
        <v>108427</v>
      </c>
      <c r="L39" s="202">
        <v>105958</v>
      </c>
      <c r="M39" s="202">
        <v>106872</v>
      </c>
      <c r="N39" s="202">
        <v>102925</v>
      </c>
      <c r="O39" s="345">
        <v>100757</v>
      </c>
      <c r="P39" s="345">
        <v>98755</v>
      </c>
      <c r="Q39" s="345">
        <v>88475</v>
      </c>
      <c r="R39" s="345">
        <v>82904</v>
      </c>
      <c r="S39" s="345">
        <v>77603</v>
      </c>
      <c r="T39" s="345">
        <v>75890</v>
      </c>
      <c r="U39" s="345">
        <v>74345</v>
      </c>
      <c r="V39" s="345">
        <v>72827</v>
      </c>
      <c r="W39" s="345">
        <v>71722</v>
      </c>
      <c r="X39" s="203">
        <v>71720</v>
      </c>
    </row>
    <row r="40" spans="3:24" ht="12.75" customHeight="1" x14ac:dyDescent="0.2">
      <c r="C40" s="155"/>
      <c r="D40" s="160"/>
      <c r="E40" s="479" t="s">
        <v>3</v>
      </c>
      <c r="F40" s="165" t="s">
        <v>62</v>
      </c>
      <c r="G40" s="161"/>
      <c r="H40" s="162"/>
      <c r="I40" s="163"/>
      <c r="J40" s="256">
        <v>1337</v>
      </c>
      <c r="K40" s="256">
        <v>1179</v>
      </c>
      <c r="L40" s="256">
        <v>1088</v>
      </c>
      <c r="M40" s="256">
        <v>771</v>
      </c>
      <c r="N40" s="256">
        <v>791</v>
      </c>
      <c r="O40" s="341">
        <v>732</v>
      </c>
      <c r="P40" s="341">
        <v>795</v>
      </c>
      <c r="Q40" s="341">
        <v>850</v>
      </c>
      <c r="R40" s="341">
        <v>842</v>
      </c>
      <c r="S40" s="341">
        <v>828</v>
      </c>
      <c r="T40" s="341">
        <v>790</v>
      </c>
      <c r="U40" s="341">
        <v>648</v>
      </c>
      <c r="V40" s="341">
        <v>744</v>
      </c>
      <c r="W40" s="341">
        <v>734</v>
      </c>
      <c r="X40" s="257">
        <v>730</v>
      </c>
    </row>
    <row r="41" spans="3:24" x14ac:dyDescent="0.2">
      <c r="C41" s="155"/>
      <c r="D41" s="164"/>
      <c r="E41" s="480"/>
      <c r="F41" s="219" t="s">
        <v>111</v>
      </c>
      <c r="G41" s="165"/>
      <c r="H41" s="166"/>
      <c r="I41" s="167"/>
      <c r="J41" s="258">
        <v>46476</v>
      </c>
      <c r="K41" s="258">
        <v>44652</v>
      </c>
      <c r="L41" s="258">
        <v>42319</v>
      </c>
      <c r="M41" s="258">
        <v>41045</v>
      </c>
      <c r="N41" s="258">
        <v>38108</v>
      </c>
      <c r="O41" s="342">
        <v>36119</v>
      </c>
      <c r="P41" s="342">
        <v>35890</v>
      </c>
      <c r="Q41" s="342">
        <v>32095</v>
      </c>
      <c r="R41" s="342">
        <v>31052</v>
      </c>
      <c r="S41" s="342">
        <v>30300</v>
      </c>
      <c r="T41" s="342">
        <v>29210</v>
      </c>
      <c r="U41" s="342">
        <v>28899</v>
      </c>
      <c r="V41" s="342">
        <v>27931</v>
      </c>
      <c r="W41" s="342">
        <v>26872</v>
      </c>
      <c r="X41" s="259">
        <v>26893</v>
      </c>
    </row>
    <row r="42" spans="3:24" x14ac:dyDescent="0.2">
      <c r="C42" s="155"/>
      <c r="D42" s="164"/>
      <c r="E42" s="480"/>
      <c r="F42" s="220" t="s">
        <v>65</v>
      </c>
      <c r="G42" s="165"/>
      <c r="H42" s="166"/>
      <c r="I42" s="167"/>
      <c r="J42" s="260">
        <v>53299</v>
      </c>
      <c r="K42" s="260">
        <v>53520</v>
      </c>
      <c r="L42" s="260">
        <v>53418</v>
      </c>
      <c r="M42" s="260">
        <v>56286</v>
      </c>
      <c r="N42" s="260">
        <v>54961</v>
      </c>
      <c r="O42" s="343">
        <v>55011</v>
      </c>
      <c r="P42" s="343">
        <v>52709</v>
      </c>
      <c r="Q42" s="343">
        <v>46504</v>
      </c>
      <c r="R42" s="343">
        <v>42954</v>
      </c>
      <c r="S42" s="343">
        <v>39828</v>
      </c>
      <c r="T42" s="343">
        <v>39700</v>
      </c>
      <c r="U42" s="343">
        <v>39328</v>
      </c>
      <c r="V42" s="343">
        <v>39074</v>
      </c>
      <c r="W42" s="343">
        <v>39348</v>
      </c>
      <c r="X42" s="261">
        <v>39637</v>
      </c>
    </row>
    <row r="43" spans="3:24" ht="13.5" thickBot="1" x14ac:dyDescent="0.25">
      <c r="C43" s="155"/>
      <c r="D43" s="164"/>
      <c r="E43" s="480"/>
      <c r="F43" s="216" t="s">
        <v>63</v>
      </c>
      <c r="G43" s="165"/>
      <c r="H43" s="166"/>
      <c r="I43" s="167"/>
      <c r="J43" s="262">
        <v>9232</v>
      </c>
      <c r="K43" s="262">
        <v>9076</v>
      </c>
      <c r="L43" s="262">
        <v>9133</v>
      </c>
      <c r="M43" s="262">
        <v>8770</v>
      </c>
      <c r="N43" s="262">
        <v>9065</v>
      </c>
      <c r="O43" s="344">
        <v>8895</v>
      </c>
      <c r="P43" s="344">
        <v>9361</v>
      </c>
      <c r="Q43" s="344">
        <v>9026</v>
      </c>
      <c r="R43" s="344">
        <v>8056</v>
      </c>
      <c r="S43" s="344">
        <v>6647</v>
      </c>
      <c r="T43" s="344">
        <v>6190</v>
      </c>
      <c r="U43" s="344">
        <v>5470</v>
      </c>
      <c r="V43" s="344">
        <v>5078</v>
      </c>
      <c r="W43" s="344">
        <v>4768</v>
      </c>
      <c r="X43" s="263">
        <v>4460</v>
      </c>
    </row>
    <row r="44" spans="3:24" x14ac:dyDescent="0.2">
      <c r="C44" s="155"/>
      <c r="D44" s="168"/>
      <c r="E44" s="169" t="s">
        <v>204</v>
      </c>
      <c r="F44" s="169"/>
      <c r="G44" s="169"/>
      <c r="H44" s="170"/>
      <c r="I44" s="171"/>
      <c r="J44" s="204">
        <v>16569</v>
      </c>
      <c r="K44" s="204">
        <v>16098</v>
      </c>
      <c r="L44" s="204">
        <v>15699</v>
      </c>
      <c r="M44" s="204">
        <v>17111</v>
      </c>
      <c r="N44" s="204">
        <v>16049</v>
      </c>
      <c r="O44" s="346">
        <v>15359</v>
      </c>
      <c r="P44" s="346">
        <v>15143</v>
      </c>
      <c r="Q44" s="346">
        <v>12023</v>
      </c>
      <c r="R44" s="346">
        <v>10814</v>
      </c>
      <c r="S44" s="346">
        <v>10776</v>
      </c>
      <c r="T44" s="346">
        <v>10663</v>
      </c>
      <c r="U44" s="346">
        <v>11049</v>
      </c>
      <c r="V44" s="346">
        <v>10954</v>
      </c>
      <c r="W44" s="346">
        <v>11120</v>
      </c>
      <c r="X44" s="205">
        <v>11173</v>
      </c>
    </row>
    <row r="45" spans="3:24" ht="12.75" customHeight="1" x14ac:dyDescent="0.2">
      <c r="C45" s="155"/>
      <c r="D45" s="160"/>
      <c r="E45" s="479" t="s">
        <v>3</v>
      </c>
      <c r="F45" s="165" t="s">
        <v>62</v>
      </c>
      <c r="G45" s="161"/>
      <c r="H45" s="162"/>
      <c r="I45" s="163"/>
      <c r="J45" s="256">
        <v>103</v>
      </c>
      <c r="K45" s="256">
        <v>112</v>
      </c>
      <c r="L45" s="256">
        <v>99</v>
      </c>
      <c r="M45" s="256">
        <v>73</v>
      </c>
      <c r="N45" s="256">
        <v>37</v>
      </c>
      <c r="O45" s="341">
        <v>84</v>
      </c>
      <c r="P45" s="341">
        <v>80</v>
      </c>
      <c r="Q45" s="341">
        <v>60</v>
      </c>
      <c r="R45" s="341">
        <v>76</v>
      </c>
      <c r="S45" s="341">
        <v>55</v>
      </c>
      <c r="T45" s="341">
        <v>69</v>
      </c>
      <c r="U45" s="341">
        <v>69</v>
      </c>
      <c r="V45" s="341">
        <v>88</v>
      </c>
      <c r="W45" s="341">
        <v>216</v>
      </c>
      <c r="X45" s="257">
        <v>257</v>
      </c>
    </row>
    <row r="46" spans="3:24" x14ac:dyDescent="0.2">
      <c r="C46" s="155"/>
      <c r="D46" s="164"/>
      <c r="E46" s="480"/>
      <c r="F46" s="219" t="s">
        <v>111</v>
      </c>
      <c r="G46" s="165"/>
      <c r="H46" s="166"/>
      <c r="I46" s="167"/>
      <c r="J46" s="258">
        <v>4799</v>
      </c>
      <c r="K46" s="258">
        <v>4327</v>
      </c>
      <c r="L46" s="258">
        <v>4076</v>
      </c>
      <c r="M46" s="258">
        <v>4325</v>
      </c>
      <c r="N46" s="258">
        <v>3874</v>
      </c>
      <c r="O46" s="342">
        <v>3666</v>
      </c>
      <c r="P46" s="342">
        <v>3902</v>
      </c>
      <c r="Q46" s="342">
        <v>3224</v>
      </c>
      <c r="R46" s="342">
        <v>3144</v>
      </c>
      <c r="S46" s="342">
        <v>3391</v>
      </c>
      <c r="T46" s="342">
        <v>3113</v>
      </c>
      <c r="U46" s="342">
        <v>3229</v>
      </c>
      <c r="V46" s="342">
        <v>3142</v>
      </c>
      <c r="W46" s="342">
        <v>3209</v>
      </c>
      <c r="X46" s="259">
        <v>3341</v>
      </c>
    </row>
    <row r="47" spans="3:24" x14ac:dyDescent="0.2">
      <c r="C47" s="155"/>
      <c r="D47" s="164"/>
      <c r="E47" s="480"/>
      <c r="F47" s="220" t="s">
        <v>65</v>
      </c>
      <c r="G47" s="165"/>
      <c r="H47" s="166"/>
      <c r="I47" s="167"/>
      <c r="J47" s="260">
        <v>8970</v>
      </c>
      <c r="K47" s="260">
        <v>9095</v>
      </c>
      <c r="L47" s="260">
        <v>8948</v>
      </c>
      <c r="M47" s="260">
        <v>10325</v>
      </c>
      <c r="N47" s="260">
        <v>9814</v>
      </c>
      <c r="O47" s="343">
        <v>9612</v>
      </c>
      <c r="P47" s="343">
        <v>9224</v>
      </c>
      <c r="Q47" s="343">
        <v>7177</v>
      </c>
      <c r="R47" s="343">
        <v>6517</v>
      </c>
      <c r="S47" s="343">
        <v>6224</v>
      </c>
      <c r="T47" s="343">
        <v>6660</v>
      </c>
      <c r="U47" s="343">
        <v>6968</v>
      </c>
      <c r="V47" s="343">
        <v>7053</v>
      </c>
      <c r="W47" s="343">
        <v>7068</v>
      </c>
      <c r="X47" s="261">
        <v>6965</v>
      </c>
    </row>
    <row r="48" spans="3:24" ht="13.5" thickBot="1" x14ac:dyDescent="0.25">
      <c r="C48" s="155"/>
      <c r="D48" s="164"/>
      <c r="E48" s="480"/>
      <c r="F48" s="222" t="s">
        <v>63</v>
      </c>
      <c r="G48" s="165"/>
      <c r="H48" s="166"/>
      <c r="I48" s="167"/>
      <c r="J48" s="262">
        <v>2697</v>
      </c>
      <c r="K48" s="262">
        <v>2564</v>
      </c>
      <c r="L48" s="262">
        <v>2576</v>
      </c>
      <c r="M48" s="262">
        <v>2388</v>
      </c>
      <c r="N48" s="262">
        <v>2324</v>
      </c>
      <c r="O48" s="344">
        <v>1997</v>
      </c>
      <c r="P48" s="344">
        <v>1937</v>
      </c>
      <c r="Q48" s="344">
        <v>1562</v>
      </c>
      <c r="R48" s="344">
        <v>1077</v>
      </c>
      <c r="S48" s="344">
        <v>1106</v>
      </c>
      <c r="T48" s="344">
        <v>821</v>
      </c>
      <c r="U48" s="344">
        <v>783</v>
      </c>
      <c r="V48" s="344">
        <v>671</v>
      </c>
      <c r="W48" s="344">
        <v>627</v>
      </c>
      <c r="X48" s="263">
        <v>610</v>
      </c>
    </row>
    <row r="49" spans="3:24" x14ac:dyDescent="0.2">
      <c r="C49" s="155"/>
      <c r="D49" s="172"/>
      <c r="E49" s="173" t="s">
        <v>117</v>
      </c>
      <c r="F49" s="221"/>
      <c r="G49" s="173"/>
      <c r="H49" s="174"/>
      <c r="I49" s="175"/>
      <c r="J49" s="206">
        <v>706</v>
      </c>
      <c r="K49" s="206">
        <v>721</v>
      </c>
      <c r="L49" s="206">
        <v>654</v>
      </c>
      <c r="M49" s="206">
        <v>686</v>
      </c>
      <c r="N49" s="206">
        <v>701</v>
      </c>
      <c r="O49" s="340">
        <v>672</v>
      </c>
      <c r="P49" s="340">
        <v>687</v>
      </c>
      <c r="Q49" s="340">
        <v>734</v>
      </c>
      <c r="R49" s="340">
        <v>669</v>
      </c>
      <c r="S49" s="340">
        <v>737</v>
      </c>
      <c r="T49" s="340">
        <v>708</v>
      </c>
      <c r="U49" s="340">
        <v>776</v>
      </c>
      <c r="V49" s="340">
        <v>750</v>
      </c>
      <c r="W49" s="340">
        <v>803</v>
      </c>
      <c r="X49" s="207">
        <v>782</v>
      </c>
    </row>
    <row r="50" spans="3:24" ht="12.75" customHeight="1" x14ac:dyDescent="0.2">
      <c r="C50" s="155"/>
      <c r="D50" s="160"/>
      <c r="E50" s="479" t="s">
        <v>3</v>
      </c>
      <c r="F50" s="216" t="s">
        <v>62</v>
      </c>
      <c r="G50" s="161"/>
      <c r="H50" s="162"/>
      <c r="I50" s="163"/>
      <c r="J50" s="256">
        <v>119</v>
      </c>
      <c r="K50" s="256">
        <v>120</v>
      </c>
      <c r="L50" s="256">
        <v>56</v>
      </c>
      <c r="M50" s="256">
        <v>61</v>
      </c>
      <c r="N50" s="264">
        <v>53</v>
      </c>
      <c r="O50" s="347">
        <v>67</v>
      </c>
      <c r="P50" s="347">
        <v>68</v>
      </c>
      <c r="Q50" s="347">
        <v>100</v>
      </c>
      <c r="R50" s="347">
        <v>89</v>
      </c>
      <c r="S50" s="347">
        <v>95</v>
      </c>
      <c r="T50" s="347">
        <v>112</v>
      </c>
      <c r="U50" s="347">
        <v>109</v>
      </c>
      <c r="V50" s="347">
        <v>90</v>
      </c>
      <c r="W50" s="347">
        <v>128</v>
      </c>
      <c r="X50" s="265">
        <v>95</v>
      </c>
    </row>
    <row r="51" spans="3:24" x14ac:dyDescent="0.2">
      <c r="C51" s="155"/>
      <c r="D51" s="164"/>
      <c r="E51" s="490"/>
      <c r="F51" s="219" t="s">
        <v>111</v>
      </c>
      <c r="G51" s="165"/>
      <c r="H51" s="166"/>
      <c r="I51" s="167"/>
      <c r="J51" s="258">
        <v>63</v>
      </c>
      <c r="K51" s="258">
        <v>61</v>
      </c>
      <c r="L51" s="258">
        <v>112</v>
      </c>
      <c r="M51" s="258">
        <v>118</v>
      </c>
      <c r="N51" s="258">
        <v>111</v>
      </c>
      <c r="O51" s="342">
        <v>113</v>
      </c>
      <c r="P51" s="342">
        <v>114</v>
      </c>
      <c r="Q51" s="342">
        <v>115</v>
      </c>
      <c r="R51" s="342">
        <v>108</v>
      </c>
      <c r="S51" s="342">
        <v>127</v>
      </c>
      <c r="T51" s="342">
        <v>110</v>
      </c>
      <c r="U51" s="342">
        <v>109</v>
      </c>
      <c r="V51" s="342">
        <v>100</v>
      </c>
      <c r="W51" s="342">
        <v>96</v>
      </c>
      <c r="X51" s="259">
        <v>94</v>
      </c>
    </row>
    <row r="52" spans="3:24" x14ac:dyDescent="0.2">
      <c r="C52" s="155"/>
      <c r="D52" s="164"/>
      <c r="E52" s="490"/>
      <c r="F52" s="220" t="s">
        <v>65</v>
      </c>
      <c r="G52" s="165"/>
      <c r="H52" s="166"/>
      <c r="I52" s="167"/>
      <c r="J52" s="260">
        <v>509</v>
      </c>
      <c r="K52" s="260">
        <v>523</v>
      </c>
      <c r="L52" s="260">
        <v>472</v>
      </c>
      <c r="M52" s="260">
        <v>491</v>
      </c>
      <c r="N52" s="260">
        <v>520</v>
      </c>
      <c r="O52" s="343">
        <v>476</v>
      </c>
      <c r="P52" s="343">
        <v>489</v>
      </c>
      <c r="Q52" s="343">
        <v>506</v>
      </c>
      <c r="R52" s="343">
        <v>431</v>
      </c>
      <c r="S52" s="343">
        <v>477</v>
      </c>
      <c r="T52" s="343">
        <v>461</v>
      </c>
      <c r="U52" s="343">
        <v>515</v>
      </c>
      <c r="V52" s="343">
        <v>507</v>
      </c>
      <c r="W52" s="343">
        <v>530</v>
      </c>
      <c r="X52" s="261">
        <v>553</v>
      </c>
    </row>
    <row r="53" spans="3:24" ht="13.5" thickBot="1" x14ac:dyDescent="0.25">
      <c r="C53" s="155"/>
      <c r="D53" s="164"/>
      <c r="E53" s="490"/>
      <c r="F53" s="216" t="s">
        <v>63</v>
      </c>
      <c r="G53" s="165"/>
      <c r="H53" s="166"/>
      <c r="I53" s="167"/>
      <c r="J53" s="262">
        <v>15</v>
      </c>
      <c r="K53" s="262">
        <v>17</v>
      </c>
      <c r="L53" s="262">
        <v>14</v>
      </c>
      <c r="M53" s="262">
        <v>16</v>
      </c>
      <c r="N53" s="262">
        <v>17</v>
      </c>
      <c r="O53" s="344">
        <v>16</v>
      </c>
      <c r="P53" s="344">
        <v>16</v>
      </c>
      <c r="Q53" s="344">
        <v>13</v>
      </c>
      <c r="R53" s="344">
        <v>41</v>
      </c>
      <c r="S53" s="344">
        <v>38</v>
      </c>
      <c r="T53" s="344">
        <v>25</v>
      </c>
      <c r="U53" s="344">
        <v>43</v>
      </c>
      <c r="V53" s="344">
        <v>53</v>
      </c>
      <c r="W53" s="344">
        <v>49</v>
      </c>
      <c r="X53" s="263">
        <v>40</v>
      </c>
    </row>
    <row r="54" spans="3:24" ht="13.5" thickBot="1" x14ac:dyDescent="0.25">
      <c r="C54" s="151"/>
      <c r="D54" s="176" t="s">
        <v>59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</row>
    <row r="55" spans="3:24" x14ac:dyDescent="0.2">
      <c r="C55" s="155"/>
      <c r="D55" s="156"/>
      <c r="E55" s="157" t="s">
        <v>1</v>
      </c>
      <c r="F55" s="157"/>
      <c r="G55" s="157"/>
      <c r="H55" s="158"/>
      <c r="I55" s="159"/>
      <c r="J55" s="206">
        <v>100209</v>
      </c>
      <c r="K55" s="206">
        <v>100961</v>
      </c>
      <c r="L55" s="206">
        <v>100632</v>
      </c>
      <c r="M55" s="206">
        <v>98046</v>
      </c>
      <c r="N55" s="206">
        <v>94136</v>
      </c>
      <c r="O55" s="340">
        <v>91007</v>
      </c>
      <c r="P55" s="340">
        <v>84882</v>
      </c>
      <c r="Q55" s="340">
        <v>79208</v>
      </c>
      <c r="R55" s="340">
        <v>76919</v>
      </c>
      <c r="S55" s="340">
        <v>72902</v>
      </c>
      <c r="T55" s="340">
        <v>64316</v>
      </c>
      <c r="U55" s="340">
        <v>59086</v>
      </c>
      <c r="V55" s="340">
        <v>54082</v>
      </c>
      <c r="W55" s="340">
        <v>53960</v>
      </c>
      <c r="X55" s="207" t="s">
        <v>66</v>
      </c>
    </row>
    <row r="56" spans="3:24" ht="12.75" customHeight="1" x14ac:dyDescent="0.2">
      <c r="C56" s="155"/>
      <c r="D56" s="160"/>
      <c r="E56" s="479" t="s">
        <v>3</v>
      </c>
      <c r="F56" s="165" t="s">
        <v>62</v>
      </c>
      <c r="G56" s="161"/>
      <c r="H56" s="162"/>
      <c r="I56" s="163"/>
      <c r="J56" s="256">
        <v>810</v>
      </c>
      <c r="K56" s="256">
        <v>852</v>
      </c>
      <c r="L56" s="256">
        <v>717</v>
      </c>
      <c r="M56" s="256">
        <v>653</v>
      </c>
      <c r="N56" s="256">
        <v>558</v>
      </c>
      <c r="O56" s="341">
        <v>522</v>
      </c>
      <c r="P56" s="341">
        <v>458</v>
      </c>
      <c r="Q56" s="341">
        <v>530</v>
      </c>
      <c r="R56" s="341">
        <v>586</v>
      </c>
      <c r="S56" s="341">
        <v>567</v>
      </c>
      <c r="T56" s="341">
        <v>578</v>
      </c>
      <c r="U56" s="341">
        <v>569</v>
      </c>
      <c r="V56" s="341">
        <v>632</v>
      </c>
      <c r="W56" s="341">
        <v>604</v>
      </c>
      <c r="X56" s="203" t="s">
        <v>66</v>
      </c>
    </row>
    <row r="57" spans="3:24" ht="15" x14ac:dyDescent="0.2">
      <c r="C57" s="155"/>
      <c r="D57" s="164"/>
      <c r="E57" s="491"/>
      <c r="F57" s="219" t="s">
        <v>155</v>
      </c>
      <c r="G57" s="165"/>
      <c r="H57" s="166"/>
      <c r="I57" s="167"/>
      <c r="J57" s="258">
        <v>42430</v>
      </c>
      <c r="K57" s="258">
        <v>40752</v>
      </c>
      <c r="L57" s="258">
        <v>38559</v>
      </c>
      <c r="M57" s="258">
        <v>35822</v>
      </c>
      <c r="N57" s="258">
        <v>33547</v>
      </c>
      <c r="O57" s="342">
        <v>31082</v>
      </c>
      <c r="P57" s="342">
        <v>27558</v>
      </c>
      <c r="Q57" s="342">
        <v>27972</v>
      </c>
      <c r="R57" s="342">
        <v>27531</v>
      </c>
      <c r="S57" s="342">
        <v>24994</v>
      </c>
      <c r="T57" s="342">
        <v>24080</v>
      </c>
      <c r="U57" s="342">
        <v>22929</v>
      </c>
      <c r="V57" s="342">
        <v>21335</v>
      </c>
      <c r="W57" s="342">
        <v>21304</v>
      </c>
      <c r="X57" s="205" t="s">
        <v>66</v>
      </c>
    </row>
    <row r="58" spans="3:24" ht="15" x14ac:dyDescent="0.2">
      <c r="C58" s="155"/>
      <c r="D58" s="164"/>
      <c r="E58" s="491"/>
      <c r="F58" s="220" t="s">
        <v>156</v>
      </c>
      <c r="G58" s="165"/>
      <c r="H58" s="166"/>
      <c r="I58" s="167"/>
      <c r="J58" s="260">
        <v>48637</v>
      </c>
      <c r="K58" s="260">
        <v>50542</v>
      </c>
      <c r="L58" s="260">
        <v>53083</v>
      </c>
      <c r="M58" s="260">
        <v>53429</v>
      </c>
      <c r="N58" s="260">
        <v>52662</v>
      </c>
      <c r="O58" s="343">
        <v>52137</v>
      </c>
      <c r="P58" s="343">
        <v>50614</v>
      </c>
      <c r="Q58" s="343">
        <v>46287</v>
      </c>
      <c r="R58" s="343">
        <v>45112</v>
      </c>
      <c r="S58" s="343">
        <v>44103</v>
      </c>
      <c r="T58" s="343">
        <v>36955</v>
      </c>
      <c r="U58" s="343">
        <v>33613</v>
      </c>
      <c r="V58" s="343">
        <v>30561</v>
      </c>
      <c r="W58" s="343">
        <v>30407</v>
      </c>
      <c r="X58" s="266" t="s">
        <v>66</v>
      </c>
    </row>
    <row r="59" spans="3:24" ht="13.5" thickBot="1" x14ac:dyDescent="0.25">
      <c r="C59" s="155"/>
      <c r="D59" s="164"/>
      <c r="E59" s="491"/>
      <c r="F59" s="216" t="s">
        <v>63</v>
      </c>
      <c r="G59" s="165"/>
      <c r="H59" s="166"/>
      <c r="I59" s="167"/>
      <c r="J59" s="262">
        <v>8332</v>
      </c>
      <c r="K59" s="262">
        <v>8815</v>
      </c>
      <c r="L59" s="262">
        <v>8273</v>
      </c>
      <c r="M59" s="262">
        <v>8142</v>
      </c>
      <c r="N59" s="262">
        <v>7369</v>
      </c>
      <c r="O59" s="344">
        <v>7266</v>
      </c>
      <c r="P59" s="344">
        <v>6252</v>
      </c>
      <c r="Q59" s="344">
        <v>4419</v>
      </c>
      <c r="R59" s="344">
        <v>3690</v>
      </c>
      <c r="S59" s="344">
        <v>3238</v>
      </c>
      <c r="T59" s="344">
        <v>2703</v>
      </c>
      <c r="U59" s="344">
        <v>1975</v>
      </c>
      <c r="V59" s="344">
        <v>1554</v>
      </c>
      <c r="W59" s="344">
        <v>1645</v>
      </c>
      <c r="X59" s="267" t="s">
        <v>66</v>
      </c>
    </row>
    <row r="60" spans="3:24" x14ac:dyDescent="0.2">
      <c r="C60" s="155"/>
      <c r="D60" s="168"/>
      <c r="E60" s="169" t="s">
        <v>116</v>
      </c>
      <c r="F60" s="169"/>
      <c r="G60" s="169"/>
      <c r="H60" s="170"/>
      <c r="I60" s="171"/>
      <c r="J60" s="202">
        <v>87119</v>
      </c>
      <c r="K60" s="202">
        <v>87525</v>
      </c>
      <c r="L60" s="202">
        <v>86816</v>
      </c>
      <c r="M60" s="202">
        <v>84386</v>
      </c>
      <c r="N60" s="202">
        <v>80878</v>
      </c>
      <c r="O60" s="345">
        <v>77846</v>
      </c>
      <c r="P60" s="345">
        <v>72284</v>
      </c>
      <c r="Q60" s="345">
        <v>68468</v>
      </c>
      <c r="R60" s="345">
        <v>66654</v>
      </c>
      <c r="S60" s="345">
        <v>63232</v>
      </c>
      <c r="T60" s="345">
        <v>56129</v>
      </c>
      <c r="U60" s="345">
        <v>51741</v>
      </c>
      <c r="V60" s="345">
        <v>47098</v>
      </c>
      <c r="W60" s="345">
        <v>46975</v>
      </c>
      <c r="X60" s="203" t="s">
        <v>66</v>
      </c>
    </row>
    <row r="61" spans="3:24" ht="12.75" customHeight="1" x14ac:dyDescent="0.2">
      <c r="C61" s="155"/>
      <c r="D61" s="160"/>
      <c r="E61" s="479" t="s">
        <v>3</v>
      </c>
      <c r="F61" s="165" t="s">
        <v>62</v>
      </c>
      <c r="G61" s="161"/>
      <c r="H61" s="162"/>
      <c r="I61" s="163"/>
      <c r="J61" s="256">
        <v>685</v>
      </c>
      <c r="K61" s="256">
        <v>743</v>
      </c>
      <c r="L61" s="256">
        <v>632</v>
      </c>
      <c r="M61" s="256">
        <v>586</v>
      </c>
      <c r="N61" s="256">
        <v>452</v>
      </c>
      <c r="O61" s="341">
        <v>461</v>
      </c>
      <c r="P61" s="341">
        <v>386</v>
      </c>
      <c r="Q61" s="341">
        <v>462</v>
      </c>
      <c r="R61" s="341">
        <v>472</v>
      </c>
      <c r="S61" s="341">
        <v>471</v>
      </c>
      <c r="T61" s="341">
        <v>473</v>
      </c>
      <c r="U61" s="341">
        <v>477</v>
      </c>
      <c r="V61" s="341">
        <v>508</v>
      </c>
      <c r="W61" s="341">
        <v>483</v>
      </c>
      <c r="X61" s="203" t="s">
        <v>66</v>
      </c>
    </row>
    <row r="62" spans="3:24" x14ac:dyDescent="0.2">
      <c r="C62" s="155"/>
      <c r="D62" s="164"/>
      <c r="E62" s="480"/>
      <c r="F62" s="219" t="s">
        <v>111</v>
      </c>
      <c r="G62" s="165"/>
      <c r="H62" s="166"/>
      <c r="I62" s="167"/>
      <c r="J62" s="258">
        <v>38236</v>
      </c>
      <c r="K62" s="258">
        <v>36803</v>
      </c>
      <c r="L62" s="258">
        <v>34806</v>
      </c>
      <c r="M62" s="258">
        <v>32378</v>
      </c>
      <c r="N62" s="258">
        <v>30223</v>
      </c>
      <c r="O62" s="342">
        <v>27740</v>
      </c>
      <c r="P62" s="342">
        <v>24674</v>
      </c>
      <c r="Q62" s="342">
        <v>25078</v>
      </c>
      <c r="R62" s="342">
        <v>24701</v>
      </c>
      <c r="S62" s="342">
        <v>22389</v>
      </c>
      <c r="T62" s="342">
        <v>21603</v>
      </c>
      <c r="U62" s="342">
        <v>20464</v>
      </c>
      <c r="V62" s="342">
        <v>19065</v>
      </c>
      <c r="W62" s="342">
        <v>18928</v>
      </c>
      <c r="X62" s="205" t="s">
        <v>66</v>
      </c>
    </row>
    <row r="63" spans="3:24" x14ac:dyDescent="0.2">
      <c r="C63" s="155"/>
      <c r="D63" s="164"/>
      <c r="E63" s="480"/>
      <c r="F63" s="220" t="s">
        <v>65</v>
      </c>
      <c r="G63" s="165"/>
      <c r="H63" s="166"/>
      <c r="I63" s="167"/>
      <c r="J63" s="260">
        <v>41611</v>
      </c>
      <c r="K63" s="260">
        <v>43231</v>
      </c>
      <c r="L63" s="260">
        <v>45131</v>
      </c>
      <c r="M63" s="260">
        <v>45245</v>
      </c>
      <c r="N63" s="260">
        <v>44482</v>
      </c>
      <c r="O63" s="343">
        <v>43987</v>
      </c>
      <c r="P63" s="343">
        <v>42287</v>
      </c>
      <c r="Q63" s="343">
        <v>39284</v>
      </c>
      <c r="R63" s="343">
        <v>38422</v>
      </c>
      <c r="S63" s="343">
        <v>37595</v>
      </c>
      <c r="T63" s="343">
        <v>31812</v>
      </c>
      <c r="U63" s="343">
        <v>29066</v>
      </c>
      <c r="V63" s="343">
        <v>26224</v>
      </c>
      <c r="W63" s="343">
        <v>26154</v>
      </c>
      <c r="X63" s="266" t="s">
        <v>66</v>
      </c>
    </row>
    <row r="64" spans="3:24" ht="13.5" thickBot="1" x14ac:dyDescent="0.25">
      <c r="C64" s="155"/>
      <c r="D64" s="164"/>
      <c r="E64" s="480"/>
      <c r="F64" s="216" t="s">
        <v>63</v>
      </c>
      <c r="G64" s="165"/>
      <c r="H64" s="166"/>
      <c r="I64" s="167"/>
      <c r="J64" s="262">
        <v>6587</v>
      </c>
      <c r="K64" s="262">
        <v>6748</v>
      </c>
      <c r="L64" s="262">
        <v>6247</v>
      </c>
      <c r="M64" s="262">
        <v>6177</v>
      </c>
      <c r="N64" s="262">
        <v>5721</v>
      </c>
      <c r="O64" s="344">
        <v>5658</v>
      </c>
      <c r="P64" s="344">
        <v>4937</v>
      </c>
      <c r="Q64" s="344">
        <v>3644</v>
      </c>
      <c r="R64" s="344">
        <v>3059</v>
      </c>
      <c r="S64" s="344">
        <v>2777</v>
      </c>
      <c r="T64" s="344">
        <v>2241</v>
      </c>
      <c r="U64" s="344">
        <v>1734</v>
      </c>
      <c r="V64" s="344">
        <v>1301</v>
      </c>
      <c r="W64" s="344">
        <v>1410</v>
      </c>
      <c r="X64" s="267" t="s">
        <v>66</v>
      </c>
    </row>
    <row r="65" spans="3:24" x14ac:dyDescent="0.2">
      <c r="C65" s="155"/>
      <c r="D65" s="168"/>
      <c r="E65" s="169" t="s">
        <v>204</v>
      </c>
      <c r="F65" s="169"/>
      <c r="G65" s="169"/>
      <c r="H65" s="170"/>
      <c r="I65" s="171"/>
      <c r="J65" s="204">
        <v>12477</v>
      </c>
      <c r="K65" s="204">
        <v>12942</v>
      </c>
      <c r="L65" s="204">
        <v>13295</v>
      </c>
      <c r="M65" s="204">
        <v>13019</v>
      </c>
      <c r="N65" s="204">
        <v>12705</v>
      </c>
      <c r="O65" s="346">
        <v>12636</v>
      </c>
      <c r="P65" s="346">
        <v>12084</v>
      </c>
      <c r="Q65" s="346">
        <v>10269</v>
      </c>
      <c r="R65" s="346">
        <v>9755</v>
      </c>
      <c r="S65" s="346">
        <v>9168</v>
      </c>
      <c r="T65" s="346">
        <v>7692</v>
      </c>
      <c r="U65" s="346">
        <v>6924</v>
      </c>
      <c r="V65" s="346">
        <v>6495</v>
      </c>
      <c r="W65" s="346">
        <v>6551</v>
      </c>
      <c r="X65" s="205" t="s">
        <v>66</v>
      </c>
    </row>
    <row r="66" spans="3:24" ht="12.75" customHeight="1" x14ac:dyDescent="0.2">
      <c r="C66" s="155"/>
      <c r="D66" s="160"/>
      <c r="E66" s="479" t="s">
        <v>3</v>
      </c>
      <c r="F66" s="165" t="s">
        <v>62</v>
      </c>
      <c r="G66" s="161"/>
      <c r="H66" s="162"/>
      <c r="I66" s="163"/>
      <c r="J66" s="256">
        <v>51</v>
      </c>
      <c r="K66" s="256">
        <v>65</v>
      </c>
      <c r="L66" s="256">
        <v>42</v>
      </c>
      <c r="M66" s="256">
        <v>36</v>
      </c>
      <c r="N66" s="256">
        <v>65</v>
      </c>
      <c r="O66" s="341">
        <v>34</v>
      </c>
      <c r="P66" s="341">
        <v>38</v>
      </c>
      <c r="Q66" s="341">
        <v>46</v>
      </c>
      <c r="R66" s="341">
        <v>69</v>
      </c>
      <c r="S66" s="341">
        <v>43</v>
      </c>
      <c r="T66" s="341">
        <v>50</v>
      </c>
      <c r="U66" s="341">
        <v>51</v>
      </c>
      <c r="V66" s="341">
        <v>62</v>
      </c>
      <c r="W66" s="341">
        <v>62</v>
      </c>
      <c r="X66" s="203" t="s">
        <v>66</v>
      </c>
    </row>
    <row r="67" spans="3:24" x14ac:dyDescent="0.2">
      <c r="C67" s="155"/>
      <c r="D67" s="164"/>
      <c r="E67" s="492"/>
      <c r="F67" s="219" t="s">
        <v>111</v>
      </c>
      <c r="G67" s="165"/>
      <c r="H67" s="166"/>
      <c r="I67" s="167"/>
      <c r="J67" s="258">
        <v>4118</v>
      </c>
      <c r="K67" s="258">
        <v>3868</v>
      </c>
      <c r="L67" s="258">
        <v>3696</v>
      </c>
      <c r="M67" s="258">
        <v>3351</v>
      </c>
      <c r="N67" s="258">
        <v>3232</v>
      </c>
      <c r="O67" s="342">
        <v>3257</v>
      </c>
      <c r="P67" s="342">
        <v>2806</v>
      </c>
      <c r="Q67" s="342">
        <v>2812</v>
      </c>
      <c r="R67" s="342">
        <v>2741</v>
      </c>
      <c r="S67" s="342">
        <v>2505</v>
      </c>
      <c r="T67" s="342">
        <v>2392</v>
      </c>
      <c r="U67" s="342">
        <v>2362</v>
      </c>
      <c r="V67" s="342">
        <v>2170</v>
      </c>
      <c r="W67" s="342">
        <v>2292</v>
      </c>
      <c r="X67" s="205" t="s">
        <v>66</v>
      </c>
    </row>
    <row r="68" spans="3:24" x14ac:dyDescent="0.2">
      <c r="C68" s="155"/>
      <c r="D68" s="164"/>
      <c r="E68" s="492"/>
      <c r="F68" s="220" t="s">
        <v>65</v>
      </c>
      <c r="G68" s="165"/>
      <c r="H68" s="166"/>
      <c r="I68" s="167"/>
      <c r="J68" s="260">
        <v>6583</v>
      </c>
      <c r="K68" s="260">
        <v>6954</v>
      </c>
      <c r="L68" s="260">
        <v>7548</v>
      </c>
      <c r="M68" s="260">
        <v>7681</v>
      </c>
      <c r="N68" s="260">
        <v>7775</v>
      </c>
      <c r="O68" s="343">
        <v>7751</v>
      </c>
      <c r="P68" s="343">
        <v>7938</v>
      </c>
      <c r="Q68" s="343">
        <v>6651</v>
      </c>
      <c r="R68" s="343">
        <v>6324</v>
      </c>
      <c r="S68" s="343">
        <v>6178</v>
      </c>
      <c r="T68" s="343">
        <v>4810</v>
      </c>
      <c r="U68" s="343">
        <v>4283</v>
      </c>
      <c r="V68" s="343">
        <v>4032</v>
      </c>
      <c r="W68" s="343">
        <v>3977</v>
      </c>
      <c r="X68" s="266" t="s">
        <v>66</v>
      </c>
    </row>
    <row r="69" spans="3:24" ht="13.5" thickBot="1" x14ac:dyDescent="0.25">
      <c r="C69" s="155"/>
      <c r="D69" s="317"/>
      <c r="E69" s="493"/>
      <c r="F69" s="222" t="s">
        <v>63</v>
      </c>
      <c r="G69" s="318"/>
      <c r="H69" s="319"/>
      <c r="I69" s="320"/>
      <c r="J69" s="262">
        <v>1725</v>
      </c>
      <c r="K69" s="262">
        <v>2055</v>
      </c>
      <c r="L69" s="262">
        <v>2009</v>
      </c>
      <c r="M69" s="262">
        <v>1951</v>
      </c>
      <c r="N69" s="262">
        <v>1633</v>
      </c>
      <c r="O69" s="344">
        <v>1594</v>
      </c>
      <c r="P69" s="344">
        <v>1302</v>
      </c>
      <c r="Q69" s="344">
        <v>760</v>
      </c>
      <c r="R69" s="344">
        <v>621</v>
      </c>
      <c r="S69" s="344">
        <v>442</v>
      </c>
      <c r="T69" s="344">
        <v>440</v>
      </c>
      <c r="U69" s="344">
        <v>228</v>
      </c>
      <c r="V69" s="344">
        <v>231</v>
      </c>
      <c r="W69" s="344">
        <v>220</v>
      </c>
      <c r="X69" s="267" t="s">
        <v>66</v>
      </c>
    </row>
    <row r="70" spans="3:24" x14ac:dyDescent="0.2">
      <c r="C70" s="155"/>
      <c r="D70" s="316"/>
      <c r="E70" s="169" t="s">
        <v>117</v>
      </c>
      <c r="F70" s="169"/>
      <c r="G70" s="169"/>
      <c r="H70" s="170"/>
      <c r="I70" s="171"/>
      <c r="J70" s="206">
        <v>613</v>
      </c>
      <c r="K70" s="206">
        <v>494</v>
      </c>
      <c r="L70" s="206">
        <v>521</v>
      </c>
      <c r="M70" s="206">
        <v>641</v>
      </c>
      <c r="N70" s="206">
        <v>553</v>
      </c>
      <c r="O70" s="340">
        <v>525</v>
      </c>
      <c r="P70" s="340">
        <v>514</v>
      </c>
      <c r="Q70" s="340">
        <v>471</v>
      </c>
      <c r="R70" s="340">
        <v>510</v>
      </c>
      <c r="S70" s="340">
        <v>502</v>
      </c>
      <c r="T70" s="340">
        <v>495</v>
      </c>
      <c r="U70" s="340">
        <v>421</v>
      </c>
      <c r="V70" s="340">
        <v>489</v>
      </c>
      <c r="W70" s="340">
        <v>434</v>
      </c>
      <c r="X70" s="207" t="s">
        <v>66</v>
      </c>
    </row>
    <row r="71" spans="3:24" ht="12.75" customHeight="1" x14ac:dyDescent="0.2">
      <c r="C71" s="155"/>
      <c r="D71" s="160"/>
      <c r="E71" s="479" t="s">
        <v>3</v>
      </c>
      <c r="F71" s="161" t="s">
        <v>62</v>
      </c>
      <c r="G71" s="161"/>
      <c r="H71" s="162"/>
      <c r="I71" s="163"/>
      <c r="J71" s="256">
        <v>74</v>
      </c>
      <c r="K71" s="256">
        <v>44</v>
      </c>
      <c r="L71" s="256">
        <v>43</v>
      </c>
      <c r="M71" s="256">
        <v>31</v>
      </c>
      <c r="N71" s="256">
        <v>41</v>
      </c>
      <c r="O71" s="341">
        <v>27</v>
      </c>
      <c r="P71" s="341">
        <v>34</v>
      </c>
      <c r="Q71" s="341">
        <v>22</v>
      </c>
      <c r="R71" s="341">
        <v>45</v>
      </c>
      <c r="S71" s="341">
        <v>53</v>
      </c>
      <c r="T71" s="341">
        <v>55</v>
      </c>
      <c r="U71" s="341">
        <v>41</v>
      </c>
      <c r="V71" s="341">
        <v>62</v>
      </c>
      <c r="W71" s="341">
        <v>59</v>
      </c>
      <c r="X71" s="203" t="s">
        <v>66</v>
      </c>
    </row>
    <row r="72" spans="3:24" x14ac:dyDescent="0.2">
      <c r="C72" s="155"/>
      <c r="D72" s="164"/>
      <c r="E72" s="492"/>
      <c r="F72" s="219" t="s">
        <v>111</v>
      </c>
      <c r="G72" s="165"/>
      <c r="H72" s="166"/>
      <c r="I72" s="167"/>
      <c r="J72" s="258">
        <v>76</v>
      </c>
      <c r="K72" s="258">
        <v>81</v>
      </c>
      <c r="L72" s="258">
        <v>57</v>
      </c>
      <c r="M72" s="258">
        <v>93</v>
      </c>
      <c r="N72" s="258">
        <v>92</v>
      </c>
      <c r="O72" s="342">
        <v>85</v>
      </c>
      <c r="P72" s="342">
        <v>78</v>
      </c>
      <c r="Q72" s="342">
        <v>82</v>
      </c>
      <c r="R72" s="342">
        <v>89</v>
      </c>
      <c r="S72" s="342">
        <v>100</v>
      </c>
      <c r="T72" s="342">
        <v>85</v>
      </c>
      <c r="U72" s="342">
        <v>103</v>
      </c>
      <c r="V72" s="342">
        <v>100</v>
      </c>
      <c r="W72" s="342">
        <v>84</v>
      </c>
      <c r="X72" s="205" t="s">
        <v>66</v>
      </c>
    </row>
    <row r="73" spans="3:24" x14ac:dyDescent="0.2">
      <c r="C73" s="155"/>
      <c r="D73" s="164"/>
      <c r="E73" s="492"/>
      <c r="F73" s="220" t="s">
        <v>65</v>
      </c>
      <c r="G73" s="165"/>
      <c r="H73" s="166"/>
      <c r="I73" s="167"/>
      <c r="J73" s="260">
        <v>443</v>
      </c>
      <c r="K73" s="260">
        <v>357</v>
      </c>
      <c r="L73" s="260">
        <v>404</v>
      </c>
      <c r="M73" s="260">
        <v>503</v>
      </c>
      <c r="N73" s="260">
        <v>405</v>
      </c>
      <c r="O73" s="343">
        <v>399</v>
      </c>
      <c r="P73" s="343">
        <v>389</v>
      </c>
      <c r="Q73" s="343">
        <v>352</v>
      </c>
      <c r="R73" s="343">
        <v>366</v>
      </c>
      <c r="S73" s="343">
        <v>330</v>
      </c>
      <c r="T73" s="343">
        <v>333</v>
      </c>
      <c r="U73" s="343">
        <v>264</v>
      </c>
      <c r="V73" s="343">
        <v>305</v>
      </c>
      <c r="W73" s="343">
        <v>276</v>
      </c>
      <c r="X73" s="266" t="s">
        <v>66</v>
      </c>
    </row>
    <row r="74" spans="3:24" ht="13.5" thickBot="1" x14ac:dyDescent="0.25">
      <c r="C74" s="155"/>
      <c r="D74" s="164"/>
      <c r="E74" s="493"/>
      <c r="F74" s="216" t="s">
        <v>63</v>
      </c>
      <c r="G74" s="165"/>
      <c r="H74" s="166"/>
      <c r="I74" s="167"/>
      <c r="J74" s="262">
        <v>20</v>
      </c>
      <c r="K74" s="262">
        <v>12</v>
      </c>
      <c r="L74" s="262">
        <v>17</v>
      </c>
      <c r="M74" s="262">
        <v>14</v>
      </c>
      <c r="N74" s="262">
        <v>15</v>
      </c>
      <c r="O74" s="344">
        <v>14</v>
      </c>
      <c r="P74" s="344">
        <v>13</v>
      </c>
      <c r="Q74" s="344">
        <v>15</v>
      </c>
      <c r="R74" s="344">
        <v>10</v>
      </c>
      <c r="S74" s="344">
        <v>19</v>
      </c>
      <c r="T74" s="344">
        <v>22</v>
      </c>
      <c r="U74" s="344">
        <v>13</v>
      </c>
      <c r="V74" s="344">
        <v>22</v>
      </c>
      <c r="W74" s="344">
        <v>15</v>
      </c>
      <c r="X74" s="267" t="s">
        <v>66</v>
      </c>
    </row>
    <row r="75" spans="3:24" ht="13.5" x14ac:dyDescent="0.2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52" t="s">
        <v>197</v>
      </c>
    </row>
    <row r="76" spans="3:24" ht="24.75" customHeight="1" x14ac:dyDescent="0.2">
      <c r="D76" s="53" t="s">
        <v>55</v>
      </c>
      <c r="E76" s="476" t="s">
        <v>0</v>
      </c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</row>
  </sheetData>
  <mergeCells count="29">
    <mergeCell ref="E35:E38"/>
    <mergeCell ref="E61:E64"/>
    <mergeCell ref="E40:E43"/>
    <mergeCell ref="E45:E48"/>
    <mergeCell ref="W7:W10"/>
    <mergeCell ref="U7:U10"/>
    <mergeCell ref="T7:T10"/>
    <mergeCell ref="E24:E27"/>
    <mergeCell ref="R7:R10"/>
    <mergeCell ref="P7:P10"/>
    <mergeCell ref="S7:S10"/>
    <mergeCell ref="O7:O10"/>
    <mergeCell ref="Q7:Q10"/>
    <mergeCell ref="E76:X76"/>
    <mergeCell ref="E66:E69"/>
    <mergeCell ref="X7:X10"/>
    <mergeCell ref="E29:E32"/>
    <mergeCell ref="E14:E17"/>
    <mergeCell ref="J7:J10"/>
    <mergeCell ref="K7:K10"/>
    <mergeCell ref="D7:I11"/>
    <mergeCell ref="E19:E22"/>
    <mergeCell ref="V7:V10"/>
    <mergeCell ref="E71:E74"/>
    <mergeCell ref="N7:N10"/>
    <mergeCell ref="L7:L10"/>
    <mergeCell ref="M7:M10"/>
    <mergeCell ref="E56:E59"/>
    <mergeCell ref="E50:E53"/>
  </mergeCells>
  <phoneticPr fontId="0" type="noConversion"/>
  <conditionalFormatting sqref="X30:X31 G6">
    <cfRule type="expression" dxfId="27" priority="1" stopIfTrue="1">
      <formula>#REF!=" "</formula>
    </cfRule>
  </conditionalFormatting>
  <conditionalFormatting sqref="D6">
    <cfRule type="cellIs" dxfId="26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B1:Y76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5" hidden="1" customWidth="1"/>
    <col min="3" max="3" width="1.7109375" style="55" customWidth="1"/>
    <col min="4" max="4" width="1.140625" style="55" customWidth="1"/>
    <col min="5" max="5" width="2.140625" style="55" customWidth="1"/>
    <col min="6" max="6" width="27.42578125" style="55" customWidth="1"/>
    <col min="7" max="7" width="2.28515625" style="55" customWidth="1"/>
    <col min="8" max="8" width="1.5703125" style="55" customWidth="1"/>
    <col min="9" max="9" width="1.140625" style="55" customWidth="1"/>
    <col min="10" max="13" width="6.7109375" style="55" hidden="1" customWidth="1"/>
    <col min="14" max="24" width="6.7109375" style="55" customWidth="1"/>
    <col min="25" max="28" width="11.85546875" style="55" customWidth="1"/>
    <col min="29" max="16384" width="9.140625" style="55"/>
  </cols>
  <sheetData>
    <row r="1" spans="2:24" hidden="1" x14ac:dyDescent="0.2"/>
    <row r="2" spans="2:24" hidden="1" x14ac:dyDescent="0.2"/>
    <row r="3" spans="2:24" ht="9" customHeight="1" x14ac:dyDescent="0.2"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2:24" s="56" customFormat="1" ht="15.75" x14ac:dyDescent="0.2">
      <c r="C4" s="141"/>
      <c r="D4" s="142" t="s">
        <v>88</v>
      </c>
      <c r="E4" s="142"/>
      <c r="F4" s="142"/>
      <c r="G4" s="142"/>
      <c r="H4" s="143" t="s">
        <v>134</v>
      </c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2:24" s="56" customFormat="1" ht="15.75" x14ac:dyDescent="0.2">
      <c r="B5" s="244">
        <v>18</v>
      </c>
      <c r="C5" s="141"/>
      <c r="D5" s="145" t="s">
        <v>218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2:24" s="60" customFormat="1" ht="12.75" customHeight="1" thickBot="1" x14ac:dyDescent="0.25">
      <c r="C6" s="147"/>
      <c r="D6" s="18"/>
      <c r="E6" s="148"/>
      <c r="F6" s="148"/>
      <c r="G6" s="148"/>
      <c r="H6" s="148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50"/>
    </row>
    <row r="7" spans="2:24" ht="6" customHeight="1" x14ac:dyDescent="0.2">
      <c r="C7" s="151"/>
      <c r="D7" s="481" t="s">
        <v>60</v>
      </c>
      <c r="E7" s="482"/>
      <c r="F7" s="482"/>
      <c r="G7" s="482"/>
      <c r="H7" s="482"/>
      <c r="I7" s="483"/>
      <c r="J7" s="447" t="s">
        <v>78</v>
      </c>
      <c r="K7" s="447" t="s">
        <v>79</v>
      </c>
      <c r="L7" s="440" t="s">
        <v>80</v>
      </c>
      <c r="M7" s="447" t="s">
        <v>81</v>
      </c>
      <c r="N7" s="440" t="s">
        <v>103</v>
      </c>
      <c r="O7" s="440" t="s">
        <v>104</v>
      </c>
      <c r="P7" s="440" t="s">
        <v>165</v>
      </c>
      <c r="Q7" s="440" t="s">
        <v>170</v>
      </c>
      <c r="R7" s="440" t="s">
        <v>196</v>
      </c>
      <c r="S7" s="440" t="s">
        <v>200</v>
      </c>
      <c r="T7" s="440" t="s">
        <v>202</v>
      </c>
      <c r="U7" s="440" t="s">
        <v>205</v>
      </c>
      <c r="V7" s="440" t="s">
        <v>207</v>
      </c>
      <c r="W7" s="440" t="s">
        <v>215</v>
      </c>
      <c r="X7" s="442" t="s">
        <v>222</v>
      </c>
    </row>
    <row r="8" spans="2:24" ht="6" customHeight="1" x14ac:dyDescent="0.2">
      <c r="C8" s="151"/>
      <c r="D8" s="484"/>
      <c r="E8" s="485"/>
      <c r="F8" s="485"/>
      <c r="G8" s="485"/>
      <c r="H8" s="485"/>
      <c r="I8" s="486"/>
      <c r="J8" s="448"/>
      <c r="K8" s="448"/>
      <c r="L8" s="441"/>
      <c r="M8" s="448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3"/>
    </row>
    <row r="9" spans="2:24" ht="6" customHeight="1" x14ac:dyDescent="0.2">
      <c r="C9" s="151"/>
      <c r="D9" s="484"/>
      <c r="E9" s="485"/>
      <c r="F9" s="485"/>
      <c r="G9" s="485"/>
      <c r="H9" s="485"/>
      <c r="I9" s="486"/>
      <c r="J9" s="448"/>
      <c r="K9" s="448"/>
      <c r="L9" s="441"/>
      <c r="M9" s="448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3"/>
    </row>
    <row r="10" spans="2:24" ht="6" customHeight="1" x14ac:dyDescent="0.2">
      <c r="C10" s="151"/>
      <c r="D10" s="484"/>
      <c r="E10" s="485"/>
      <c r="F10" s="485"/>
      <c r="G10" s="485"/>
      <c r="H10" s="485"/>
      <c r="I10" s="486"/>
      <c r="J10" s="448"/>
      <c r="K10" s="448"/>
      <c r="L10" s="441"/>
      <c r="M10" s="448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3"/>
    </row>
    <row r="11" spans="2:24" ht="15" customHeight="1" thickBot="1" x14ac:dyDescent="0.25">
      <c r="C11" s="151"/>
      <c r="D11" s="487"/>
      <c r="E11" s="488"/>
      <c r="F11" s="488"/>
      <c r="G11" s="488"/>
      <c r="H11" s="488"/>
      <c r="I11" s="489"/>
      <c r="J11" s="20"/>
      <c r="K11" s="20"/>
      <c r="L11" s="183"/>
      <c r="M11" s="20"/>
      <c r="N11" s="20"/>
      <c r="O11" s="183"/>
      <c r="P11" s="183"/>
      <c r="Q11" s="183"/>
      <c r="R11" s="183"/>
      <c r="S11" s="183"/>
      <c r="T11" s="183"/>
      <c r="U11" s="183"/>
      <c r="V11" s="183"/>
      <c r="W11" s="183"/>
      <c r="X11" s="21"/>
    </row>
    <row r="12" spans="2:24" ht="13.5" customHeight="1" thickTop="1" thickBot="1" x14ac:dyDescent="0.25">
      <c r="C12" s="151"/>
      <c r="D12" s="152" t="s">
        <v>57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2:24" ht="12.75" customHeight="1" x14ac:dyDescent="0.2">
      <c r="C13" s="155"/>
      <c r="D13" s="156"/>
      <c r="E13" s="157" t="s">
        <v>1</v>
      </c>
      <c r="F13" s="157"/>
      <c r="G13" s="157"/>
      <c r="H13" s="158"/>
      <c r="I13" s="159"/>
      <c r="J13" s="206">
        <v>32839</v>
      </c>
      <c r="K13" s="206">
        <v>35054</v>
      </c>
      <c r="L13" s="206">
        <v>34731</v>
      </c>
      <c r="M13" s="206">
        <v>33911</v>
      </c>
      <c r="N13" s="206">
        <v>34404</v>
      </c>
      <c r="O13" s="340">
        <v>36304</v>
      </c>
      <c r="P13" s="340">
        <v>35843</v>
      </c>
      <c r="Q13" s="340">
        <v>35043</v>
      </c>
      <c r="R13" s="340">
        <v>30250</v>
      </c>
      <c r="S13" s="340">
        <v>26407</v>
      </c>
      <c r="T13" s="340">
        <v>24402</v>
      </c>
      <c r="U13" s="340">
        <v>22549</v>
      </c>
      <c r="V13" s="340">
        <v>21074</v>
      </c>
      <c r="W13" s="340">
        <v>20389</v>
      </c>
      <c r="X13" s="207">
        <v>18170</v>
      </c>
    </row>
    <row r="14" spans="2:24" ht="12.75" customHeight="1" x14ac:dyDescent="0.2">
      <c r="C14" s="155"/>
      <c r="D14" s="160"/>
      <c r="E14" s="479" t="s">
        <v>3</v>
      </c>
      <c r="F14" s="165" t="s">
        <v>62</v>
      </c>
      <c r="G14" s="161"/>
      <c r="H14" s="162"/>
      <c r="I14" s="163"/>
      <c r="J14" s="256">
        <v>39</v>
      </c>
      <c r="K14" s="256">
        <v>62</v>
      </c>
      <c r="L14" s="256">
        <v>85</v>
      </c>
      <c r="M14" s="256">
        <v>136</v>
      </c>
      <c r="N14" s="256">
        <v>57</v>
      </c>
      <c r="O14" s="341">
        <v>120</v>
      </c>
      <c r="P14" s="341">
        <v>115</v>
      </c>
      <c r="Q14" s="341">
        <v>145</v>
      </c>
      <c r="R14" s="341">
        <v>87</v>
      </c>
      <c r="S14" s="341">
        <v>25</v>
      </c>
      <c r="T14" s="341">
        <v>32</v>
      </c>
      <c r="U14" s="341">
        <v>40</v>
      </c>
      <c r="V14" s="341">
        <v>39</v>
      </c>
      <c r="W14" s="341">
        <v>35</v>
      </c>
      <c r="X14" s="257">
        <v>33</v>
      </c>
    </row>
    <row r="15" spans="2:24" ht="12.75" customHeight="1" x14ac:dyDescent="0.2">
      <c r="C15" s="155"/>
      <c r="D15" s="164"/>
      <c r="E15" s="491"/>
      <c r="F15" s="219" t="s">
        <v>155</v>
      </c>
      <c r="G15" s="165"/>
      <c r="H15" s="166"/>
      <c r="I15" s="167"/>
      <c r="J15" s="258">
        <v>1382</v>
      </c>
      <c r="K15" s="258">
        <v>1639</v>
      </c>
      <c r="L15" s="258">
        <v>1441</v>
      </c>
      <c r="M15" s="258">
        <v>1280</v>
      </c>
      <c r="N15" s="258">
        <v>1415</v>
      </c>
      <c r="O15" s="342">
        <v>1338</v>
      </c>
      <c r="P15" s="342">
        <v>1379</v>
      </c>
      <c r="Q15" s="342">
        <v>1493</v>
      </c>
      <c r="R15" s="342">
        <v>1501</v>
      </c>
      <c r="S15" s="342">
        <v>1666</v>
      </c>
      <c r="T15" s="342">
        <v>1936</v>
      </c>
      <c r="U15" s="342">
        <v>2000</v>
      </c>
      <c r="V15" s="342">
        <v>2187</v>
      </c>
      <c r="W15" s="342">
        <v>2503</v>
      </c>
      <c r="X15" s="259">
        <v>2573</v>
      </c>
    </row>
    <row r="16" spans="2:24" ht="12.75" customHeight="1" x14ac:dyDescent="0.2">
      <c r="C16" s="155"/>
      <c r="D16" s="164"/>
      <c r="E16" s="491"/>
      <c r="F16" s="220" t="s">
        <v>156</v>
      </c>
      <c r="G16" s="165"/>
      <c r="H16" s="166"/>
      <c r="I16" s="167"/>
      <c r="J16" s="260">
        <v>9335</v>
      </c>
      <c r="K16" s="260">
        <v>9768</v>
      </c>
      <c r="L16" s="260">
        <v>9369</v>
      </c>
      <c r="M16" s="260">
        <v>9977</v>
      </c>
      <c r="N16" s="260">
        <v>9671</v>
      </c>
      <c r="O16" s="343">
        <v>9634</v>
      </c>
      <c r="P16" s="343">
        <v>9528</v>
      </c>
      <c r="Q16" s="343">
        <v>9457</v>
      </c>
      <c r="R16" s="343">
        <v>9023</v>
      </c>
      <c r="S16" s="343">
        <v>8907</v>
      </c>
      <c r="T16" s="343">
        <v>8913</v>
      </c>
      <c r="U16" s="343">
        <v>9118</v>
      </c>
      <c r="V16" s="343">
        <v>8667</v>
      </c>
      <c r="W16" s="343">
        <v>8618</v>
      </c>
      <c r="X16" s="261">
        <v>8162</v>
      </c>
    </row>
    <row r="17" spans="3:25" ht="12.75" customHeight="1" thickBot="1" x14ac:dyDescent="0.25">
      <c r="C17" s="155"/>
      <c r="D17" s="164"/>
      <c r="E17" s="491"/>
      <c r="F17" s="216" t="s">
        <v>63</v>
      </c>
      <c r="G17" s="165"/>
      <c r="H17" s="166"/>
      <c r="I17" s="167"/>
      <c r="J17" s="262">
        <v>22083</v>
      </c>
      <c r="K17" s="262">
        <v>23585</v>
      </c>
      <c r="L17" s="262">
        <v>23836</v>
      </c>
      <c r="M17" s="262">
        <v>22518</v>
      </c>
      <c r="N17" s="262">
        <v>23261</v>
      </c>
      <c r="O17" s="344">
        <v>25212</v>
      </c>
      <c r="P17" s="344">
        <v>24821</v>
      </c>
      <c r="Q17" s="344">
        <v>23948</v>
      </c>
      <c r="R17" s="344">
        <v>19639</v>
      </c>
      <c r="S17" s="344">
        <v>15809</v>
      </c>
      <c r="T17" s="344">
        <v>13521</v>
      </c>
      <c r="U17" s="344">
        <v>11391</v>
      </c>
      <c r="V17" s="344">
        <v>10181</v>
      </c>
      <c r="W17" s="344">
        <v>9233</v>
      </c>
      <c r="X17" s="263">
        <v>7402</v>
      </c>
    </row>
    <row r="18" spans="3:25" ht="13.5" customHeight="1" x14ac:dyDescent="0.2">
      <c r="C18" s="155"/>
      <c r="D18" s="168"/>
      <c r="E18" s="169" t="s">
        <v>116</v>
      </c>
      <c r="F18" s="169"/>
      <c r="G18" s="169"/>
      <c r="H18" s="170"/>
      <c r="I18" s="171"/>
      <c r="J18" s="202">
        <v>19807</v>
      </c>
      <c r="K18" s="202">
        <v>21471</v>
      </c>
      <c r="L18" s="202">
        <v>21031</v>
      </c>
      <c r="M18" s="202">
        <v>20270</v>
      </c>
      <c r="N18" s="202">
        <v>20280</v>
      </c>
      <c r="O18" s="345">
        <v>21139</v>
      </c>
      <c r="P18" s="345">
        <v>20766</v>
      </c>
      <c r="Q18" s="345">
        <v>20743</v>
      </c>
      <c r="R18" s="345">
        <v>18140</v>
      </c>
      <c r="S18" s="345">
        <v>16010</v>
      </c>
      <c r="T18" s="345">
        <v>14862</v>
      </c>
      <c r="U18" s="345">
        <v>12978</v>
      </c>
      <c r="V18" s="345">
        <v>11804</v>
      </c>
      <c r="W18" s="345">
        <v>10825</v>
      </c>
      <c r="X18" s="203">
        <v>8983</v>
      </c>
      <c r="Y18" s="226"/>
    </row>
    <row r="19" spans="3:25" ht="12.75" customHeight="1" x14ac:dyDescent="0.2">
      <c r="C19" s="155"/>
      <c r="D19" s="160"/>
      <c r="E19" s="479" t="s">
        <v>3</v>
      </c>
      <c r="F19" s="165" t="s">
        <v>62</v>
      </c>
      <c r="G19" s="161"/>
      <c r="H19" s="162"/>
      <c r="I19" s="163"/>
      <c r="J19" s="256">
        <v>35</v>
      </c>
      <c r="K19" s="256">
        <v>40</v>
      </c>
      <c r="L19" s="256">
        <v>60</v>
      </c>
      <c r="M19" s="256">
        <v>136</v>
      </c>
      <c r="N19" s="256">
        <v>57</v>
      </c>
      <c r="O19" s="341">
        <v>120</v>
      </c>
      <c r="P19" s="341">
        <v>115</v>
      </c>
      <c r="Q19" s="341">
        <v>130</v>
      </c>
      <c r="R19" s="341">
        <v>58</v>
      </c>
      <c r="S19" s="341">
        <v>0</v>
      </c>
      <c r="T19" s="341">
        <v>0</v>
      </c>
      <c r="U19" s="341">
        <v>0</v>
      </c>
      <c r="V19" s="341">
        <v>0</v>
      </c>
      <c r="W19" s="341">
        <v>0</v>
      </c>
      <c r="X19" s="257">
        <v>0</v>
      </c>
    </row>
    <row r="20" spans="3:25" ht="12.75" customHeight="1" x14ac:dyDescent="0.2">
      <c r="C20" s="155"/>
      <c r="D20" s="164"/>
      <c r="E20" s="480"/>
      <c r="F20" s="219" t="s">
        <v>111</v>
      </c>
      <c r="G20" s="165"/>
      <c r="H20" s="166"/>
      <c r="I20" s="167"/>
      <c r="J20" s="258">
        <v>813</v>
      </c>
      <c r="K20" s="258">
        <v>1037</v>
      </c>
      <c r="L20" s="258">
        <v>851</v>
      </c>
      <c r="M20" s="258">
        <v>716</v>
      </c>
      <c r="N20" s="258">
        <v>846</v>
      </c>
      <c r="O20" s="342">
        <v>828</v>
      </c>
      <c r="P20" s="342">
        <v>851</v>
      </c>
      <c r="Q20" s="342">
        <v>926</v>
      </c>
      <c r="R20" s="342">
        <v>998</v>
      </c>
      <c r="S20" s="342">
        <v>1033</v>
      </c>
      <c r="T20" s="342">
        <v>1229</v>
      </c>
      <c r="U20" s="342">
        <v>1270</v>
      </c>
      <c r="V20" s="342">
        <v>1394</v>
      </c>
      <c r="W20" s="342">
        <v>1551</v>
      </c>
      <c r="X20" s="259">
        <v>1602</v>
      </c>
    </row>
    <row r="21" spans="3:25" ht="12.75" customHeight="1" x14ac:dyDescent="0.2">
      <c r="C21" s="155"/>
      <c r="D21" s="164"/>
      <c r="E21" s="480"/>
      <c r="F21" s="220" t="s">
        <v>65</v>
      </c>
      <c r="G21" s="165"/>
      <c r="H21" s="166"/>
      <c r="I21" s="167"/>
      <c r="J21" s="260">
        <v>6802</v>
      </c>
      <c r="K21" s="260">
        <v>6986</v>
      </c>
      <c r="L21" s="260">
        <v>6520</v>
      </c>
      <c r="M21" s="260">
        <v>6438</v>
      </c>
      <c r="N21" s="260">
        <v>6243</v>
      </c>
      <c r="O21" s="343">
        <v>5948</v>
      </c>
      <c r="P21" s="343">
        <v>5822</v>
      </c>
      <c r="Q21" s="343">
        <v>5553</v>
      </c>
      <c r="R21" s="343">
        <v>5238</v>
      </c>
      <c r="S21" s="343">
        <v>4957</v>
      </c>
      <c r="T21" s="343">
        <v>4838</v>
      </c>
      <c r="U21" s="343">
        <v>4224</v>
      </c>
      <c r="V21" s="343">
        <v>3918</v>
      </c>
      <c r="W21" s="343">
        <v>3458</v>
      </c>
      <c r="X21" s="261">
        <v>3020</v>
      </c>
    </row>
    <row r="22" spans="3:25" ht="12.75" customHeight="1" thickBot="1" x14ac:dyDescent="0.25">
      <c r="C22" s="155"/>
      <c r="D22" s="164"/>
      <c r="E22" s="480"/>
      <c r="F22" s="216" t="s">
        <v>63</v>
      </c>
      <c r="G22" s="165"/>
      <c r="H22" s="166"/>
      <c r="I22" s="167"/>
      <c r="J22" s="262">
        <v>12157</v>
      </c>
      <c r="K22" s="262">
        <v>13408</v>
      </c>
      <c r="L22" s="262">
        <v>13600</v>
      </c>
      <c r="M22" s="262">
        <v>12980</v>
      </c>
      <c r="N22" s="262">
        <v>13134</v>
      </c>
      <c r="O22" s="344">
        <v>14243</v>
      </c>
      <c r="P22" s="344">
        <v>13978</v>
      </c>
      <c r="Q22" s="344">
        <v>14134</v>
      </c>
      <c r="R22" s="344">
        <v>11846</v>
      </c>
      <c r="S22" s="344">
        <v>10020</v>
      </c>
      <c r="T22" s="344">
        <v>8795</v>
      </c>
      <c r="U22" s="344">
        <v>7484</v>
      </c>
      <c r="V22" s="344">
        <v>6492</v>
      </c>
      <c r="W22" s="344">
        <v>5816</v>
      </c>
      <c r="X22" s="263">
        <v>4361</v>
      </c>
    </row>
    <row r="23" spans="3:25" ht="12.75" customHeight="1" x14ac:dyDescent="0.2">
      <c r="C23" s="155"/>
      <c r="D23" s="168"/>
      <c r="E23" s="169" t="s">
        <v>204</v>
      </c>
      <c r="F23" s="169"/>
      <c r="G23" s="169"/>
      <c r="H23" s="170"/>
      <c r="I23" s="171"/>
      <c r="J23" s="204">
        <v>12976</v>
      </c>
      <c r="K23" s="204">
        <v>13517</v>
      </c>
      <c r="L23" s="204">
        <v>13647</v>
      </c>
      <c r="M23" s="204">
        <v>13553</v>
      </c>
      <c r="N23" s="204">
        <v>14070</v>
      </c>
      <c r="O23" s="346">
        <v>15081</v>
      </c>
      <c r="P23" s="346">
        <v>15027</v>
      </c>
      <c r="Q23" s="346">
        <v>14215</v>
      </c>
      <c r="R23" s="346">
        <v>12003</v>
      </c>
      <c r="S23" s="346">
        <v>10181</v>
      </c>
      <c r="T23" s="346">
        <v>9295</v>
      </c>
      <c r="U23" s="346">
        <v>9253</v>
      </c>
      <c r="V23" s="346">
        <v>8936</v>
      </c>
      <c r="W23" s="346">
        <v>9212</v>
      </c>
      <c r="X23" s="205">
        <v>8901</v>
      </c>
    </row>
    <row r="24" spans="3:25" ht="12.75" customHeight="1" x14ac:dyDescent="0.2">
      <c r="C24" s="155"/>
      <c r="D24" s="160"/>
      <c r="E24" s="479" t="s">
        <v>3</v>
      </c>
      <c r="F24" s="165" t="s">
        <v>62</v>
      </c>
      <c r="G24" s="161"/>
      <c r="H24" s="162"/>
      <c r="I24" s="163"/>
      <c r="J24" s="256">
        <v>4</v>
      </c>
      <c r="K24" s="256">
        <v>22</v>
      </c>
      <c r="L24" s="256">
        <v>25</v>
      </c>
      <c r="M24" s="256">
        <v>0</v>
      </c>
      <c r="N24" s="256">
        <v>0</v>
      </c>
      <c r="O24" s="341">
        <v>0</v>
      </c>
      <c r="P24" s="341">
        <v>0</v>
      </c>
      <c r="Q24" s="341">
        <v>15</v>
      </c>
      <c r="R24" s="341">
        <v>29</v>
      </c>
      <c r="S24" s="341">
        <v>25</v>
      </c>
      <c r="T24" s="341">
        <v>32</v>
      </c>
      <c r="U24" s="341">
        <v>40</v>
      </c>
      <c r="V24" s="341">
        <v>39</v>
      </c>
      <c r="W24" s="341">
        <v>35</v>
      </c>
      <c r="X24" s="257">
        <v>33</v>
      </c>
    </row>
    <row r="25" spans="3:25" ht="12.75" customHeight="1" x14ac:dyDescent="0.2">
      <c r="C25" s="155"/>
      <c r="D25" s="164"/>
      <c r="E25" s="480"/>
      <c r="F25" s="219" t="s">
        <v>111</v>
      </c>
      <c r="G25" s="165"/>
      <c r="H25" s="166"/>
      <c r="I25" s="167"/>
      <c r="J25" s="258">
        <v>569</v>
      </c>
      <c r="K25" s="258">
        <v>602</v>
      </c>
      <c r="L25" s="258">
        <v>590</v>
      </c>
      <c r="M25" s="258">
        <v>564</v>
      </c>
      <c r="N25" s="258">
        <v>569</v>
      </c>
      <c r="O25" s="342">
        <v>510</v>
      </c>
      <c r="P25" s="342">
        <v>528</v>
      </c>
      <c r="Q25" s="342">
        <v>567</v>
      </c>
      <c r="R25" s="342">
        <v>503</v>
      </c>
      <c r="S25" s="342">
        <v>633</v>
      </c>
      <c r="T25" s="342">
        <v>707</v>
      </c>
      <c r="U25" s="342">
        <v>730</v>
      </c>
      <c r="V25" s="342">
        <v>793</v>
      </c>
      <c r="W25" s="342">
        <v>933</v>
      </c>
      <c r="X25" s="259">
        <v>954</v>
      </c>
    </row>
    <row r="26" spans="3:25" ht="12.75" customHeight="1" x14ac:dyDescent="0.2">
      <c r="C26" s="155"/>
      <c r="D26" s="164"/>
      <c r="E26" s="480"/>
      <c r="F26" s="220" t="s">
        <v>65</v>
      </c>
      <c r="G26" s="165"/>
      <c r="H26" s="166"/>
      <c r="I26" s="167"/>
      <c r="J26" s="260">
        <v>2477</v>
      </c>
      <c r="K26" s="260">
        <v>2716</v>
      </c>
      <c r="L26" s="260">
        <v>2796</v>
      </c>
      <c r="M26" s="260">
        <v>3451</v>
      </c>
      <c r="N26" s="260">
        <v>3374</v>
      </c>
      <c r="O26" s="343">
        <v>3602</v>
      </c>
      <c r="P26" s="343">
        <v>3656</v>
      </c>
      <c r="Q26" s="343">
        <v>3819</v>
      </c>
      <c r="R26" s="343">
        <v>3678</v>
      </c>
      <c r="S26" s="343">
        <v>3734</v>
      </c>
      <c r="T26" s="343">
        <v>3830</v>
      </c>
      <c r="U26" s="343">
        <v>4576</v>
      </c>
      <c r="V26" s="343">
        <v>4415</v>
      </c>
      <c r="W26" s="343">
        <v>4827</v>
      </c>
      <c r="X26" s="261">
        <v>4873</v>
      </c>
    </row>
    <row r="27" spans="3:25" ht="12.75" customHeight="1" thickBot="1" x14ac:dyDescent="0.25">
      <c r="C27" s="155"/>
      <c r="D27" s="164"/>
      <c r="E27" s="480"/>
      <c r="F27" s="222" t="s">
        <v>63</v>
      </c>
      <c r="G27" s="165"/>
      <c r="H27" s="166"/>
      <c r="I27" s="167"/>
      <c r="J27" s="262">
        <v>9926</v>
      </c>
      <c r="K27" s="262">
        <v>10177</v>
      </c>
      <c r="L27" s="262">
        <v>10236</v>
      </c>
      <c r="M27" s="262">
        <v>9538</v>
      </c>
      <c r="N27" s="262">
        <v>10127</v>
      </c>
      <c r="O27" s="344">
        <v>10969</v>
      </c>
      <c r="P27" s="344">
        <v>10843</v>
      </c>
      <c r="Q27" s="344">
        <v>9814</v>
      </c>
      <c r="R27" s="344">
        <v>7793</v>
      </c>
      <c r="S27" s="344">
        <v>5789</v>
      </c>
      <c r="T27" s="344">
        <v>4726</v>
      </c>
      <c r="U27" s="344">
        <v>3907</v>
      </c>
      <c r="V27" s="344">
        <v>3689</v>
      </c>
      <c r="W27" s="344">
        <v>3417</v>
      </c>
      <c r="X27" s="263">
        <v>3041</v>
      </c>
    </row>
    <row r="28" spans="3:25" ht="12.75" customHeight="1" x14ac:dyDescent="0.2">
      <c r="C28" s="155"/>
      <c r="D28" s="172"/>
      <c r="E28" s="173" t="s">
        <v>117</v>
      </c>
      <c r="F28" s="221"/>
      <c r="G28" s="173"/>
      <c r="H28" s="174"/>
      <c r="I28" s="175"/>
      <c r="J28" s="206">
        <v>56</v>
      </c>
      <c r="K28" s="206">
        <v>66</v>
      </c>
      <c r="L28" s="206">
        <v>53</v>
      </c>
      <c r="M28" s="206">
        <v>88</v>
      </c>
      <c r="N28" s="206">
        <v>54</v>
      </c>
      <c r="O28" s="340">
        <v>84</v>
      </c>
      <c r="P28" s="340">
        <v>50</v>
      </c>
      <c r="Q28" s="340">
        <v>85</v>
      </c>
      <c r="R28" s="340">
        <v>107</v>
      </c>
      <c r="S28" s="340">
        <v>216</v>
      </c>
      <c r="T28" s="340">
        <v>245</v>
      </c>
      <c r="U28" s="340">
        <v>318</v>
      </c>
      <c r="V28" s="340">
        <v>334</v>
      </c>
      <c r="W28" s="340">
        <v>352</v>
      </c>
      <c r="X28" s="207">
        <v>286</v>
      </c>
    </row>
    <row r="29" spans="3:25" ht="12.75" customHeight="1" x14ac:dyDescent="0.2">
      <c r="C29" s="155"/>
      <c r="D29" s="160"/>
      <c r="E29" s="479" t="s">
        <v>3</v>
      </c>
      <c r="F29" s="216" t="s">
        <v>62</v>
      </c>
      <c r="G29" s="161"/>
      <c r="H29" s="162"/>
      <c r="I29" s="163"/>
      <c r="J29" s="256">
        <v>0</v>
      </c>
      <c r="K29" s="256">
        <v>0</v>
      </c>
      <c r="L29" s="256">
        <v>0</v>
      </c>
      <c r="M29" s="256">
        <v>0</v>
      </c>
      <c r="N29" s="264">
        <v>0</v>
      </c>
      <c r="O29" s="347">
        <v>0</v>
      </c>
      <c r="P29" s="347">
        <v>0</v>
      </c>
      <c r="Q29" s="347">
        <v>0</v>
      </c>
      <c r="R29" s="347">
        <v>0</v>
      </c>
      <c r="S29" s="347">
        <v>0</v>
      </c>
      <c r="T29" s="347">
        <v>0</v>
      </c>
      <c r="U29" s="347">
        <v>0</v>
      </c>
      <c r="V29" s="347">
        <v>0</v>
      </c>
      <c r="W29" s="347">
        <v>0</v>
      </c>
      <c r="X29" s="265">
        <v>0</v>
      </c>
    </row>
    <row r="30" spans="3:25" x14ac:dyDescent="0.2">
      <c r="C30" s="155"/>
      <c r="D30" s="164"/>
      <c r="E30" s="490"/>
      <c r="F30" s="219" t="s">
        <v>111</v>
      </c>
      <c r="G30" s="165"/>
      <c r="H30" s="166"/>
      <c r="I30" s="167"/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342">
        <v>0</v>
      </c>
      <c r="P30" s="342">
        <v>0</v>
      </c>
      <c r="Q30" s="342">
        <v>0</v>
      </c>
      <c r="R30" s="342">
        <v>0</v>
      </c>
      <c r="S30" s="342">
        <v>0</v>
      </c>
      <c r="T30" s="342">
        <v>0</v>
      </c>
      <c r="U30" s="342">
        <v>0</v>
      </c>
      <c r="V30" s="342">
        <v>0</v>
      </c>
      <c r="W30" s="342">
        <v>19</v>
      </c>
      <c r="X30" s="259">
        <v>17</v>
      </c>
    </row>
    <row r="31" spans="3:25" x14ac:dyDescent="0.2">
      <c r="C31" s="155"/>
      <c r="D31" s="164"/>
      <c r="E31" s="490"/>
      <c r="F31" s="220" t="s">
        <v>65</v>
      </c>
      <c r="G31" s="165"/>
      <c r="H31" s="166"/>
      <c r="I31" s="167"/>
      <c r="J31" s="260">
        <v>56</v>
      </c>
      <c r="K31" s="260">
        <v>66</v>
      </c>
      <c r="L31" s="260">
        <v>53</v>
      </c>
      <c r="M31" s="260">
        <v>88</v>
      </c>
      <c r="N31" s="260">
        <v>54</v>
      </c>
      <c r="O31" s="343">
        <v>84</v>
      </c>
      <c r="P31" s="343">
        <v>50</v>
      </c>
      <c r="Q31" s="343">
        <v>85</v>
      </c>
      <c r="R31" s="343">
        <v>107</v>
      </c>
      <c r="S31" s="343">
        <v>216</v>
      </c>
      <c r="T31" s="343">
        <v>245</v>
      </c>
      <c r="U31" s="343">
        <v>318</v>
      </c>
      <c r="V31" s="343">
        <v>334</v>
      </c>
      <c r="W31" s="343">
        <v>333</v>
      </c>
      <c r="X31" s="261">
        <v>269</v>
      </c>
    </row>
    <row r="32" spans="3:25" ht="13.5" thickBot="1" x14ac:dyDescent="0.25">
      <c r="C32" s="155"/>
      <c r="D32" s="164"/>
      <c r="E32" s="490"/>
      <c r="F32" s="216" t="s">
        <v>63</v>
      </c>
      <c r="G32" s="165"/>
      <c r="H32" s="166"/>
      <c r="I32" s="167"/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344">
        <v>0</v>
      </c>
      <c r="P32" s="344">
        <v>0</v>
      </c>
      <c r="Q32" s="344">
        <v>0</v>
      </c>
      <c r="R32" s="344">
        <v>0</v>
      </c>
      <c r="S32" s="344">
        <v>0</v>
      </c>
      <c r="T32" s="344">
        <v>0</v>
      </c>
      <c r="U32" s="344">
        <v>0</v>
      </c>
      <c r="V32" s="344">
        <v>0</v>
      </c>
      <c r="W32" s="344">
        <v>0</v>
      </c>
      <c r="X32" s="263">
        <v>0</v>
      </c>
    </row>
    <row r="33" spans="3:24" ht="13.5" thickBot="1" x14ac:dyDescent="0.25">
      <c r="C33" s="151"/>
      <c r="D33" s="176" t="s">
        <v>58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</row>
    <row r="34" spans="3:24" x14ac:dyDescent="0.2">
      <c r="C34" s="155"/>
      <c r="D34" s="156"/>
      <c r="E34" s="157" t="s">
        <v>1</v>
      </c>
      <c r="F34" s="157"/>
      <c r="G34" s="157"/>
      <c r="H34" s="158"/>
      <c r="I34" s="159"/>
      <c r="J34" s="206">
        <v>14708</v>
      </c>
      <c r="K34" s="206">
        <v>15031</v>
      </c>
      <c r="L34" s="206">
        <v>12955</v>
      </c>
      <c r="M34" s="206">
        <v>13632</v>
      </c>
      <c r="N34" s="206">
        <v>14565</v>
      </c>
      <c r="O34" s="340">
        <v>15492</v>
      </c>
      <c r="P34" s="340">
        <v>14056</v>
      </c>
      <c r="Q34" s="340">
        <v>13965</v>
      </c>
      <c r="R34" s="340">
        <v>10897</v>
      </c>
      <c r="S34" s="340">
        <v>9527</v>
      </c>
      <c r="T34" s="340">
        <v>9542</v>
      </c>
      <c r="U34" s="340">
        <v>8536</v>
      </c>
      <c r="V34" s="340">
        <v>7960</v>
      </c>
      <c r="W34" s="340">
        <v>8160</v>
      </c>
      <c r="X34" s="207">
        <v>6683</v>
      </c>
    </row>
    <row r="35" spans="3:24" ht="12.75" customHeight="1" x14ac:dyDescent="0.2">
      <c r="C35" s="155"/>
      <c r="D35" s="160"/>
      <c r="E35" s="479" t="s">
        <v>3</v>
      </c>
      <c r="F35" s="165" t="s">
        <v>62</v>
      </c>
      <c r="G35" s="161"/>
      <c r="H35" s="162"/>
      <c r="I35" s="163"/>
      <c r="J35" s="256">
        <v>12</v>
      </c>
      <c r="K35" s="256">
        <v>40</v>
      </c>
      <c r="L35" s="256">
        <v>47</v>
      </c>
      <c r="M35" s="256">
        <v>77</v>
      </c>
      <c r="N35" s="256">
        <v>30</v>
      </c>
      <c r="O35" s="341">
        <v>66</v>
      </c>
      <c r="P35" s="341">
        <v>67</v>
      </c>
      <c r="Q35" s="341">
        <v>87</v>
      </c>
      <c r="R35" s="341">
        <v>20</v>
      </c>
      <c r="S35" s="341">
        <v>9</v>
      </c>
      <c r="T35" s="341">
        <v>22</v>
      </c>
      <c r="U35" s="341">
        <v>16</v>
      </c>
      <c r="V35" s="341">
        <v>21</v>
      </c>
      <c r="W35" s="341">
        <v>20</v>
      </c>
      <c r="X35" s="257">
        <v>16</v>
      </c>
    </row>
    <row r="36" spans="3:24" ht="15" x14ac:dyDescent="0.2">
      <c r="C36" s="155"/>
      <c r="D36" s="164"/>
      <c r="E36" s="491"/>
      <c r="F36" s="219" t="s">
        <v>155</v>
      </c>
      <c r="G36" s="165"/>
      <c r="H36" s="166"/>
      <c r="I36" s="167"/>
      <c r="J36" s="258">
        <v>528</v>
      </c>
      <c r="K36" s="258">
        <v>768</v>
      </c>
      <c r="L36" s="258">
        <v>561</v>
      </c>
      <c r="M36" s="258">
        <v>515</v>
      </c>
      <c r="N36" s="258">
        <v>526</v>
      </c>
      <c r="O36" s="342">
        <v>531</v>
      </c>
      <c r="P36" s="342">
        <v>523</v>
      </c>
      <c r="Q36" s="342">
        <v>551</v>
      </c>
      <c r="R36" s="342">
        <v>622</v>
      </c>
      <c r="S36" s="342">
        <v>623</v>
      </c>
      <c r="T36" s="342">
        <v>696</v>
      </c>
      <c r="U36" s="342">
        <v>792</v>
      </c>
      <c r="V36" s="342">
        <v>837</v>
      </c>
      <c r="W36" s="342">
        <v>935</v>
      </c>
      <c r="X36" s="259">
        <v>1048</v>
      </c>
    </row>
    <row r="37" spans="3:24" ht="15" x14ac:dyDescent="0.2">
      <c r="C37" s="155"/>
      <c r="D37" s="164"/>
      <c r="E37" s="491"/>
      <c r="F37" s="220" t="s">
        <v>156</v>
      </c>
      <c r="G37" s="165"/>
      <c r="H37" s="166"/>
      <c r="I37" s="167"/>
      <c r="J37" s="260">
        <v>2967</v>
      </c>
      <c r="K37" s="260">
        <v>3091</v>
      </c>
      <c r="L37" s="260">
        <v>2424</v>
      </c>
      <c r="M37" s="260">
        <v>3259</v>
      </c>
      <c r="N37" s="260">
        <v>3004</v>
      </c>
      <c r="O37" s="343">
        <v>3074</v>
      </c>
      <c r="P37" s="343">
        <v>2780</v>
      </c>
      <c r="Q37" s="343">
        <v>2808</v>
      </c>
      <c r="R37" s="343">
        <v>2741</v>
      </c>
      <c r="S37" s="343">
        <v>2747</v>
      </c>
      <c r="T37" s="343">
        <v>2817</v>
      </c>
      <c r="U37" s="343">
        <v>2862</v>
      </c>
      <c r="V37" s="343">
        <v>2707</v>
      </c>
      <c r="W37" s="343">
        <v>2787</v>
      </c>
      <c r="X37" s="261">
        <v>2669</v>
      </c>
    </row>
    <row r="38" spans="3:24" ht="13.5" thickBot="1" x14ac:dyDescent="0.25">
      <c r="C38" s="155"/>
      <c r="D38" s="164"/>
      <c r="E38" s="491"/>
      <c r="F38" s="216" t="s">
        <v>63</v>
      </c>
      <c r="G38" s="165"/>
      <c r="H38" s="166"/>
      <c r="I38" s="167"/>
      <c r="J38" s="262">
        <v>11201</v>
      </c>
      <c r="K38" s="262">
        <v>11132</v>
      </c>
      <c r="L38" s="262">
        <v>9923</v>
      </c>
      <c r="M38" s="262">
        <v>9781</v>
      </c>
      <c r="N38" s="262">
        <v>11005</v>
      </c>
      <c r="O38" s="344">
        <v>11821</v>
      </c>
      <c r="P38" s="344">
        <v>10686</v>
      </c>
      <c r="Q38" s="344">
        <v>10519</v>
      </c>
      <c r="R38" s="344">
        <v>7514</v>
      </c>
      <c r="S38" s="344">
        <v>6148</v>
      </c>
      <c r="T38" s="344">
        <v>6007</v>
      </c>
      <c r="U38" s="344">
        <v>4866</v>
      </c>
      <c r="V38" s="344">
        <v>4395</v>
      </c>
      <c r="W38" s="344">
        <v>4418</v>
      </c>
      <c r="X38" s="263">
        <v>2950</v>
      </c>
    </row>
    <row r="39" spans="3:24" x14ac:dyDescent="0.2">
      <c r="C39" s="155"/>
      <c r="D39" s="168"/>
      <c r="E39" s="169" t="s">
        <v>116</v>
      </c>
      <c r="F39" s="169"/>
      <c r="G39" s="169"/>
      <c r="H39" s="170"/>
      <c r="I39" s="171"/>
      <c r="J39" s="202">
        <v>9257</v>
      </c>
      <c r="K39" s="202">
        <v>9981</v>
      </c>
      <c r="L39" s="202">
        <v>8406</v>
      </c>
      <c r="M39" s="202">
        <v>8401</v>
      </c>
      <c r="N39" s="202">
        <v>9007</v>
      </c>
      <c r="O39" s="345">
        <v>9616</v>
      </c>
      <c r="P39" s="345">
        <v>8556</v>
      </c>
      <c r="Q39" s="345">
        <v>8799</v>
      </c>
      <c r="R39" s="345">
        <v>6979</v>
      </c>
      <c r="S39" s="345">
        <v>6261</v>
      </c>
      <c r="T39" s="345">
        <v>6220</v>
      </c>
      <c r="U39" s="345">
        <v>5000</v>
      </c>
      <c r="V39" s="345">
        <v>4670</v>
      </c>
      <c r="W39" s="345">
        <v>4514</v>
      </c>
      <c r="X39" s="203">
        <v>3326</v>
      </c>
    </row>
    <row r="40" spans="3:24" ht="12.75" customHeight="1" x14ac:dyDescent="0.2">
      <c r="C40" s="155"/>
      <c r="D40" s="160"/>
      <c r="E40" s="479" t="s">
        <v>3</v>
      </c>
      <c r="F40" s="165" t="s">
        <v>62</v>
      </c>
      <c r="G40" s="161"/>
      <c r="H40" s="162"/>
      <c r="I40" s="163"/>
      <c r="J40" s="256">
        <v>12</v>
      </c>
      <c r="K40" s="256">
        <v>25</v>
      </c>
      <c r="L40" s="256">
        <v>47</v>
      </c>
      <c r="M40" s="256">
        <v>77</v>
      </c>
      <c r="N40" s="256">
        <v>30</v>
      </c>
      <c r="O40" s="341">
        <v>66</v>
      </c>
      <c r="P40" s="341">
        <v>67</v>
      </c>
      <c r="Q40" s="341">
        <v>72</v>
      </c>
      <c r="R40" s="341">
        <v>0</v>
      </c>
      <c r="S40" s="341">
        <v>0</v>
      </c>
      <c r="T40" s="341">
        <v>0</v>
      </c>
      <c r="U40" s="341">
        <v>0</v>
      </c>
      <c r="V40" s="341">
        <v>0</v>
      </c>
      <c r="W40" s="341">
        <v>0</v>
      </c>
      <c r="X40" s="257">
        <v>0</v>
      </c>
    </row>
    <row r="41" spans="3:24" x14ac:dyDescent="0.2">
      <c r="C41" s="155"/>
      <c r="D41" s="164"/>
      <c r="E41" s="480"/>
      <c r="F41" s="219" t="s">
        <v>111</v>
      </c>
      <c r="G41" s="165"/>
      <c r="H41" s="166"/>
      <c r="I41" s="167"/>
      <c r="J41" s="258">
        <v>383</v>
      </c>
      <c r="K41" s="258">
        <v>597</v>
      </c>
      <c r="L41" s="258">
        <v>418</v>
      </c>
      <c r="M41" s="258">
        <v>335</v>
      </c>
      <c r="N41" s="258">
        <v>380</v>
      </c>
      <c r="O41" s="342">
        <v>388</v>
      </c>
      <c r="P41" s="342">
        <v>322</v>
      </c>
      <c r="Q41" s="342">
        <v>407</v>
      </c>
      <c r="R41" s="342">
        <v>429</v>
      </c>
      <c r="S41" s="342">
        <v>370</v>
      </c>
      <c r="T41" s="342">
        <v>474</v>
      </c>
      <c r="U41" s="342">
        <v>545</v>
      </c>
      <c r="V41" s="342">
        <v>552</v>
      </c>
      <c r="W41" s="342">
        <v>618</v>
      </c>
      <c r="X41" s="259">
        <v>706</v>
      </c>
    </row>
    <row r="42" spans="3:24" x14ac:dyDescent="0.2">
      <c r="C42" s="155"/>
      <c r="D42" s="164"/>
      <c r="E42" s="480"/>
      <c r="F42" s="220" t="s">
        <v>65</v>
      </c>
      <c r="G42" s="165"/>
      <c r="H42" s="166"/>
      <c r="I42" s="167"/>
      <c r="J42" s="260">
        <v>2316</v>
      </c>
      <c r="K42" s="260">
        <v>2347</v>
      </c>
      <c r="L42" s="260">
        <v>1805</v>
      </c>
      <c r="M42" s="260">
        <v>2138</v>
      </c>
      <c r="N42" s="260">
        <v>2067</v>
      </c>
      <c r="O42" s="343">
        <v>2052</v>
      </c>
      <c r="P42" s="343">
        <v>1771</v>
      </c>
      <c r="Q42" s="343">
        <v>1624</v>
      </c>
      <c r="R42" s="343">
        <v>1624</v>
      </c>
      <c r="S42" s="343">
        <v>1714</v>
      </c>
      <c r="T42" s="343">
        <v>1671</v>
      </c>
      <c r="U42" s="343">
        <v>1204</v>
      </c>
      <c r="V42" s="343">
        <v>1334</v>
      </c>
      <c r="W42" s="343">
        <v>1067</v>
      </c>
      <c r="X42" s="261">
        <v>986</v>
      </c>
    </row>
    <row r="43" spans="3:24" ht="13.5" thickBot="1" x14ac:dyDescent="0.25">
      <c r="C43" s="155"/>
      <c r="D43" s="164"/>
      <c r="E43" s="480"/>
      <c r="F43" s="216" t="s">
        <v>63</v>
      </c>
      <c r="G43" s="165"/>
      <c r="H43" s="166"/>
      <c r="I43" s="167"/>
      <c r="J43" s="262">
        <v>6546</v>
      </c>
      <c r="K43" s="262">
        <v>7012</v>
      </c>
      <c r="L43" s="262">
        <v>6136</v>
      </c>
      <c r="M43" s="262">
        <v>5851</v>
      </c>
      <c r="N43" s="262">
        <v>6530</v>
      </c>
      <c r="O43" s="344">
        <v>7110</v>
      </c>
      <c r="P43" s="344">
        <v>6396</v>
      </c>
      <c r="Q43" s="344">
        <v>6696</v>
      </c>
      <c r="R43" s="344">
        <v>4926</v>
      </c>
      <c r="S43" s="344">
        <v>4177</v>
      </c>
      <c r="T43" s="344">
        <v>4075</v>
      </c>
      <c r="U43" s="344">
        <v>3251</v>
      </c>
      <c r="V43" s="344">
        <v>2784</v>
      </c>
      <c r="W43" s="344">
        <v>2829</v>
      </c>
      <c r="X43" s="263">
        <v>1634</v>
      </c>
    </row>
    <row r="44" spans="3:24" x14ac:dyDescent="0.2">
      <c r="C44" s="155"/>
      <c r="D44" s="168"/>
      <c r="E44" s="169" t="s">
        <v>204</v>
      </c>
      <c r="F44" s="169"/>
      <c r="G44" s="169"/>
      <c r="H44" s="170"/>
      <c r="I44" s="171"/>
      <c r="J44" s="204">
        <v>5451</v>
      </c>
      <c r="K44" s="204">
        <v>5014</v>
      </c>
      <c r="L44" s="204">
        <v>4549</v>
      </c>
      <c r="M44" s="204">
        <v>5197</v>
      </c>
      <c r="N44" s="204">
        <v>5558</v>
      </c>
      <c r="O44" s="346">
        <v>5840</v>
      </c>
      <c r="P44" s="346">
        <v>5500</v>
      </c>
      <c r="Q44" s="346">
        <v>5125</v>
      </c>
      <c r="R44" s="346">
        <v>3857</v>
      </c>
      <c r="S44" s="346">
        <v>3143</v>
      </c>
      <c r="T44" s="346">
        <v>3236</v>
      </c>
      <c r="U44" s="346">
        <v>3401</v>
      </c>
      <c r="V44" s="346">
        <v>3160</v>
      </c>
      <c r="W44" s="346">
        <v>3527</v>
      </c>
      <c r="X44" s="205">
        <v>3247</v>
      </c>
    </row>
    <row r="45" spans="3:24" ht="12.75" customHeight="1" x14ac:dyDescent="0.2">
      <c r="C45" s="155"/>
      <c r="D45" s="160"/>
      <c r="E45" s="479" t="s">
        <v>3</v>
      </c>
      <c r="F45" s="165" t="s">
        <v>62</v>
      </c>
      <c r="G45" s="161"/>
      <c r="H45" s="162"/>
      <c r="I45" s="163"/>
      <c r="J45" s="256">
        <v>0</v>
      </c>
      <c r="K45" s="256">
        <v>15</v>
      </c>
      <c r="L45" s="256">
        <v>0</v>
      </c>
      <c r="M45" s="256">
        <v>0</v>
      </c>
      <c r="N45" s="256">
        <v>0</v>
      </c>
      <c r="O45" s="341">
        <v>0</v>
      </c>
      <c r="P45" s="341">
        <v>0</v>
      </c>
      <c r="Q45" s="341">
        <v>15</v>
      </c>
      <c r="R45" s="341">
        <v>20</v>
      </c>
      <c r="S45" s="341">
        <v>9</v>
      </c>
      <c r="T45" s="341">
        <v>22</v>
      </c>
      <c r="U45" s="341">
        <v>16</v>
      </c>
      <c r="V45" s="341">
        <v>21</v>
      </c>
      <c r="W45" s="341">
        <v>20</v>
      </c>
      <c r="X45" s="257">
        <v>16</v>
      </c>
    </row>
    <row r="46" spans="3:24" x14ac:dyDescent="0.2">
      <c r="C46" s="155"/>
      <c r="D46" s="164"/>
      <c r="E46" s="480"/>
      <c r="F46" s="219" t="s">
        <v>111</v>
      </c>
      <c r="G46" s="165"/>
      <c r="H46" s="166"/>
      <c r="I46" s="167"/>
      <c r="J46" s="258">
        <v>145</v>
      </c>
      <c r="K46" s="258">
        <v>171</v>
      </c>
      <c r="L46" s="258">
        <v>143</v>
      </c>
      <c r="M46" s="258">
        <v>180</v>
      </c>
      <c r="N46" s="258">
        <v>146</v>
      </c>
      <c r="O46" s="342">
        <v>143</v>
      </c>
      <c r="P46" s="342">
        <v>201</v>
      </c>
      <c r="Q46" s="342">
        <v>144</v>
      </c>
      <c r="R46" s="342">
        <v>193</v>
      </c>
      <c r="S46" s="342">
        <v>253</v>
      </c>
      <c r="T46" s="342">
        <v>222</v>
      </c>
      <c r="U46" s="342">
        <v>247</v>
      </c>
      <c r="V46" s="342">
        <v>285</v>
      </c>
      <c r="W46" s="342">
        <v>298</v>
      </c>
      <c r="X46" s="259">
        <v>342</v>
      </c>
    </row>
    <row r="47" spans="3:24" x14ac:dyDescent="0.2">
      <c r="C47" s="155"/>
      <c r="D47" s="164"/>
      <c r="E47" s="480"/>
      <c r="F47" s="220" t="s">
        <v>65</v>
      </c>
      <c r="G47" s="165"/>
      <c r="H47" s="166"/>
      <c r="I47" s="167"/>
      <c r="J47" s="260">
        <v>651</v>
      </c>
      <c r="K47" s="260">
        <v>708</v>
      </c>
      <c r="L47" s="260">
        <v>619</v>
      </c>
      <c r="M47" s="260">
        <v>1087</v>
      </c>
      <c r="N47" s="260">
        <v>937</v>
      </c>
      <c r="O47" s="343">
        <v>986</v>
      </c>
      <c r="P47" s="343">
        <v>1009</v>
      </c>
      <c r="Q47" s="343">
        <v>1143</v>
      </c>
      <c r="R47" s="343">
        <v>1056</v>
      </c>
      <c r="S47" s="343">
        <v>910</v>
      </c>
      <c r="T47" s="343">
        <v>1060</v>
      </c>
      <c r="U47" s="343">
        <v>1523</v>
      </c>
      <c r="V47" s="343">
        <v>1243</v>
      </c>
      <c r="W47" s="343">
        <v>1620</v>
      </c>
      <c r="X47" s="261">
        <v>1573</v>
      </c>
    </row>
    <row r="48" spans="3:24" ht="13.5" thickBot="1" x14ac:dyDescent="0.25">
      <c r="C48" s="155"/>
      <c r="D48" s="164"/>
      <c r="E48" s="480"/>
      <c r="F48" s="222" t="s">
        <v>63</v>
      </c>
      <c r="G48" s="165"/>
      <c r="H48" s="166"/>
      <c r="I48" s="167"/>
      <c r="J48" s="262">
        <v>4655</v>
      </c>
      <c r="K48" s="262">
        <v>4120</v>
      </c>
      <c r="L48" s="262">
        <v>3787</v>
      </c>
      <c r="M48" s="262">
        <v>3930</v>
      </c>
      <c r="N48" s="262">
        <v>4475</v>
      </c>
      <c r="O48" s="344">
        <v>4711</v>
      </c>
      <c r="P48" s="344">
        <v>4290</v>
      </c>
      <c r="Q48" s="344">
        <v>3823</v>
      </c>
      <c r="R48" s="344">
        <v>2588</v>
      </c>
      <c r="S48" s="344">
        <v>1971</v>
      </c>
      <c r="T48" s="344">
        <v>1932</v>
      </c>
      <c r="U48" s="344">
        <v>1615</v>
      </c>
      <c r="V48" s="344">
        <v>1611</v>
      </c>
      <c r="W48" s="344">
        <v>1589</v>
      </c>
      <c r="X48" s="263">
        <v>1316</v>
      </c>
    </row>
    <row r="49" spans="3:24" x14ac:dyDescent="0.2">
      <c r="C49" s="155"/>
      <c r="D49" s="172"/>
      <c r="E49" s="173" t="s">
        <v>117</v>
      </c>
      <c r="F49" s="221"/>
      <c r="G49" s="173"/>
      <c r="H49" s="174"/>
      <c r="I49" s="175"/>
      <c r="J49" s="206">
        <v>0</v>
      </c>
      <c r="K49" s="206">
        <v>36</v>
      </c>
      <c r="L49" s="206">
        <v>0</v>
      </c>
      <c r="M49" s="206">
        <v>34</v>
      </c>
      <c r="N49" s="206">
        <v>0</v>
      </c>
      <c r="O49" s="340">
        <v>36</v>
      </c>
      <c r="P49" s="340">
        <v>0</v>
      </c>
      <c r="Q49" s="340">
        <v>41</v>
      </c>
      <c r="R49" s="340">
        <v>61</v>
      </c>
      <c r="S49" s="340">
        <v>123</v>
      </c>
      <c r="T49" s="340">
        <v>86</v>
      </c>
      <c r="U49" s="340">
        <v>135</v>
      </c>
      <c r="V49" s="340">
        <v>130</v>
      </c>
      <c r="W49" s="340">
        <v>119</v>
      </c>
      <c r="X49" s="207">
        <v>110</v>
      </c>
    </row>
    <row r="50" spans="3:24" ht="12.75" customHeight="1" x14ac:dyDescent="0.2">
      <c r="C50" s="155"/>
      <c r="D50" s="160"/>
      <c r="E50" s="479" t="s">
        <v>3</v>
      </c>
      <c r="F50" s="216" t="s">
        <v>62</v>
      </c>
      <c r="G50" s="161"/>
      <c r="H50" s="162"/>
      <c r="I50" s="163"/>
      <c r="J50" s="256">
        <v>0</v>
      </c>
      <c r="K50" s="256">
        <v>0</v>
      </c>
      <c r="L50" s="256">
        <v>0</v>
      </c>
      <c r="M50" s="256">
        <v>0</v>
      </c>
      <c r="N50" s="264">
        <v>0</v>
      </c>
      <c r="O50" s="347">
        <v>0</v>
      </c>
      <c r="P50" s="347">
        <v>0</v>
      </c>
      <c r="Q50" s="347">
        <v>0</v>
      </c>
      <c r="R50" s="347">
        <v>0</v>
      </c>
      <c r="S50" s="347">
        <v>0</v>
      </c>
      <c r="T50" s="347">
        <v>0</v>
      </c>
      <c r="U50" s="347">
        <v>0</v>
      </c>
      <c r="V50" s="347">
        <v>0</v>
      </c>
      <c r="W50" s="347">
        <v>0</v>
      </c>
      <c r="X50" s="265">
        <v>0</v>
      </c>
    </row>
    <row r="51" spans="3:24" x14ac:dyDescent="0.2">
      <c r="C51" s="155"/>
      <c r="D51" s="164"/>
      <c r="E51" s="490"/>
      <c r="F51" s="219" t="s">
        <v>111</v>
      </c>
      <c r="G51" s="165"/>
      <c r="H51" s="166"/>
      <c r="I51" s="167"/>
      <c r="J51" s="258">
        <v>0</v>
      </c>
      <c r="K51" s="258">
        <v>0</v>
      </c>
      <c r="L51" s="258">
        <v>0</v>
      </c>
      <c r="M51" s="258">
        <v>0</v>
      </c>
      <c r="N51" s="258">
        <v>0</v>
      </c>
      <c r="O51" s="342">
        <v>0</v>
      </c>
      <c r="P51" s="342">
        <v>0</v>
      </c>
      <c r="Q51" s="342">
        <v>0</v>
      </c>
      <c r="R51" s="342">
        <v>0</v>
      </c>
      <c r="S51" s="342">
        <v>0</v>
      </c>
      <c r="T51" s="342">
        <v>0</v>
      </c>
      <c r="U51" s="342">
        <v>0</v>
      </c>
      <c r="V51" s="342">
        <v>0</v>
      </c>
      <c r="W51" s="342">
        <v>19</v>
      </c>
      <c r="X51" s="259">
        <v>0</v>
      </c>
    </row>
    <row r="52" spans="3:24" x14ac:dyDescent="0.2">
      <c r="C52" s="155"/>
      <c r="D52" s="164"/>
      <c r="E52" s="490"/>
      <c r="F52" s="220" t="s">
        <v>65</v>
      </c>
      <c r="G52" s="165"/>
      <c r="H52" s="166"/>
      <c r="I52" s="167"/>
      <c r="J52" s="260">
        <v>0</v>
      </c>
      <c r="K52" s="260">
        <v>36</v>
      </c>
      <c r="L52" s="260">
        <v>0</v>
      </c>
      <c r="M52" s="260">
        <v>34</v>
      </c>
      <c r="N52" s="260">
        <v>0</v>
      </c>
      <c r="O52" s="343">
        <v>36</v>
      </c>
      <c r="P52" s="343">
        <v>0</v>
      </c>
      <c r="Q52" s="343">
        <v>41</v>
      </c>
      <c r="R52" s="343">
        <v>61</v>
      </c>
      <c r="S52" s="343">
        <v>123</v>
      </c>
      <c r="T52" s="343">
        <v>86</v>
      </c>
      <c r="U52" s="343">
        <v>135</v>
      </c>
      <c r="V52" s="343">
        <v>130</v>
      </c>
      <c r="W52" s="343">
        <v>100</v>
      </c>
      <c r="X52" s="261">
        <v>110</v>
      </c>
    </row>
    <row r="53" spans="3:24" ht="13.5" thickBot="1" x14ac:dyDescent="0.25">
      <c r="C53" s="155"/>
      <c r="D53" s="164"/>
      <c r="E53" s="490"/>
      <c r="F53" s="216" t="s">
        <v>63</v>
      </c>
      <c r="G53" s="165"/>
      <c r="H53" s="166"/>
      <c r="I53" s="167"/>
      <c r="J53" s="262">
        <v>0</v>
      </c>
      <c r="K53" s="262">
        <v>0</v>
      </c>
      <c r="L53" s="262">
        <v>0</v>
      </c>
      <c r="M53" s="262">
        <v>0</v>
      </c>
      <c r="N53" s="262">
        <v>0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v>0</v>
      </c>
      <c r="V53" s="344">
        <v>0</v>
      </c>
      <c r="W53" s="344">
        <v>0</v>
      </c>
      <c r="X53" s="263">
        <v>0</v>
      </c>
    </row>
    <row r="54" spans="3:24" ht="13.5" thickBot="1" x14ac:dyDescent="0.25">
      <c r="C54" s="151"/>
      <c r="D54" s="176" t="s">
        <v>59</v>
      </c>
      <c r="E54" s="177"/>
      <c r="F54" s="177"/>
      <c r="G54" s="177"/>
      <c r="H54" s="177"/>
      <c r="I54" s="177"/>
      <c r="J54" s="177"/>
      <c r="K54" s="177"/>
      <c r="L54" s="177"/>
      <c r="M54" s="177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</row>
    <row r="55" spans="3:24" x14ac:dyDescent="0.2">
      <c r="C55" s="155"/>
      <c r="D55" s="156"/>
      <c r="E55" s="157" t="s">
        <v>1</v>
      </c>
      <c r="F55" s="157"/>
      <c r="G55" s="157"/>
      <c r="H55" s="158"/>
      <c r="I55" s="159"/>
      <c r="J55" s="206">
        <v>6279</v>
      </c>
      <c r="K55" s="206">
        <v>6476</v>
      </c>
      <c r="L55" s="206">
        <v>7852</v>
      </c>
      <c r="M55" s="206">
        <v>7885</v>
      </c>
      <c r="N55" s="206">
        <v>6912</v>
      </c>
      <c r="O55" s="340">
        <v>7443</v>
      </c>
      <c r="P55" s="340">
        <v>7183</v>
      </c>
      <c r="Q55" s="340">
        <v>6296</v>
      </c>
      <c r="R55" s="340">
        <v>5933</v>
      </c>
      <c r="S55" s="340">
        <v>5377</v>
      </c>
      <c r="T55" s="340">
        <v>4516</v>
      </c>
      <c r="U55" s="340">
        <v>4145</v>
      </c>
      <c r="V55" s="340">
        <v>4024</v>
      </c>
      <c r="W55" s="340">
        <v>4176</v>
      </c>
      <c r="X55" s="207" t="s">
        <v>66</v>
      </c>
    </row>
    <row r="56" spans="3:24" ht="12.75" customHeight="1" x14ac:dyDescent="0.2">
      <c r="C56" s="155"/>
      <c r="D56" s="160"/>
      <c r="E56" s="479" t="s">
        <v>3</v>
      </c>
      <c r="F56" s="165" t="s">
        <v>62</v>
      </c>
      <c r="G56" s="161"/>
      <c r="H56" s="162"/>
      <c r="I56" s="163"/>
      <c r="J56" s="256">
        <v>13</v>
      </c>
      <c r="K56" s="256">
        <v>9</v>
      </c>
      <c r="L56" s="256">
        <v>24</v>
      </c>
      <c r="M56" s="256">
        <v>23</v>
      </c>
      <c r="N56" s="256">
        <v>58</v>
      </c>
      <c r="O56" s="341">
        <v>18</v>
      </c>
      <c r="P56" s="341">
        <v>40</v>
      </c>
      <c r="Q56" s="341">
        <v>46</v>
      </c>
      <c r="R56" s="341">
        <v>64</v>
      </c>
      <c r="S56" s="341">
        <v>11</v>
      </c>
      <c r="T56" s="341">
        <v>7</v>
      </c>
      <c r="U56" s="341">
        <v>14</v>
      </c>
      <c r="V56" s="341">
        <v>13</v>
      </c>
      <c r="W56" s="341">
        <v>10</v>
      </c>
      <c r="X56" s="203" t="s">
        <v>66</v>
      </c>
    </row>
    <row r="57" spans="3:24" ht="15" x14ac:dyDescent="0.2">
      <c r="C57" s="155"/>
      <c r="D57" s="164"/>
      <c r="E57" s="491"/>
      <c r="F57" s="219" t="s">
        <v>155</v>
      </c>
      <c r="G57" s="165"/>
      <c r="H57" s="166"/>
      <c r="I57" s="167"/>
      <c r="J57" s="258">
        <v>535</v>
      </c>
      <c r="K57" s="258">
        <v>507</v>
      </c>
      <c r="L57" s="258">
        <v>444</v>
      </c>
      <c r="M57" s="258">
        <v>473</v>
      </c>
      <c r="N57" s="258">
        <v>456</v>
      </c>
      <c r="O57" s="342">
        <v>470</v>
      </c>
      <c r="P57" s="342">
        <v>323</v>
      </c>
      <c r="Q57" s="342">
        <v>521</v>
      </c>
      <c r="R57" s="342">
        <v>454</v>
      </c>
      <c r="S57" s="342">
        <v>439</v>
      </c>
      <c r="T57" s="342">
        <v>609</v>
      </c>
      <c r="U57" s="342">
        <v>713</v>
      </c>
      <c r="V57" s="342">
        <v>760</v>
      </c>
      <c r="W57" s="342">
        <v>940</v>
      </c>
      <c r="X57" s="205" t="s">
        <v>66</v>
      </c>
    </row>
    <row r="58" spans="3:24" ht="15" x14ac:dyDescent="0.2">
      <c r="C58" s="155"/>
      <c r="D58" s="164"/>
      <c r="E58" s="491"/>
      <c r="F58" s="220" t="s">
        <v>156</v>
      </c>
      <c r="G58" s="165"/>
      <c r="H58" s="166"/>
      <c r="I58" s="167"/>
      <c r="J58" s="260">
        <v>1153</v>
      </c>
      <c r="K58" s="260">
        <v>1145</v>
      </c>
      <c r="L58" s="260">
        <v>1475</v>
      </c>
      <c r="M58" s="260">
        <v>1500</v>
      </c>
      <c r="N58" s="260">
        <v>1424</v>
      </c>
      <c r="O58" s="343">
        <v>1482</v>
      </c>
      <c r="P58" s="343">
        <v>1262</v>
      </c>
      <c r="Q58" s="343">
        <v>1175</v>
      </c>
      <c r="R58" s="343">
        <v>1366</v>
      </c>
      <c r="S58" s="343">
        <v>1502</v>
      </c>
      <c r="T58" s="343">
        <v>1541</v>
      </c>
      <c r="U58" s="343">
        <v>1855</v>
      </c>
      <c r="V58" s="343">
        <v>1866</v>
      </c>
      <c r="W58" s="343">
        <v>2147</v>
      </c>
      <c r="X58" s="266" t="s">
        <v>66</v>
      </c>
    </row>
    <row r="59" spans="3:24" ht="13.5" thickBot="1" x14ac:dyDescent="0.25">
      <c r="C59" s="155"/>
      <c r="D59" s="164"/>
      <c r="E59" s="491"/>
      <c r="F59" s="216" t="s">
        <v>63</v>
      </c>
      <c r="G59" s="165"/>
      <c r="H59" s="166"/>
      <c r="I59" s="167"/>
      <c r="J59" s="262">
        <v>4578</v>
      </c>
      <c r="K59" s="262">
        <v>4815</v>
      </c>
      <c r="L59" s="262">
        <v>5909</v>
      </c>
      <c r="M59" s="262">
        <v>5889</v>
      </c>
      <c r="N59" s="262">
        <v>4974</v>
      </c>
      <c r="O59" s="344">
        <v>5473</v>
      </c>
      <c r="P59" s="344">
        <v>5558</v>
      </c>
      <c r="Q59" s="344">
        <v>4554</v>
      </c>
      <c r="R59" s="344">
        <v>4049</v>
      </c>
      <c r="S59" s="344">
        <v>3425</v>
      </c>
      <c r="T59" s="344">
        <v>2359</v>
      </c>
      <c r="U59" s="344">
        <v>1563</v>
      </c>
      <c r="V59" s="344">
        <v>1385</v>
      </c>
      <c r="W59" s="344">
        <v>1079</v>
      </c>
      <c r="X59" s="267" t="s">
        <v>66</v>
      </c>
    </row>
    <row r="60" spans="3:24" x14ac:dyDescent="0.2">
      <c r="C60" s="155"/>
      <c r="D60" s="168"/>
      <c r="E60" s="169" t="s">
        <v>116</v>
      </c>
      <c r="F60" s="169"/>
      <c r="G60" s="169"/>
      <c r="H60" s="170"/>
      <c r="I60" s="171"/>
      <c r="J60" s="202">
        <v>3546</v>
      </c>
      <c r="K60" s="202">
        <v>3461</v>
      </c>
      <c r="L60" s="202">
        <v>4148</v>
      </c>
      <c r="M60" s="202">
        <v>4505</v>
      </c>
      <c r="N60" s="202">
        <v>3869</v>
      </c>
      <c r="O60" s="345">
        <v>3889</v>
      </c>
      <c r="P60" s="345">
        <v>3746</v>
      </c>
      <c r="Q60" s="345">
        <v>3706</v>
      </c>
      <c r="R60" s="345">
        <v>3323</v>
      </c>
      <c r="S60" s="345">
        <v>3096</v>
      </c>
      <c r="T60" s="345">
        <v>2481</v>
      </c>
      <c r="U60" s="345">
        <v>2130</v>
      </c>
      <c r="V60" s="345">
        <v>1953</v>
      </c>
      <c r="W60" s="345">
        <v>1914</v>
      </c>
      <c r="X60" s="203" t="s">
        <v>66</v>
      </c>
    </row>
    <row r="61" spans="3:24" ht="12.75" customHeight="1" x14ac:dyDescent="0.2">
      <c r="C61" s="155"/>
      <c r="D61" s="160"/>
      <c r="E61" s="479" t="s">
        <v>3</v>
      </c>
      <c r="F61" s="165" t="s">
        <v>62</v>
      </c>
      <c r="G61" s="161"/>
      <c r="H61" s="162"/>
      <c r="I61" s="163"/>
      <c r="J61" s="256">
        <v>13</v>
      </c>
      <c r="K61" s="256">
        <v>9</v>
      </c>
      <c r="L61" s="256">
        <v>24</v>
      </c>
      <c r="M61" s="256">
        <v>23</v>
      </c>
      <c r="N61" s="256">
        <v>58</v>
      </c>
      <c r="O61" s="341">
        <v>18</v>
      </c>
      <c r="P61" s="341">
        <v>40</v>
      </c>
      <c r="Q61" s="341">
        <v>46</v>
      </c>
      <c r="R61" s="341">
        <v>55</v>
      </c>
      <c r="S61" s="341">
        <v>0</v>
      </c>
      <c r="T61" s="341">
        <v>0</v>
      </c>
      <c r="U61" s="341">
        <v>0</v>
      </c>
      <c r="V61" s="341">
        <v>0</v>
      </c>
      <c r="W61" s="341">
        <v>0</v>
      </c>
      <c r="X61" s="203" t="s">
        <v>66</v>
      </c>
    </row>
    <row r="62" spans="3:24" x14ac:dyDescent="0.2">
      <c r="C62" s="155"/>
      <c r="D62" s="164"/>
      <c r="E62" s="480"/>
      <c r="F62" s="219" t="s">
        <v>111</v>
      </c>
      <c r="G62" s="165"/>
      <c r="H62" s="166"/>
      <c r="I62" s="167"/>
      <c r="J62" s="258">
        <v>350</v>
      </c>
      <c r="K62" s="258">
        <v>303</v>
      </c>
      <c r="L62" s="258">
        <v>192</v>
      </c>
      <c r="M62" s="258">
        <v>324</v>
      </c>
      <c r="N62" s="258">
        <v>276</v>
      </c>
      <c r="O62" s="342">
        <v>284</v>
      </c>
      <c r="P62" s="342">
        <v>150</v>
      </c>
      <c r="Q62" s="342">
        <v>293</v>
      </c>
      <c r="R62" s="342">
        <v>310</v>
      </c>
      <c r="S62" s="342">
        <v>303</v>
      </c>
      <c r="T62" s="342">
        <v>400</v>
      </c>
      <c r="U62" s="342">
        <v>471</v>
      </c>
      <c r="V62" s="342">
        <v>541</v>
      </c>
      <c r="W62" s="342">
        <v>661</v>
      </c>
      <c r="X62" s="205" t="s">
        <v>66</v>
      </c>
    </row>
    <row r="63" spans="3:24" x14ac:dyDescent="0.2">
      <c r="C63" s="155"/>
      <c r="D63" s="164"/>
      <c r="E63" s="480"/>
      <c r="F63" s="220" t="s">
        <v>65</v>
      </c>
      <c r="G63" s="165"/>
      <c r="H63" s="166"/>
      <c r="I63" s="167"/>
      <c r="J63" s="260">
        <v>838</v>
      </c>
      <c r="K63" s="260">
        <v>772</v>
      </c>
      <c r="L63" s="260">
        <v>916</v>
      </c>
      <c r="M63" s="260">
        <v>945</v>
      </c>
      <c r="N63" s="260">
        <v>910</v>
      </c>
      <c r="O63" s="343">
        <v>833</v>
      </c>
      <c r="P63" s="343">
        <v>746</v>
      </c>
      <c r="Q63" s="343">
        <v>805</v>
      </c>
      <c r="R63" s="343">
        <v>846</v>
      </c>
      <c r="S63" s="343">
        <v>808</v>
      </c>
      <c r="T63" s="343">
        <v>706</v>
      </c>
      <c r="U63" s="343">
        <v>760</v>
      </c>
      <c r="V63" s="343">
        <v>597</v>
      </c>
      <c r="W63" s="343">
        <v>670</v>
      </c>
      <c r="X63" s="266" t="s">
        <v>66</v>
      </c>
    </row>
    <row r="64" spans="3:24" ht="13.5" thickBot="1" x14ac:dyDescent="0.25">
      <c r="C64" s="155"/>
      <c r="D64" s="164"/>
      <c r="E64" s="480"/>
      <c r="F64" s="216" t="s">
        <v>63</v>
      </c>
      <c r="G64" s="165"/>
      <c r="H64" s="166"/>
      <c r="I64" s="167"/>
      <c r="J64" s="262">
        <v>2345</v>
      </c>
      <c r="K64" s="262">
        <v>2377</v>
      </c>
      <c r="L64" s="262">
        <v>3016</v>
      </c>
      <c r="M64" s="262">
        <v>3213</v>
      </c>
      <c r="N64" s="262">
        <v>2625</v>
      </c>
      <c r="O64" s="344">
        <v>2754</v>
      </c>
      <c r="P64" s="344">
        <v>2810</v>
      </c>
      <c r="Q64" s="344">
        <v>2562</v>
      </c>
      <c r="R64" s="344">
        <v>2112</v>
      </c>
      <c r="S64" s="344">
        <v>1985</v>
      </c>
      <c r="T64" s="344">
        <v>1375</v>
      </c>
      <c r="U64" s="344">
        <v>899</v>
      </c>
      <c r="V64" s="344">
        <v>815</v>
      </c>
      <c r="W64" s="344">
        <v>583</v>
      </c>
      <c r="X64" s="267" t="s">
        <v>66</v>
      </c>
    </row>
    <row r="65" spans="3:24" x14ac:dyDescent="0.2">
      <c r="C65" s="155"/>
      <c r="D65" s="168"/>
      <c r="E65" s="169" t="s">
        <v>204</v>
      </c>
      <c r="F65" s="169"/>
      <c r="G65" s="169"/>
      <c r="H65" s="170"/>
      <c r="I65" s="171"/>
      <c r="J65" s="204">
        <v>2716</v>
      </c>
      <c r="K65" s="204">
        <v>3015</v>
      </c>
      <c r="L65" s="204">
        <v>3704</v>
      </c>
      <c r="M65" s="204">
        <v>3357</v>
      </c>
      <c r="N65" s="204">
        <v>3043</v>
      </c>
      <c r="O65" s="346">
        <v>3544</v>
      </c>
      <c r="P65" s="346">
        <v>3437</v>
      </c>
      <c r="Q65" s="346">
        <v>2577</v>
      </c>
      <c r="R65" s="346">
        <v>2610</v>
      </c>
      <c r="S65" s="346">
        <v>2265</v>
      </c>
      <c r="T65" s="346">
        <v>1989</v>
      </c>
      <c r="U65" s="346">
        <v>1965</v>
      </c>
      <c r="V65" s="346">
        <v>1994</v>
      </c>
      <c r="W65" s="346">
        <v>2127</v>
      </c>
      <c r="X65" s="205" t="s">
        <v>66</v>
      </c>
    </row>
    <row r="66" spans="3:24" ht="12.75" customHeight="1" x14ac:dyDescent="0.2">
      <c r="C66" s="155"/>
      <c r="D66" s="160"/>
      <c r="E66" s="479" t="s">
        <v>3</v>
      </c>
      <c r="F66" s="165" t="s">
        <v>62</v>
      </c>
      <c r="G66" s="161"/>
      <c r="H66" s="162"/>
      <c r="I66" s="163"/>
      <c r="J66" s="256">
        <v>0</v>
      </c>
      <c r="K66" s="256">
        <v>0</v>
      </c>
      <c r="L66" s="256">
        <v>0</v>
      </c>
      <c r="M66" s="256">
        <v>0</v>
      </c>
      <c r="N66" s="256">
        <v>0</v>
      </c>
      <c r="O66" s="341">
        <v>0</v>
      </c>
      <c r="P66" s="341">
        <v>0</v>
      </c>
      <c r="Q66" s="341">
        <v>0</v>
      </c>
      <c r="R66" s="341">
        <v>9</v>
      </c>
      <c r="S66" s="341">
        <v>11</v>
      </c>
      <c r="T66" s="341">
        <v>7</v>
      </c>
      <c r="U66" s="341">
        <v>14</v>
      </c>
      <c r="V66" s="341">
        <v>13</v>
      </c>
      <c r="W66" s="341">
        <v>10</v>
      </c>
      <c r="X66" s="203" t="s">
        <v>66</v>
      </c>
    </row>
    <row r="67" spans="3:24" x14ac:dyDescent="0.2">
      <c r="C67" s="155"/>
      <c r="D67" s="164"/>
      <c r="E67" s="492"/>
      <c r="F67" s="219" t="s">
        <v>111</v>
      </c>
      <c r="G67" s="165"/>
      <c r="H67" s="166"/>
      <c r="I67" s="167"/>
      <c r="J67" s="258">
        <v>185</v>
      </c>
      <c r="K67" s="258">
        <v>204</v>
      </c>
      <c r="L67" s="258">
        <v>252</v>
      </c>
      <c r="M67" s="258">
        <v>149</v>
      </c>
      <c r="N67" s="258">
        <v>180</v>
      </c>
      <c r="O67" s="342">
        <v>186</v>
      </c>
      <c r="P67" s="342">
        <v>173</v>
      </c>
      <c r="Q67" s="342">
        <v>228</v>
      </c>
      <c r="R67" s="342">
        <v>144</v>
      </c>
      <c r="S67" s="342">
        <v>136</v>
      </c>
      <c r="T67" s="342">
        <v>209</v>
      </c>
      <c r="U67" s="342">
        <v>242</v>
      </c>
      <c r="V67" s="342">
        <v>219</v>
      </c>
      <c r="W67" s="342">
        <v>279</v>
      </c>
      <c r="X67" s="205" t="s">
        <v>66</v>
      </c>
    </row>
    <row r="68" spans="3:24" x14ac:dyDescent="0.2">
      <c r="C68" s="155"/>
      <c r="D68" s="164"/>
      <c r="E68" s="492"/>
      <c r="F68" s="220" t="s">
        <v>65</v>
      </c>
      <c r="G68" s="165"/>
      <c r="H68" s="166"/>
      <c r="I68" s="167"/>
      <c r="J68" s="260">
        <v>298</v>
      </c>
      <c r="K68" s="260">
        <v>373</v>
      </c>
      <c r="L68" s="260">
        <v>559</v>
      </c>
      <c r="M68" s="260">
        <v>532</v>
      </c>
      <c r="N68" s="260">
        <v>514</v>
      </c>
      <c r="O68" s="343">
        <v>639</v>
      </c>
      <c r="P68" s="343">
        <v>516</v>
      </c>
      <c r="Q68" s="343">
        <v>357</v>
      </c>
      <c r="R68" s="343">
        <v>520</v>
      </c>
      <c r="S68" s="343">
        <v>678</v>
      </c>
      <c r="T68" s="343">
        <v>789</v>
      </c>
      <c r="U68" s="343">
        <v>1045</v>
      </c>
      <c r="V68" s="343">
        <v>1192</v>
      </c>
      <c r="W68" s="343">
        <v>1342</v>
      </c>
      <c r="X68" s="266" t="s">
        <v>66</v>
      </c>
    </row>
    <row r="69" spans="3:24" ht="13.5" thickBot="1" x14ac:dyDescent="0.25">
      <c r="C69" s="155"/>
      <c r="D69" s="317"/>
      <c r="E69" s="493"/>
      <c r="F69" s="222" t="s">
        <v>63</v>
      </c>
      <c r="G69" s="318"/>
      <c r="H69" s="319"/>
      <c r="I69" s="320"/>
      <c r="J69" s="262">
        <v>2233</v>
      </c>
      <c r="K69" s="262">
        <v>2438</v>
      </c>
      <c r="L69" s="262">
        <v>2893</v>
      </c>
      <c r="M69" s="262">
        <v>2676</v>
      </c>
      <c r="N69" s="262">
        <v>2349</v>
      </c>
      <c r="O69" s="344">
        <v>2719</v>
      </c>
      <c r="P69" s="344">
        <v>2748</v>
      </c>
      <c r="Q69" s="344">
        <v>1992</v>
      </c>
      <c r="R69" s="344">
        <v>1937</v>
      </c>
      <c r="S69" s="344">
        <v>1440</v>
      </c>
      <c r="T69" s="344">
        <v>984</v>
      </c>
      <c r="U69" s="344">
        <v>664</v>
      </c>
      <c r="V69" s="344">
        <v>570</v>
      </c>
      <c r="W69" s="344">
        <v>496</v>
      </c>
      <c r="X69" s="267" t="s">
        <v>66</v>
      </c>
    </row>
    <row r="70" spans="3:24" x14ac:dyDescent="0.2">
      <c r="C70" s="155"/>
      <c r="D70" s="316"/>
      <c r="E70" s="169" t="s">
        <v>117</v>
      </c>
      <c r="F70" s="169"/>
      <c r="G70" s="169"/>
      <c r="H70" s="170"/>
      <c r="I70" s="171"/>
      <c r="J70" s="206">
        <v>17</v>
      </c>
      <c r="K70" s="206">
        <v>0</v>
      </c>
      <c r="L70" s="206">
        <v>0</v>
      </c>
      <c r="M70" s="206">
        <v>23</v>
      </c>
      <c r="N70" s="206">
        <v>0</v>
      </c>
      <c r="O70" s="340">
        <v>10</v>
      </c>
      <c r="P70" s="340">
        <v>0</v>
      </c>
      <c r="Q70" s="340">
        <v>13</v>
      </c>
      <c r="R70" s="340">
        <v>0</v>
      </c>
      <c r="S70" s="340">
        <v>16</v>
      </c>
      <c r="T70" s="340">
        <v>46</v>
      </c>
      <c r="U70" s="340">
        <v>50</v>
      </c>
      <c r="V70" s="340">
        <v>77</v>
      </c>
      <c r="W70" s="340">
        <v>135</v>
      </c>
      <c r="X70" s="207" t="s">
        <v>66</v>
      </c>
    </row>
    <row r="71" spans="3:24" ht="12.75" customHeight="1" x14ac:dyDescent="0.2">
      <c r="C71" s="155"/>
      <c r="D71" s="160"/>
      <c r="E71" s="479" t="s">
        <v>3</v>
      </c>
      <c r="F71" s="161" t="s">
        <v>62</v>
      </c>
      <c r="G71" s="161"/>
      <c r="H71" s="162"/>
      <c r="I71" s="163"/>
      <c r="J71" s="256">
        <v>0</v>
      </c>
      <c r="K71" s="256">
        <v>0</v>
      </c>
      <c r="L71" s="256">
        <v>0</v>
      </c>
      <c r="M71" s="256">
        <v>0</v>
      </c>
      <c r="N71" s="256">
        <v>0</v>
      </c>
      <c r="O71" s="341">
        <v>0</v>
      </c>
      <c r="P71" s="341">
        <v>0</v>
      </c>
      <c r="Q71" s="341">
        <v>0</v>
      </c>
      <c r="R71" s="341">
        <v>0</v>
      </c>
      <c r="S71" s="341">
        <v>0</v>
      </c>
      <c r="T71" s="341">
        <v>0</v>
      </c>
      <c r="U71" s="341">
        <v>0</v>
      </c>
      <c r="V71" s="341">
        <v>0</v>
      </c>
      <c r="W71" s="341">
        <v>0</v>
      </c>
      <c r="X71" s="203" t="s">
        <v>66</v>
      </c>
    </row>
    <row r="72" spans="3:24" x14ac:dyDescent="0.2">
      <c r="C72" s="155"/>
      <c r="D72" s="164"/>
      <c r="E72" s="492"/>
      <c r="F72" s="219" t="s">
        <v>111</v>
      </c>
      <c r="G72" s="165"/>
      <c r="H72" s="166"/>
      <c r="I72" s="167"/>
      <c r="J72" s="258">
        <v>0</v>
      </c>
      <c r="K72" s="258">
        <v>0</v>
      </c>
      <c r="L72" s="258">
        <v>0</v>
      </c>
      <c r="M72" s="258">
        <v>0</v>
      </c>
      <c r="N72" s="258">
        <v>0</v>
      </c>
      <c r="O72" s="342">
        <v>0</v>
      </c>
      <c r="P72" s="342">
        <v>0</v>
      </c>
      <c r="Q72" s="342">
        <v>0</v>
      </c>
      <c r="R72" s="342">
        <v>0</v>
      </c>
      <c r="S72" s="342">
        <v>0</v>
      </c>
      <c r="T72" s="342">
        <v>0</v>
      </c>
      <c r="U72" s="342">
        <v>0</v>
      </c>
      <c r="V72" s="342">
        <v>0</v>
      </c>
      <c r="W72" s="342">
        <v>0</v>
      </c>
      <c r="X72" s="205" t="s">
        <v>66</v>
      </c>
    </row>
    <row r="73" spans="3:24" x14ac:dyDescent="0.2">
      <c r="C73" s="155"/>
      <c r="D73" s="164"/>
      <c r="E73" s="492"/>
      <c r="F73" s="220" t="s">
        <v>65</v>
      </c>
      <c r="G73" s="165"/>
      <c r="H73" s="166"/>
      <c r="I73" s="167"/>
      <c r="J73" s="260">
        <v>17</v>
      </c>
      <c r="K73" s="260">
        <v>0</v>
      </c>
      <c r="L73" s="260">
        <v>0</v>
      </c>
      <c r="M73" s="260">
        <v>23</v>
      </c>
      <c r="N73" s="260">
        <v>0</v>
      </c>
      <c r="O73" s="343">
        <v>10</v>
      </c>
      <c r="P73" s="343">
        <v>0</v>
      </c>
      <c r="Q73" s="343">
        <v>13</v>
      </c>
      <c r="R73" s="343">
        <v>0</v>
      </c>
      <c r="S73" s="343">
        <v>16</v>
      </c>
      <c r="T73" s="343">
        <v>46</v>
      </c>
      <c r="U73" s="343">
        <v>50</v>
      </c>
      <c r="V73" s="343">
        <v>77</v>
      </c>
      <c r="W73" s="343">
        <v>135</v>
      </c>
      <c r="X73" s="266" t="s">
        <v>66</v>
      </c>
    </row>
    <row r="74" spans="3:24" ht="13.5" thickBot="1" x14ac:dyDescent="0.25">
      <c r="C74" s="155"/>
      <c r="D74" s="164"/>
      <c r="E74" s="493"/>
      <c r="F74" s="216" t="s">
        <v>63</v>
      </c>
      <c r="G74" s="165"/>
      <c r="H74" s="166"/>
      <c r="I74" s="167"/>
      <c r="J74" s="262">
        <v>0</v>
      </c>
      <c r="K74" s="262">
        <v>0</v>
      </c>
      <c r="L74" s="262">
        <v>0</v>
      </c>
      <c r="M74" s="262">
        <v>0</v>
      </c>
      <c r="N74" s="262">
        <v>0</v>
      </c>
      <c r="O74" s="344">
        <v>0</v>
      </c>
      <c r="P74" s="344">
        <v>0</v>
      </c>
      <c r="Q74" s="344">
        <v>0</v>
      </c>
      <c r="R74" s="344">
        <v>0</v>
      </c>
      <c r="S74" s="344">
        <v>0</v>
      </c>
      <c r="T74" s="344">
        <v>0</v>
      </c>
      <c r="U74" s="344">
        <v>0</v>
      </c>
      <c r="V74" s="344">
        <v>0</v>
      </c>
      <c r="W74" s="344">
        <v>0</v>
      </c>
      <c r="X74" s="267" t="s">
        <v>66</v>
      </c>
    </row>
    <row r="75" spans="3:24" ht="13.5" x14ac:dyDescent="0.25">
      <c r="C75" s="140"/>
      <c r="D75" s="64" t="s">
        <v>83</v>
      </c>
      <c r="E75" s="65"/>
      <c r="F75" s="65"/>
      <c r="G75" s="65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52" t="s">
        <v>197</v>
      </c>
    </row>
    <row r="76" spans="3:24" ht="26.25" customHeight="1" x14ac:dyDescent="0.2">
      <c r="D76" s="53" t="s">
        <v>55</v>
      </c>
      <c r="E76" s="476" t="s">
        <v>0</v>
      </c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</row>
  </sheetData>
  <mergeCells count="29">
    <mergeCell ref="E35:E38"/>
    <mergeCell ref="E61:E64"/>
    <mergeCell ref="E40:E43"/>
    <mergeCell ref="E45:E48"/>
    <mergeCell ref="W7:W10"/>
    <mergeCell ref="U7:U10"/>
    <mergeCell ref="T7:T10"/>
    <mergeCell ref="E24:E27"/>
    <mergeCell ref="R7:R10"/>
    <mergeCell ref="P7:P10"/>
    <mergeCell ref="S7:S10"/>
    <mergeCell ref="O7:O10"/>
    <mergeCell ref="Q7:Q10"/>
    <mergeCell ref="E76:X76"/>
    <mergeCell ref="E66:E69"/>
    <mergeCell ref="X7:X10"/>
    <mergeCell ref="E29:E32"/>
    <mergeCell ref="E14:E17"/>
    <mergeCell ref="J7:J10"/>
    <mergeCell ref="K7:K10"/>
    <mergeCell ref="D7:I11"/>
    <mergeCell ref="E19:E22"/>
    <mergeCell ref="V7:V10"/>
    <mergeCell ref="E71:E74"/>
    <mergeCell ref="N7:N10"/>
    <mergeCell ref="L7:L10"/>
    <mergeCell ref="M7:M10"/>
    <mergeCell ref="E56:E59"/>
    <mergeCell ref="E50:E53"/>
  </mergeCells>
  <phoneticPr fontId="0" type="noConversion"/>
  <conditionalFormatting sqref="X30:X31 G6">
    <cfRule type="expression" dxfId="25" priority="1" stopIfTrue="1">
      <formula>#REF!=" "</formula>
    </cfRule>
  </conditionalFormatting>
  <conditionalFormatting sqref="D6">
    <cfRule type="cellIs" dxfId="24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76</vt:i4>
      </vt:variant>
    </vt:vector>
  </HeadingPairs>
  <TitlesOfParts>
    <vt:vector size="94" baseType="lpstr">
      <vt:lpstr>Obsah</vt:lpstr>
      <vt:lpstr>B5.3.1</vt:lpstr>
      <vt:lpstr>B5.3.2</vt:lpstr>
      <vt:lpstr>B5.3.3</vt:lpstr>
      <vt:lpstr>B5.3.4</vt:lpstr>
      <vt:lpstr>B5.3.5</vt:lpstr>
      <vt:lpstr>B5.3.6</vt:lpstr>
      <vt:lpstr>B5.3.7</vt:lpstr>
      <vt:lpstr>B5.3.8</vt:lpstr>
      <vt:lpstr>B5.3.9</vt:lpstr>
      <vt:lpstr>B5.3.10</vt:lpstr>
      <vt:lpstr>B5.3.11</vt:lpstr>
      <vt:lpstr>B5.3.12</vt:lpstr>
      <vt:lpstr>B5.3.13</vt:lpstr>
      <vt:lpstr>B5.3.14</vt:lpstr>
      <vt:lpstr>GB1</vt:lpstr>
      <vt:lpstr>GB2</vt:lpstr>
      <vt:lpstr>GB3</vt:lpstr>
      <vt:lpstr>data_1</vt:lpstr>
      <vt:lpstr>data_19</vt:lpstr>
      <vt:lpstr>data_21</vt:lpstr>
      <vt:lpstr>data_23</vt:lpstr>
      <vt:lpstr>B5.3.12!data_26</vt:lpstr>
      <vt:lpstr>data_3</vt:lpstr>
      <vt:lpstr>data_5</vt:lpstr>
      <vt:lpstr>'GB1'!data_6</vt:lpstr>
      <vt:lpstr>'GB2'!data_6</vt:lpstr>
      <vt:lpstr>'GB3'!data_6</vt:lpstr>
      <vt:lpstr>data_6</vt:lpstr>
      <vt:lpstr>B5.3.3!data_7</vt:lpstr>
      <vt:lpstr>data_7</vt:lpstr>
      <vt:lpstr>B5.3.6!data_8</vt:lpstr>
      <vt:lpstr>B5.3.7!data_8</vt:lpstr>
      <vt:lpstr>B5.3.8!data_8</vt:lpstr>
      <vt:lpstr>data_8</vt:lpstr>
      <vt:lpstr>B5.3.1!Datova_oblast</vt:lpstr>
      <vt:lpstr>B5.3.10!Datova_oblast</vt:lpstr>
      <vt:lpstr>B5.3.11!Datova_oblast</vt:lpstr>
      <vt:lpstr>B5.3.12!Datova_oblast</vt:lpstr>
      <vt:lpstr>B5.3.13!Datova_oblast</vt:lpstr>
      <vt:lpstr>B5.3.14!Datova_oblast</vt:lpstr>
      <vt:lpstr>B5.3.2!Datova_oblast</vt:lpstr>
      <vt:lpstr>B5.3.3!Datova_oblast</vt:lpstr>
      <vt:lpstr>B5.3.4!Datova_oblast</vt:lpstr>
      <vt:lpstr>B5.3.5!Datova_oblast</vt:lpstr>
      <vt:lpstr>B5.3.6!Datova_oblast</vt:lpstr>
      <vt:lpstr>B5.3.7!Datova_oblast</vt:lpstr>
      <vt:lpstr>B5.3.8!Datova_oblast</vt:lpstr>
      <vt:lpstr>B5.3.9!Datova_oblast</vt:lpstr>
      <vt:lpstr>'GB1'!Datova_oblast</vt:lpstr>
      <vt:lpstr>'GB2'!Datova_oblast</vt:lpstr>
      <vt:lpstr>'GB3'!Datova_oblast</vt:lpstr>
      <vt:lpstr>Obsah!Názvy_tisku</vt:lpstr>
      <vt:lpstr>B5.3.1!Novy_rok</vt:lpstr>
      <vt:lpstr>B5.3.10!Novy_rok</vt:lpstr>
      <vt:lpstr>B5.3.11!Novy_rok</vt:lpstr>
      <vt:lpstr>B5.3.12!Novy_rok</vt:lpstr>
      <vt:lpstr>B5.3.13!Novy_rok</vt:lpstr>
      <vt:lpstr>B5.3.14!Novy_rok</vt:lpstr>
      <vt:lpstr>B5.3.2!Novy_rok</vt:lpstr>
      <vt:lpstr>B5.3.3!Novy_rok</vt:lpstr>
      <vt:lpstr>B5.3.4!Novy_rok</vt:lpstr>
      <vt:lpstr>B5.3.5!Novy_rok</vt:lpstr>
      <vt:lpstr>B5.3.6!Novy_rok</vt:lpstr>
      <vt:lpstr>B5.3.7!Novy_rok</vt:lpstr>
      <vt:lpstr>B5.3.8!Novy_rok</vt:lpstr>
      <vt:lpstr>B5.3.9!Novy_rok</vt:lpstr>
      <vt:lpstr>'GB1'!Novy_rok</vt:lpstr>
      <vt:lpstr>'GB2'!Novy_rok</vt:lpstr>
      <vt:lpstr>'GB3'!Novy_rok</vt:lpstr>
      <vt:lpstr>B5.3.1!Oblast_tisku</vt:lpstr>
      <vt:lpstr>B5.3.10!Oblast_tisku</vt:lpstr>
      <vt:lpstr>B5.3.11!Oblast_tisku</vt:lpstr>
      <vt:lpstr>B5.3.12!Oblast_tisku</vt:lpstr>
      <vt:lpstr>B5.3.13!Oblast_tisku</vt:lpstr>
      <vt:lpstr>B5.3.14!Oblast_tisku</vt:lpstr>
      <vt:lpstr>B5.3.2!Oblast_tisku</vt:lpstr>
      <vt:lpstr>B5.3.3!Oblast_tisku</vt:lpstr>
      <vt:lpstr>B5.3.4!Oblast_tisku</vt:lpstr>
      <vt:lpstr>B5.3.5!Oblast_tisku</vt:lpstr>
      <vt:lpstr>B5.3.6!Oblast_tisku</vt:lpstr>
      <vt:lpstr>B5.3.7!Oblast_tisku</vt:lpstr>
      <vt:lpstr>B5.3.8!Oblast_tisku</vt:lpstr>
      <vt:lpstr>B5.3.9!Oblast_tisku</vt:lpstr>
      <vt:lpstr>'GB1'!Oblast_tisku</vt:lpstr>
      <vt:lpstr>'GB2'!Oblast_tisku</vt:lpstr>
      <vt:lpstr>'GB3'!Oblast_tisku</vt:lpstr>
      <vt:lpstr>Obsah!Oblast_tisku</vt:lpstr>
      <vt:lpstr>B5.3.3!Posledni_abs</vt:lpstr>
      <vt:lpstr>B5.3.4!Posledni_abs</vt:lpstr>
      <vt:lpstr>B5.3.5!Posledni_abs</vt:lpstr>
      <vt:lpstr>B5.3.6!Posledni_abs</vt:lpstr>
      <vt:lpstr>B5.3.7!Posledni_abs</vt:lpstr>
      <vt:lpstr>B5.3.8!Posledni_abs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Vančurová Jindřiška</cp:lastModifiedBy>
  <cp:lastPrinted>2013-01-29T10:22:47Z</cp:lastPrinted>
  <dcterms:created xsi:type="dcterms:W3CDTF">2000-10-16T14:33:05Z</dcterms:created>
  <dcterms:modified xsi:type="dcterms:W3CDTF">2018-05-10T11:31:21Z</dcterms:modified>
</cp:coreProperties>
</file>