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tabRatio="958" activeTab="7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tuzemské'!$A$1:$L$35</definedName>
    <definedName name="_xlnm.Print_Area" localSheetId="12">'Cestovní výdaje - zahraniční'!$A$1:$K$34</definedName>
    <definedName name="_xlnm.Print_Area" localSheetId="0">'Monitorovací indikátory'!$A$1:$L$31</definedName>
    <definedName name="_xlnm.Print_Area" localSheetId="10">'Mzdové výdaje'!$A$1:$L$34</definedName>
    <definedName name="_xlnm.Print_Area" localSheetId="13">'Odpisy'!$B$1:$L$35</definedName>
    <definedName name="_xlnm.Print_Area" localSheetId="8">'Podpisové vzory'!$A$1:$E$26</definedName>
    <definedName name="_xlnm.Print_Area" localSheetId="9">'Pracovní výkaz'!$A$1:$I$78</definedName>
    <definedName name="_xlnm.Print_Area" localSheetId="7">'Přepracovaný harmonogram '!$A$1:$M$41</definedName>
    <definedName name="_xlnm.Print_Area" localSheetId="14">'Rozpis mzdových příspěvků '!$A$1:$M$39</definedName>
    <definedName name="_xlnm.Print_Area" localSheetId="15">'Seznam školení'!$A$1:$D$47</definedName>
    <definedName name="_xlnm.Print_Area" localSheetId="4">'Soupiska účetních dokladů '!$A$1:$M$61</definedName>
    <definedName name="_xlnm.Print_Area" localSheetId="1">'Uzavřená Zadávací řízení'!$A$1:$H$35</definedName>
    <definedName name="_xlnm.Print_Area" localSheetId="3">'VP podle de minimis'!$A$1:$H$38</definedName>
    <definedName name="_xlnm.Print_Area" localSheetId="2">'VP podle přechodného rámce'!$A$1:$K$35</definedName>
  </definedNames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</authors>
  <commentList>
    <comment ref="F13" authorId="0">
      <text>
        <r>
          <rPr>
            <sz val="8"/>
            <rFont val="Tahoma"/>
            <family val="2"/>
          </rPr>
          <t xml:space="preserve">Uveďte číslo projektu ve tvaru  CZ.o.pp/a.b.gg/yy.xxxxx 
</t>
        </r>
      </text>
    </comment>
    <comment ref="F14" authorId="1">
      <text>
        <r>
          <rPr>
            <sz val="8"/>
            <rFont val="Tahoma"/>
            <family val="2"/>
          </rPr>
          <t xml:space="preserve">Uveďte název projetu tak jak je uveden v právním aktu
</t>
        </r>
      </text>
    </comment>
    <comment ref="F15" authorId="1">
      <text>
        <r>
          <rPr>
            <sz val="8"/>
            <rFont val="Tahoma"/>
            <family val="2"/>
          </rPr>
          <t>Uveďte název instituce s kterou má zaměstnanech uzavřen pracovně právní vztah pro projekt.</t>
        </r>
      </text>
    </comment>
    <comment ref="B17" authorId="1">
      <text>
        <r>
          <rPr>
            <sz val="8"/>
            <rFont val="Tahoma"/>
            <family val="2"/>
          </rPr>
          <t>Uveďte jméno zaměstnence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B18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8" authorId="2">
      <text>
        <r>
          <rPr>
            <sz val="8"/>
            <rFont val="Tahoma"/>
            <family val="2"/>
          </rPr>
          <t>Uveďte výši úvazku, resp. počet hodin dle dohody  v dokladovaném projektu</t>
        </r>
      </text>
    </comment>
    <comment ref="B19" authorId="1">
      <text>
        <r>
          <rPr>
            <sz val="8"/>
            <rFont val="Tahoma"/>
            <family val="2"/>
          </rPr>
          <t>Uveďte kalednáří měsíc a rok ke kterému se daný výkaz práce vztahuje  např květen 2009</t>
        </r>
      </text>
    </comment>
    <comment ref="F19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20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F57" authorId="3">
      <text>
        <r>
          <rPr>
            <b/>
            <sz val="8"/>
            <rFont val="Tahoma"/>
            <family val="2"/>
          </rPr>
          <t>placená pracovní neschopnost ve smyslu zákoníku práce</t>
        </r>
        <r>
          <rPr>
            <sz val="8"/>
            <rFont val="Tahoma"/>
            <family val="2"/>
          </rPr>
          <t xml:space="preserve">
</t>
        </r>
      </text>
    </comment>
    <comment ref="F60" authorId="3">
      <text>
        <r>
          <rPr>
            <b/>
            <sz val="8"/>
            <rFont val="Tahoma"/>
            <family val="2"/>
          </rPr>
          <t>počet dní pracovní neschopnosti bez prvních třech dní.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Petra Ďuranová</author>
    <author>zachystalovad</author>
    <author>Burešová</author>
  </authors>
  <commentList>
    <comment ref="C16" authorId="0">
      <text>
        <r>
          <rPr>
            <b/>
            <sz val="8"/>
            <rFont val="Tahoma"/>
            <family val="2"/>
          </rPr>
          <t xml:space="preserve">ZS (zaměstnanecká smlouva) nebo DPČ (dohoda o pracovní činnosti)
DPP - dohoda o provedení práce              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
Doplňte dle výkazu práce, který je přílohou žádosti o platbu.
Počet odpracovaných hodin zahrnuje svátek, dovolenou, darování krve atd.</t>
        </r>
      </text>
    </comment>
    <comment ref="K16" authorId="1">
      <text>
        <r>
          <rPr>
            <b/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D16" authorId="2">
      <text>
        <r>
          <rPr>
            <b/>
            <sz val="8"/>
            <rFont val="Tahoma"/>
            <family val="2"/>
          </rPr>
          <t>Hrubá mzda týkající se projektu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 ze smluvního vztahu.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nákladů. Období musí navazovat na období uvedené v minulé MZ se žádostí o platbu.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K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 xml:space="preserve">Popište účel pracovní cesty, popis má mít vypovídající hodnotu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finanční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nákladů. Období musí navazovat na období uvedené v minulé MZ se žádostí o platbu.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K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 xml:space="preserve">Popište účel pracovní cesty, popis má mít vypovídající hodnotu 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Iva Tužinská</author>
    <author>petra.duranova</author>
  </authors>
  <commentList>
    <comment ref="B11" authorId="0">
      <text>
        <r>
          <rPr>
            <b/>
            <sz val="8"/>
            <rFont val="Tahoma"/>
            <family val="2"/>
          </rPr>
          <t>Uveďte období, za které jsou uváděny odpisy.</t>
        </r>
        <r>
          <rPr>
            <sz val="8"/>
            <rFont val="Tahoma"/>
            <family val="2"/>
          </rPr>
          <t xml:space="preserve">
Období musí navazovat na období uvedené v minulé MZ se žádostí o platbu.</t>
        </r>
      </text>
    </comment>
    <comment ref="C14" authorId="1">
      <text>
        <r>
          <rPr>
            <b/>
            <sz val="8"/>
            <rFont val="Tahoma"/>
            <family val="2"/>
          </rPr>
          <t>Do sloupce uveďte, zda subjektem, který odpis uplatňuje, je partner nebo příjemce.</t>
        </r>
        <r>
          <rPr>
            <sz val="8"/>
            <rFont val="Tahoma"/>
            <family val="2"/>
          </rPr>
          <t xml:space="preserve">
</t>
        </r>
      </text>
    </comment>
    <comment ref="F14" authorId="2">
      <text>
        <r>
          <rPr>
            <b/>
            <sz val="8"/>
            <rFont val="Tahoma"/>
            <family val="2"/>
          </rPr>
          <t>Doplňte odpisovou skupinu dle zákona o daních z příjmu</t>
        </r>
        <r>
          <rPr>
            <sz val="8"/>
            <rFont val="Tahoma"/>
            <family val="2"/>
          </rPr>
          <t xml:space="preserve">.
</t>
        </r>
      </text>
    </comment>
    <comment ref="I14" authorId="2">
      <text>
        <r>
          <rPr>
            <b/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petra.duranova</author>
    <author>Andrea Augustov?</author>
    <author>Petra Ďuranová</author>
    <author>O41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2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5" authorId="2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5" authorId="1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5" authorId="1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5" authorId="1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5" authorId="3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5" authorId="4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5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5" authorId="1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5" authorId="3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5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8" authorId="2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zachystalovad</author>
    <author>Andrea Augustov?</author>
  </authors>
  <commentList>
    <comment ref="A10" authorId="0">
      <text>
        <r>
          <rPr>
            <b/>
            <sz val="8"/>
            <rFont val="Tahoma"/>
            <family val="2"/>
          </rPr>
          <t>Uveďte název projektu z právního aktu.</t>
        </r>
        <r>
          <rPr>
            <sz val="8"/>
            <rFont val="Tahoma"/>
            <family val="2"/>
          </rPr>
          <t xml:space="preserve"> 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b/>
            <i/>
            <sz val="8"/>
            <rFont val="Tahoma"/>
            <family val="2"/>
          </rPr>
          <t>případně jinými prokazatelnými podklady.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30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D14" authorId="2">
      <text>
        <r>
          <rPr>
            <b/>
            <sz val="8"/>
            <rFont val="Tahoma"/>
            <family val="2"/>
          </rPr>
          <t>vyberte z rozevíracího menu typ zadávacího řízení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 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veřejná podpora . 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4" authorId="2">
      <text>
        <r>
          <rPr>
            <b/>
            <sz val="8"/>
            <rFont val="Tahoma"/>
            <family val="2"/>
          </rPr>
          <t>Uveďte sumu aktuálně prokazovaných výdajů za monitorovací období</t>
        </r>
        <r>
          <rPr>
            <sz val="8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2"/>
          </rPr>
          <t>Uveďte kumulativní sumu čerpané podpory v uvedeném roce, tj. způsobilé odsouhlasené výdaje  (mimo aktuálně prokazované období)</t>
        </r>
        <r>
          <rPr>
            <sz val="8"/>
            <rFont val="Tahoma"/>
            <family val="2"/>
          </rPr>
          <t xml:space="preserve">
</t>
        </r>
      </text>
    </comment>
    <comment ref="H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Uveďte součet čerpané podpory za jednotlivé roky
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podpora podle blokových výjimek. Uveďte 8-místní IČ .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4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4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svarickovap</author>
    <author>Zl?malov? Petra </author>
    <author>Dana Mihulkova</author>
  </authors>
  <commentList>
    <comment ref="A9" authorId="0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Uveďte název příjemce podpory tak, jak je uveden v právním aktu o poskytnutí podpory. V případě, že je projekt realizován i s partnerem, uveďte název příjemce i partnera.</t>
        </r>
      </text>
    </comment>
    <comment ref="A11" authorId="0">
      <text>
        <r>
          <rPr>
            <b/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12" authorId="1">
      <text>
        <r>
          <rPr>
            <b/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A14" authorId="2">
      <text>
        <r>
          <rPr>
            <b/>
            <sz val="8"/>
            <rFont val="Tahoma"/>
            <family val="2"/>
          </rPr>
          <t>Doporučujeme číslování výdajů ve formátu: číslo MZ/číslo výdaje</t>
        </r>
        <r>
          <rPr>
            <sz val="8"/>
            <rFont val="Tahoma"/>
            <family val="2"/>
          </rPr>
          <t xml:space="preserve">
</t>
        </r>
      </text>
    </comment>
    <comment ref="B14" authorId="3">
      <text>
        <r>
          <rPr>
            <b/>
            <sz val="8"/>
            <rFont val="Tahoma"/>
            <family val="2"/>
          </rPr>
          <t>Používejte čísla kapitol/položek, která jsou uvedena v rozpočtu projektu, ve vzestupném pořadí.
Např. : 1.1.1.1.3</t>
        </r>
        <r>
          <rPr>
            <sz val="8"/>
            <rFont val="Tahoma"/>
            <family val="2"/>
          </rPr>
          <t xml:space="preserve">
</t>
        </r>
      </text>
    </comment>
    <comment ref="D14" authorId="2">
      <text>
        <r>
          <rPr>
            <b/>
            <sz val="8"/>
            <rFont val="Tahoma"/>
            <family val="2"/>
          </rPr>
          <t>Uveďte např. číslo faktury, pokladního výdajového dokladu, paragonu, apod.</t>
        </r>
        <r>
          <rPr>
            <sz val="8"/>
            <rFont val="Tahoma"/>
            <family val="2"/>
          </rPr>
          <t xml:space="preserve">
</t>
        </r>
      </text>
    </comment>
    <comment ref="K14" authorId="4">
      <text>
        <r>
          <rPr>
            <b/>
            <sz val="8"/>
            <rFont val="Tahoma"/>
            <family val="2"/>
          </rPr>
          <t>Vyplňuje se datum výdaje realizovaného z projektového účtu.
V případě, že byl výdaj uhrazen prvotně z provozního účtu, uveďte do závorky i toto datum.</t>
        </r>
        <r>
          <rPr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5" authorId="5">
      <text>
        <r>
          <rPr>
            <b/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5" authorId="5">
      <text>
        <r>
          <rPr>
            <b/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E14" authorId="6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H37" authorId="5">
      <text>
        <r>
          <rPr>
            <b/>
            <sz val="8"/>
            <rFont val="Tahoma"/>
            <family val="2"/>
          </rPr>
          <t>Doplňte částku úroků připsaných na projektovém účtu v monitorovacím období.</t>
        </r>
      </text>
    </comment>
  </commentList>
</comments>
</file>

<file path=xl/comments6.xml><?xml version="1.0" encoding="utf-8"?>
<comments xmlns="http://schemas.openxmlformats.org/spreadsheetml/2006/main">
  <authors>
    <author>Iva Tužinská</author>
    <author>Burešová</author>
    <author>Vanda Lomeck?</author>
    <author>svarickovap</author>
    <author>zachystalovad</author>
  </authors>
  <commentList>
    <comment ref="C15" authorId="0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A85" authorId="2">
      <text>
        <r>
          <rPr>
            <b/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b/>
            <i/>
            <sz val="8"/>
            <rFont val="Tahoma"/>
            <family val="2"/>
          </rPr>
          <t>které</t>
        </r>
        <r>
          <rPr>
            <b/>
            <sz val="8"/>
            <rFont val="Tahoma"/>
            <family val="2"/>
          </rPr>
          <t xml:space="preserve"> byly poskytovatelem označeny jako nezpůsobilé)</t>
        </r>
      </text>
    </comment>
    <comment ref="A86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  <r>
          <rPr>
            <sz val="8"/>
            <rFont val="Tahoma"/>
            <family val="2"/>
          </rPr>
          <t xml:space="preserve">
</t>
        </r>
      </text>
    </comment>
    <comment ref="A90" authorId="3">
      <text>
        <r>
          <rPr>
            <b/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5" authorId="1">
      <text>
        <r>
          <rPr>
            <b/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9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" authorId="2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</text>
    </comment>
    <comment ref="A9" authorId="2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</text>
    </comment>
    <comment ref="A10" authorId="2">
      <text>
        <r>
          <rPr>
            <b/>
            <sz val="8"/>
            <rFont val="Tahoma"/>
            <family val="2"/>
          </rPr>
          <t>Uveďte období, za které je předkládán přehled čerpání způsobilých výdajů projektu. Období musí navazovat na období uvedené v minulé MZ se žádostí o platbu.</t>
        </r>
      </text>
    </comment>
    <comment ref="A11" authorId="2">
      <text>
        <r>
          <rPr>
            <b/>
            <sz val="8"/>
            <rFont val="Tahoma"/>
            <family val="2"/>
          </rPr>
          <t>Číslo monitorovací zprávy se žádostí o platbu , k němuž se tento přehled čerpání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Vanda Lomeck?</author>
  </authors>
  <commentList>
    <comment ref="D9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9" authorId="1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gaplovskaj</author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<sst xmlns="http://schemas.openxmlformats.org/spreadsheetml/2006/main" count="648" uniqueCount="394">
  <si>
    <t xml:space="preserve">Registrační číslo projektu: 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</si>
  <si>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</si>
  <si>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</si>
  <si>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</si>
  <si>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</si>
  <si>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</si>
  <si>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</si>
  <si>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Identifikace operačního programu a výzvy</t>
  </si>
  <si>
    <t>Monitorování</t>
  </si>
  <si>
    <t>Typ projektu:</t>
  </si>
  <si>
    <t>Stav ke dni:</t>
  </si>
  <si>
    <t>Název projektu:</t>
  </si>
  <si>
    <t>Kód indikátoru</t>
  </si>
  <si>
    <t>Název indikátoru</t>
  </si>
  <si>
    <t>Měrná jednotka</t>
  </si>
  <si>
    <t>Dosažená hodnota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</si>
  <si>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</si>
  <si>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</si>
  <si>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</si>
  <si>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</si>
  <si>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</si>
  <si>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</si>
  <si>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</si>
  <si>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</si>
  <si>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</si>
  <si>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</si>
  <si>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</si>
  <si>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MONITOROVACÍ INDIKÁTORY</t>
  </si>
  <si>
    <t>Příloha č. 3A Monitorovací  zprávy OP VK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</si>
  <si>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</si>
  <si>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</si>
  <si>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</si>
  <si>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</si>
  <si>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</si>
  <si>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</si>
  <si>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</si>
  <si>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od začátku
 projektu
(v Kč)</t>
  </si>
  <si>
    <t>Příloha č. 3B Monitorovací zprávy OP VK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</si>
  <si>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</si>
  <si>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</si>
  <si>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</si>
  <si>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</si>
  <si>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</si>
  <si>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Částka uvedená na dokladu</t>
  </si>
  <si>
    <t>Částka zahrnutá k proplacení pro projekt</t>
  </si>
  <si>
    <t>Označení dokladu v účetnictví organizace</t>
  </si>
  <si>
    <t>xxx</t>
  </si>
  <si>
    <t>PŘEHLED ČERPÁNÍ ZPŮSOBILÝCH VÝDAJŮ PROJEKTU</t>
  </si>
  <si>
    <t>Název příjemce podpory</t>
  </si>
  <si>
    <t>Vyplňujte pouze bílé buňky</t>
  </si>
  <si>
    <t>Druh výdajů rozpočtu</t>
  </si>
  <si>
    <t>Dosud prokázáno v % (vůči platnému rozpočtu)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</si>
  <si>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</si>
  <si>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</si>
  <si>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</si>
  <si>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</si>
  <si>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</si>
  <si>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</si>
  <si>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</si>
  <si>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</si>
  <si>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</si>
  <si>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</si>
  <si>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</si>
  <si>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</si>
  <si>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</si>
  <si>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</si>
  <si>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</si>
  <si>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</si>
  <si>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</si>
  <si>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</si>
  <si>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</si>
  <si>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</si>
  <si>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</si>
  <si>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</si>
  <si>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</si>
  <si>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</si>
  <si>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</si>
  <si>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</si>
  <si>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</si>
  <si>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</si>
  <si>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</si>
  <si>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</si>
  <si>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</si>
  <si>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</si>
  <si>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</si>
  <si>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</si>
  <si>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</si>
  <si>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</si>
  <si>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</si>
  <si>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</si>
  <si>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</si>
  <si>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</si>
  <si>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</si>
  <si>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 xml:space="preserve">5.4 Podpora účastníků 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</si>
  <si>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</si>
  <si>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</si>
  <si>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</si>
  <si>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</si>
  <si>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</si>
  <si>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</si>
  <si>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</si>
  <si>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</si>
  <si>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</si>
  <si>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</si>
  <si>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</si>
  <si>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</si>
  <si>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</si>
  <si>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</si>
  <si>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</si>
  <si>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</si>
  <si>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</si>
  <si>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</si>
  <si>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</si>
  <si>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</si>
  <si>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</si>
  <si>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</si>
  <si>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</si>
  <si>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Přesun (navýšení, zmenšení) na úkor/ve prospěch položky</t>
  </si>
  <si>
    <t>Přesun z kapitoly
 v %</t>
  </si>
  <si>
    <t>2.2.3 Stravné</t>
  </si>
  <si>
    <t xml:space="preserve">PŘEPRACOVANÝ HARMONOGRAM PROJEKTU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</si>
  <si>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</si>
  <si>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</si>
  <si>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</si>
  <si>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</si>
  <si>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</si>
  <si>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</si>
  <si>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</si>
  <si>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</si>
  <si>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</si>
  <si>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</si>
  <si>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</si>
  <si>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</si>
  <si>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</si>
  <si>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…</t>
  </si>
  <si>
    <t>2. název klíčové aktivity</t>
  </si>
  <si>
    <t>3. název klíčové aktivity</t>
  </si>
  <si>
    <t>4. název klíčové aktivity</t>
  </si>
  <si>
    <t>* V případě potřeby příjemce doplní další tabulku pro následující rok, kterého se dotkne změna schváleného harmonogramu projektu.</t>
  </si>
  <si>
    <t>V tabulce přepište název klíčové aktivity na aktivity uvedené v projektu</t>
  </si>
  <si>
    <t xml:space="preserve">PRACOVNÍ VÝKAZ </t>
  </si>
  <si>
    <t xml:space="preserve">             </t>
  </si>
  <si>
    <t>Jméno a příjmení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</si>
  <si>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</si>
  <si>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</si>
  <si>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</si>
  <si>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</si>
  <si>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</si>
  <si>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</si>
  <si>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</si>
  <si>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</si>
  <si>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</si>
  <si>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</si>
  <si>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</si>
  <si>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</si>
  <si>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</si>
  <si>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</si>
  <si>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</si>
  <si>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</si>
  <si>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</si>
  <si>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</si>
  <si>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</si>
  <si>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</si>
  <si>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</si>
  <si>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</si>
  <si>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</si>
  <si>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</si>
  <si>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</si>
  <si>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</si>
  <si>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</si>
  <si>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</si>
  <si>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</si>
  <si>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</si>
  <si>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</si>
  <si>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</si>
  <si>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</si>
  <si>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</si>
  <si>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</si>
  <si>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</si>
  <si>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</si>
  <si>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</si>
  <si>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</si>
  <si>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</si>
  <si>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</si>
  <si>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</si>
  <si>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</si>
  <si>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</si>
  <si>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</si>
  <si>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</si>
  <si>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</si>
  <si>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</si>
  <si>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</si>
  <si>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Hodinová mzda/plat v Kč</t>
  </si>
  <si>
    <t>Způsobilé osobní náklady
 v Kč</t>
  </si>
  <si>
    <t>1) Uvádí se všichni členové realizačního týmu, včetně partnerů</t>
  </si>
  <si>
    <t>Příloha č. 14 Monitorovací zprávy OP VK</t>
  </si>
  <si>
    <t xml:space="preserve">Název příjemce podpory 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</si>
  <si>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</si>
  <si>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</si>
  <si>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</si>
  <si>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</si>
  <si>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</si>
  <si>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</si>
  <si>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</si>
  <si>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</si>
  <si>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</si>
  <si>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</si>
  <si>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</si>
  <si>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</si>
  <si>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</si>
  <si>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t xml:space="preserve">                           Příloha č. 9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</si>
  <si>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</si>
  <si>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</si>
  <si>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</si>
  <si>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</si>
  <si>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</si>
  <si>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</si>
  <si>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</si>
  <si>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</si>
  <si>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</si>
  <si>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</si>
  <si>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</si>
  <si>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</si>
  <si>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Cestovné</t>
  </si>
  <si>
    <t>Počet odpracov. hodin</t>
  </si>
  <si>
    <t>Pojistné na sociální pojištění
 v Kč</t>
  </si>
  <si>
    <t>Pojistné na zdravotní pojištění
 v Kč</t>
  </si>
  <si>
    <t>Další zákonné odvody</t>
  </si>
  <si>
    <t xml:space="preserve">      </t>
  </si>
  <si>
    <t>Podpis</t>
  </si>
  <si>
    <r>
      <t xml:space="preserve">                 </t>
    </r>
    <r>
      <rPr>
        <sz val="11"/>
        <color indexed="62"/>
        <rFont val="Times New Roman"/>
        <family val="1"/>
      </rPr>
      <t>Příloha č. 10 Monitorovací zprávy OP VK</t>
    </r>
  </si>
  <si>
    <t xml:space="preserve">                 Příloha č. 11 Monitorovací zprávy OP VK</t>
  </si>
  <si>
    <t>Zaměstnanec</t>
  </si>
  <si>
    <t xml:space="preserve">Zaměstananec 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</si>
  <si>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</si>
  <si>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</si>
  <si>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</si>
  <si>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1) co je osoba oprávněna podepisovat a schvalovat</t>
  </si>
  <si>
    <t>V………….. dne………</t>
  </si>
  <si>
    <t>Podpisový vzor osob oprávněných k podepisování a schvalování dokumetů a operací v rámci projektu OP VK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</si>
  <si>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</si>
  <si>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</si>
  <si>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</si>
  <si>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</si>
  <si>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</si>
  <si>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</si>
  <si>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</si>
  <si>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</si>
  <si>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5.3 Výdaje na konference/kurzy</t>
  </si>
  <si>
    <t>8. Výdaje vyplývající přímo ze Smlouvy/Rozhodnutí</t>
  </si>
  <si>
    <t>Výdaje na celý projekt</t>
  </si>
  <si>
    <t>5.5 Jiné výdaje</t>
  </si>
  <si>
    <t>Podpis oprávněné osoby</t>
  </si>
  <si>
    <t xml:space="preserve">Podpis statutárního zástupce                                                       </t>
  </si>
  <si>
    <t>Název příjemce/partnera</t>
  </si>
  <si>
    <t xml:space="preserve">Název příjemce podpory/partnera </t>
  </si>
  <si>
    <t>2) př. : Rovnoměrné, Zrychlené</t>
  </si>
  <si>
    <t xml:space="preserve">4.4 Nájemné </t>
  </si>
  <si>
    <t>4.4 Nájemné</t>
  </si>
  <si>
    <t>Datum uskutečnění výdaje</t>
  </si>
  <si>
    <t>Název příjemce finanční podpory /partnera</t>
  </si>
  <si>
    <t>Název příjemce (i případných partnerů)</t>
  </si>
  <si>
    <t>Pořadové číslo Monitorovací zprávy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</si>
  <si>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</si>
  <si>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</si>
  <si>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</si>
  <si>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</si>
  <si>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</si>
  <si>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 xml:space="preserve">Z toho částka připadající na investiční výdaje </t>
  </si>
  <si>
    <t>Korekce v rámci ZS/ŘO</t>
  </si>
  <si>
    <t>Způsobilé výdaje po korekci</t>
  </si>
  <si>
    <t>Křížové financování celkem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</si>
  <si>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</si>
  <si>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</si>
  <si>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</si>
  <si>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</si>
  <si>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</si>
  <si>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</si>
  <si>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</si>
  <si>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</si>
  <si>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</si>
  <si>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4.Originály účetních dokladů uvedených na soupisce jsou k dispozici a přístupné pro kontrolu u příjemce a partnera/ů. </t>
  </si>
  <si>
    <t>Podpis oprávněné osoby ZS/ŘO</t>
  </si>
  <si>
    <t>Platný rozpočet (schválený či upravený příjemcem) v Kč*</t>
  </si>
  <si>
    <t>Dosud prokázané výdaje v Kč*</t>
  </si>
  <si>
    <t>Aktuálně prokazované výdaje v Kč*</t>
  </si>
  <si>
    <t>Součet prokázaného a prokazovaného v Kč</t>
  </si>
  <si>
    <t>Nezpůsobilé výdaje - kumulovaně</t>
  </si>
  <si>
    <t>14 Křížové financování</t>
  </si>
  <si>
    <t>Mylné platby</t>
  </si>
  <si>
    <t>Poř. č.</t>
  </si>
  <si>
    <r>
      <t xml:space="preserve">Měsíc školení
</t>
    </r>
    <r>
      <rPr>
        <b/>
        <sz val="8"/>
        <rFont val="Arial CE"/>
        <family val="2"/>
      </rPr>
      <t>(ve tvaru MM/RRRR)</t>
    </r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</si>
  <si>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</si>
  <si>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</si>
  <si>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</si>
  <si>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</si>
  <si>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</si>
  <si>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</si>
  <si>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</si>
  <si>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</si>
  <si>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</si>
  <si>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</si>
  <si>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Celkem:</t>
  </si>
  <si>
    <t>1) Uvádí se všechny školené osoby, každou osobu je nutno rozepsat na tolika řádcích, v kolika měsících se zúčastnila školení.</t>
  </si>
  <si>
    <t>Vazba na položku v rozpočtu</t>
  </si>
  <si>
    <t>1) Uvádí se všichni členové realizačního týmu (odborní i administrativní zaměstnanci), včetně partnerů</t>
  </si>
  <si>
    <t>Schválený rozpočet v Kč</t>
  </si>
  <si>
    <t>Rozpočet přepracovaný příjemcem v Kč</t>
  </si>
  <si>
    <t>jednotková cena</t>
  </si>
  <si>
    <t>počet jednotek</t>
  </si>
  <si>
    <t>Celkové náklady na položku</t>
  </si>
  <si>
    <t>14 Kříížové financování</t>
  </si>
  <si>
    <t xml:space="preserve">  </t>
  </si>
  <si>
    <t xml:space="preserve">      Příloha č. 5 k MZ OP VK Soupiska účetních dokladů</t>
  </si>
  <si>
    <t xml:space="preserve">      Příloha č. 8 k MZ OP VK Přehled čerpání způsobilých výdajů</t>
  </si>
  <si>
    <t>Pracovní pozice</t>
  </si>
  <si>
    <t>*) V případě, že je pracovní výkaz podepsaný pracovníkem, stvrzuje pracovník svým podpisem pravdivost všech zde uvedených informací. V případě, že je tento formulář podepsán jen nadřízeným pracovníkem, je zaměstnantec povinen předložit čestné prohlášení o výši úvazku  prací, vykonávaných pro příjemce a partnera, v samostatném dokumentu.</t>
  </si>
  <si>
    <t>Příloha č. 12 Monitorovací zprávy OP VK</t>
  </si>
  <si>
    <t>Příjemce/partner</t>
  </si>
  <si>
    <t>Počet měsíců, po které byl majetek používán
 v projektu v daném roce</t>
  </si>
  <si>
    <t>Využití majetku v projektu (v %)</t>
  </si>
  <si>
    <t>příloha č. 15 Monitorovací zprávy OP VK</t>
  </si>
  <si>
    <r>
      <t>Vyplňujte pouze bílé buňky</t>
    </r>
    <r>
      <rPr>
        <b/>
        <sz val="11"/>
        <color indexed="10"/>
        <rFont val="Times New Roman"/>
        <family val="1"/>
      </rPr>
      <t xml:space="preserve">                            </t>
    </r>
  </si>
  <si>
    <t>Kód školení</t>
  </si>
  <si>
    <t>Název školení</t>
  </si>
  <si>
    <t>Název klíčové aktivity dle právního aktu o poskytnutí podpory</t>
  </si>
  <si>
    <t>Příloha č. 20/2 Monitorovací zprávy OP VK</t>
  </si>
  <si>
    <t>Příloha č. 20/1 Monitorovací zprávy OP VK</t>
  </si>
  <si>
    <t>8.1 Audit</t>
  </si>
  <si>
    <t>2) datum platnosti od kdy (případně do kdy, pokud pověření již skončilo nebo skončí k určitému datu), je platné oprávnění a podpisový vzor dané osoby</t>
  </si>
  <si>
    <t>FKSP</t>
  </si>
  <si>
    <t>Ubytování</t>
  </si>
  <si>
    <t>Stravné</t>
  </si>
  <si>
    <t>Ostatní</t>
  </si>
  <si>
    <t>PŘEHLED ČERPÁNÍ VEŘEJNÉ PODPORY  - "Ceský přechodný rámec - State aid N 236/2009 Czech Republic"</t>
  </si>
  <si>
    <t>celkem v roce 2010</t>
  </si>
  <si>
    <t>celkem v roce 2011</t>
  </si>
  <si>
    <t>celkem v roce 2012</t>
  </si>
  <si>
    <t>celkem v roce 2013</t>
  </si>
  <si>
    <t xml:space="preserve"> Je možné přidávat/odebrat řádky</t>
  </si>
  <si>
    <t>1) Vyplňuje pouze ZS/ŘO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</si>
  <si>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</si>
  <si>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>SOUPISKA ÚČETNÍCH DOKLADŮ</t>
  </si>
  <si>
    <r>
      <t>Vyplňuje ŘO/ZS</t>
    </r>
    <r>
      <rPr>
        <i/>
        <vertAlign val="superscript"/>
        <sz val="9"/>
        <rFont val="Times New Roman"/>
        <family val="1"/>
      </rPr>
      <t>1)</t>
    </r>
  </si>
  <si>
    <t>Úroky vzniklé na projektovém účtu</t>
  </si>
  <si>
    <t>*) vyplňují se bílá pole v Kč na dvě desetinná místa</t>
  </si>
  <si>
    <t>Přílohu je nutné vyplnit v souladu s rozpočtem, který je přílohou právního aktu</t>
  </si>
  <si>
    <t>Vykazovaný měsíc a rok</t>
  </si>
  <si>
    <t>Počet hodin dovolené celkem</t>
  </si>
  <si>
    <t>Počet hodin celkem</t>
  </si>
  <si>
    <t>Počet hodin proplacených v daném měsíci za projekt</t>
  </si>
  <si>
    <t>=</t>
  </si>
  <si>
    <t>Výše úvazku pro projekt  v hodinách*</t>
  </si>
  <si>
    <t>Úvazek v dalších projektech příjemce/partnera*</t>
  </si>
  <si>
    <t>Úvazek v další činnosti pro příjemce/partnera*</t>
  </si>
  <si>
    <t>Je možné přidávat další řádky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</si>
  <si>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</si>
  <si>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Nemocenská hrazená zaměstnavatelem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</si>
  <si>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</si>
  <si>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CESTOVNÍCH NÁHRAD - TUZEMSKÉ1)</t>
  </si>
  <si>
    <t xml:space="preserve"> Je možné přidávat další řádky</t>
  </si>
  <si>
    <r>
      <t>ROZPIS CESTOVNÍCH NÁHRAD - ZAHRANIČNÍ</t>
    </r>
    <r>
      <rPr>
        <b/>
        <vertAlign val="superscript"/>
        <sz val="14"/>
        <rFont val="Times New Roman"/>
        <family val="1"/>
      </rPr>
      <t>1)</t>
    </r>
  </si>
  <si>
    <t xml:space="preserve"> Je možné přidávat další řádky.</t>
  </si>
  <si>
    <r>
      <t xml:space="preserve">SEZNAM ŠKOLENÍ </t>
    </r>
    <r>
      <rPr>
        <b/>
        <sz val="11"/>
        <color indexed="10"/>
        <rFont val="Times New Roman"/>
        <family val="1"/>
      </rPr>
      <t>(vyplňuje se pouze v případě uplatnění přílohy Rozpis mzdových příspěvků)</t>
    </r>
    <r>
      <rPr>
        <b/>
        <vertAlign val="superscript"/>
        <sz val="11"/>
        <color indexed="10"/>
        <rFont val="Times New Roman"/>
        <family val="1"/>
      </rPr>
      <t>1)</t>
    </r>
  </si>
  <si>
    <t xml:space="preserve"> 1) Uvádí se všechna školení, kterých se zúčastnili osoby, na které se uplatňují výdaje na mzdové příspěvky, školení se číslují průběžně od začátku projektu.</t>
  </si>
  <si>
    <r>
      <t>Jméno a příjmení zaměstnance</t>
    </r>
    <r>
      <rPr>
        <b/>
        <vertAlign val="superscript"/>
        <sz val="10"/>
        <rFont val="Arial CE"/>
        <family val="0"/>
      </rPr>
      <t>1)</t>
    </r>
  </si>
  <si>
    <t>ROZPIS MZDOVÝCH PŘÍSPĚVKŮ PRO ŠKOLENÉ OSOBY</t>
  </si>
  <si>
    <t xml:space="preserve"> Pozor!! Přednastavené vzorce v tabulce jsou použitelné, jen pokud jsou poskytovány mzdové příspěvky do max.výše 70 % mzdových nákladů a 2násobku minimální mzdy. </t>
  </si>
  <si>
    <t xml:space="preserve"> K tabulce je možné přidat řádky.</t>
  </si>
  <si>
    <t>Výstupy a výsledky</t>
  </si>
  <si>
    <t>0 - 100 tis. Kč</t>
  </si>
  <si>
    <t>100 tis. - 500 tis. Kč</t>
  </si>
  <si>
    <t>500 - 2 mil. Kč.</t>
  </si>
  <si>
    <t>2 mil. Kč - 6 mil. Kč</t>
  </si>
  <si>
    <t>6 mil. Kč a více</t>
  </si>
  <si>
    <t>0 - 200 tis. Kč</t>
  </si>
  <si>
    <t>200 - 800 tis. Kč</t>
  </si>
  <si>
    <t>800 tis. - 2 mil. Kč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</si>
  <si>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</si>
  <si>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</si>
  <si>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</si>
  <si>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</si>
  <si>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</si>
  <si>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</si>
  <si>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Klíčová aktivita/rok (…………..)</t>
  </si>
  <si>
    <t>Klíčová aktivita/rok (…………….)*</t>
  </si>
  <si>
    <t>PRACOVNÍ VÝKAZ</t>
  </si>
  <si>
    <t>Hrubá mzda/plat v daném měsíci v Kč</t>
  </si>
  <si>
    <t>Počet školených zaměstnanců</t>
  </si>
  <si>
    <t>Platné od 12.4.2010</t>
  </si>
  <si>
    <t>Platné od 12.4. 2010</t>
  </si>
  <si>
    <t>Platné od 12.4.2009</t>
  </si>
  <si>
    <t>platné od 12.4.2010</t>
  </si>
  <si>
    <r>
      <t xml:space="preserve">   </t>
    </r>
    <r>
      <rPr>
        <sz val="12"/>
        <color indexed="62"/>
        <rFont val="Times New Roman"/>
        <family val="1"/>
      </rPr>
      <t>Příloha č. 1 k MZ OP VK Monitorovací indikátory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</si>
</sst>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d/m/yy;@"/>
    <numFmt numFmtId="180" formatCode="dd/mm/yy;@"/>
    <numFmt numFmtId="181" formatCode="[$-405]d\.\ mmmm\ yyyy"/>
    <numFmt numFmtId="182" formatCode="mm/yyyy"/>
  </numFmts>
  <fonts count="11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i/>
      <sz val="8"/>
      <name val="Tahoma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u val="single"/>
      <sz val="8"/>
      <name val="Tahoma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b/>
      <i/>
      <sz val="10"/>
      <color theme="6" tint="-0.24997000396251678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3999302387238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9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3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14" xfId="0" applyNumberFormat="1" applyFont="1" applyBorder="1" applyAlignment="1" applyProtection="1">
      <alignment horizontal="left" vertical="center" wrapText="1"/>
      <protection locked="0"/>
    </xf>
    <xf numFmtId="0" fontId="25" fillId="34" borderId="15" xfId="0" applyFont="1" applyFill="1" applyBorder="1" applyAlignment="1">
      <alignment vertical="center"/>
    </xf>
    <xf numFmtId="49" fontId="22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left" vertical="center"/>
      <protection locked="0"/>
    </xf>
    <xf numFmtId="3" fontId="22" fillId="0" borderId="17" xfId="0" applyNumberFormat="1" applyFont="1" applyFill="1" applyBorder="1" applyAlignment="1" applyProtection="1">
      <alignment horizontal="center" vertical="center"/>
      <protection locked="0"/>
    </xf>
    <xf numFmtId="10" fontId="22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vertical="center"/>
    </xf>
    <xf numFmtId="0" fontId="22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0" borderId="18" xfId="0" applyFont="1" applyBorder="1" applyAlignment="1">
      <alignment/>
    </xf>
    <xf numFmtId="0" fontId="22" fillId="35" borderId="18" xfId="0" applyFont="1" applyFill="1" applyBorder="1" applyAlignment="1">
      <alignment/>
    </xf>
    <xf numFmtId="49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center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10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left" vertical="center"/>
    </xf>
    <xf numFmtId="3" fontId="22" fillId="0" borderId="27" xfId="0" applyNumberFormat="1" applyFont="1" applyFill="1" applyBorder="1" applyAlignment="1" applyProtection="1">
      <alignment horizontal="center" vertical="center"/>
      <protection locked="0"/>
    </xf>
    <xf numFmtId="10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22" fillId="35" borderId="39" xfId="0" applyNumberFormat="1" applyFont="1" applyFill="1" applyBorder="1" applyAlignment="1">
      <alignment horizontal="left" vertical="center"/>
    </xf>
    <xf numFmtId="49" fontId="22" fillId="35" borderId="32" xfId="0" applyNumberFormat="1" applyFont="1" applyFill="1" applyBorder="1" applyAlignment="1">
      <alignment horizontal="left" vertical="center"/>
    </xf>
    <xf numFmtId="49" fontId="22" fillId="0" borderId="32" xfId="0" applyNumberFormat="1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3" fontId="22" fillId="35" borderId="4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49" fontId="7" fillId="33" borderId="41" xfId="0" applyNumberFormat="1" applyFont="1" applyFill="1" applyBorder="1" applyAlignment="1">
      <alignment horizontal="left" vertical="center"/>
    </xf>
    <xf numFmtId="175" fontId="22" fillId="35" borderId="40" xfId="0" applyNumberFormat="1" applyFont="1" applyFill="1" applyBorder="1" applyAlignment="1">
      <alignment horizontal="center" vertical="center"/>
    </xf>
    <xf numFmtId="175" fontId="22" fillId="33" borderId="21" xfId="0" applyNumberFormat="1" applyFont="1" applyFill="1" applyBorder="1" applyAlignment="1">
      <alignment horizontal="center" vertical="center"/>
    </xf>
    <xf numFmtId="175" fontId="22" fillId="35" borderId="21" xfId="0" applyNumberFormat="1" applyFont="1" applyFill="1" applyBorder="1" applyAlignment="1">
      <alignment horizontal="center" vertical="center"/>
    </xf>
    <xf numFmtId="175" fontId="22" fillId="35" borderId="21" xfId="0" applyNumberFormat="1" applyFont="1" applyFill="1" applyBorder="1" applyAlignment="1" applyProtection="1">
      <alignment horizontal="center" vertical="center"/>
      <protection/>
    </xf>
    <xf numFmtId="49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8" xfId="0" applyNumberFormat="1" applyFont="1" applyBorder="1" applyAlignment="1" applyProtection="1">
      <alignment horizontal="lef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21" xfId="0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42" xfId="0" applyNumberFormat="1" applyFont="1" applyFill="1" applyBorder="1" applyAlignment="1" applyProtection="1">
      <alignment horizontal="left"/>
      <protection locked="0"/>
    </xf>
    <xf numFmtId="49" fontId="22" fillId="0" borderId="43" xfId="0" applyNumberFormat="1" applyFont="1" applyFill="1" applyBorder="1" applyAlignment="1" applyProtection="1">
      <alignment horizontal="left"/>
      <protection locked="0"/>
    </xf>
    <xf numFmtId="49" fontId="22" fillId="0" borderId="44" xfId="0" applyNumberFormat="1" applyFont="1" applyFill="1" applyBorder="1" applyAlignment="1" applyProtection="1">
      <alignment horizontal="left"/>
      <protection locked="0"/>
    </xf>
    <xf numFmtId="49" fontId="22" fillId="0" borderId="31" xfId="0" applyNumberFormat="1" applyFont="1" applyFill="1" applyBorder="1" applyAlignment="1" applyProtection="1">
      <alignment horizontal="left" wrapText="1"/>
      <protection locked="0"/>
    </xf>
    <xf numFmtId="49" fontId="22" fillId="0" borderId="21" xfId="0" applyNumberFormat="1" applyFont="1" applyFill="1" applyBorder="1" applyAlignment="1" applyProtection="1">
      <alignment horizontal="left" wrapText="1"/>
      <protection locked="0"/>
    </xf>
    <xf numFmtId="49" fontId="22" fillId="0" borderId="22" xfId="0" applyNumberFormat="1" applyFont="1" applyFill="1" applyBorder="1" applyAlignment="1" applyProtection="1">
      <alignment horizontal="left" wrapText="1"/>
      <protection locked="0"/>
    </xf>
    <xf numFmtId="4" fontId="22" fillId="0" borderId="31" xfId="0" applyNumberFormat="1" applyFont="1" applyFill="1" applyBorder="1" applyAlignment="1" applyProtection="1">
      <alignment/>
      <protection locked="0"/>
    </xf>
    <xf numFmtId="4" fontId="22" fillId="0" borderId="21" xfId="0" applyNumberFormat="1" applyFont="1" applyFill="1" applyBorder="1" applyAlignment="1" applyProtection="1">
      <alignment/>
      <protection locked="0"/>
    </xf>
    <xf numFmtId="4" fontId="22" fillId="0" borderId="22" xfId="0" applyNumberFormat="1" applyFont="1" applyFill="1" applyBorder="1" applyAlignment="1" applyProtection="1">
      <alignment/>
      <protection locked="0"/>
    </xf>
    <xf numFmtId="3" fontId="22" fillId="0" borderId="42" xfId="0" applyNumberFormat="1" applyFont="1" applyFill="1" applyBorder="1" applyAlignment="1" applyProtection="1">
      <alignment horizontal="center"/>
      <protection locked="0"/>
    </xf>
    <xf numFmtId="3" fontId="22" fillId="0" borderId="43" xfId="0" applyNumberFormat="1" applyFont="1" applyFill="1" applyBorder="1" applyAlignment="1" applyProtection="1">
      <alignment horizontal="center"/>
      <protection locked="0"/>
    </xf>
    <xf numFmtId="3" fontId="22" fillId="0" borderId="44" xfId="0" applyNumberFormat="1" applyFont="1" applyFill="1" applyBorder="1" applyAlignment="1" applyProtection="1">
      <alignment horizontal="center"/>
      <protection locked="0"/>
    </xf>
    <xf numFmtId="4" fontId="22" fillId="33" borderId="31" xfId="0" applyNumberFormat="1" applyFont="1" applyFill="1" applyBorder="1" applyAlignment="1" applyProtection="1">
      <alignment horizontal="right"/>
      <protection/>
    </xf>
    <xf numFmtId="4" fontId="22" fillId="33" borderId="21" xfId="0" applyNumberFormat="1" applyFont="1" applyFill="1" applyBorder="1" applyAlignment="1" applyProtection="1">
      <alignment horizontal="right"/>
      <protection/>
    </xf>
    <xf numFmtId="4" fontId="22" fillId="33" borderId="22" xfId="0" applyNumberFormat="1" applyFont="1" applyFill="1" applyBorder="1" applyAlignment="1" applyProtection="1">
      <alignment horizontal="right"/>
      <protection/>
    </xf>
    <xf numFmtId="49" fontId="7" fillId="33" borderId="45" xfId="0" applyNumberFormat="1" applyFont="1" applyFill="1" applyBorder="1" applyAlignment="1" applyProtection="1">
      <alignment horizontal="center" vertical="center" wrapText="1"/>
      <protection/>
    </xf>
    <xf numFmtId="49" fontId="7" fillId="33" borderId="46" xfId="0" applyNumberFormat="1" applyFont="1" applyFill="1" applyBorder="1" applyAlignment="1" applyProtection="1">
      <alignment horizontal="center" vertical="center" wrapText="1"/>
      <protection/>
    </xf>
    <xf numFmtId="49" fontId="7" fillId="33" borderId="47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 applyProtection="1">
      <alignment horizontal="left" wrapText="1"/>
      <protection locked="0"/>
    </xf>
    <xf numFmtId="49" fontId="22" fillId="0" borderId="32" xfId="0" applyNumberFormat="1" applyFont="1" applyFill="1" applyBorder="1" applyAlignment="1" applyProtection="1">
      <alignment horizontal="left" wrapText="1"/>
      <protection locked="0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1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33" borderId="3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Border="1" applyAlignment="1" applyProtection="1">
      <alignment horizontal="center"/>
      <protection locked="0"/>
    </xf>
    <xf numFmtId="49" fontId="22" fillId="0" borderId="31" xfId="0" applyNumberFormat="1" applyFont="1" applyBorder="1" applyAlignment="1" applyProtection="1">
      <alignment wrapText="1"/>
      <protection locked="0"/>
    </xf>
    <xf numFmtId="1" fontId="22" fillId="0" borderId="31" xfId="0" applyNumberFormat="1" applyFont="1" applyBorder="1" applyAlignment="1" applyProtection="1">
      <alignment wrapText="1"/>
      <protection locked="0"/>
    </xf>
    <xf numFmtId="49" fontId="22" fillId="0" borderId="31" xfId="0" applyNumberFormat="1" applyFont="1" applyBorder="1" applyAlignment="1" applyProtection="1">
      <alignment horizontal="right" wrapText="1"/>
      <protection locked="0"/>
    </xf>
    <xf numFmtId="3" fontId="22" fillId="0" borderId="34" xfId="0" applyNumberFormat="1" applyFont="1" applyFill="1" applyBorder="1" applyAlignment="1" applyProtection="1">
      <alignment horizontal="right" wrapText="1"/>
      <protection locked="0"/>
    </xf>
    <xf numFmtId="3" fontId="22" fillId="0" borderId="36" xfId="0" applyNumberFormat="1" applyFont="1" applyFill="1" applyBorder="1" applyAlignment="1" applyProtection="1">
      <alignment horizontal="right" wrapText="1"/>
      <protection locked="0"/>
    </xf>
    <xf numFmtId="3" fontId="22" fillId="0" borderId="36" xfId="0" applyNumberFormat="1" applyFont="1" applyFill="1" applyBorder="1" applyAlignment="1" applyProtection="1">
      <alignment horizontal="right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wrapText="1"/>
      <protection locked="0"/>
    </xf>
    <xf numFmtId="1" fontId="22" fillId="0" borderId="21" xfId="0" applyNumberFormat="1" applyFont="1" applyBorder="1" applyAlignment="1" applyProtection="1">
      <alignment wrapText="1"/>
      <protection locked="0"/>
    </xf>
    <xf numFmtId="49" fontId="22" fillId="0" borderId="21" xfId="0" applyNumberFormat="1" applyFont="1" applyBorder="1" applyAlignment="1" applyProtection="1">
      <alignment horizontal="right" wrapText="1"/>
      <protection locked="0"/>
    </xf>
    <xf numFmtId="3" fontId="22" fillId="0" borderId="23" xfId="0" applyNumberFormat="1" applyFont="1" applyFill="1" applyBorder="1" applyAlignment="1" applyProtection="1">
      <alignment horizontal="right" wrapText="1"/>
      <protection locked="0"/>
    </xf>
    <xf numFmtId="3" fontId="22" fillId="0" borderId="24" xfId="0" applyNumberFormat="1" applyFont="1" applyFill="1" applyBorder="1" applyAlignment="1" applyProtection="1">
      <alignment horizontal="right" wrapText="1"/>
      <protection locked="0"/>
    </xf>
    <xf numFmtId="3" fontId="22" fillId="0" borderId="24" xfId="0" applyNumberFormat="1" applyFont="1" applyFill="1" applyBorder="1" applyAlignment="1" applyProtection="1">
      <alignment horizontal="right"/>
      <protection locked="0"/>
    </xf>
    <xf numFmtId="49" fontId="22" fillId="0" borderId="22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wrapText="1"/>
      <protection locked="0"/>
    </xf>
    <xf numFmtId="1" fontId="22" fillId="0" borderId="22" xfId="0" applyNumberFormat="1" applyFont="1" applyBorder="1" applyAlignment="1" applyProtection="1">
      <alignment wrapText="1"/>
      <protection locked="0"/>
    </xf>
    <xf numFmtId="49" fontId="22" fillId="0" borderId="22" xfId="0" applyNumberFormat="1" applyFont="1" applyBorder="1" applyAlignment="1" applyProtection="1">
      <alignment horizontal="right" wrapText="1"/>
      <protection locked="0"/>
    </xf>
    <xf numFmtId="3" fontId="22" fillId="0" borderId="25" xfId="0" applyNumberFormat="1" applyFont="1" applyFill="1" applyBorder="1" applyAlignment="1" applyProtection="1">
      <alignment horizontal="right" wrapText="1"/>
      <protection locked="0"/>
    </xf>
    <xf numFmtId="3" fontId="22" fillId="0" borderId="14" xfId="0" applyNumberFormat="1" applyFont="1" applyFill="1" applyBorder="1" applyAlignment="1" applyProtection="1">
      <alignment horizontal="right" wrapText="1"/>
      <protection locked="0"/>
    </xf>
    <xf numFmtId="3" fontId="22" fillId="0" borderId="50" xfId="0" applyNumberFormat="1" applyFont="1" applyFill="1" applyBorder="1" applyAlignment="1" applyProtection="1">
      <alignment horizontal="right" wrapText="1"/>
      <protection locked="0"/>
    </xf>
    <xf numFmtId="3" fontId="22" fillId="0" borderId="51" xfId="0" applyNumberFormat="1" applyFont="1" applyFill="1" applyBorder="1" applyAlignment="1" applyProtection="1">
      <alignment horizontal="right"/>
      <protection locked="0"/>
    </xf>
    <xf numFmtId="3" fontId="25" fillId="34" borderId="16" xfId="0" applyNumberFormat="1" applyFont="1" applyFill="1" applyBorder="1" applyAlignment="1">
      <alignment horizontal="right"/>
    </xf>
    <xf numFmtId="3" fontId="25" fillId="34" borderId="37" xfId="0" applyNumberFormat="1" applyFont="1" applyFill="1" applyBorder="1" applyAlignment="1">
      <alignment horizontal="right"/>
    </xf>
    <xf numFmtId="3" fontId="25" fillId="34" borderId="13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/>
    </xf>
    <xf numFmtId="49" fontId="22" fillId="0" borderId="16" xfId="0" applyNumberFormat="1" applyFont="1" applyBorder="1" applyAlignment="1" applyProtection="1">
      <alignment horizontal="left"/>
      <protection locked="0"/>
    </xf>
    <xf numFmtId="0" fontId="7" fillId="0" borderId="52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vertical="top" wrapText="1"/>
    </xf>
    <xf numFmtId="1" fontId="22" fillId="0" borderId="40" xfId="0" applyNumberFormat="1" applyFont="1" applyBorder="1" applyAlignment="1" applyProtection="1">
      <alignment horizontal="center"/>
      <protection locked="0"/>
    </xf>
    <xf numFmtId="49" fontId="22" fillId="0" borderId="31" xfId="0" applyNumberFormat="1" applyFont="1" applyBorder="1" applyAlignment="1" applyProtection="1">
      <alignment horizontal="left" wrapText="1"/>
      <protection locked="0"/>
    </xf>
    <xf numFmtId="1" fontId="22" fillId="0" borderId="31" xfId="0" applyNumberFormat="1" applyFont="1" applyBorder="1" applyAlignment="1" applyProtection="1">
      <alignment horizontal="right" wrapText="1"/>
      <protection locked="0"/>
    </xf>
    <xf numFmtId="49" fontId="22" fillId="0" borderId="31" xfId="0" applyNumberFormat="1" applyFont="1" applyBorder="1" applyAlignment="1" applyProtection="1">
      <alignment horizontal="center" wrapText="1"/>
      <protection locked="0"/>
    </xf>
    <xf numFmtId="3" fontId="22" fillId="0" borderId="31" xfId="0" applyNumberFormat="1" applyFont="1" applyBorder="1" applyAlignment="1" applyProtection="1">
      <alignment horizontal="right" wrapText="1"/>
      <protection locked="0"/>
    </xf>
    <xf numFmtId="1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left" wrapText="1"/>
      <protection locked="0"/>
    </xf>
    <xf numFmtId="1" fontId="22" fillId="0" borderId="21" xfId="0" applyNumberFormat="1" applyFont="1" applyBorder="1" applyAlignment="1" applyProtection="1">
      <alignment horizontal="right" wrapText="1"/>
      <protection locked="0"/>
    </xf>
    <xf numFmtId="3" fontId="22" fillId="0" borderId="21" xfId="0" applyNumberFormat="1" applyFont="1" applyBorder="1" applyAlignment="1" applyProtection="1">
      <alignment horizontal="right" wrapText="1"/>
      <protection locked="0"/>
    </xf>
    <xf numFmtId="1" fontId="22" fillId="0" borderId="22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horizontal="left" wrapText="1"/>
      <protection locked="0"/>
    </xf>
    <xf numFmtId="1" fontId="22" fillId="0" borderId="22" xfId="0" applyNumberFormat="1" applyFont="1" applyBorder="1" applyAlignment="1" applyProtection="1">
      <alignment horizontal="right" wrapText="1"/>
      <protection locked="0"/>
    </xf>
    <xf numFmtId="3" fontId="22" fillId="0" borderId="22" xfId="0" applyNumberFormat="1" applyFont="1" applyBorder="1" applyAlignment="1" applyProtection="1">
      <alignment horizontal="right" wrapText="1"/>
      <protection locked="0"/>
    </xf>
    <xf numFmtId="0" fontId="22" fillId="0" borderId="15" xfId="0" applyFont="1" applyBorder="1" applyAlignment="1">
      <alignment/>
    </xf>
    <xf numFmtId="49" fontId="22" fillId="0" borderId="31" xfId="0" applyNumberFormat="1" applyFont="1" applyBorder="1" applyAlignment="1" applyProtection="1">
      <alignment horizontal="right"/>
      <protection locked="0"/>
    </xf>
    <xf numFmtId="49" fontId="22" fillId="0" borderId="40" xfId="0" applyNumberFormat="1" applyFont="1" applyBorder="1" applyAlignment="1" applyProtection="1">
      <alignment horizontal="right" wrapText="1"/>
      <protection locked="0"/>
    </xf>
    <xf numFmtId="3" fontId="22" fillId="0" borderId="40" xfId="0" applyNumberFormat="1" applyFont="1" applyBorder="1" applyAlignment="1" applyProtection="1">
      <alignment horizontal="right" wrapText="1"/>
      <protection locked="0"/>
    </xf>
    <xf numFmtId="49" fontId="22" fillId="0" borderId="21" xfId="0" applyNumberFormat="1" applyFont="1" applyBorder="1" applyAlignment="1" applyProtection="1">
      <alignment horizontal="right"/>
      <protection locked="0"/>
    </xf>
    <xf numFmtId="49" fontId="22" fillId="0" borderId="22" xfId="0" applyNumberFormat="1" applyFont="1" applyBorder="1" applyAlignment="1" applyProtection="1">
      <alignment horizontal="right"/>
      <protection locked="0"/>
    </xf>
    <xf numFmtId="0" fontId="22" fillId="0" borderId="45" xfId="0" applyFont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2" xfId="0" applyFont="1" applyBorder="1" applyAlignment="1">
      <alignment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22" fillId="33" borderId="4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4" fontId="25" fillId="34" borderId="53" xfId="0" applyNumberFormat="1" applyFont="1" applyFill="1" applyBorder="1" applyAlignment="1" applyProtection="1">
      <alignment/>
      <protection/>
    </xf>
    <xf numFmtId="0" fontId="25" fillId="34" borderId="11" xfId="0" applyNumberFormat="1" applyFont="1" applyFill="1" applyBorder="1" applyAlignment="1">
      <alignment horizontal="left" vertical="center" wrapText="1"/>
    </xf>
    <xf numFmtId="0" fontId="25" fillId="34" borderId="15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0" fontId="0" fillId="0" borderId="54" xfId="0" applyBorder="1" applyAlignment="1">
      <alignment/>
    </xf>
    <xf numFmtId="0" fontId="25" fillId="34" borderId="44" xfId="0" applyFont="1" applyFill="1" applyBorder="1" applyAlignment="1" applyProtection="1">
      <alignment horizontal="left"/>
      <protection/>
    </xf>
    <xf numFmtId="0" fontId="25" fillId="34" borderId="30" xfId="0" applyFont="1" applyFill="1" applyBorder="1" applyAlignment="1" applyProtection="1">
      <alignment horizontal="left"/>
      <protection/>
    </xf>
    <xf numFmtId="49" fontId="7" fillId="36" borderId="19" xfId="0" applyNumberFormat="1" applyFont="1" applyFill="1" applyBorder="1" applyAlignment="1" applyProtection="1">
      <alignment horizontal="center" vertical="center" wrapText="1"/>
      <protection/>
    </xf>
    <xf numFmtId="49" fontId="7" fillId="36" borderId="55" xfId="0" applyNumberFormat="1" applyFont="1" applyFill="1" applyBorder="1" applyAlignment="1" applyProtection="1">
      <alignment horizontal="center" vertical="center" wrapText="1"/>
      <protection/>
    </xf>
    <xf numFmtId="49" fontId="7" fillId="36" borderId="27" xfId="0" applyNumberFormat="1" applyFont="1" applyFill="1" applyBorder="1" applyAlignment="1" applyProtection="1">
      <alignment horizontal="center" vertical="center" wrapText="1"/>
      <protection/>
    </xf>
    <xf numFmtId="49" fontId="7" fillId="36" borderId="35" xfId="0" applyNumberFormat="1" applyFont="1" applyFill="1" applyBorder="1" applyAlignment="1" applyProtection="1">
      <alignment horizontal="center" vertical="center" wrapText="1"/>
      <protection/>
    </xf>
    <xf numFmtId="49" fontId="7" fillId="36" borderId="56" xfId="0" applyNumberFormat="1" applyFont="1" applyFill="1" applyBorder="1" applyAlignment="1" applyProtection="1">
      <alignment horizontal="center" vertical="center" wrapText="1"/>
      <protection/>
    </xf>
    <xf numFmtId="49" fontId="7" fillId="36" borderId="20" xfId="0" applyNumberFormat="1" applyFont="1" applyFill="1" applyBorder="1" applyAlignment="1" applyProtection="1">
      <alignment horizontal="center" vertical="center" wrapText="1"/>
      <protection/>
    </xf>
    <xf numFmtId="49" fontId="7" fillId="36" borderId="17" xfId="0" applyNumberFormat="1" applyFont="1" applyFill="1" applyBorder="1" applyAlignment="1" applyProtection="1">
      <alignment horizontal="center" vertical="center" wrapText="1"/>
      <protection/>
    </xf>
    <xf numFmtId="49" fontId="7" fillId="36" borderId="21" xfId="0" applyNumberFormat="1" applyFont="1" applyFill="1" applyBorder="1" applyAlignment="1" applyProtection="1">
      <alignment horizontal="center" vertical="center" wrapText="1"/>
      <protection/>
    </xf>
    <xf numFmtId="49" fontId="7" fillId="36" borderId="22" xfId="0" applyNumberFormat="1" applyFont="1" applyFill="1" applyBorder="1" applyAlignment="1" applyProtection="1">
      <alignment horizontal="center" vertical="center" wrapText="1"/>
      <protection/>
    </xf>
    <xf numFmtId="49" fontId="7" fillId="36" borderId="57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 applyProtection="1">
      <alignment horizontal="center" vertical="center" wrapText="1"/>
      <protection/>
    </xf>
    <xf numFmtId="4" fontId="22" fillId="36" borderId="43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" fontId="22" fillId="0" borderId="40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 horizontal="center" vertical="center" wrapText="1"/>
    </xf>
    <xf numFmtId="177" fontId="22" fillId="0" borderId="58" xfId="0" applyNumberFormat="1" applyFont="1" applyFill="1" applyBorder="1" applyAlignment="1" applyProtection="1">
      <alignment horizontal="right"/>
      <protection locked="0"/>
    </xf>
    <xf numFmtId="177" fontId="22" fillId="0" borderId="59" xfId="0" applyNumberFormat="1" applyFont="1" applyFill="1" applyBorder="1" applyAlignment="1" applyProtection="1">
      <alignment horizontal="right"/>
      <protection locked="0"/>
    </xf>
    <xf numFmtId="0" fontId="7" fillId="33" borderId="45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Fill="1" applyBorder="1" applyAlignment="1" applyProtection="1">
      <alignment horizontal="right"/>
      <protection locked="0"/>
    </xf>
    <xf numFmtId="4" fontId="22" fillId="0" borderId="21" xfId="0" applyNumberFormat="1" applyFont="1" applyFill="1" applyBorder="1" applyAlignment="1" applyProtection="1">
      <alignment horizontal="right"/>
      <protection locked="0"/>
    </xf>
    <xf numFmtId="4" fontId="22" fillId="0" borderId="22" xfId="0" applyNumberFormat="1" applyFont="1" applyFill="1" applyBorder="1" applyAlignment="1" applyProtection="1">
      <alignment horizontal="right"/>
      <protection locked="0"/>
    </xf>
    <xf numFmtId="49" fontId="4" fillId="0" borderId="16" xfId="0" applyNumberFormat="1" applyFont="1" applyFill="1" applyBorder="1" applyAlignment="1">
      <alignment horizontal="left" vertical="center" wrapText="1"/>
    </xf>
    <xf numFmtId="0" fontId="22" fillId="0" borderId="43" xfId="0" applyFont="1" applyBorder="1" applyAlignment="1">
      <alignment/>
    </xf>
    <xf numFmtId="0" fontId="22" fillId="0" borderId="20" xfId="0" applyFont="1" applyBorder="1" applyAlignment="1">
      <alignment/>
    </xf>
    <xf numFmtId="0" fontId="7" fillId="35" borderId="6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8" fillId="35" borderId="16" xfId="0" applyFont="1" applyFill="1" applyBorder="1" applyAlignment="1">
      <alignment horizontal="left"/>
    </xf>
    <xf numFmtId="0" fontId="32" fillId="35" borderId="19" xfId="0" applyFont="1" applyFill="1" applyBorder="1" applyAlignment="1">
      <alignment wrapText="1"/>
    </xf>
    <xf numFmtId="0" fontId="25" fillId="34" borderId="61" xfId="0" applyFont="1" applyFill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 shrinkToFi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04" fillId="0" borderId="0" xfId="0" applyFont="1" applyFill="1" applyAlignment="1">
      <alignment horizontal="left" vertical="justify" wrapText="1"/>
    </xf>
    <xf numFmtId="0" fontId="2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37" fillId="38" borderId="53" xfId="0" applyFont="1" applyFill="1" applyBorder="1" applyAlignment="1">
      <alignment horizontal="center" vertical="center" wrapText="1"/>
    </xf>
    <xf numFmtId="49" fontId="22" fillId="0" borderId="31" xfId="0" applyNumberFormat="1" applyFont="1" applyBorder="1" applyAlignment="1">
      <alignment wrapText="1"/>
    </xf>
    <xf numFmtId="0" fontId="22" fillId="0" borderId="34" xfId="0" applyFont="1" applyBorder="1" applyAlignment="1">
      <alignment wrapText="1"/>
    </xf>
    <xf numFmtId="4" fontId="22" fillId="0" borderId="31" xfId="0" applyNumberFormat="1" applyFont="1" applyBorder="1" applyAlignment="1">
      <alignment horizontal="right" wrapText="1"/>
    </xf>
    <xf numFmtId="179" fontId="22" fillId="0" borderId="42" xfId="0" applyNumberFormat="1" applyFont="1" applyBorder="1" applyAlignment="1">
      <alignment wrapText="1"/>
    </xf>
    <xf numFmtId="0" fontId="22" fillId="39" borderId="31" xfId="0" applyFont="1" applyFill="1" applyBorder="1" applyAlignment="1">
      <alignment horizontal="right" wrapText="1"/>
    </xf>
    <xf numFmtId="49" fontId="22" fillId="0" borderId="21" xfId="0" applyNumberFormat="1" applyFont="1" applyBorder="1" applyAlignment="1">
      <alignment wrapText="1"/>
    </xf>
    <xf numFmtId="0" fontId="22" fillId="0" borderId="23" xfId="0" applyFont="1" applyBorder="1" applyAlignment="1">
      <alignment wrapText="1"/>
    </xf>
    <xf numFmtId="4" fontId="22" fillId="0" borderId="21" xfId="0" applyNumberFormat="1" applyFont="1" applyBorder="1" applyAlignment="1">
      <alignment horizontal="right" wrapText="1"/>
    </xf>
    <xf numFmtId="179" fontId="22" fillId="0" borderId="43" xfId="0" applyNumberFormat="1" applyFont="1" applyBorder="1" applyAlignment="1">
      <alignment wrapText="1"/>
    </xf>
    <xf numFmtId="0" fontId="22" fillId="39" borderId="21" xfId="0" applyFont="1" applyFill="1" applyBorder="1" applyAlignment="1">
      <alignment horizontal="right" wrapText="1"/>
    </xf>
    <xf numFmtId="49" fontId="22" fillId="0" borderId="56" xfId="0" applyNumberFormat="1" applyFont="1" applyBorder="1" applyAlignment="1" applyProtection="1">
      <alignment horizontal="right"/>
      <protection locked="0"/>
    </xf>
    <xf numFmtId="49" fontId="22" fillId="0" borderId="22" xfId="0" applyNumberFormat="1" applyFont="1" applyBorder="1" applyAlignment="1">
      <alignment wrapText="1"/>
    </xf>
    <xf numFmtId="0" fontId="22" fillId="0" borderId="25" xfId="0" applyFont="1" applyBorder="1" applyAlignment="1">
      <alignment wrapText="1"/>
    </xf>
    <xf numFmtId="4" fontId="22" fillId="0" borderId="22" xfId="0" applyNumberFormat="1" applyFont="1" applyBorder="1" applyAlignment="1">
      <alignment horizontal="right" wrapText="1"/>
    </xf>
    <xf numFmtId="179" fontId="22" fillId="0" borderId="44" xfId="0" applyNumberFormat="1" applyFont="1" applyBorder="1" applyAlignment="1">
      <alignment wrapText="1"/>
    </xf>
    <xf numFmtId="0" fontId="22" fillId="39" borderId="22" xfId="0" applyFont="1" applyFill="1" applyBorder="1" applyAlignment="1">
      <alignment horizontal="right" wrapText="1"/>
    </xf>
    <xf numFmtId="49" fontId="25" fillId="34" borderId="16" xfId="0" applyNumberFormat="1" applyFont="1" applyFill="1" applyBorder="1" applyAlignment="1" applyProtection="1">
      <alignment horizontal="left"/>
      <protection locked="0"/>
    </xf>
    <xf numFmtId="0" fontId="40" fillId="34" borderId="16" xfId="0" applyFont="1" applyFill="1" applyBorder="1" applyAlignment="1">
      <alignment horizontal="center" wrapText="1"/>
    </xf>
    <xf numFmtId="0" fontId="40" fillId="34" borderId="37" xfId="0" applyFont="1" applyFill="1" applyBorder="1" applyAlignment="1">
      <alignment horizontal="center" wrapText="1"/>
    </xf>
    <xf numFmtId="4" fontId="25" fillId="34" borderId="15" xfId="0" applyNumberFormat="1" applyFont="1" applyFill="1" applyBorder="1" applyAlignment="1">
      <alignment horizontal="right" wrapText="1"/>
    </xf>
    <xf numFmtId="4" fontId="25" fillId="34" borderId="16" xfId="0" applyNumberFormat="1" applyFont="1" applyFill="1" applyBorder="1" applyAlignment="1">
      <alignment horizontal="right" wrapText="1"/>
    </xf>
    <xf numFmtId="0" fontId="25" fillId="34" borderId="15" xfId="0" applyFont="1" applyFill="1" applyBorder="1" applyAlignment="1">
      <alignment horizontal="center" wrapText="1"/>
    </xf>
    <xf numFmtId="0" fontId="25" fillId="34" borderId="15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" fontId="7" fillId="38" borderId="16" xfId="0" applyNumberFormat="1" applyFont="1" applyFill="1" applyBorder="1" applyAlignment="1">
      <alignment horizontal="right"/>
    </xf>
    <xf numFmtId="4" fontId="7" fillId="38" borderId="5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7" fillId="33" borderId="16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/>
    </xf>
    <xf numFmtId="0" fontId="32" fillId="38" borderId="16" xfId="0" applyFont="1" applyFill="1" applyBorder="1" applyAlignment="1">
      <alignment/>
    </xf>
    <xf numFmtId="0" fontId="41" fillId="0" borderId="18" xfId="0" applyFont="1" applyBorder="1" applyAlignment="1">
      <alignment/>
    </xf>
    <xf numFmtId="0" fontId="7" fillId="0" borderId="0" xfId="0" applyFont="1" applyAlignment="1">
      <alignment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7" fillId="0" borderId="45" xfId="0" applyNumberFormat="1" applyFont="1" applyBorder="1" applyAlignment="1" applyProtection="1">
      <alignment horizontal="left" vertical="center"/>
      <protection locked="0"/>
    </xf>
    <xf numFmtId="4" fontId="22" fillId="35" borderId="31" xfId="0" applyNumberFormat="1" applyFont="1" applyFill="1" applyBorder="1" applyAlignment="1">
      <alignment horizontal="center" vertical="center"/>
    </xf>
    <xf numFmtId="175" fontId="22" fillId="35" borderId="31" xfId="0" applyNumberFormat="1" applyFont="1" applyFill="1" applyBorder="1" applyAlignment="1">
      <alignment horizontal="center" vertical="center"/>
    </xf>
    <xf numFmtId="4" fontId="22" fillId="35" borderId="40" xfId="0" applyNumberFormat="1" applyFont="1" applyFill="1" applyBorder="1" applyAlignment="1">
      <alignment horizontal="center" vertical="center"/>
    </xf>
    <xf numFmtId="49" fontId="105" fillId="40" borderId="31" xfId="0" applyNumberFormat="1" applyFont="1" applyFill="1" applyBorder="1" applyAlignment="1">
      <alignment horizontal="left" vertical="center" wrapText="1"/>
    </xf>
    <xf numFmtId="4" fontId="22" fillId="33" borderId="21" xfId="0" applyNumberFormat="1" applyFont="1" applyFill="1" applyBorder="1" applyAlignment="1">
      <alignment horizontal="center" vertical="center"/>
    </xf>
    <xf numFmtId="49" fontId="10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21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49" fontId="105" fillId="41" borderId="21" xfId="0" applyNumberFormat="1" applyFont="1" applyFill="1" applyBorder="1" applyAlignment="1" applyProtection="1">
      <alignment horizontal="left" vertical="center" wrapText="1"/>
      <protection locked="0"/>
    </xf>
    <xf numFmtId="4" fontId="22" fillId="35" borderId="21" xfId="0" applyNumberFormat="1" applyFont="1" applyFill="1" applyBorder="1" applyAlignment="1">
      <alignment horizontal="center" vertical="center"/>
    </xf>
    <xf numFmtId="49" fontId="105" fillId="41" borderId="21" xfId="0" applyNumberFormat="1" applyFont="1" applyFill="1" applyBorder="1" applyAlignment="1">
      <alignment horizontal="left" vertical="center" wrapText="1"/>
    </xf>
    <xf numFmtId="175" fontId="22" fillId="40" borderId="21" xfId="0" applyNumberFormat="1" applyFont="1" applyFill="1" applyBorder="1" applyAlignment="1">
      <alignment horizontal="center" vertical="center"/>
    </xf>
    <xf numFmtId="2" fontId="22" fillId="41" borderId="21" xfId="0" applyNumberFormat="1" applyFont="1" applyFill="1" applyBorder="1" applyAlignment="1">
      <alignment horizontal="center" vertical="center"/>
    </xf>
    <xf numFmtId="4" fontId="22" fillId="35" borderId="21" xfId="0" applyNumberFormat="1" applyFont="1" applyFill="1" applyBorder="1" applyAlignment="1" applyProtection="1">
      <alignment horizontal="center" vertical="center"/>
      <protection/>
    </xf>
    <xf numFmtId="49" fontId="105" fillId="35" borderId="21" xfId="0" applyNumberFormat="1" applyFont="1" applyFill="1" applyBorder="1" applyAlignment="1" applyProtection="1">
      <alignment horizontal="center" vertical="center" wrapText="1"/>
      <protection/>
    </xf>
    <xf numFmtId="49" fontId="22" fillId="37" borderId="32" xfId="0" applyNumberFormat="1" applyFont="1" applyFill="1" applyBorder="1" applyAlignment="1">
      <alignment horizontal="left" vertical="center"/>
    </xf>
    <xf numFmtId="4" fontId="22" fillId="39" borderId="21" xfId="0" applyNumberFormat="1" applyFont="1" applyFill="1" applyBorder="1" applyAlignment="1" applyProtection="1">
      <alignment horizontal="center" vertical="center"/>
      <protection/>
    </xf>
    <xf numFmtId="175" fontId="22" fillId="39" borderId="21" xfId="0" applyNumberFormat="1" applyFont="1" applyFill="1" applyBorder="1" applyAlignment="1" applyProtection="1">
      <alignment horizontal="center" vertical="center"/>
      <protection/>
    </xf>
    <xf numFmtId="49" fontId="105" fillId="39" borderId="21" xfId="0" applyNumberFormat="1" applyFont="1" applyFill="1" applyBorder="1" applyAlignment="1" applyProtection="1">
      <alignment horizontal="center" vertical="center" wrapText="1"/>
      <protection/>
    </xf>
    <xf numFmtId="4" fontId="22" fillId="0" borderId="21" xfId="0" applyNumberFormat="1" applyFont="1" applyFill="1" applyBorder="1" applyAlignment="1" applyProtection="1">
      <alignment horizontal="center" vertical="center"/>
      <protection/>
    </xf>
    <xf numFmtId="49" fontId="22" fillId="42" borderId="32" xfId="0" applyNumberFormat="1" applyFont="1" applyFill="1" applyBorder="1" applyAlignment="1">
      <alignment horizontal="left" vertical="center"/>
    </xf>
    <xf numFmtId="49" fontId="22" fillId="40" borderId="32" xfId="0" applyNumberFormat="1" applyFont="1" applyFill="1" applyBorder="1" applyAlignment="1">
      <alignment horizontal="left" vertical="center"/>
    </xf>
    <xf numFmtId="49" fontId="22" fillId="35" borderId="62" xfId="0" applyNumberFormat="1" applyFont="1" applyFill="1" applyBorder="1" applyAlignment="1">
      <alignment horizontal="left" vertical="center"/>
    </xf>
    <xf numFmtId="4" fontId="22" fillId="40" borderId="56" xfId="0" applyNumberFormat="1" applyFont="1" applyFill="1" applyBorder="1" applyAlignment="1" applyProtection="1">
      <alignment horizontal="center" vertical="center"/>
      <protection/>
    </xf>
    <xf numFmtId="175" fontId="22" fillId="35" borderId="56" xfId="0" applyNumberFormat="1" applyFont="1" applyFill="1" applyBorder="1" applyAlignment="1" applyProtection="1">
      <alignment horizontal="center" vertical="center"/>
      <protection/>
    </xf>
    <xf numFmtId="4" fontId="22" fillId="0" borderId="56" xfId="0" applyNumberFormat="1" applyFont="1" applyFill="1" applyBorder="1" applyAlignment="1" applyProtection="1">
      <alignment horizontal="center" vertical="center"/>
      <protection/>
    </xf>
    <xf numFmtId="49" fontId="105" fillId="35" borderId="56" xfId="0" applyNumberFormat="1" applyFont="1" applyFill="1" applyBorder="1" applyAlignment="1" applyProtection="1">
      <alignment horizontal="center" vertical="center" wrapText="1"/>
      <protection/>
    </xf>
    <xf numFmtId="49" fontId="22" fillId="35" borderId="63" xfId="0" applyNumberFormat="1" applyFont="1" applyFill="1" applyBorder="1" applyAlignment="1">
      <alignment horizontal="left" vertical="center"/>
    </xf>
    <xf numFmtId="49" fontId="22" fillId="38" borderId="60" xfId="0" applyNumberFormat="1" applyFont="1" applyFill="1" applyBorder="1" applyAlignment="1">
      <alignment horizontal="left" vertical="center"/>
    </xf>
    <xf numFmtId="4" fontId="22" fillId="38" borderId="22" xfId="0" applyNumberFormat="1" applyFont="1" applyFill="1" applyBorder="1" applyAlignment="1" applyProtection="1">
      <alignment horizontal="center" vertical="center"/>
      <protection/>
    </xf>
    <xf numFmtId="43" fontId="22" fillId="38" borderId="22" xfId="0" applyNumberFormat="1" applyFont="1" applyFill="1" applyBorder="1" applyAlignment="1" applyProtection="1">
      <alignment horizontal="center" vertical="center"/>
      <protection/>
    </xf>
    <xf numFmtId="175" fontId="22" fillId="38" borderId="22" xfId="0" applyNumberFormat="1" applyFont="1" applyFill="1" applyBorder="1" applyAlignment="1" applyProtection="1">
      <alignment horizontal="center" vertical="center"/>
      <protection/>
    </xf>
    <xf numFmtId="49" fontId="105" fillId="38" borderId="22" xfId="0" applyNumberFormat="1" applyFont="1" applyFill="1" applyBorder="1" applyAlignment="1" applyProtection="1">
      <alignment horizontal="center" vertical="center" wrapText="1"/>
      <protection/>
    </xf>
    <xf numFmtId="43" fontId="22" fillId="0" borderId="0" xfId="0" applyNumberFormat="1" applyFont="1" applyAlignment="1">
      <alignment horizontal="center" vertical="center"/>
    </xf>
    <xf numFmtId="43" fontId="22" fillId="0" borderId="16" xfId="0" applyNumberFormat="1" applyFont="1" applyBorder="1" applyAlignment="1" applyProtection="1">
      <alignment horizontal="left" vertical="center"/>
      <protection locked="0"/>
    </xf>
    <xf numFmtId="43" fontId="105" fillId="0" borderId="0" xfId="0" applyNumberFormat="1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49" fontId="22" fillId="0" borderId="21" xfId="0" applyNumberFormat="1" applyFont="1" applyFill="1" applyBorder="1" applyAlignment="1">
      <alignment horizontal="left" vertical="center" indent="1"/>
    </xf>
    <xf numFmtId="49" fontId="22" fillId="0" borderId="21" xfId="0" applyNumberFormat="1" applyFont="1" applyFill="1" applyBorder="1" applyAlignment="1">
      <alignment horizontal="left" vertical="center" indent="2"/>
    </xf>
    <xf numFmtId="49" fontId="22" fillId="35" borderId="21" xfId="0" applyNumberFormat="1" applyFont="1" applyFill="1" applyBorder="1" applyAlignment="1">
      <alignment horizontal="left" vertical="center"/>
    </xf>
    <xf numFmtId="175" fontId="22" fillId="38" borderId="21" xfId="0" applyNumberFormat="1" applyFont="1" applyFill="1" applyBorder="1" applyAlignment="1">
      <alignment horizontal="center" vertical="center"/>
    </xf>
    <xf numFmtId="4" fontId="22" fillId="37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left"/>
    </xf>
    <xf numFmtId="0" fontId="43" fillId="41" borderId="64" xfId="0" applyNumberFormat="1" applyFont="1" applyFill="1" applyBorder="1" applyAlignment="1">
      <alignment horizontal="center" vertical="center" wrapText="1"/>
    </xf>
    <xf numFmtId="0" fontId="15" fillId="41" borderId="64" xfId="0" applyNumberFormat="1" applyFont="1" applyFill="1" applyBorder="1" applyAlignment="1">
      <alignment horizontal="center" vertical="center" wrapText="1"/>
    </xf>
    <xf numFmtId="0" fontId="15" fillId="41" borderId="65" xfId="0" applyNumberFormat="1" applyFont="1" applyFill="1" applyBorder="1" applyAlignment="1">
      <alignment horizontal="center" vertical="center" wrapText="1"/>
    </xf>
    <xf numFmtId="0" fontId="15" fillId="41" borderId="66" xfId="0" applyNumberFormat="1" applyFont="1" applyFill="1" applyBorder="1" applyAlignment="1">
      <alignment horizontal="center" vertical="center" wrapText="1"/>
    </xf>
    <xf numFmtId="0" fontId="15" fillId="41" borderId="46" xfId="0" applyNumberFormat="1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34" xfId="0" applyFont="1" applyFill="1" applyBorder="1" applyAlignment="1" applyProtection="1">
      <alignment vertical="center" wrapText="1"/>
      <protection locked="0"/>
    </xf>
    <xf numFmtId="49" fontId="0" fillId="37" borderId="35" xfId="0" applyNumberFormat="1" applyFill="1" applyBorder="1" applyAlignment="1" applyProtection="1">
      <alignment horizontal="center" vertical="center" wrapText="1"/>
      <protection locked="0"/>
    </xf>
    <xf numFmtId="0" fontId="0" fillId="37" borderId="35" xfId="0" applyFill="1" applyBorder="1" applyAlignment="1" applyProtection="1">
      <alignment horizontal="right" vertical="center"/>
      <protection locked="0"/>
    </xf>
    <xf numFmtId="3" fontId="0" fillId="37" borderId="35" xfId="0" applyNumberFormat="1" applyFill="1" applyBorder="1" applyAlignment="1" applyProtection="1">
      <alignment horizontal="right" vertical="center"/>
      <protection locked="0"/>
    </xf>
    <xf numFmtId="3" fontId="0" fillId="37" borderId="35" xfId="0" applyNumberFormat="1" applyFill="1" applyBorder="1" applyAlignment="1">
      <alignment horizontal="right" vertical="center"/>
    </xf>
    <xf numFmtId="4" fontId="0" fillId="40" borderId="35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 applyProtection="1">
      <alignment horizontal="right" vertical="center"/>
      <protection/>
    </xf>
    <xf numFmtId="3" fontId="15" fillId="40" borderId="36" xfId="0" applyNumberFormat="1" applyFont="1" applyFill="1" applyBorder="1" applyAlignment="1">
      <alignment horizontal="right"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67" xfId="0" applyFont="1" applyFill="1" applyBorder="1" applyAlignment="1" applyProtection="1">
      <alignment vertical="center" wrapText="1"/>
      <protection locked="0"/>
    </xf>
    <xf numFmtId="0" fontId="0" fillId="37" borderId="32" xfId="0" applyFill="1" applyBorder="1" applyAlignment="1">
      <alignment horizontal="center" vertical="center"/>
    </xf>
    <xf numFmtId="0" fontId="0" fillId="37" borderId="23" xfId="0" applyFill="1" applyBorder="1" applyAlignment="1" applyProtection="1">
      <alignment vertical="center" wrapText="1"/>
      <protection locked="0"/>
    </xf>
    <xf numFmtId="0" fontId="0" fillId="37" borderId="50" xfId="0" applyFill="1" applyBorder="1" applyAlignment="1" applyProtection="1">
      <alignment vertical="center" wrapText="1"/>
      <protection locked="0"/>
    </xf>
    <xf numFmtId="0" fontId="0" fillId="37" borderId="25" xfId="0" applyFill="1" applyBorder="1" applyAlignment="1" applyProtection="1">
      <alignment vertical="center" wrapText="1"/>
      <protection locked="0"/>
    </xf>
    <xf numFmtId="0" fontId="106" fillId="43" borderId="11" xfId="0" applyNumberFormat="1" applyFont="1" applyFill="1" applyBorder="1" applyAlignment="1">
      <alignment horizontal="right" vertical="center" wrapText="1"/>
    </xf>
    <xf numFmtId="0" fontId="106" fillId="43" borderId="15" xfId="0" applyNumberFormat="1" applyFont="1" applyFill="1" applyBorder="1" applyAlignment="1">
      <alignment horizontal="right" vertical="center" wrapText="1"/>
    </xf>
    <xf numFmtId="0" fontId="106" fillId="43" borderId="12" xfId="0" applyNumberFormat="1" applyFont="1" applyFill="1" applyBorder="1" applyAlignment="1">
      <alignment horizontal="right" vertical="center" wrapText="1"/>
    </xf>
    <xf numFmtId="3" fontId="106" fillId="43" borderId="18" xfId="0" applyNumberFormat="1" applyFont="1" applyFill="1" applyBorder="1" applyAlignment="1">
      <alignment vertical="center"/>
    </xf>
    <xf numFmtId="0" fontId="107" fillId="0" borderId="0" xfId="0" applyFont="1" applyAlignment="1">
      <alignment/>
    </xf>
    <xf numFmtId="0" fontId="22" fillId="0" borderId="0" xfId="0" applyFont="1" applyAlignment="1">
      <alignment/>
    </xf>
    <xf numFmtId="49" fontId="22" fillId="37" borderId="48" xfId="0" applyNumberFormat="1" applyFont="1" applyFill="1" applyBorder="1" applyAlignment="1" applyProtection="1">
      <alignment horizontal="left" wrapText="1"/>
      <protection locked="0"/>
    </xf>
    <xf numFmtId="49" fontId="22" fillId="37" borderId="32" xfId="0" applyNumberFormat="1" applyFont="1" applyFill="1" applyBorder="1" applyAlignment="1" applyProtection="1">
      <alignment horizontal="left" wrapText="1"/>
      <protection locked="0"/>
    </xf>
    <xf numFmtId="49" fontId="22" fillId="37" borderId="62" xfId="0" applyNumberFormat="1" applyFont="1" applyFill="1" applyBorder="1" applyAlignment="1" applyProtection="1">
      <alignment horizontal="left" wrapText="1"/>
      <protection locked="0"/>
    </xf>
    <xf numFmtId="49" fontId="28" fillId="33" borderId="45" xfId="0" applyNumberFormat="1" applyFont="1" applyFill="1" applyBorder="1" applyAlignment="1">
      <alignment horizontal="center" vertical="center"/>
    </xf>
    <xf numFmtId="49" fontId="28" fillId="33" borderId="4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3" fontId="22" fillId="33" borderId="56" xfId="0" applyNumberFormat="1" applyFont="1" applyFill="1" applyBorder="1" applyAlignment="1" applyProtection="1">
      <alignment horizontal="center" vertical="center"/>
      <protection locked="0"/>
    </xf>
    <xf numFmtId="0" fontId="104" fillId="0" borderId="0" xfId="0" applyFont="1" applyFill="1" applyAlignment="1">
      <alignment horizontal="center" vertical="justify" wrapText="1"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center"/>
      <protection locked="0"/>
    </xf>
    <xf numFmtId="49" fontId="22" fillId="0" borderId="31" xfId="0" applyNumberFormat="1" applyFont="1" applyFill="1" applyBorder="1" applyAlignment="1" applyProtection="1">
      <alignment horizontal="left"/>
      <protection locked="0"/>
    </xf>
    <xf numFmtId="49" fontId="22" fillId="0" borderId="58" xfId="0" applyNumberFormat="1" applyFont="1" applyFill="1" applyBorder="1" applyAlignment="1" applyProtection="1">
      <alignment horizontal="left" wrapText="1"/>
      <protection locked="0"/>
    </xf>
    <xf numFmtId="0" fontId="22" fillId="0" borderId="43" xfId="0" applyFont="1" applyFill="1" applyBorder="1" applyAlignment="1" applyProtection="1">
      <alignment horizontal="center"/>
      <protection locked="0"/>
    </xf>
    <xf numFmtId="49" fontId="22" fillId="0" borderId="21" xfId="0" applyNumberFormat="1" applyFont="1" applyFill="1" applyBorder="1" applyAlignment="1" applyProtection="1">
      <alignment horizontal="left"/>
      <protection locked="0"/>
    </xf>
    <xf numFmtId="49" fontId="22" fillId="0" borderId="59" xfId="0" applyNumberFormat="1" applyFont="1" applyFill="1" applyBorder="1" applyAlignment="1" applyProtection="1">
      <alignment horizontal="left" wrapText="1"/>
      <protection locked="0"/>
    </xf>
    <xf numFmtId="49" fontId="22" fillId="0" borderId="59" xfId="0" applyNumberFormat="1" applyFont="1" applyFill="1" applyBorder="1" applyAlignment="1" applyProtection="1">
      <alignment horizontal="center" wrapText="1"/>
      <protection locked="0"/>
    </xf>
    <xf numFmtId="0" fontId="22" fillId="0" borderId="44" xfId="0" applyFont="1" applyFill="1" applyBorder="1" applyAlignment="1" applyProtection="1">
      <alignment horizontal="center"/>
      <protection locked="0"/>
    </xf>
    <xf numFmtId="49" fontId="22" fillId="0" borderId="22" xfId="0" applyNumberFormat="1" applyFont="1" applyFill="1" applyBorder="1" applyAlignment="1" applyProtection="1">
      <alignment horizontal="left"/>
      <protection locked="0"/>
    </xf>
    <xf numFmtId="49" fontId="22" fillId="0" borderId="68" xfId="0" applyNumberFormat="1" applyFont="1" applyFill="1" applyBorder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7" borderId="16" xfId="0" applyFont="1" applyFill="1" applyBorder="1" applyAlignment="1" applyProtection="1">
      <alignment vertical="center" wrapText="1"/>
      <protection locked="0"/>
    </xf>
    <xf numFmtId="1" fontId="2" fillId="37" borderId="16" xfId="0" applyNumberFormat="1" applyFont="1" applyFill="1" applyBorder="1" applyAlignment="1" applyProtection="1">
      <alignment horizontal="right" vertical="center"/>
      <protection locked="0"/>
    </xf>
    <xf numFmtId="1" fontId="108" fillId="44" borderId="16" xfId="0" applyNumberFormat="1" applyFont="1" applyFill="1" applyBorder="1" applyAlignment="1">
      <alignment horizontal="right" vertical="center"/>
    </xf>
    <xf numFmtId="0" fontId="109" fillId="44" borderId="16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0" fillId="0" borderId="16" xfId="0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 horizont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38" borderId="21" xfId="0" applyNumberFormat="1" applyFont="1" applyFill="1" applyBorder="1" applyAlignment="1">
      <alignment horizontal="center" vertical="center"/>
    </xf>
    <xf numFmtId="49" fontId="105" fillId="0" borderId="2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wrapText="1"/>
      <protection locked="0"/>
    </xf>
    <xf numFmtId="49" fontId="2" fillId="0" borderId="35" xfId="0" applyNumberFormat="1" applyFont="1" applyFill="1" applyBorder="1" applyAlignment="1" applyProtection="1">
      <alignment horizontal="left" wrapText="1"/>
      <protection locked="0"/>
    </xf>
    <xf numFmtId="49" fontId="2" fillId="0" borderId="36" xfId="0" applyNumberFormat="1" applyFont="1" applyFill="1" applyBorder="1" applyAlignment="1" applyProtection="1">
      <alignment horizontal="left" wrapText="1"/>
      <protection locked="0"/>
    </xf>
    <xf numFmtId="49" fontId="2" fillId="0" borderId="23" xfId="0" applyNumberFormat="1" applyFont="1" applyFill="1" applyBorder="1" applyAlignment="1" applyProtection="1">
      <alignment horizontal="left" wrapText="1"/>
      <protection locked="0"/>
    </xf>
    <xf numFmtId="49" fontId="2" fillId="0" borderId="17" xfId="0" applyNumberFormat="1" applyFont="1" applyFill="1" applyBorder="1" applyAlignment="1" applyProtection="1">
      <alignment horizontal="left" wrapText="1"/>
      <protection locked="0"/>
    </xf>
    <xf numFmtId="49" fontId="2" fillId="0" borderId="24" xfId="0" applyNumberFormat="1" applyFont="1" applyFill="1" applyBorder="1" applyAlignment="1" applyProtection="1">
      <alignment horizontal="left" wrapText="1"/>
      <protection locked="0"/>
    </xf>
    <xf numFmtId="49" fontId="8" fillId="0" borderId="23" xfId="0" applyNumberFormat="1" applyFont="1" applyFill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25" xfId="0" applyNumberFormat="1" applyFont="1" applyFill="1" applyBorder="1" applyAlignment="1" applyProtection="1">
      <alignment horizontal="center"/>
      <protection locked="0"/>
    </xf>
    <xf numFmtId="49" fontId="8" fillId="0" borderId="26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Border="1" applyAlignment="1" applyProtection="1">
      <alignment horizontal="left" vertical="center"/>
      <protection locked="0"/>
    </xf>
    <xf numFmtId="49" fontId="7" fillId="0" borderId="46" xfId="0" applyNumberFormat="1" applyFont="1" applyBorder="1" applyAlignment="1" applyProtection="1">
      <alignment horizontal="left" vertical="center"/>
      <protection locked="0"/>
    </xf>
    <xf numFmtId="43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22" fillId="35" borderId="22" xfId="0" applyNumberFormat="1" applyFont="1" applyFill="1" applyBorder="1" applyAlignment="1">
      <alignment horizontal="left" vertical="center"/>
    </xf>
    <xf numFmtId="3" fontId="22" fillId="35" borderId="31" xfId="0" applyNumberFormat="1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35" borderId="21" xfId="0" applyNumberFormat="1" applyFont="1" applyFill="1" applyBorder="1" applyAlignment="1">
      <alignment horizontal="center" vertical="center"/>
    </xf>
    <xf numFmtId="3" fontId="22" fillId="35" borderId="21" xfId="0" applyNumberFormat="1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3" fontId="22" fillId="35" borderId="21" xfId="0" applyNumberFormat="1" applyFont="1" applyFill="1" applyBorder="1" applyAlignment="1" applyProtection="1">
      <alignment vertical="center"/>
      <protection/>
    </xf>
    <xf numFmtId="49" fontId="7" fillId="33" borderId="15" xfId="0" applyNumberFormat="1" applyFont="1" applyFill="1" applyBorder="1" applyAlignment="1">
      <alignment horizontal="center" vertical="center" wrapText="1"/>
    </xf>
    <xf numFmtId="49" fontId="22" fillId="35" borderId="40" xfId="0" applyNumberFormat="1" applyFont="1" applyFill="1" applyBorder="1" applyAlignment="1">
      <alignment horizontal="left" vertical="center"/>
    </xf>
    <xf numFmtId="3" fontId="22" fillId="35" borderId="22" xfId="0" applyNumberFormat="1" applyFont="1" applyFill="1" applyBorder="1" applyAlignment="1" applyProtection="1">
      <alignment vertical="center"/>
      <protection/>
    </xf>
    <xf numFmtId="3" fontId="22" fillId="35" borderId="3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 indent="2"/>
    </xf>
    <xf numFmtId="3" fontId="22" fillId="35" borderId="2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 indent="1"/>
    </xf>
    <xf numFmtId="3" fontId="22" fillId="0" borderId="21" xfId="0" applyNumberFormat="1" applyFont="1" applyFill="1" applyBorder="1" applyAlignment="1">
      <alignment horizontal="left" vertical="center"/>
    </xf>
    <xf numFmtId="3" fontId="22" fillId="35" borderId="22" xfId="0" applyNumberFormat="1" applyFont="1" applyFill="1" applyBorder="1" applyAlignment="1">
      <alignment horizontal="left" vertical="center"/>
    </xf>
    <xf numFmtId="4" fontId="22" fillId="35" borderId="31" xfId="0" applyNumberFormat="1" applyFont="1" applyFill="1" applyBorder="1" applyAlignment="1">
      <alignment horizontal="left" vertical="center"/>
    </xf>
    <xf numFmtId="4" fontId="22" fillId="33" borderId="56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>
      <alignment horizontal="left" vertical="center" indent="2"/>
    </xf>
    <xf numFmtId="4" fontId="22" fillId="35" borderId="21" xfId="0" applyNumberFormat="1" applyFont="1" applyFill="1" applyBorder="1" applyAlignment="1">
      <alignment horizontal="left" vertical="center"/>
    </xf>
    <xf numFmtId="4" fontId="22" fillId="0" borderId="21" xfId="0" applyNumberFormat="1" applyFont="1" applyFill="1" applyBorder="1" applyAlignment="1">
      <alignment horizontal="left" vertical="center" indent="1"/>
    </xf>
    <xf numFmtId="4" fontId="22" fillId="0" borderId="21" xfId="0" applyNumberFormat="1" applyFont="1" applyFill="1" applyBorder="1" applyAlignment="1">
      <alignment horizontal="left" vertical="center"/>
    </xf>
    <xf numFmtId="4" fontId="22" fillId="35" borderId="22" xfId="0" applyNumberFormat="1" applyFont="1" applyFill="1" applyBorder="1" applyAlignment="1">
      <alignment horizontal="left" vertical="center"/>
    </xf>
    <xf numFmtId="4" fontId="22" fillId="37" borderId="21" xfId="0" applyNumberFormat="1" applyFont="1" applyFill="1" applyBorder="1" applyAlignment="1" applyProtection="1">
      <alignment vertical="center"/>
      <protection/>
    </xf>
    <xf numFmtId="4" fontId="22" fillId="35" borderId="21" xfId="0" applyNumberFormat="1" applyFont="1" applyFill="1" applyBorder="1" applyAlignment="1" applyProtection="1">
      <alignment vertical="center"/>
      <protection/>
    </xf>
    <xf numFmtId="4" fontId="22" fillId="35" borderId="22" xfId="0" applyNumberFormat="1" applyFont="1" applyFill="1" applyBorder="1" applyAlignment="1" applyProtection="1">
      <alignment vertical="center"/>
      <protection/>
    </xf>
    <xf numFmtId="0" fontId="25" fillId="34" borderId="10" xfId="0" applyFont="1" applyFill="1" applyBorder="1" applyAlignment="1" applyProtection="1">
      <alignment horizontal="left"/>
      <protection/>
    </xf>
    <xf numFmtId="182" fontId="0" fillId="37" borderId="17" xfId="0" applyNumberForma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2" fillId="0" borderId="39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8" xfId="0" applyNumberFormat="1" applyFont="1" applyFill="1" applyBorder="1" applyAlignment="1" applyProtection="1">
      <alignment horizontal="left" wrapText="1"/>
      <protection locked="0"/>
    </xf>
    <xf numFmtId="0" fontId="7" fillId="33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0" fontId="112" fillId="0" borderId="0" xfId="0" applyFont="1" applyAlignment="1">
      <alignment/>
    </xf>
    <xf numFmtId="3" fontId="22" fillId="38" borderId="31" xfId="0" applyNumberFormat="1" applyFont="1" applyFill="1" applyBorder="1" applyAlignment="1" applyProtection="1">
      <alignment horizontal="right" wrapText="1"/>
      <protection locked="0"/>
    </xf>
    <xf numFmtId="0" fontId="113" fillId="0" borderId="0" xfId="0" applyFont="1" applyAlignment="1">
      <alignment/>
    </xf>
    <xf numFmtId="4" fontId="8" fillId="0" borderId="16" xfId="0" applyNumberFormat="1" applyFont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0" fontId="8" fillId="33" borderId="16" xfId="0" applyNumberFormat="1" applyFont="1" applyFill="1" applyBorder="1" applyAlignment="1">
      <alignment horizontal="center" vertical="center" wrapText="1"/>
    </xf>
    <xf numFmtId="2" fontId="8" fillId="39" borderId="16" xfId="0" applyNumberFormat="1" applyFont="1" applyFill="1" applyBorder="1" applyAlignment="1">
      <alignment horizontal="right"/>
    </xf>
    <xf numFmtId="0" fontId="8" fillId="33" borderId="37" xfId="0" applyFont="1" applyFill="1" applyBorder="1" applyAlignment="1">
      <alignment horizontal="left" wrapText="1"/>
    </xf>
    <xf numFmtId="0" fontId="8" fillId="33" borderId="69" xfId="0" applyFont="1" applyFill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5" fillId="34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33" borderId="70" xfId="0" applyFont="1" applyFill="1" applyBorder="1" applyAlignment="1">
      <alignment horizontal="left" wrapText="1"/>
    </xf>
    <xf numFmtId="0" fontId="8" fillId="33" borderId="71" xfId="0" applyFont="1" applyFill="1" applyBorder="1" applyAlignment="1">
      <alignment horizontal="left" wrapText="1"/>
    </xf>
    <xf numFmtId="4" fontId="8" fillId="0" borderId="11" xfId="0" applyNumberFormat="1" applyFont="1" applyBorder="1" applyAlignment="1">
      <alignment horizontal="right"/>
    </xf>
    <xf numFmtId="4" fontId="8" fillId="38" borderId="11" xfId="0" applyNumberFormat="1" applyFont="1" applyFill="1" applyBorder="1" applyAlignment="1">
      <alignment horizontal="right"/>
    </xf>
    <xf numFmtId="0" fontId="8" fillId="38" borderId="15" xfId="0" applyNumberFormat="1" applyFont="1" applyFill="1" applyBorder="1" applyAlignment="1">
      <alignment horizontal="center" vertical="center" wrapText="1"/>
    </xf>
    <xf numFmtId="2" fontId="8" fillId="38" borderId="15" xfId="0" applyNumberFormat="1" applyFont="1" applyFill="1" applyBorder="1" applyAlignment="1">
      <alignment horizontal="right"/>
    </xf>
    <xf numFmtId="2" fontId="8" fillId="38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12" fillId="0" borderId="0" xfId="0" applyFont="1" applyAlignment="1">
      <alignment horizontal="left" vertical="center"/>
    </xf>
    <xf numFmtId="4" fontId="2" fillId="40" borderId="20" xfId="0" applyNumberFormat="1" applyFont="1" applyFill="1" applyBorder="1" applyAlignment="1">
      <alignment/>
    </xf>
    <xf numFmtId="4" fontId="2" fillId="38" borderId="2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2" fillId="40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/>
    </xf>
    <xf numFmtId="4" fontId="2" fillId="39" borderId="2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/>
    </xf>
    <xf numFmtId="49" fontId="7" fillId="33" borderId="5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2" fillId="0" borderId="0" xfId="0" applyFont="1" applyAlignment="1">
      <alignment vertical="center"/>
    </xf>
    <xf numFmtId="0" fontId="10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49" xfId="0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3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22" fillId="0" borderId="28" xfId="0" applyNumberFormat="1" applyFont="1" applyBorder="1" applyAlignment="1" applyProtection="1">
      <alignment horizontal="left" vertical="center" wrapText="1"/>
      <protection locked="0"/>
    </xf>
    <xf numFmtId="49" fontId="22" fillId="0" borderId="72" xfId="0" applyNumberFormat="1" applyFont="1" applyBorder="1" applyAlignment="1" applyProtection="1">
      <alignment horizontal="left" vertical="center" wrapText="1"/>
      <protection locked="0"/>
    </xf>
    <xf numFmtId="49" fontId="22" fillId="0" borderId="73" xfId="0" applyNumberFormat="1" applyFont="1" applyBorder="1" applyAlignment="1" applyProtection="1">
      <alignment horizontal="left" vertical="center" wrapText="1"/>
      <protection locked="0"/>
    </xf>
    <xf numFmtId="0" fontId="22" fillId="0" borderId="24" xfId="0" applyNumberFormat="1" applyFont="1" applyBorder="1" applyAlignment="1" applyProtection="1">
      <alignment horizontal="left" vertical="center" wrapText="1"/>
      <protection locked="0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0" fontId="114" fillId="0" borderId="0" xfId="0" applyFont="1" applyAlignment="1">
      <alignment vertical="center"/>
    </xf>
    <xf numFmtId="49" fontId="2" fillId="0" borderId="5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7" fillId="33" borderId="46" xfId="0" applyNumberFormat="1" applyFont="1" applyFill="1" applyBorder="1" applyAlignment="1">
      <alignment horizontal="center" vertical="center" wrapText="1"/>
    </xf>
    <xf numFmtId="0" fontId="11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5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114" fillId="0" borderId="0" xfId="0" applyFont="1" applyAlignment="1">
      <alignment/>
    </xf>
    <xf numFmtId="0" fontId="106" fillId="0" borderId="0" xfId="0" applyNumberFormat="1" applyFont="1" applyFill="1" applyBorder="1" applyAlignment="1">
      <alignment horizontal="right" vertical="center" wrapText="1"/>
    </xf>
    <xf numFmtId="3" fontId="106" fillId="0" borderId="0" xfId="0" applyNumberFormat="1" applyFont="1" applyFill="1" applyBorder="1" applyAlignment="1">
      <alignment vertical="center"/>
    </xf>
    <xf numFmtId="0" fontId="107" fillId="0" borderId="0" xfId="0" applyFont="1" applyFill="1" applyAlignment="1">
      <alignment/>
    </xf>
    <xf numFmtId="0" fontId="115" fillId="0" borderId="0" xfId="0" applyFont="1" applyAlignment="1">
      <alignment/>
    </xf>
    <xf numFmtId="0" fontId="21" fillId="0" borderId="0" xfId="0" applyFont="1" applyAlignment="1">
      <alignment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right"/>
    </xf>
    <xf numFmtId="4" fontId="22" fillId="0" borderId="22" xfId="0" applyNumberFormat="1" applyFont="1" applyFill="1" applyBorder="1" applyAlignment="1">
      <alignment horizontal="right"/>
    </xf>
    <xf numFmtId="4" fontId="22" fillId="0" borderId="31" xfId="0" applyNumberFormat="1" applyFont="1" applyFill="1" applyBorder="1" applyAlignment="1">
      <alignment horizontal="right"/>
    </xf>
    <xf numFmtId="4" fontId="22" fillId="0" borderId="48" xfId="0" applyNumberFormat="1" applyFont="1" applyFill="1" applyBorder="1" applyAlignment="1" applyProtection="1">
      <alignment horizontal="right"/>
      <protection locked="0"/>
    </xf>
    <xf numFmtId="4" fontId="22" fillId="0" borderId="32" xfId="0" applyNumberFormat="1" applyFont="1" applyFill="1" applyBorder="1" applyAlignment="1" applyProtection="1">
      <alignment horizontal="right"/>
      <protection locked="0"/>
    </xf>
    <xf numFmtId="4" fontId="22" fillId="0" borderId="33" xfId="0" applyNumberFormat="1" applyFont="1" applyFill="1" applyBorder="1" applyAlignment="1" applyProtection="1">
      <alignment horizontal="right"/>
      <protection locked="0"/>
    </xf>
    <xf numFmtId="4" fontId="25" fillId="34" borderId="52" xfId="0" applyNumberFormat="1" applyFont="1" applyFill="1" applyBorder="1" applyAlignment="1">
      <alignment horizontal="right" vertical="center" wrapText="1"/>
    </xf>
    <xf numFmtId="4" fontId="22" fillId="33" borderId="31" xfId="0" applyNumberFormat="1" applyFont="1" applyFill="1" applyBorder="1" applyAlignment="1">
      <alignment horizontal="right"/>
    </xf>
    <xf numFmtId="4" fontId="22" fillId="33" borderId="21" xfId="0" applyNumberFormat="1" applyFont="1" applyFill="1" applyBorder="1" applyAlignment="1">
      <alignment horizontal="right"/>
    </xf>
    <xf numFmtId="4" fontId="22" fillId="33" borderId="2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22" fillId="0" borderId="23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17" xfId="0" applyFont="1" applyBorder="1" applyAlignment="1">
      <alignment/>
    </xf>
    <xf numFmtId="0" fontId="8" fillId="36" borderId="11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7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75" xfId="0" applyFont="1" applyBorder="1" applyAlignment="1">
      <alignment/>
    </xf>
    <xf numFmtId="0" fontId="22" fillId="0" borderId="73" xfId="0" applyFont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44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68" xfId="0" applyFont="1" applyBorder="1" applyAlignment="1">
      <alignment/>
    </xf>
    <xf numFmtId="0" fontId="7" fillId="33" borderId="18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6" fillId="0" borderId="0" xfId="0" applyFont="1" applyAlignment="1">
      <alignment horizontal="center"/>
    </xf>
    <xf numFmtId="49" fontId="25" fillId="34" borderId="11" xfId="0" applyNumberFormat="1" applyFont="1" applyFill="1" applyBorder="1" applyAlignment="1" applyProtection="1">
      <alignment horizontal="left"/>
      <protection/>
    </xf>
    <xf numFmtId="49" fontId="25" fillId="34" borderId="15" xfId="0" applyNumberFormat="1" applyFont="1" applyFill="1" applyBorder="1" applyAlignment="1" applyProtection="1">
      <alignment horizontal="left"/>
      <protection/>
    </xf>
    <xf numFmtId="49" fontId="25" fillId="34" borderId="18" xfId="0" applyNumberFormat="1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/>
    </xf>
    <xf numFmtId="0" fontId="7" fillId="33" borderId="61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vertical="top" wrapText="1"/>
      <protection locked="0"/>
    </xf>
    <xf numFmtId="49" fontId="7" fillId="0" borderId="15" xfId="0" applyNumberFormat="1" applyFont="1" applyFill="1" applyBorder="1" applyAlignment="1" applyProtection="1">
      <alignment vertical="top" wrapText="1"/>
      <protection locked="0"/>
    </xf>
    <xf numFmtId="49" fontId="7" fillId="0" borderId="18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30" fillId="0" borderId="0" xfId="0" applyFont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47" xfId="0" applyFont="1" applyFill="1" applyBorder="1" applyAlignment="1">
      <alignment horizontal="left"/>
    </xf>
    <xf numFmtId="0" fontId="7" fillId="33" borderId="46" xfId="0" applyFont="1" applyFill="1" applyBorder="1" applyAlignment="1">
      <alignment horizontal="left"/>
    </xf>
    <xf numFmtId="49" fontId="7" fillId="0" borderId="11" xfId="0" applyNumberFormat="1" applyFont="1" applyBorder="1" applyAlignment="1" applyProtection="1">
      <alignment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 locked="0"/>
    </xf>
    <xf numFmtId="0" fontId="7" fillId="33" borderId="11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 applyProtection="1">
      <alignment horizontal="left"/>
      <protection locked="0"/>
    </xf>
    <xf numFmtId="49" fontId="22" fillId="0" borderId="15" xfId="0" applyNumberFormat="1" applyFont="1" applyBorder="1" applyAlignment="1" applyProtection="1">
      <alignment horizontal="left"/>
      <protection locked="0"/>
    </xf>
    <xf numFmtId="49" fontId="22" fillId="0" borderId="18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32" xfId="0" applyNumberFormat="1" applyFont="1" applyBorder="1" applyAlignment="1" applyProtection="1">
      <alignment horizontal="center" wrapText="1"/>
      <protection locked="0"/>
    </xf>
    <xf numFmtId="49" fontId="22" fillId="0" borderId="59" xfId="0" applyNumberFormat="1" applyFont="1" applyBorder="1" applyAlignment="1" applyProtection="1">
      <alignment horizontal="center" wrapText="1"/>
      <protection locked="0"/>
    </xf>
    <xf numFmtId="49" fontId="7" fillId="0" borderId="11" xfId="0" applyNumberFormat="1" applyFont="1" applyFill="1" applyBorder="1" applyAlignment="1" applyProtection="1">
      <alignment horizontal="left"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49" fontId="7" fillId="0" borderId="18" xfId="0" applyNumberFormat="1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Alignment="1" applyProtection="1">
      <alignment horizontal="left" wrapText="1"/>
      <protection locked="0"/>
    </xf>
    <xf numFmtId="49" fontId="7" fillId="0" borderId="15" xfId="0" applyNumberFormat="1" applyFont="1" applyFill="1" applyBorder="1" applyAlignment="1" applyProtection="1">
      <alignment horizontal="left" wrapText="1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33" borderId="11" xfId="0" applyNumberFormat="1" applyFont="1" applyFill="1" applyBorder="1" applyAlignment="1">
      <alignment horizontal="left"/>
    </xf>
    <xf numFmtId="49" fontId="7" fillId="33" borderId="18" xfId="0" applyNumberFormat="1" applyFont="1" applyFill="1" applyBorder="1" applyAlignment="1">
      <alignment horizontal="left"/>
    </xf>
    <xf numFmtId="49" fontId="7" fillId="33" borderId="61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53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61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 applyProtection="1">
      <alignment horizontal="center" wrapText="1"/>
      <protection locked="0"/>
    </xf>
    <xf numFmtId="49" fontId="22" fillId="0" borderId="68" xfId="0" applyNumberFormat="1" applyFont="1" applyBorder="1" applyAlignment="1" applyProtection="1">
      <alignment horizontal="center" wrapText="1"/>
      <protection locked="0"/>
    </xf>
    <xf numFmtId="49" fontId="7" fillId="33" borderId="46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Border="1" applyAlignment="1" applyProtection="1">
      <alignment horizontal="center" wrapText="1"/>
      <protection locked="0"/>
    </xf>
    <xf numFmtId="49" fontId="22" fillId="0" borderId="73" xfId="0" applyNumberFormat="1" applyFont="1" applyBorder="1" applyAlignment="1" applyProtection="1">
      <alignment horizontal="center" wrapText="1"/>
      <protection locked="0"/>
    </xf>
    <xf numFmtId="49" fontId="25" fillId="34" borderId="11" xfId="0" applyNumberFormat="1" applyFont="1" applyFill="1" applyBorder="1" applyAlignment="1">
      <alignment horizontal="left"/>
    </xf>
    <xf numFmtId="49" fontId="25" fillId="34" borderId="15" xfId="0" applyNumberFormat="1" applyFont="1" applyFill="1" applyBorder="1" applyAlignment="1">
      <alignment horizontal="left"/>
    </xf>
    <xf numFmtId="49" fontId="25" fillId="34" borderId="18" xfId="0" applyNumberFormat="1" applyFont="1" applyFill="1" applyBorder="1" applyAlignment="1">
      <alignment horizontal="left"/>
    </xf>
    <xf numFmtId="49" fontId="7" fillId="33" borderId="47" xfId="0" applyNumberFormat="1" applyFont="1" applyFill="1" applyBorder="1" applyAlignment="1">
      <alignment horizontal="left"/>
    </xf>
    <xf numFmtId="49" fontId="7" fillId="33" borderId="46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49" fontId="25" fillId="34" borderId="11" xfId="0" applyNumberFormat="1" applyFont="1" applyFill="1" applyBorder="1" applyAlignment="1">
      <alignment horizontal="left"/>
    </xf>
    <xf numFmtId="49" fontId="25" fillId="34" borderId="15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left"/>
    </xf>
    <xf numFmtId="49" fontId="22" fillId="0" borderId="11" xfId="0" applyNumberFormat="1" applyFont="1" applyBorder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22" fillId="0" borderId="18" xfId="0" applyNumberFormat="1" applyFont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33" borderId="4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7" fillId="33" borderId="48" xfId="0" applyNumberFormat="1" applyFont="1" applyFill="1" applyBorder="1" applyAlignment="1">
      <alignment horizontal="center" vertical="top" wrapText="1"/>
    </xf>
    <xf numFmtId="49" fontId="7" fillId="33" borderId="42" xfId="0" applyNumberFormat="1" applyFont="1" applyFill="1" applyBorder="1" applyAlignment="1">
      <alignment horizontal="center" vertical="top" wrapText="1"/>
    </xf>
    <xf numFmtId="49" fontId="7" fillId="33" borderId="5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5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left" wrapText="1"/>
      <protection locked="0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8" xfId="0" applyNumberFormat="1" applyFont="1" applyFill="1" applyBorder="1" applyAlignment="1" applyProtection="1">
      <alignment horizontal="left" wrapText="1"/>
      <protection locked="0"/>
    </xf>
    <xf numFmtId="0" fontId="8" fillId="36" borderId="11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/>
    </xf>
    <xf numFmtId="0" fontId="32" fillId="38" borderId="15" xfId="0" applyFont="1" applyFill="1" applyBorder="1" applyAlignment="1">
      <alignment/>
    </xf>
    <xf numFmtId="0" fontId="32" fillId="38" borderId="18" xfId="0" applyFont="1" applyFill="1" applyBorder="1" applyAlignment="1">
      <alignment/>
    </xf>
    <xf numFmtId="0" fontId="113" fillId="0" borderId="0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8" fillId="33" borderId="6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52" xfId="0" applyFont="1" applyFill="1" applyBorder="1" applyAlignment="1">
      <alignment horizontal="left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wrapText="1"/>
    </xf>
    <xf numFmtId="0" fontId="8" fillId="33" borderId="69" xfId="0" applyFont="1" applyFill="1" applyBorder="1" applyAlignment="1">
      <alignment horizontal="left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38" borderId="48" xfId="0" applyFont="1" applyFill="1" applyBorder="1" applyAlignment="1">
      <alignment horizontal="center" vertical="center"/>
    </xf>
    <xf numFmtId="0" fontId="37" fillId="38" borderId="58" xfId="0" applyFont="1" applyFill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 wrapText="1"/>
    </xf>
    <xf numFmtId="0" fontId="36" fillId="33" borderId="61" xfId="0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left"/>
    </xf>
    <xf numFmtId="0" fontId="7" fillId="45" borderId="15" xfId="0" applyFont="1" applyFill="1" applyBorder="1" applyAlignment="1">
      <alignment horizontal="left"/>
    </xf>
    <xf numFmtId="0" fontId="7" fillId="45" borderId="18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38" borderId="11" xfId="0" applyFont="1" applyFill="1" applyBorder="1" applyAlignment="1">
      <alignment horizontal="left"/>
    </xf>
    <xf numFmtId="0" fontId="7" fillId="38" borderId="15" xfId="0" applyFont="1" applyFill="1" applyBorder="1" applyAlignment="1">
      <alignment horizontal="left"/>
    </xf>
    <xf numFmtId="0" fontId="7" fillId="38" borderId="18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0" borderId="11" xfId="0" applyNumberFormat="1" applyFont="1" applyBorder="1" applyAlignment="1" applyProtection="1">
      <alignment horizontal="left" wrapText="1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0" fontId="7" fillId="33" borderId="15" xfId="0" applyFont="1" applyFill="1" applyBorder="1" applyAlignment="1">
      <alignment horizontal="left" wrapText="1"/>
    </xf>
    <xf numFmtId="0" fontId="24" fillId="0" borderId="0" xfId="0" applyFont="1" applyAlignment="1">
      <alignment horizontal="center" wrapText="1" shrinkToFit="1"/>
    </xf>
    <xf numFmtId="0" fontId="22" fillId="0" borderId="0" xfId="0" applyFont="1" applyAlignment="1">
      <alignment horizontal="center"/>
    </xf>
    <xf numFmtId="49" fontId="22" fillId="35" borderId="11" xfId="0" applyNumberFormat="1" applyFont="1" applyFill="1" applyBorder="1" applyAlignment="1">
      <alignment horizontal="center" vertical="center"/>
    </xf>
    <xf numFmtId="49" fontId="22" fillId="35" borderId="15" xfId="0" applyNumberFormat="1" applyFont="1" applyFill="1" applyBorder="1" applyAlignment="1">
      <alignment horizontal="center" vertical="center"/>
    </xf>
    <xf numFmtId="49" fontId="22" fillId="35" borderId="18" xfId="0" applyNumberFormat="1" applyFont="1" applyFill="1" applyBorder="1" applyAlignment="1">
      <alignment horizontal="center" vertical="center"/>
    </xf>
    <xf numFmtId="0" fontId="49" fillId="38" borderId="50" xfId="0" applyFont="1" applyFill="1" applyBorder="1" applyAlignment="1">
      <alignment vertical="center" wrapText="1"/>
    </xf>
    <xf numFmtId="0" fontId="49" fillId="38" borderId="67" xfId="0" applyFont="1" applyFill="1" applyBorder="1" applyAlignment="1">
      <alignment vertical="center" wrapText="1"/>
    </xf>
    <xf numFmtId="49" fontId="22" fillId="0" borderId="11" xfId="0" applyNumberFormat="1" applyFont="1" applyBorder="1" applyAlignment="1" applyProtection="1">
      <alignment horizontal="left" vertical="center"/>
      <protection locked="0"/>
    </xf>
    <xf numFmtId="49" fontId="22" fillId="0" borderId="18" xfId="0" applyNumberFormat="1" applyFont="1" applyBorder="1" applyAlignment="1" applyProtection="1">
      <alignment horizontal="left" vertical="center"/>
      <protection locked="0"/>
    </xf>
    <xf numFmtId="49" fontId="6" fillId="33" borderId="34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6" fillId="33" borderId="57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22" fillId="33" borderId="19" xfId="0" applyNumberFormat="1" applyFont="1" applyFill="1" applyBorder="1" applyAlignment="1">
      <alignment horizontal="left" vertical="center"/>
    </xf>
    <xf numFmtId="49" fontId="22" fillId="33" borderId="53" xfId="0" applyNumberFormat="1" applyFont="1" applyFill="1" applyBorder="1" applyAlignment="1">
      <alignment horizontal="left" vertical="center"/>
    </xf>
    <xf numFmtId="49" fontId="22" fillId="33" borderId="19" xfId="0" applyNumberFormat="1" applyFont="1" applyFill="1" applyBorder="1" applyAlignment="1">
      <alignment horizontal="center" vertical="center" wrapText="1"/>
    </xf>
    <xf numFmtId="49" fontId="22" fillId="33" borderId="53" xfId="0" applyNumberFormat="1" applyFont="1" applyFill="1" applyBorder="1" applyAlignment="1">
      <alignment horizontal="center" vertical="center" wrapText="1"/>
    </xf>
    <xf numFmtId="43" fontId="22" fillId="33" borderId="19" xfId="0" applyNumberFormat="1" applyFont="1" applyFill="1" applyBorder="1" applyAlignment="1">
      <alignment horizontal="center" vertical="center" wrapText="1"/>
    </xf>
    <xf numFmtId="43" fontId="22" fillId="33" borderId="53" xfId="0" applyNumberFormat="1" applyFont="1" applyFill="1" applyBorder="1" applyAlignment="1">
      <alignment horizontal="center" vertical="center" wrapText="1"/>
    </xf>
    <xf numFmtId="49" fontId="22" fillId="33" borderId="47" xfId="0" applyNumberFormat="1" applyFont="1" applyFill="1" applyBorder="1" applyAlignment="1">
      <alignment horizontal="center" vertical="center" wrapText="1"/>
    </xf>
    <xf numFmtId="49" fontId="22" fillId="33" borderId="61" xfId="0" applyNumberFormat="1" applyFont="1" applyFill="1" applyBorder="1" applyAlignment="1">
      <alignment horizontal="center" vertical="center" wrapText="1"/>
    </xf>
    <xf numFmtId="49" fontId="22" fillId="33" borderId="31" xfId="0" applyNumberFormat="1" applyFont="1" applyFill="1" applyBorder="1" applyAlignment="1">
      <alignment horizontal="center" vertical="center" wrapText="1"/>
    </xf>
    <xf numFmtId="49" fontId="22" fillId="33" borderId="22" xfId="0" applyNumberFormat="1" applyFont="1" applyFill="1" applyBorder="1" applyAlignment="1">
      <alignment horizontal="center" vertical="center" wrapText="1"/>
    </xf>
    <xf numFmtId="49" fontId="22" fillId="33" borderId="46" xfId="0" applyNumberFormat="1" applyFont="1" applyFill="1" applyBorder="1" applyAlignment="1">
      <alignment horizontal="center" vertical="center" wrapText="1"/>
    </xf>
    <xf numFmtId="49" fontId="22" fillId="33" borderId="52" xfId="0" applyNumberFormat="1" applyFont="1" applyFill="1" applyBorder="1" applyAlignment="1">
      <alignment horizontal="center" vertical="center" wrapText="1"/>
    </xf>
    <xf numFmtId="49" fontId="116" fillId="33" borderId="19" xfId="0" applyNumberFormat="1" applyFont="1" applyFill="1" applyBorder="1" applyAlignment="1">
      <alignment horizontal="center" vertical="center" wrapText="1"/>
    </xf>
    <xf numFmtId="49" fontId="116" fillId="33" borderId="5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7" fillId="0" borderId="37" xfId="0" applyNumberFormat="1" applyFont="1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76" xfId="0" applyNumberFormat="1" applyFont="1" applyBorder="1" applyAlignment="1" applyProtection="1">
      <alignment horizontal="left" vertical="center"/>
      <protection locked="0"/>
    </xf>
    <xf numFmtId="49" fontId="7" fillId="0" borderId="77" xfId="0" applyNumberFormat="1" applyFont="1" applyBorder="1" applyAlignment="1" applyProtection="1">
      <alignment horizontal="left" vertical="center"/>
      <protection locked="0"/>
    </xf>
    <xf numFmtId="49" fontId="7" fillId="0" borderId="78" xfId="0" applyNumberFormat="1" applyFont="1" applyBorder="1" applyAlignment="1" applyProtection="1">
      <alignment horizontal="left" vertical="center"/>
      <protection locked="0"/>
    </xf>
    <xf numFmtId="0" fontId="24" fillId="0" borderId="7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49" fontId="6" fillId="33" borderId="82" xfId="0" applyNumberFormat="1" applyFont="1" applyFill="1" applyBorder="1" applyAlignment="1">
      <alignment horizontal="center" vertical="center"/>
    </xf>
    <xf numFmtId="49" fontId="6" fillId="33" borderId="80" xfId="0" applyNumberFormat="1" applyFont="1" applyFill="1" applyBorder="1" applyAlignment="1">
      <alignment horizontal="center" vertical="center"/>
    </xf>
    <xf numFmtId="49" fontId="28" fillId="33" borderId="83" xfId="0" applyNumberFormat="1" applyFont="1" applyFill="1" applyBorder="1" applyAlignment="1">
      <alignment horizontal="center" vertical="center"/>
    </xf>
    <xf numFmtId="49" fontId="28" fillId="33" borderId="84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7" fillId="37" borderId="11" xfId="0" applyNumberFormat="1" applyFont="1" applyFill="1" applyBorder="1" applyAlignment="1">
      <alignment horizontal="center" vertical="center"/>
    </xf>
    <xf numFmtId="49" fontId="7" fillId="37" borderId="15" xfId="0" applyNumberFormat="1" applyFont="1" applyFill="1" applyBorder="1" applyAlignment="1">
      <alignment horizontal="center" vertical="center"/>
    </xf>
    <xf numFmtId="49" fontId="7" fillId="37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49" fontId="7" fillId="0" borderId="61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/>
    </xf>
    <xf numFmtId="0" fontId="23" fillId="0" borderId="52" xfId="0" applyFont="1" applyBorder="1" applyAlignment="1">
      <alignment/>
    </xf>
    <xf numFmtId="0" fontId="32" fillId="35" borderId="19" xfId="0" applyFont="1" applyFill="1" applyBorder="1" applyAlignment="1">
      <alignment horizontal="center" vertical="center"/>
    </xf>
    <xf numFmtId="0" fontId="34" fillId="35" borderId="53" xfId="0" applyFont="1" applyFill="1" applyBorder="1" applyAlignment="1">
      <alignment horizontal="center" vertical="center"/>
    </xf>
    <xf numFmtId="0" fontId="32" fillId="35" borderId="46" xfId="0" applyFont="1" applyFill="1" applyBorder="1" applyAlignment="1">
      <alignment horizontal="center" vertical="center"/>
    </xf>
    <xf numFmtId="0" fontId="34" fillId="35" borderId="5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112" fillId="0" borderId="0" xfId="0" applyFont="1" applyAlignment="1">
      <alignment horizontal="left" vertical="top" wrapText="1"/>
    </xf>
    <xf numFmtId="0" fontId="1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5" fillId="34" borderId="69" xfId="0" applyFont="1" applyFill="1" applyBorder="1" applyAlignment="1">
      <alignment horizontal="right" vertical="center"/>
    </xf>
    <xf numFmtId="0" fontId="25" fillId="34" borderId="15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55" xfId="0" applyFont="1" applyFill="1" applyBorder="1" applyAlignment="1">
      <alignment horizontal="left" vertical="center"/>
    </xf>
    <xf numFmtId="49" fontId="22" fillId="0" borderId="85" xfId="0" applyNumberFormat="1" applyFont="1" applyBorder="1" applyAlignment="1" applyProtection="1">
      <alignment horizontal="left" vertical="center" wrapText="1"/>
      <protection locked="0"/>
    </xf>
    <xf numFmtId="49" fontId="22" fillId="0" borderId="58" xfId="0" applyNumberFormat="1" applyFont="1" applyBorder="1" applyAlignment="1" applyProtection="1">
      <alignment horizontal="left" vertical="center" wrapText="1"/>
      <protection locked="0"/>
    </xf>
    <xf numFmtId="0" fontId="7" fillId="33" borderId="32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49" fontId="22" fillId="0" borderId="60" xfId="0" applyNumberFormat="1" applyFont="1" applyBorder="1" applyAlignment="1" applyProtection="1">
      <alignment horizontal="left" vertical="center" wrapText="1"/>
      <protection locked="0"/>
    </xf>
    <xf numFmtId="49" fontId="22" fillId="0" borderId="59" xfId="0" applyNumberFormat="1" applyFont="1" applyBorder="1" applyAlignment="1" applyProtection="1">
      <alignment horizontal="left" vertical="center" wrapText="1"/>
      <protection locked="0"/>
    </xf>
    <xf numFmtId="0" fontId="7" fillId="33" borderId="33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22" fillId="0" borderId="74" xfId="0" applyNumberFormat="1" applyFont="1" applyBorder="1" applyAlignment="1" applyProtection="1">
      <alignment horizontal="left" vertical="center" wrapText="1"/>
      <protection locked="0"/>
    </xf>
    <xf numFmtId="0" fontId="22" fillId="0" borderId="68" xfId="0" applyNumberFormat="1" applyFont="1" applyBorder="1" applyAlignment="1" applyProtection="1">
      <alignment horizontal="left"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vertical="center"/>
    </xf>
    <xf numFmtId="0" fontId="25" fillId="34" borderId="52" xfId="0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8" borderId="11" xfId="0" applyFont="1" applyFill="1" applyBorder="1" applyAlignment="1">
      <alignment horizontal="left" vertical="center"/>
    </xf>
    <xf numFmtId="0" fontId="7" fillId="38" borderId="15" xfId="0" applyFont="1" applyFill="1" applyBorder="1" applyAlignment="1">
      <alignment horizontal="left" vertical="center"/>
    </xf>
    <xf numFmtId="0" fontId="7" fillId="38" borderId="18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25" fillId="34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left" vertical="top"/>
    </xf>
    <xf numFmtId="0" fontId="8" fillId="38" borderId="15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76" xfId="0" applyFont="1" applyFill="1" applyBorder="1" applyAlignment="1">
      <alignment horizontal="left" vertical="center"/>
    </xf>
    <xf numFmtId="0" fontId="7" fillId="33" borderId="77" xfId="0" applyFont="1" applyFill="1" applyBorder="1" applyAlignment="1">
      <alignment horizontal="left" vertical="center"/>
    </xf>
    <xf numFmtId="0" fontId="7" fillId="33" borderId="86" xfId="0" applyFont="1" applyFill="1" applyBorder="1" applyAlignment="1">
      <alignment horizontal="left" vertical="center"/>
    </xf>
    <xf numFmtId="0" fontId="7" fillId="38" borderId="47" xfId="0" applyFont="1" applyFill="1" applyBorder="1" applyAlignment="1">
      <alignment horizontal="left" vertical="center"/>
    </xf>
    <xf numFmtId="0" fontId="7" fillId="38" borderId="45" xfId="0" applyFont="1" applyFill="1" applyBorder="1" applyAlignment="1">
      <alignment horizontal="left" vertical="center"/>
    </xf>
    <xf numFmtId="0" fontId="7" fillId="38" borderId="46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5" fillId="34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8" fillId="0" borderId="15" xfId="0" applyNumberFormat="1" applyFont="1" applyFill="1" applyBorder="1" applyAlignment="1" applyProtection="1">
      <alignment horizontal="center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34" borderId="61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/>
      <protection/>
    </xf>
    <xf numFmtId="49" fontId="22" fillId="0" borderId="15" xfId="0" applyNumberFormat="1" applyFont="1" applyFill="1" applyBorder="1" applyAlignment="1" applyProtection="1">
      <alignment vertical="top" wrapText="1"/>
      <protection locked="0"/>
    </xf>
    <xf numFmtId="49" fontId="22" fillId="0" borderId="18" xfId="0" applyNumberFormat="1" applyFont="1" applyFill="1" applyBorder="1" applyAlignment="1" applyProtection="1">
      <alignment vertical="top" wrapText="1"/>
      <protection locked="0"/>
    </xf>
    <xf numFmtId="0" fontId="7" fillId="33" borderId="47" xfId="0" applyFont="1" applyFill="1" applyBorder="1" applyAlignment="1" applyProtection="1">
      <alignment horizontal="left" wrapText="1"/>
      <protection/>
    </xf>
    <xf numFmtId="0" fontId="7" fillId="33" borderId="46" xfId="0" applyFont="1" applyFill="1" applyBorder="1" applyAlignment="1" applyProtection="1">
      <alignment horizontal="left" wrapText="1"/>
      <protection/>
    </xf>
    <xf numFmtId="49" fontId="22" fillId="0" borderId="47" xfId="0" applyNumberFormat="1" applyFont="1" applyFill="1" applyBorder="1" applyAlignment="1" applyProtection="1">
      <alignment/>
      <protection locked="0"/>
    </xf>
    <xf numFmtId="49" fontId="22" fillId="0" borderId="45" xfId="0" applyNumberFormat="1" applyFont="1" applyFill="1" applyBorder="1" applyAlignment="1" applyProtection="1">
      <alignment/>
      <protection locked="0"/>
    </xf>
    <xf numFmtId="49" fontId="22" fillId="0" borderId="46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>
      <alignment horizontal="left"/>
    </xf>
    <xf numFmtId="0" fontId="0" fillId="0" borderId="0" xfId="0" applyAlignment="1">
      <alignment vertical="center"/>
    </xf>
    <xf numFmtId="49" fontId="22" fillId="0" borderId="11" xfId="0" applyNumberFormat="1" applyFont="1" applyFill="1" applyBorder="1" applyAlignment="1" applyProtection="1">
      <alignment wrapText="1"/>
      <protection locked="0"/>
    </xf>
    <xf numFmtId="49" fontId="22" fillId="0" borderId="15" xfId="0" applyNumberFormat="1" applyFont="1" applyFill="1" applyBorder="1" applyAlignment="1" applyProtection="1">
      <alignment wrapText="1"/>
      <protection locked="0"/>
    </xf>
    <xf numFmtId="49" fontId="22" fillId="0" borderId="18" xfId="0" applyNumberFormat="1" applyFont="1" applyFill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7" fillId="33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/>
    </xf>
    <xf numFmtId="49" fontId="22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4" fillId="0" borderId="61" xfId="0" applyFont="1" applyBorder="1" applyAlignment="1" applyProtection="1">
      <alignment horizontal="center" wrapText="1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5" xfId="0" applyFont="1" applyFill="1" applyBorder="1" applyAlignment="1" applyProtection="1">
      <alignment horizontal="left"/>
      <protection/>
    </xf>
    <xf numFmtId="0" fontId="25" fillId="34" borderId="18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18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112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32" fillId="40" borderId="11" xfId="0" applyFont="1" applyFill="1" applyBorder="1" applyAlignment="1">
      <alignment horizontal="center" wrapText="1"/>
    </xf>
    <xf numFmtId="0" fontId="32" fillId="40" borderId="15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117" fillId="0" borderId="16" xfId="0" applyNumberFormat="1" applyFont="1" applyFill="1" applyBorder="1" applyAlignment="1" applyProtection="1">
      <alignment horizontal="center" wrapText="1"/>
      <protection locked="0"/>
    </xf>
    <xf numFmtId="0" fontId="108" fillId="44" borderId="16" xfId="0" applyFont="1" applyFill="1" applyBorder="1" applyAlignment="1">
      <alignment horizontal="left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4" fillId="0" borderId="0" xfId="0" applyFont="1" applyBorder="1" applyAlignment="1">
      <alignment horizontal="center"/>
    </xf>
    <xf numFmtId="0" fontId="32" fillId="38" borderId="16" xfId="0" applyFont="1" applyFill="1" applyBorder="1" applyAlignment="1">
      <alignment horizontal="left"/>
    </xf>
    <xf numFmtId="0" fontId="47" fillId="38" borderId="16" xfId="0" applyFont="1" applyFill="1" applyBorder="1" applyAlignment="1">
      <alignment horizontal="left"/>
    </xf>
    <xf numFmtId="0" fontId="114" fillId="0" borderId="1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123825</xdr:rowOff>
    </xdr:from>
    <xdr:to>
      <xdr:col>10</xdr:col>
      <xdr:colOff>114300</xdr:colOff>
      <xdr:row>2</xdr:row>
      <xdr:rowOff>657225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429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85725</xdr:rowOff>
    </xdr:from>
    <xdr:to>
      <xdr:col>8</xdr:col>
      <xdr:colOff>114300</xdr:colOff>
      <xdr:row>7</xdr:row>
      <xdr:rowOff>228600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857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3</xdr:row>
      <xdr:rowOff>57150</xdr:rowOff>
    </xdr:from>
    <xdr:to>
      <xdr:col>7</xdr:col>
      <xdr:colOff>495300</xdr:colOff>
      <xdr:row>5</xdr:row>
      <xdr:rowOff>1019175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42925"/>
          <a:ext cx="6162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2</xdr:row>
      <xdr:rowOff>0</xdr:rowOff>
    </xdr:from>
    <xdr:to>
      <xdr:col>7</xdr:col>
      <xdr:colOff>628650</xdr:colOff>
      <xdr:row>5</xdr:row>
      <xdr:rowOff>857250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524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</xdr:row>
      <xdr:rowOff>95250</xdr:rowOff>
    </xdr:from>
    <xdr:to>
      <xdr:col>7</xdr:col>
      <xdr:colOff>266700</xdr:colOff>
      <xdr:row>5</xdr:row>
      <xdr:rowOff>790575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857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3</xdr:row>
      <xdr:rowOff>47625</xdr:rowOff>
    </xdr:from>
    <xdr:to>
      <xdr:col>8</xdr:col>
      <xdr:colOff>790575</xdr:colOff>
      <xdr:row>4</xdr:row>
      <xdr:rowOff>1295400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33400"/>
          <a:ext cx="59626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</xdr:row>
      <xdr:rowOff>95250</xdr:rowOff>
    </xdr:from>
    <xdr:to>
      <xdr:col>9</xdr:col>
      <xdr:colOff>304800</xdr:colOff>
      <xdr:row>6</xdr:row>
      <xdr:rowOff>361950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19100"/>
          <a:ext cx="57435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228600</xdr:rowOff>
    </xdr:from>
    <xdr:to>
      <xdr:col>3</xdr:col>
      <xdr:colOff>3914775</xdr:colOff>
      <xdr:row>7</xdr:row>
      <xdr:rowOff>9525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8600"/>
          <a:ext cx="57435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2314575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0520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</xdr:colOff>
      <xdr:row>2</xdr:row>
      <xdr:rowOff>9525</xdr:rowOff>
    </xdr:from>
    <xdr:to>
      <xdr:col>5</xdr:col>
      <xdr:colOff>400050</xdr:colOff>
      <xdr:row>6</xdr:row>
      <xdr:rowOff>733425</xdr:rowOff>
    </xdr:to>
    <xdr:pic>
      <xdr:nvPicPr>
        <xdr:cNvPr id="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71475"/>
          <a:ext cx="57435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2886075</xdr:colOff>
      <xdr:row>1</xdr:row>
      <xdr:rowOff>28575</xdr:rowOff>
    </xdr:from>
    <xdr:to>
      <xdr:col>7</xdr:col>
      <xdr:colOff>590550</xdr:colOff>
      <xdr:row>5</xdr:row>
      <xdr:rowOff>723900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286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19050</xdr:rowOff>
    </xdr:from>
    <xdr:to>
      <xdr:col>5</xdr:col>
      <xdr:colOff>438150</xdr:colOff>
      <xdr:row>5</xdr:row>
      <xdr:rowOff>876300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0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276225</xdr:colOff>
      <xdr:row>4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11163300" y="2009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1</xdr:row>
      <xdr:rowOff>28575</xdr:rowOff>
    </xdr:from>
    <xdr:to>
      <xdr:col>8</xdr:col>
      <xdr:colOff>466725</xdr:colOff>
      <xdr:row>3</xdr:row>
      <xdr:rowOff>733425</xdr:rowOff>
    </xdr:to>
    <xdr:pic>
      <xdr:nvPicPr>
        <xdr:cNvPr id="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38125"/>
          <a:ext cx="52768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3324225</xdr:colOff>
      <xdr:row>2</xdr:row>
      <xdr:rowOff>114300</xdr:rowOff>
    </xdr:from>
    <xdr:to>
      <xdr:col>6</xdr:col>
      <xdr:colOff>247650</xdr:colOff>
      <xdr:row>4</xdr:row>
      <xdr:rowOff>1133475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667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</xdr:row>
      <xdr:rowOff>38100</xdr:rowOff>
    </xdr:from>
    <xdr:to>
      <xdr:col>6</xdr:col>
      <xdr:colOff>1400175</xdr:colOff>
      <xdr:row>5</xdr:row>
      <xdr:rowOff>733425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810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</xdr:row>
      <xdr:rowOff>47625</xdr:rowOff>
    </xdr:from>
    <xdr:to>
      <xdr:col>11</xdr:col>
      <xdr:colOff>123825</xdr:colOff>
      <xdr:row>6</xdr:row>
      <xdr:rowOff>57150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381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95250</xdr:rowOff>
    </xdr:from>
    <xdr:to>
      <xdr:col>3</xdr:col>
      <xdr:colOff>1209675</xdr:colOff>
      <xdr:row>3</xdr:row>
      <xdr:rowOff>1276350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62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9"/>
  <sheetViews>
    <sheetView showGridLines="0" view="pageBreakPreview" zoomScaleSheetLayoutView="100" workbookViewId="0" topLeftCell="A1">
      <selection activeCell="O3" sqref="O3"/>
    </sheetView>
  </sheetViews>
  <sheetFormatPr defaultColWidth="9.140625" defaultRowHeight="12.75"/>
  <cols>
    <col min="1" max="1" width="27.28125" style="242" customWidth="1"/>
    <col min="2" max="2" width="15.28125" style="242" customWidth="1"/>
    <col min="3" max="16384" width="9.140625" style="242" customWidth="1"/>
  </cols>
  <sheetData>
    <row r="1" spans="1:13" ht="17.25" customHeight="1">
      <c r="A1" s="564" t="s">
        <v>393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20"/>
    </row>
    <row r="2" spans="1:12" ht="63.7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2" ht="65.25" customHeigh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</row>
    <row r="4" spans="1:12" ht="15" customHeight="1">
      <c r="A4" s="565" t="s">
        <v>49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</row>
    <row r="5" spans="1:12" ht="20.25" customHeight="1" thickBot="1">
      <c r="A5" s="570" t="s">
        <v>27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</row>
    <row r="6" spans="1:12" ht="14.25" customHeight="1" thickBot="1">
      <c r="A6" s="557" t="s">
        <v>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9"/>
    </row>
    <row r="7" spans="1:12" ht="15" thickBot="1">
      <c r="A7" s="172" t="s">
        <v>0</v>
      </c>
      <c r="B7" s="566"/>
      <c r="C7" s="567"/>
      <c r="D7" s="567"/>
      <c r="E7" s="567"/>
      <c r="F7" s="567"/>
      <c r="G7" s="567"/>
      <c r="H7" s="567"/>
      <c r="I7" s="568"/>
      <c r="J7" s="568"/>
      <c r="K7" s="568"/>
      <c r="L7" s="569"/>
    </row>
    <row r="8" spans="1:12" ht="15" thickBot="1">
      <c r="A8" s="32" t="s">
        <v>11</v>
      </c>
      <c r="B8" s="555"/>
      <c r="C8" s="556"/>
      <c r="D8" s="556"/>
      <c r="E8" s="556"/>
      <c r="F8" s="556"/>
      <c r="G8" s="556"/>
      <c r="H8" s="556"/>
      <c r="I8" s="537"/>
      <c r="J8" s="537"/>
      <c r="K8" s="537"/>
      <c r="L8" s="548"/>
    </row>
    <row r="9" spans="1:12" ht="15" thickBot="1">
      <c r="A9" s="32" t="s">
        <v>1</v>
      </c>
      <c r="B9" s="555"/>
      <c r="C9" s="556"/>
      <c r="D9" s="556"/>
      <c r="E9" s="556"/>
      <c r="F9" s="556"/>
      <c r="G9" s="556"/>
      <c r="H9" s="556"/>
      <c r="I9" s="537"/>
      <c r="J9" s="537"/>
      <c r="K9" s="537"/>
      <c r="L9" s="548"/>
    </row>
    <row r="10" spans="1:12" ht="15" thickBot="1">
      <c r="A10" s="173" t="s">
        <v>2</v>
      </c>
      <c r="B10" s="555"/>
      <c r="C10" s="556"/>
      <c r="D10" s="556"/>
      <c r="E10" s="556"/>
      <c r="F10" s="556"/>
      <c r="G10" s="556"/>
      <c r="H10" s="556"/>
      <c r="I10" s="537"/>
      <c r="J10" s="537"/>
      <c r="K10" s="537"/>
      <c r="L10" s="548"/>
    </row>
    <row r="11" spans="1:12" ht="15" thickBot="1">
      <c r="A11" s="32" t="s">
        <v>3</v>
      </c>
      <c r="B11" s="555"/>
      <c r="C11" s="556"/>
      <c r="D11" s="556"/>
      <c r="E11" s="556"/>
      <c r="F11" s="556"/>
      <c r="G11" s="556"/>
      <c r="H11" s="556"/>
      <c r="I11" s="537"/>
      <c r="J11" s="537"/>
      <c r="K11" s="537"/>
      <c r="L11" s="548"/>
    </row>
    <row r="12" spans="1:12" ht="15" thickBot="1">
      <c r="A12" s="32" t="s">
        <v>4</v>
      </c>
      <c r="B12" s="555"/>
      <c r="C12" s="556"/>
      <c r="D12" s="556"/>
      <c r="E12" s="556"/>
      <c r="F12" s="556"/>
      <c r="G12" s="556"/>
      <c r="H12" s="556"/>
      <c r="I12" s="537"/>
      <c r="J12" s="537"/>
      <c r="K12" s="537"/>
      <c r="L12" s="548"/>
    </row>
    <row r="13" spans="1:12" ht="15" thickBot="1">
      <c r="A13" s="32" t="s">
        <v>5</v>
      </c>
      <c r="B13" s="555"/>
      <c r="C13" s="556"/>
      <c r="D13" s="556"/>
      <c r="E13" s="556"/>
      <c r="F13" s="556"/>
      <c r="G13" s="556"/>
      <c r="H13" s="556"/>
      <c r="I13" s="537"/>
      <c r="J13" s="537"/>
      <c r="K13" s="537"/>
      <c r="L13" s="548"/>
    </row>
    <row r="14" spans="1:12" ht="15" thickBot="1">
      <c r="A14" s="171" t="s">
        <v>6</v>
      </c>
      <c r="B14" s="560"/>
      <c r="C14" s="560"/>
      <c r="D14" s="560"/>
      <c r="E14" s="560"/>
      <c r="F14" s="560"/>
      <c r="G14" s="560"/>
      <c r="H14" s="560"/>
      <c r="I14" s="561"/>
      <c r="J14" s="561"/>
      <c r="K14" s="561"/>
      <c r="L14" s="562"/>
    </row>
    <row r="15" spans="1:12" ht="15" thickBot="1">
      <c r="A15" s="557" t="s">
        <v>8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9"/>
    </row>
    <row r="16" spans="1:12" ht="14.25">
      <c r="A16" s="172" t="s">
        <v>9</v>
      </c>
      <c r="B16" s="549"/>
      <c r="C16" s="549"/>
      <c r="D16" s="549"/>
      <c r="E16" s="549"/>
      <c r="F16" s="549"/>
      <c r="G16" s="549"/>
      <c r="H16" s="549"/>
      <c r="I16" s="175"/>
      <c r="J16" s="175"/>
      <c r="K16" s="175"/>
      <c r="L16" s="176"/>
    </row>
    <row r="17" spans="1:12" ht="15" thickBot="1">
      <c r="A17" s="171" t="s">
        <v>10</v>
      </c>
      <c r="B17" s="549"/>
      <c r="C17" s="549"/>
      <c r="D17" s="549"/>
      <c r="E17" s="549"/>
      <c r="F17" s="549"/>
      <c r="G17" s="549"/>
      <c r="H17" s="549"/>
      <c r="I17" s="175"/>
      <c r="J17" s="175"/>
      <c r="K17" s="175"/>
      <c r="L17" s="176"/>
    </row>
    <row r="18" spans="1:12" ht="15" thickBot="1">
      <c r="A18" s="557" t="s">
        <v>369</v>
      </c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9"/>
    </row>
    <row r="19" spans="1:12" ht="15" thickBot="1">
      <c r="A19" s="174" t="s">
        <v>12</v>
      </c>
      <c r="B19" s="541" t="s">
        <v>13</v>
      </c>
      <c r="C19" s="554"/>
      <c r="D19" s="554"/>
      <c r="E19" s="554"/>
      <c r="F19" s="554"/>
      <c r="G19" s="554"/>
      <c r="H19" s="554"/>
      <c r="I19" s="541" t="s">
        <v>14</v>
      </c>
      <c r="J19" s="554"/>
      <c r="K19" s="541" t="s">
        <v>15</v>
      </c>
      <c r="L19" s="563"/>
    </row>
    <row r="20" spans="1:13" ht="15">
      <c r="A20" s="177"/>
      <c r="B20" s="550"/>
      <c r="C20" s="550"/>
      <c r="D20" s="550"/>
      <c r="E20" s="550"/>
      <c r="F20" s="550"/>
      <c r="G20" s="550"/>
      <c r="H20" s="550"/>
      <c r="I20" s="551"/>
      <c r="J20" s="552"/>
      <c r="K20" s="551"/>
      <c r="L20" s="553"/>
      <c r="M20" s="462"/>
    </row>
    <row r="21" spans="1:13" ht="15">
      <c r="A21" s="178"/>
      <c r="B21" s="535"/>
      <c r="C21" s="537"/>
      <c r="D21" s="537"/>
      <c r="E21" s="537"/>
      <c r="F21" s="537"/>
      <c r="G21" s="537"/>
      <c r="H21" s="536"/>
      <c r="I21" s="535"/>
      <c r="J21" s="536"/>
      <c r="K21" s="535"/>
      <c r="L21" s="548"/>
      <c r="M21" s="462"/>
    </row>
    <row r="22" spans="1:12" ht="15">
      <c r="A22" s="178"/>
      <c r="B22" s="535"/>
      <c r="C22" s="537"/>
      <c r="D22" s="537"/>
      <c r="E22" s="537"/>
      <c r="F22" s="537"/>
      <c r="G22" s="537"/>
      <c r="H22" s="536"/>
      <c r="I22" s="535"/>
      <c r="J22" s="536"/>
      <c r="K22" s="535"/>
      <c r="L22" s="548"/>
    </row>
    <row r="23" spans="1:12" ht="15.75" thickBot="1">
      <c r="A23" s="179"/>
      <c r="B23" s="544"/>
      <c r="C23" s="545"/>
      <c r="D23" s="545"/>
      <c r="E23" s="545"/>
      <c r="F23" s="545"/>
      <c r="G23" s="545"/>
      <c r="H23" s="546"/>
      <c r="I23" s="544"/>
      <c r="J23" s="546"/>
      <c r="K23" s="544"/>
      <c r="L23" s="547"/>
    </row>
    <row r="24" spans="1:12" ht="15">
      <c r="A24" s="449" t="s">
        <v>368</v>
      </c>
      <c r="B24" s="8"/>
      <c r="C24" s="8"/>
      <c r="D24" s="8"/>
      <c r="E24" s="8"/>
      <c r="F24" s="8"/>
      <c r="G24" s="8"/>
      <c r="H24" s="8"/>
      <c r="I24" s="8"/>
      <c r="J24" s="8"/>
      <c r="K24" s="170"/>
      <c r="L24" s="170"/>
    </row>
    <row r="25" spans="1:12" ht="15.7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thickBot="1">
      <c r="A26" s="147" t="s">
        <v>25</v>
      </c>
      <c r="B26" s="148"/>
      <c r="C26" s="8"/>
      <c r="D26" s="8"/>
      <c r="E26" s="8"/>
      <c r="F26" s="8"/>
      <c r="G26" s="541" t="s">
        <v>252</v>
      </c>
      <c r="H26" s="542"/>
      <c r="I26" s="543"/>
      <c r="J26" s="538"/>
      <c r="K26" s="539"/>
      <c r="L26" s="540"/>
    </row>
    <row r="27" spans="2:12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11" t="s">
        <v>389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sheetProtection/>
  <mergeCells count="34">
    <mergeCell ref="A1:L1"/>
    <mergeCell ref="A4:L4"/>
    <mergeCell ref="A6:L6"/>
    <mergeCell ref="B7:L7"/>
    <mergeCell ref="B8:L8"/>
    <mergeCell ref="B9:L9"/>
    <mergeCell ref="A2:L3"/>
    <mergeCell ref="A5:L5"/>
    <mergeCell ref="K21:L21"/>
    <mergeCell ref="B10:L10"/>
    <mergeCell ref="B11:L11"/>
    <mergeCell ref="A15:L15"/>
    <mergeCell ref="A18:L18"/>
    <mergeCell ref="B13:L13"/>
    <mergeCell ref="B14:L14"/>
    <mergeCell ref="B12:L12"/>
    <mergeCell ref="K19:L19"/>
    <mergeCell ref="B19:H19"/>
    <mergeCell ref="B16:H16"/>
    <mergeCell ref="B17:H17"/>
    <mergeCell ref="B20:H20"/>
    <mergeCell ref="I20:J20"/>
    <mergeCell ref="K20:L20"/>
    <mergeCell ref="I19:J19"/>
    <mergeCell ref="I21:J21"/>
    <mergeCell ref="B21:H21"/>
    <mergeCell ref="B22:H22"/>
    <mergeCell ref="I22:J22"/>
    <mergeCell ref="J26:L26"/>
    <mergeCell ref="G26:I26"/>
    <mergeCell ref="B23:H23"/>
    <mergeCell ref="I23:J23"/>
    <mergeCell ref="K23:L23"/>
    <mergeCell ref="K22:L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showGridLines="0" view="pageBreakPreview" zoomScaleSheetLayoutView="100" zoomScalePageLayoutView="0" workbookViewId="0" topLeftCell="A1">
      <selection activeCell="B76" sqref="B76"/>
    </sheetView>
  </sheetViews>
  <sheetFormatPr defaultColWidth="9.140625" defaultRowHeight="12.75"/>
  <cols>
    <col min="1" max="1" width="9.140625" style="242" customWidth="1"/>
    <col min="2" max="2" width="8.140625" style="279" customWidth="1"/>
    <col min="3" max="3" width="22.140625" style="279" customWidth="1"/>
    <col min="4" max="4" width="31.00390625" style="279" customWidth="1"/>
    <col min="5" max="5" width="2.00390625" style="279" customWidth="1"/>
    <col min="6" max="6" width="7.8515625" style="279" customWidth="1"/>
    <col min="7" max="7" width="18.8515625" style="279" customWidth="1"/>
    <col min="8" max="8" width="20.7109375" style="279" customWidth="1"/>
    <col min="9" max="9" width="39.00390625" style="279" customWidth="1"/>
    <col min="10" max="13" width="9.140625" style="242" customWidth="1"/>
    <col min="14" max="14" width="26.7109375" style="242" customWidth="1"/>
    <col min="15" max="16384" width="9.140625" style="242" customWidth="1"/>
  </cols>
  <sheetData>
    <row r="1" spans="1:9" s="8" customFormat="1" ht="15.75" customHeight="1">
      <c r="A1" s="711" t="s">
        <v>317</v>
      </c>
      <c r="B1" s="711"/>
      <c r="C1" s="711"/>
      <c r="D1" s="711"/>
      <c r="E1" s="711"/>
      <c r="F1" s="711"/>
      <c r="G1" s="711"/>
      <c r="H1" s="711"/>
      <c r="I1" s="711"/>
    </row>
    <row r="2" spans="1:9" ht="15.75">
      <c r="A2" s="499"/>
      <c r="B2" s="446"/>
      <c r="C2" s="446"/>
      <c r="D2" s="446"/>
      <c r="E2" s="446"/>
      <c r="F2" s="446"/>
      <c r="G2" s="446"/>
      <c r="H2" s="446"/>
      <c r="I2" s="446"/>
    </row>
    <row r="3" spans="1:9" ht="15.75">
      <c r="A3" s="499"/>
      <c r="B3" s="446"/>
      <c r="C3" s="446"/>
      <c r="D3" s="446"/>
      <c r="E3" s="446"/>
      <c r="F3" s="446"/>
      <c r="G3" s="446"/>
      <c r="H3" s="446"/>
      <c r="I3" s="446"/>
    </row>
    <row r="4" spans="1:9" ht="15.75">
      <c r="A4" s="499"/>
      <c r="B4" s="446"/>
      <c r="C4" s="446"/>
      <c r="D4" s="446"/>
      <c r="E4" s="446"/>
      <c r="F4" s="446"/>
      <c r="G4" s="446"/>
      <c r="H4" s="446"/>
      <c r="I4" s="446"/>
    </row>
    <row r="5" spans="1:9" ht="15.75">
      <c r="A5" s="499"/>
      <c r="B5" s="446"/>
      <c r="C5" s="446"/>
      <c r="D5" s="446"/>
      <c r="E5" s="446"/>
      <c r="F5" s="446"/>
      <c r="G5" s="446"/>
      <c r="H5" s="446"/>
      <c r="I5" s="446"/>
    </row>
    <row r="6" spans="1:9" ht="15.75">
      <c r="A6" s="499"/>
      <c r="B6" s="446"/>
      <c r="C6" s="446"/>
      <c r="D6" s="446"/>
      <c r="E6" s="446"/>
      <c r="F6" s="446"/>
      <c r="G6" s="446"/>
      <c r="H6" s="446"/>
      <c r="I6" s="446"/>
    </row>
    <row r="7" spans="1:9" ht="15.75">
      <c r="A7" s="499"/>
      <c r="B7" s="446"/>
      <c r="C7" s="446"/>
      <c r="D7" s="446"/>
      <c r="E7" s="446"/>
      <c r="F7" s="446"/>
      <c r="G7" s="446"/>
      <c r="H7" s="446"/>
      <c r="I7" s="446"/>
    </row>
    <row r="8" spans="1:9" ht="20.25" customHeight="1">
      <c r="A8" s="499"/>
      <c r="B8" s="803" t="s">
        <v>140</v>
      </c>
      <c r="C8" s="803"/>
      <c r="D8" s="803"/>
      <c r="E8" s="803"/>
      <c r="F8" s="803"/>
      <c r="G8" s="803"/>
      <c r="H8" s="803"/>
      <c r="I8" s="803"/>
    </row>
    <row r="9" spans="2:8" ht="0.75" customHeight="1" hidden="1">
      <c r="B9" s="2"/>
      <c r="C9" s="499"/>
      <c r="D9" s="499"/>
      <c r="E9" s="499"/>
      <c r="F9" s="499"/>
      <c r="G9" s="499"/>
      <c r="H9" s="499"/>
    </row>
    <row r="10" spans="2:8" ht="0.75" customHeight="1" hidden="1">
      <c r="B10" s="2"/>
      <c r="C10" s="499"/>
      <c r="D10" s="499"/>
      <c r="E10" s="499"/>
      <c r="F10" s="499"/>
      <c r="G10" s="499"/>
      <c r="H10" s="499"/>
    </row>
    <row r="11" spans="2:8" ht="0.75" customHeight="1" hidden="1">
      <c r="B11" s="2"/>
      <c r="C11" s="499"/>
      <c r="D11" s="499"/>
      <c r="E11" s="499"/>
      <c r="F11" s="499"/>
      <c r="G11" s="499"/>
      <c r="H11" s="499"/>
    </row>
    <row r="12" spans="2:9" ht="18.75" customHeight="1" thickBot="1">
      <c r="B12" s="845"/>
      <c r="C12" s="845"/>
      <c r="D12" s="845"/>
      <c r="E12" s="845"/>
      <c r="F12" s="845"/>
      <c r="G12" s="845"/>
      <c r="H12" s="845"/>
      <c r="I12" s="845"/>
    </row>
    <row r="13" spans="2:9" ht="19.5" thickBot="1">
      <c r="B13" s="803" t="s">
        <v>386</v>
      </c>
      <c r="C13" s="803"/>
      <c r="D13" s="803"/>
      <c r="F13" s="828" t="s">
        <v>17</v>
      </c>
      <c r="G13" s="846"/>
      <c r="H13" s="829"/>
      <c r="I13" s="500"/>
    </row>
    <row r="14" spans="6:9" ht="14.25" customHeight="1" thickBot="1">
      <c r="F14" s="847" t="s">
        <v>18</v>
      </c>
      <c r="G14" s="848"/>
      <c r="H14" s="849"/>
      <c r="I14" s="501"/>
    </row>
    <row r="15" spans="2:9" ht="15" thickBot="1">
      <c r="B15" s="502" t="s">
        <v>49</v>
      </c>
      <c r="C15" s="502"/>
      <c r="F15" s="828" t="s">
        <v>254</v>
      </c>
      <c r="G15" s="846"/>
      <c r="H15" s="829"/>
      <c r="I15" s="503"/>
    </row>
    <row r="16" spans="3:9" ht="15" thickBot="1">
      <c r="C16" s="504"/>
      <c r="D16" s="279" t="s">
        <v>141</v>
      </c>
      <c r="E16" s="504"/>
      <c r="F16" s="14"/>
      <c r="G16" s="14"/>
      <c r="H16" s="283"/>
      <c r="I16" s="505"/>
    </row>
    <row r="17" spans="2:9" ht="15.75" thickBot="1">
      <c r="B17" s="828" t="s">
        <v>232</v>
      </c>
      <c r="C17" s="829"/>
      <c r="D17" s="44"/>
      <c r="E17" s="15"/>
      <c r="F17" s="850" t="s">
        <v>143</v>
      </c>
      <c r="G17" s="851"/>
      <c r="H17" s="852"/>
      <c r="I17" s="115"/>
    </row>
    <row r="18" spans="2:9" ht="15.75" thickBot="1">
      <c r="B18" s="828" t="s">
        <v>315</v>
      </c>
      <c r="C18" s="829"/>
      <c r="D18" s="44"/>
      <c r="E18" s="15"/>
      <c r="F18" s="830" t="s">
        <v>352</v>
      </c>
      <c r="G18" s="831"/>
      <c r="H18" s="832"/>
      <c r="I18" s="490"/>
    </row>
    <row r="19" spans="2:9" ht="15.75" thickBot="1">
      <c r="B19" s="781" t="s">
        <v>347</v>
      </c>
      <c r="C19" s="783"/>
      <c r="D19" s="44"/>
      <c r="E19" s="15"/>
      <c r="F19" s="842" t="s">
        <v>353</v>
      </c>
      <c r="G19" s="542"/>
      <c r="H19" s="543"/>
      <c r="I19" s="116"/>
    </row>
    <row r="20" spans="2:9" ht="16.5" thickBot="1">
      <c r="B20" s="13"/>
      <c r="C20" s="13"/>
      <c r="D20" s="13"/>
      <c r="E20" s="13"/>
      <c r="F20" s="666" t="s">
        <v>354</v>
      </c>
      <c r="G20" s="843"/>
      <c r="H20" s="844"/>
      <c r="I20" s="506"/>
    </row>
    <row r="21" spans="2:9" ht="15.75" thickBot="1">
      <c r="B21" s="13"/>
      <c r="C21" s="13"/>
      <c r="D21" s="13"/>
      <c r="E21" s="242"/>
      <c r="F21" s="242"/>
      <c r="G21" s="242"/>
      <c r="H21" s="242"/>
      <c r="I21" s="242"/>
    </row>
    <row r="22" spans="2:9" ht="15" thickBot="1">
      <c r="B22" s="833" t="s">
        <v>144</v>
      </c>
      <c r="C22" s="834"/>
      <c r="D22" s="834"/>
      <c r="E22" s="834"/>
      <c r="F22" s="834"/>
      <c r="G22" s="834"/>
      <c r="H22" s="834"/>
      <c r="I22" s="835"/>
    </row>
    <row r="23" spans="2:9" ht="43.5" thickBot="1">
      <c r="B23" s="231" t="s">
        <v>145</v>
      </c>
      <c r="C23" s="232" t="s">
        <v>146</v>
      </c>
      <c r="D23" s="836" t="s">
        <v>147</v>
      </c>
      <c r="E23" s="837"/>
      <c r="F23" s="837"/>
      <c r="G23" s="837"/>
      <c r="H23" s="837"/>
      <c r="I23" s="838"/>
    </row>
    <row r="24" spans="2:9" ht="15">
      <c r="B24" s="233" t="s">
        <v>148</v>
      </c>
      <c r="C24" s="234"/>
      <c r="D24" s="839"/>
      <c r="E24" s="840"/>
      <c r="F24" s="840"/>
      <c r="G24" s="840"/>
      <c r="H24" s="840"/>
      <c r="I24" s="841"/>
    </row>
    <row r="25" spans="2:9" ht="15">
      <c r="B25" s="235" t="s">
        <v>150</v>
      </c>
      <c r="C25" s="229"/>
      <c r="D25" s="820"/>
      <c r="E25" s="826"/>
      <c r="F25" s="826"/>
      <c r="G25" s="826"/>
      <c r="H25" s="826"/>
      <c r="I25" s="827"/>
    </row>
    <row r="26" spans="2:9" ht="15">
      <c r="B26" s="235" t="s">
        <v>152</v>
      </c>
      <c r="C26" s="229"/>
      <c r="D26" s="820"/>
      <c r="E26" s="826"/>
      <c r="F26" s="826"/>
      <c r="G26" s="826"/>
      <c r="H26" s="826"/>
      <c r="I26" s="827"/>
    </row>
    <row r="27" spans="2:9" ht="15">
      <c r="B27" s="235" t="s">
        <v>154</v>
      </c>
      <c r="C27" s="229"/>
      <c r="D27" s="820"/>
      <c r="E27" s="820"/>
      <c r="F27" s="820"/>
      <c r="G27" s="820"/>
      <c r="H27" s="820"/>
      <c r="I27" s="821"/>
    </row>
    <row r="28" spans="2:9" ht="15">
      <c r="B28" s="235" t="s">
        <v>156</v>
      </c>
      <c r="C28" s="229"/>
      <c r="D28" s="820"/>
      <c r="E28" s="820"/>
      <c r="F28" s="820"/>
      <c r="G28" s="820"/>
      <c r="H28" s="820"/>
      <c r="I28" s="821"/>
    </row>
    <row r="29" spans="2:9" ht="15">
      <c r="B29" s="235" t="s">
        <v>158</v>
      </c>
      <c r="C29" s="229"/>
      <c r="D29" s="820"/>
      <c r="E29" s="820"/>
      <c r="F29" s="820"/>
      <c r="G29" s="820"/>
      <c r="H29" s="820"/>
      <c r="I29" s="821"/>
    </row>
    <row r="30" spans="2:9" ht="15">
      <c r="B30" s="235" t="s">
        <v>160</v>
      </c>
      <c r="C30" s="229"/>
      <c r="D30" s="820"/>
      <c r="E30" s="820"/>
      <c r="F30" s="820"/>
      <c r="G30" s="820"/>
      <c r="H30" s="820"/>
      <c r="I30" s="821"/>
    </row>
    <row r="31" spans="2:9" ht="15">
      <c r="B31" s="235" t="s">
        <v>162</v>
      </c>
      <c r="C31" s="229"/>
      <c r="D31" s="820"/>
      <c r="E31" s="820"/>
      <c r="F31" s="820"/>
      <c r="G31" s="820"/>
      <c r="H31" s="820"/>
      <c r="I31" s="821"/>
    </row>
    <row r="32" spans="2:9" ht="15">
      <c r="B32" s="235" t="s">
        <v>164</v>
      </c>
      <c r="C32" s="229"/>
      <c r="D32" s="820"/>
      <c r="E32" s="820"/>
      <c r="F32" s="820"/>
      <c r="G32" s="820"/>
      <c r="H32" s="820"/>
      <c r="I32" s="821"/>
    </row>
    <row r="33" spans="2:9" ht="15">
      <c r="B33" s="235" t="s">
        <v>166</v>
      </c>
      <c r="C33" s="229"/>
      <c r="D33" s="820"/>
      <c r="E33" s="820"/>
      <c r="F33" s="820"/>
      <c r="G33" s="820"/>
      <c r="H33" s="820"/>
      <c r="I33" s="821"/>
    </row>
    <row r="34" spans="2:9" ht="15">
      <c r="B34" s="235" t="s">
        <v>168</v>
      </c>
      <c r="C34" s="229"/>
      <c r="D34" s="820"/>
      <c r="E34" s="820"/>
      <c r="F34" s="820"/>
      <c r="G34" s="820"/>
      <c r="H34" s="820"/>
      <c r="I34" s="821"/>
    </row>
    <row r="35" spans="2:9" ht="15">
      <c r="B35" s="235" t="s">
        <v>170</v>
      </c>
      <c r="C35" s="229"/>
      <c r="D35" s="820"/>
      <c r="E35" s="820"/>
      <c r="F35" s="820"/>
      <c r="G35" s="820"/>
      <c r="H35" s="820"/>
      <c r="I35" s="821"/>
    </row>
    <row r="36" spans="2:9" ht="15">
      <c r="B36" s="235" t="s">
        <v>172</v>
      </c>
      <c r="C36" s="229"/>
      <c r="D36" s="820"/>
      <c r="E36" s="820"/>
      <c r="F36" s="820"/>
      <c r="G36" s="820"/>
      <c r="H36" s="820"/>
      <c r="I36" s="821"/>
    </row>
    <row r="37" spans="2:9" ht="15">
      <c r="B37" s="235" t="s">
        <v>174</v>
      </c>
      <c r="C37" s="229"/>
      <c r="D37" s="820"/>
      <c r="E37" s="820"/>
      <c r="F37" s="820"/>
      <c r="G37" s="820"/>
      <c r="H37" s="820"/>
      <c r="I37" s="821"/>
    </row>
    <row r="38" spans="2:9" ht="15">
      <c r="B38" s="235" t="s">
        <v>176</v>
      </c>
      <c r="C38" s="229"/>
      <c r="D38" s="820"/>
      <c r="E38" s="820"/>
      <c r="F38" s="820"/>
      <c r="G38" s="820"/>
      <c r="H38" s="820"/>
      <c r="I38" s="821"/>
    </row>
    <row r="39" spans="2:9" ht="15">
      <c r="B39" s="235" t="s">
        <v>149</v>
      </c>
      <c r="C39" s="230"/>
      <c r="D39" s="820"/>
      <c r="E39" s="820"/>
      <c r="F39" s="820"/>
      <c r="G39" s="820"/>
      <c r="H39" s="820"/>
      <c r="I39" s="821"/>
    </row>
    <row r="40" spans="2:9" ht="15">
      <c r="B40" s="235" t="s">
        <v>151</v>
      </c>
      <c r="C40" s="230"/>
      <c r="D40" s="820"/>
      <c r="E40" s="820"/>
      <c r="F40" s="820"/>
      <c r="G40" s="820"/>
      <c r="H40" s="820"/>
      <c r="I40" s="821"/>
    </row>
    <row r="41" spans="2:9" ht="15">
      <c r="B41" s="235" t="s">
        <v>153</v>
      </c>
      <c r="C41" s="230"/>
      <c r="D41" s="826"/>
      <c r="E41" s="826"/>
      <c r="F41" s="826"/>
      <c r="G41" s="826"/>
      <c r="H41" s="826"/>
      <c r="I41" s="827"/>
    </row>
    <row r="42" spans="2:9" ht="15">
      <c r="B42" s="235" t="s">
        <v>155</v>
      </c>
      <c r="C42" s="230"/>
      <c r="D42" s="820"/>
      <c r="E42" s="820"/>
      <c r="F42" s="820"/>
      <c r="G42" s="820"/>
      <c r="H42" s="820"/>
      <c r="I42" s="821"/>
    </row>
    <row r="43" spans="2:9" ht="15">
      <c r="B43" s="235" t="s">
        <v>157</v>
      </c>
      <c r="C43" s="230"/>
      <c r="D43" s="820"/>
      <c r="E43" s="820"/>
      <c r="F43" s="820"/>
      <c r="G43" s="820"/>
      <c r="H43" s="820"/>
      <c r="I43" s="821"/>
    </row>
    <row r="44" spans="2:9" ht="15">
      <c r="B44" s="235" t="s">
        <v>159</v>
      </c>
      <c r="C44" s="230"/>
      <c r="D44" s="820"/>
      <c r="E44" s="820"/>
      <c r="F44" s="820"/>
      <c r="G44" s="820"/>
      <c r="H44" s="820"/>
      <c r="I44" s="821"/>
    </row>
    <row r="45" spans="2:9" ht="15">
      <c r="B45" s="235" t="s">
        <v>161</v>
      </c>
      <c r="C45" s="230"/>
      <c r="D45" s="820"/>
      <c r="E45" s="820"/>
      <c r="F45" s="820"/>
      <c r="G45" s="820"/>
      <c r="H45" s="820"/>
      <c r="I45" s="821"/>
    </row>
    <row r="46" spans="2:9" ht="15">
      <c r="B46" s="235" t="s">
        <v>163</v>
      </c>
      <c r="C46" s="230"/>
      <c r="D46" s="820"/>
      <c r="E46" s="820"/>
      <c r="F46" s="820"/>
      <c r="G46" s="820"/>
      <c r="H46" s="820"/>
      <c r="I46" s="821"/>
    </row>
    <row r="47" spans="2:9" ht="15">
      <c r="B47" s="235" t="s">
        <v>165</v>
      </c>
      <c r="C47" s="230"/>
      <c r="D47" s="820"/>
      <c r="E47" s="820"/>
      <c r="F47" s="820"/>
      <c r="G47" s="820"/>
      <c r="H47" s="820"/>
      <c r="I47" s="821"/>
    </row>
    <row r="48" spans="2:9" ht="15">
      <c r="B48" s="235" t="s">
        <v>167</v>
      </c>
      <c r="C48" s="230"/>
      <c r="D48" s="820"/>
      <c r="E48" s="820"/>
      <c r="F48" s="820"/>
      <c r="G48" s="820"/>
      <c r="H48" s="820"/>
      <c r="I48" s="821"/>
    </row>
    <row r="49" spans="2:9" ht="15">
      <c r="B49" s="235" t="s">
        <v>169</v>
      </c>
      <c r="C49" s="230"/>
      <c r="D49" s="820"/>
      <c r="E49" s="820"/>
      <c r="F49" s="820"/>
      <c r="G49" s="820"/>
      <c r="H49" s="820"/>
      <c r="I49" s="821"/>
    </row>
    <row r="50" spans="2:9" ht="15.75" customHeight="1">
      <c r="B50" s="235" t="s">
        <v>171</v>
      </c>
      <c r="C50" s="230"/>
      <c r="D50" s="820"/>
      <c r="E50" s="820"/>
      <c r="F50" s="820"/>
      <c r="G50" s="820"/>
      <c r="H50" s="820"/>
      <c r="I50" s="821"/>
    </row>
    <row r="51" spans="2:9" ht="15">
      <c r="B51" s="235" t="s">
        <v>173</v>
      </c>
      <c r="C51" s="230"/>
      <c r="D51" s="820"/>
      <c r="E51" s="820"/>
      <c r="F51" s="820"/>
      <c r="G51" s="820"/>
      <c r="H51" s="820"/>
      <c r="I51" s="821"/>
    </row>
    <row r="52" spans="2:9" ht="15">
      <c r="B52" s="235" t="s">
        <v>175</v>
      </c>
      <c r="C52" s="230"/>
      <c r="D52" s="820"/>
      <c r="E52" s="820"/>
      <c r="F52" s="820"/>
      <c r="G52" s="820"/>
      <c r="H52" s="820"/>
      <c r="I52" s="821"/>
    </row>
    <row r="53" spans="2:9" ht="15">
      <c r="B53" s="235" t="s">
        <v>177</v>
      </c>
      <c r="C53" s="230"/>
      <c r="D53" s="820"/>
      <c r="E53" s="820"/>
      <c r="F53" s="820"/>
      <c r="G53" s="820"/>
      <c r="H53" s="820"/>
      <c r="I53" s="821"/>
    </row>
    <row r="54" spans="2:9" ht="15">
      <c r="B54" s="235" t="s">
        <v>178</v>
      </c>
      <c r="C54" s="230"/>
      <c r="D54" s="820"/>
      <c r="E54" s="820"/>
      <c r="F54" s="820"/>
      <c r="G54" s="820"/>
      <c r="H54" s="820"/>
      <c r="I54" s="821"/>
    </row>
    <row r="55" spans="2:9" ht="15" thickBot="1">
      <c r="B55" s="228" t="s">
        <v>24</v>
      </c>
      <c r="C55" s="822">
        <f>SUM(C24:C38,C39:C54)</f>
        <v>0</v>
      </c>
      <c r="D55" s="822"/>
      <c r="E55" s="822"/>
      <c r="F55" s="822"/>
      <c r="G55" s="822"/>
      <c r="H55" s="823" t="s">
        <v>179</v>
      </c>
      <c r="I55" s="824"/>
    </row>
    <row r="56" spans="2:9" ht="15.75" thickBot="1">
      <c r="B56" s="825"/>
      <c r="C56" s="825"/>
      <c r="D56" s="825"/>
      <c r="E56" s="825"/>
      <c r="F56" s="825"/>
      <c r="G56" s="825"/>
      <c r="H56" s="825"/>
      <c r="I56" s="825"/>
    </row>
    <row r="57" spans="2:9" ht="15" thickBot="1">
      <c r="B57" s="781" t="s">
        <v>180</v>
      </c>
      <c r="C57" s="782"/>
      <c r="D57" s="783"/>
      <c r="E57" s="21"/>
      <c r="F57" s="781" t="s">
        <v>181</v>
      </c>
      <c r="G57" s="782"/>
      <c r="H57" s="782"/>
      <c r="I57" s="783"/>
    </row>
    <row r="58" spans="2:9" ht="15">
      <c r="B58" s="808" t="s">
        <v>182</v>
      </c>
      <c r="C58" s="809"/>
      <c r="D58" s="86"/>
      <c r="E58" s="16"/>
      <c r="F58" s="808" t="s">
        <v>183</v>
      </c>
      <c r="G58" s="809"/>
      <c r="H58" s="810"/>
      <c r="I58" s="811"/>
    </row>
    <row r="59" spans="2:9" ht="15">
      <c r="B59" s="491" t="s">
        <v>184</v>
      </c>
      <c r="C59" s="492"/>
      <c r="D59" s="493"/>
      <c r="E59" s="16"/>
      <c r="F59" s="491" t="s">
        <v>184</v>
      </c>
      <c r="G59" s="492"/>
      <c r="H59" s="494"/>
      <c r="I59" s="495"/>
    </row>
    <row r="60" spans="2:9" ht="15">
      <c r="B60" s="812" t="s">
        <v>348</v>
      </c>
      <c r="C60" s="813"/>
      <c r="D60" s="496"/>
      <c r="E60" s="16"/>
      <c r="F60" s="812" t="s">
        <v>349</v>
      </c>
      <c r="G60" s="813"/>
      <c r="H60" s="814"/>
      <c r="I60" s="815"/>
    </row>
    <row r="61" spans="2:9" ht="45.75" customHeight="1" thickBot="1">
      <c r="B61" s="816" t="s">
        <v>185</v>
      </c>
      <c r="C61" s="817"/>
      <c r="D61" s="22"/>
      <c r="E61" s="16"/>
      <c r="F61" s="816" t="s">
        <v>186</v>
      </c>
      <c r="G61" s="817"/>
      <c r="H61" s="818"/>
      <c r="I61" s="819"/>
    </row>
    <row r="62" spans="2:9" ht="15.75" thickBot="1">
      <c r="B62" s="800"/>
      <c r="C62" s="800"/>
      <c r="D62" s="800"/>
      <c r="E62" s="800"/>
      <c r="F62" s="800"/>
      <c r="G62" s="800"/>
      <c r="H62" s="800"/>
      <c r="I62" s="800"/>
    </row>
    <row r="63" spans="2:9" ht="15" thickBot="1">
      <c r="B63" s="17" t="s">
        <v>187</v>
      </c>
      <c r="C63" s="23"/>
      <c r="D63" s="23"/>
      <c r="E63" s="18"/>
      <c r="F63" s="804">
        <f>SUM(C55,H61,D61)</f>
        <v>0</v>
      </c>
      <c r="G63" s="805"/>
      <c r="H63" s="806"/>
      <c r="I63" s="19" t="s">
        <v>179</v>
      </c>
    </row>
    <row r="64" spans="2:9" ht="14.25">
      <c r="B64" s="497" t="s">
        <v>350</v>
      </c>
      <c r="C64" s="497"/>
      <c r="D64" s="497"/>
      <c r="E64" s="497"/>
      <c r="F64" s="498"/>
      <c r="G64" s="498"/>
      <c r="H64" s="498" t="s">
        <v>351</v>
      </c>
      <c r="I64" s="497">
        <f>IF(F63&gt;=I18,I18,"KONTROLA")</f>
        <v>0</v>
      </c>
    </row>
    <row r="65" spans="2:9" s="472" customFormat="1" ht="14.25">
      <c r="B65" s="507"/>
      <c r="C65" s="507"/>
      <c r="D65" s="507"/>
      <c r="E65" s="507"/>
      <c r="F65" s="508"/>
      <c r="G65" s="508"/>
      <c r="H65" s="508"/>
      <c r="I65" s="507"/>
    </row>
    <row r="66" spans="2:9" s="472" customFormat="1" ht="12.75">
      <c r="B66" s="801" t="s">
        <v>316</v>
      </c>
      <c r="C66" s="801"/>
      <c r="D66" s="801"/>
      <c r="E66" s="801"/>
      <c r="F66" s="801"/>
      <c r="G66" s="801"/>
      <c r="H66" s="801"/>
      <c r="I66" s="801"/>
    </row>
    <row r="67" spans="2:9" s="472" customFormat="1" ht="12.75">
      <c r="B67" s="801"/>
      <c r="C67" s="801"/>
      <c r="D67" s="801"/>
      <c r="E67" s="801"/>
      <c r="F67" s="801"/>
      <c r="G67" s="801"/>
      <c r="H67" s="801"/>
      <c r="I67" s="801"/>
    </row>
    <row r="68" spans="2:9" s="472" customFormat="1" ht="28.5" customHeight="1">
      <c r="B68" s="801"/>
      <c r="C68" s="801"/>
      <c r="D68" s="801"/>
      <c r="E68" s="801"/>
      <c r="F68" s="801"/>
      <c r="G68" s="801"/>
      <c r="H68" s="801"/>
      <c r="I68" s="801"/>
    </row>
    <row r="69" spans="2:9" ht="15.75" thickBot="1">
      <c r="B69" s="16"/>
      <c r="C69" s="16"/>
      <c r="D69" s="16"/>
      <c r="E69" s="16"/>
      <c r="F69" s="16"/>
      <c r="G69" s="16"/>
      <c r="H69" s="16"/>
      <c r="I69" s="16"/>
    </row>
    <row r="70" spans="2:9" ht="15.75" thickBot="1">
      <c r="B70" s="781" t="s">
        <v>25</v>
      </c>
      <c r="C70" s="783"/>
      <c r="D70" s="24"/>
      <c r="E70" s="16"/>
      <c r="F70" s="781" t="s">
        <v>25</v>
      </c>
      <c r="G70" s="782"/>
      <c r="H70" s="783"/>
      <c r="I70" s="24"/>
    </row>
    <row r="71" spans="2:9" ht="15.75" thickBot="1">
      <c r="B71" s="25"/>
      <c r="C71" s="25"/>
      <c r="D71" s="20"/>
      <c r="E71" s="16"/>
      <c r="F71" s="807"/>
      <c r="G71" s="807"/>
      <c r="H71" s="807"/>
      <c r="I71" s="20"/>
    </row>
    <row r="72" spans="2:9" ht="15.75" thickBot="1">
      <c r="B72" s="781" t="s">
        <v>26</v>
      </c>
      <c r="C72" s="783"/>
      <c r="D72" s="26"/>
      <c r="E72" s="16"/>
      <c r="F72" s="781" t="s">
        <v>188</v>
      </c>
      <c r="G72" s="782"/>
      <c r="H72" s="783"/>
      <c r="I72" s="26"/>
    </row>
    <row r="73" ht="12.75"/>
    <row r="76" spans="2:9" ht="15">
      <c r="B76" s="11" t="s">
        <v>389</v>
      </c>
      <c r="E76" s="242"/>
      <c r="F76" s="242"/>
      <c r="G76" s="242"/>
      <c r="H76" s="242"/>
      <c r="I76" s="242"/>
    </row>
    <row r="78" spans="5:9" ht="12.75">
      <c r="E78" s="242"/>
      <c r="F78" s="242"/>
      <c r="G78" s="242"/>
      <c r="H78" s="242"/>
      <c r="I78" s="242"/>
    </row>
    <row r="81" spans="2:9" ht="12.75">
      <c r="B81" s="242"/>
      <c r="C81" s="242"/>
      <c r="D81" s="242"/>
      <c r="E81" s="242"/>
      <c r="F81" s="242"/>
      <c r="G81" s="242"/>
      <c r="H81" s="242"/>
      <c r="I81" s="242"/>
    </row>
    <row r="82" spans="2:9" ht="12.75">
      <c r="B82" s="242"/>
      <c r="C82" s="242"/>
      <c r="D82" s="242"/>
      <c r="E82" s="242"/>
      <c r="F82" s="242"/>
      <c r="G82" s="242"/>
      <c r="H82" s="242"/>
      <c r="I82" s="242"/>
    </row>
    <row r="83" spans="2:9" ht="12.75">
      <c r="B83" s="242"/>
      <c r="C83" s="242"/>
      <c r="D83" s="242"/>
      <c r="E83" s="242"/>
      <c r="F83" s="242"/>
      <c r="G83" s="242"/>
      <c r="H83" s="242"/>
      <c r="I83" s="242"/>
    </row>
    <row r="84" spans="2:9" ht="12.75">
      <c r="B84" s="802"/>
      <c r="C84" s="802"/>
      <c r="D84" s="802"/>
      <c r="E84" s="802"/>
      <c r="F84" s="802"/>
      <c r="G84" s="802"/>
      <c r="H84" s="802"/>
      <c r="I84" s="802"/>
    </row>
    <row r="85" spans="2:9" ht="12.75">
      <c r="B85" s="802"/>
      <c r="C85" s="802"/>
      <c r="D85" s="802"/>
      <c r="E85" s="802"/>
      <c r="F85" s="802"/>
      <c r="G85" s="802"/>
      <c r="H85" s="802"/>
      <c r="I85" s="802"/>
    </row>
    <row r="86" spans="2:9" ht="12.75">
      <c r="B86" s="802"/>
      <c r="C86" s="802"/>
      <c r="D86" s="802"/>
      <c r="E86" s="802"/>
      <c r="F86" s="802"/>
      <c r="G86" s="802"/>
      <c r="H86" s="802"/>
      <c r="I86" s="802"/>
    </row>
  </sheetData>
  <sheetProtection/>
  <mergeCells count="70">
    <mergeCell ref="B13:D13"/>
    <mergeCell ref="B12:I12"/>
    <mergeCell ref="F13:H13"/>
    <mergeCell ref="F14:H14"/>
    <mergeCell ref="F15:H15"/>
    <mergeCell ref="B17:C17"/>
    <mergeCell ref="F17:H17"/>
    <mergeCell ref="B18:C18"/>
    <mergeCell ref="F18:H18"/>
    <mergeCell ref="B22:I22"/>
    <mergeCell ref="D23:I23"/>
    <mergeCell ref="D24:I24"/>
    <mergeCell ref="D25:I25"/>
    <mergeCell ref="B19:C19"/>
    <mergeCell ref="F19:H19"/>
    <mergeCell ref="F20:H20"/>
    <mergeCell ref="D26:I26"/>
    <mergeCell ref="D27:I27"/>
    <mergeCell ref="D28:I28"/>
    <mergeCell ref="D29:I29"/>
    <mergeCell ref="D30:I30"/>
    <mergeCell ref="D35:I35"/>
    <mergeCell ref="D36:I36"/>
    <mergeCell ref="D37:I37"/>
    <mergeCell ref="D31:I31"/>
    <mergeCell ref="D32:I32"/>
    <mergeCell ref="D33:I33"/>
    <mergeCell ref="D34:I34"/>
    <mergeCell ref="D38:I38"/>
    <mergeCell ref="D39:I39"/>
    <mergeCell ref="D40:I40"/>
    <mergeCell ref="D44:I44"/>
    <mergeCell ref="D45:I45"/>
    <mergeCell ref="D46:I46"/>
    <mergeCell ref="D43:I43"/>
    <mergeCell ref="D41:I41"/>
    <mergeCell ref="D42:I42"/>
    <mergeCell ref="D47:I47"/>
    <mergeCell ref="D48:I48"/>
    <mergeCell ref="D49:I49"/>
    <mergeCell ref="D50:I50"/>
    <mergeCell ref="D51:I51"/>
    <mergeCell ref="D52:I52"/>
    <mergeCell ref="D53:I53"/>
    <mergeCell ref="D54:I54"/>
    <mergeCell ref="C55:G55"/>
    <mergeCell ref="H55:I55"/>
    <mergeCell ref="B56:I56"/>
    <mergeCell ref="B57:D57"/>
    <mergeCell ref="F57:I57"/>
    <mergeCell ref="B72:C72"/>
    <mergeCell ref="B58:C58"/>
    <mergeCell ref="F58:G58"/>
    <mergeCell ref="H58:I58"/>
    <mergeCell ref="F60:G60"/>
    <mergeCell ref="H60:I60"/>
    <mergeCell ref="B61:C61"/>
    <mergeCell ref="F61:G61"/>
    <mergeCell ref="H61:I61"/>
    <mergeCell ref="B60:C60"/>
    <mergeCell ref="F72:H72"/>
    <mergeCell ref="B62:I62"/>
    <mergeCell ref="B66:I68"/>
    <mergeCell ref="B84:I86"/>
    <mergeCell ref="A1:I1"/>
    <mergeCell ref="B8:I8"/>
    <mergeCell ref="F63:H63"/>
    <mergeCell ref="B70:C70"/>
    <mergeCell ref="F70:H70"/>
    <mergeCell ref="F71:H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view="pageBreakPreview" zoomScaleSheetLayoutView="100" zoomScalePageLayoutView="0" workbookViewId="0" topLeftCell="A1">
      <selection activeCell="A33" sqref="A33"/>
    </sheetView>
  </sheetViews>
  <sheetFormatPr defaultColWidth="9.140625" defaultRowHeight="12.75"/>
  <cols>
    <col min="1" max="1" width="35.140625" style="242" customWidth="1"/>
    <col min="2" max="2" width="18.8515625" style="242" customWidth="1"/>
    <col min="3" max="3" width="14.8515625" style="242" customWidth="1"/>
    <col min="4" max="4" width="12.8515625" style="242" customWidth="1"/>
    <col min="5" max="5" width="12.28125" style="242" customWidth="1"/>
    <col min="6" max="6" width="9.8515625" style="242" customWidth="1"/>
    <col min="7" max="7" width="11.421875" style="242" customWidth="1"/>
    <col min="8" max="9" width="10.57421875" style="242" customWidth="1"/>
    <col min="10" max="10" width="11.421875" style="242" customWidth="1"/>
    <col min="11" max="11" width="11.28125" style="242" bestFit="1" customWidth="1"/>
    <col min="12" max="12" width="10.140625" style="242" customWidth="1"/>
    <col min="13" max="16384" width="9.140625" style="242" customWidth="1"/>
  </cols>
  <sheetData>
    <row r="1" spans="1:12" ht="12.75">
      <c r="A1" s="740" t="s">
        <v>189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</row>
    <row r="2" spans="1:12" ht="12.75">
      <c r="A2" s="875"/>
      <c r="B2" s="875"/>
      <c r="C2" s="740"/>
      <c r="D2" s="740"/>
      <c r="E2" s="740"/>
      <c r="F2" s="740"/>
      <c r="G2" s="740"/>
      <c r="H2" s="740"/>
      <c r="I2" s="740"/>
      <c r="J2" s="740"/>
      <c r="K2" s="740"/>
      <c r="L2" s="740"/>
    </row>
    <row r="3" spans="1:12" ht="12.75">
      <c r="A3" s="740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</row>
    <row r="4" spans="1:12" ht="12.75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</row>
    <row r="5" spans="1:12" ht="22.5" customHeight="1">
      <c r="A5" s="740"/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</row>
    <row r="6" spans="1:12" ht="98.25" customHeight="1">
      <c r="A6" s="740"/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</row>
    <row r="7" spans="1:15" ht="15.75" thickBot="1">
      <c r="A7" s="876" t="s">
        <v>358</v>
      </c>
      <c r="B7" s="876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8"/>
      <c r="N7" s="878"/>
      <c r="O7" s="878"/>
    </row>
    <row r="8" spans="1:12" ht="23.25" thickBot="1">
      <c r="A8" s="879" t="s">
        <v>356</v>
      </c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1"/>
    </row>
    <row r="9" spans="1:12" ht="15" thickBot="1">
      <c r="A9" s="703" t="s">
        <v>17</v>
      </c>
      <c r="B9" s="704"/>
      <c r="C9" s="705"/>
      <c r="D9" s="867"/>
      <c r="E9" s="868"/>
      <c r="F9" s="868"/>
      <c r="G9" s="868"/>
      <c r="H9" s="868"/>
      <c r="I9" s="868"/>
      <c r="J9" s="868"/>
      <c r="K9" s="868"/>
      <c r="L9" s="869"/>
    </row>
    <row r="10" spans="1:12" ht="15" thickBot="1">
      <c r="A10" s="703" t="s">
        <v>18</v>
      </c>
      <c r="B10" s="704"/>
      <c r="C10" s="705"/>
      <c r="D10" s="867"/>
      <c r="E10" s="868"/>
      <c r="F10" s="868"/>
      <c r="G10" s="868"/>
      <c r="H10" s="868"/>
      <c r="I10" s="868"/>
      <c r="J10" s="868"/>
      <c r="K10" s="868"/>
      <c r="L10" s="869"/>
    </row>
    <row r="11" spans="1:12" ht="15" thickBot="1">
      <c r="A11" s="34" t="s">
        <v>29</v>
      </c>
      <c r="B11" s="445"/>
      <c r="C11" s="35"/>
      <c r="D11" s="867"/>
      <c r="E11" s="868"/>
      <c r="F11" s="868"/>
      <c r="G11" s="868"/>
      <c r="H11" s="868"/>
      <c r="I11" s="868"/>
      <c r="J11" s="868"/>
      <c r="K11" s="868"/>
      <c r="L11" s="869"/>
    </row>
    <row r="12" spans="1:12" ht="15" thickBot="1">
      <c r="A12" s="703" t="s">
        <v>190</v>
      </c>
      <c r="B12" s="704"/>
      <c r="C12" s="705"/>
      <c r="D12" s="870"/>
      <c r="E12" s="871"/>
      <c r="F12" s="871"/>
      <c r="G12" s="871"/>
      <c r="H12" s="871"/>
      <c r="I12" s="871"/>
      <c r="J12" s="871"/>
      <c r="K12" s="871"/>
      <c r="L12" s="872"/>
    </row>
    <row r="13" spans="1:12" ht="15" thickBot="1">
      <c r="A13" s="703" t="s">
        <v>191</v>
      </c>
      <c r="B13" s="704"/>
      <c r="C13" s="705"/>
      <c r="D13" s="870"/>
      <c r="E13" s="873"/>
      <c r="F13" s="873"/>
      <c r="G13" s="873"/>
      <c r="H13" s="873"/>
      <c r="I13" s="873"/>
      <c r="J13" s="873"/>
      <c r="K13" s="873"/>
      <c r="L13" s="874"/>
    </row>
    <row r="14" spans="1:12" ht="15" thickBot="1">
      <c r="A14" s="855" t="s">
        <v>262</v>
      </c>
      <c r="B14" s="855"/>
      <c r="C14" s="856"/>
      <c r="D14" s="857"/>
      <c r="E14" s="857"/>
      <c r="F14" s="857"/>
      <c r="G14" s="857"/>
      <c r="H14" s="857"/>
      <c r="I14" s="857"/>
      <c r="J14" s="857"/>
      <c r="K14" s="857"/>
      <c r="L14" s="857"/>
    </row>
    <row r="15" spans="1:12" ht="13.5" thickBot="1">
      <c r="A15" s="858"/>
      <c r="B15" s="859"/>
      <c r="C15" s="860"/>
      <c r="D15" s="860"/>
      <c r="E15" s="860"/>
      <c r="F15" s="860"/>
      <c r="G15" s="860"/>
      <c r="H15" s="860"/>
      <c r="I15" s="861"/>
      <c r="J15" s="861"/>
      <c r="K15" s="861"/>
      <c r="L15" s="860"/>
    </row>
    <row r="16" spans="1:12" ht="86.25" thickBot="1">
      <c r="A16" s="110" t="s">
        <v>232</v>
      </c>
      <c r="B16" s="110" t="s">
        <v>304</v>
      </c>
      <c r="C16" s="214" t="s">
        <v>143</v>
      </c>
      <c r="D16" s="217" t="s">
        <v>387</v>
      </c>
      <c r="E16" s="113" t="s">
        <v>224</v>
      </c>
      <c r="F16" s="114" t="s">
        <v>192</v>
      </c>
      <c r="G16" s="113" t="s">
        <v>225</v>
      </c>
      <c r="H16" s="110" t="s">
        <v>226</v>
      </c>
      <c r="I16" s="113" t="s">
        <v>330</v>
      </c>
      <c r="J16" s="523" t="s">
        <v>357</v>
      </c>
      <c r="K16" s="113" t="s">
        <v>227</v>
      </c>
      <c r="L16" s="509" t="s">
        <v>193</v>
      </c>
    </row>
    <row r="17" spans="1:12" ht="15">
      <c r="A17" s="111"/>
      <c r="B17" s="357"/>
      <c r="C17" s="95"/>
      <c r="D17" s="218"/>
      <c r="E17" s="215"/>
      <c r="F17" s="205"/>
      <c r="G17" s="213"/>
      <c r="H17" s="441"/>
      <c r="I17" s="524"/>
      <c r="J17" s="526"/>
      <c r="K17" s="527"/>
      <c r="L17" s="531">
        <f>D17+G17+H17+K17+I17+J17</f>
        <v>0</v>
      </c>
    </row>
    <row r="18" spans="1:12" ht="15">
      <c r="A18" s="112"/>
      <c r="B18" s="358"/>
      <c r="C18" s="96"/>
      <c r="D18" s="219"/>
      <c r="E18" s="216"/>
      <c r="F18" s="205">
        <f aca="true" t="shared" si="0" ref="F18:F26">IF(E18=0,"",D18/E18)</f>
      </c>
      <c r="G18" s="213"/>
      <c r="H18" s="441"/>
      <c r="I18" s="524"/>
      <c r="J18" s="524"/>
      <c r="K18" s="528"/>
      <c r="L18" s="532">
        <f aca="true" t="shared" si="1" ref="L18:L26">D18+G18+H18+K18+I18</f>
        <v>0</v>
      </c>
    </row>
    <row r="19" spans="1:12" ht="15">
      <c r="A19" s="112"/>
      <c r="B19" s="358"/>
      <c r="C19" s="96"/>
      <c r="D19" s="219"/>
      <c r="E19" s="216"/>
      <c r="F19" s="205">
        <f t="shared" si="0"/>
      </c>
      <c r="G19" s="213"/>
      <c r="H19" s="441"/>
      <c r="I19" s="524"/>
      <c r="J19" s="524"/>
      <c r="K19" s="528"/>
      <c r="L19" s="532">
        <f t="shared" si="1"/>
        <v>0</v>
      </c>
    </row>
    <row r="20" spans="1:12" ht="15">
      <c r="A20" s="112"/>
      <c r="B20" s="358"/>
      <c r="C20" s="96"/>
      <c r="D20" s="219"/>
      <c r="E20" s="216"/>
      <c r="F20" s="205">
        <f t="shared" si="0"/>
      </c>
      <c r="G20" s="213"/>
      <c r="H20" s="441"/>
      <c r="I20" s="524"/>
      <c r="J20" s="524"/>
      <c r="K20" s="528"/>
      <c r="L20" s="532">
        <f t="shared" si="1"/>
        <v>0</v>
      </c>
    </row>
    <row r="21" spans="1:12" ht="15">
      <c r="A21" s="112"/>
      <c r="B21" s="358"/>
      <c r="C21" s="96"/>
      <c r="D21" s="219"/>
      <c r="E21" s="216"/>
      <c r="F21" s="205">
        <f t="shared" si="0"/>
      </c>
      <c r="G21" s="213"/>
      <c r="H21" s="441"/>
      <c r="I21" s="524"/>
      <c r="J21" s="524"/>
      <c r="K21" s="528"/>
      <c r="L21" s="532">
        <f t="shared" si="1"/>
        <v>0</v>
      </c>
    </row>
    <row r="22" spans="1:12" ht="15">
      <c r="A22" s="112"/>
      <c r="B22" s="358"/>
      <c r="C22" s="96"/>
      <c r="D22" s="219"/>
      <c r="E22" s="216"/>
      <c r="F22" s="205">
        <f t="shared" si="0"/>
      </c>
      <c r="G22" s="213"/>
      <c r="H22" s="441"/>
      <c r="I22" s="524"/>
      <c r="J22" s="524"/>
      <c r="K22" s="528"/>
      <c r="L22" s="532">
        <f t="shared" si="1"/>
        <v>0</v>
      </c>
    </row>
    <row r="23" spans="1:12" ht="15">
      <c r="A23" s="112"/>
      <c r="B23" s="358"/>
      <c r="C23" s="96"/>
      <c r="D23" s="219"/>
      <c r="E23" s="216"/>
      <c r="F23" s="205">
        <f t="shared" si="0"/>
      </c>
      <c r="G23" s="213"/>
      <c r="H23" s="441"/>
      <c r="I23" s="524"/>
      <c r="J23" s="524"/>
      <c r="K23" s="528"/>
      <c r="L23" s="532">
        <f t="shared" si="1"/>
        <v>0</v>
      </c>
    </row>
    <row r="24" spans="1:12" ht="15">
      <c r="A24" s="112"/>
      <c r="B24" s="358"/>
      <c r="C24" s="96"/>
      <c r="D24" s="219"/>
      <c r="E24" s="216"/>
      <c r="F24" s="205">
        <f t="shared" si="0"/>
      </c>
      <c r="G24" s="213"/>
      <c r="H24" s="441"/>
      <c r="I24" s="524"/>
      <c r="J24" s="524"/>
      <c r="K24" s="528"/>
      <c r="L24" s="532">
        <f t="shared" si="1"/>
        <v>0</v>
      </c>
    </row>
    <row r="25" spans="1:12" ht="15">
      <c r="A25" s="112"/>
      <c r="B25" s="358"/>
      <c r="C25" s="96"/>
      <c r="D25" s="219"/>
      <c r="E25" s="216"/>
      <c r="F25" s="205">
        <f t="shared" si="0"/>
      </c>
      <c r="G25" s="213"/>
      <c r="H25" s="441"/>
      <c r="I25" s="524"/>
      <c r="J25" s="524"/>
      <c r="K25" s="528"/>
      <c r="L25" s="532">
        <f t="shared" si="1"/>
        <v>0</v>
      </c>
    </row>
    <row r="26" spans="1:12" ht="15.75" thickBot="1">
      <c r="A26" s="112"/>
      <c r="B26" s="359"/>
      <c r="C26" s="97"/>
      <c r="D26" s="220"/>
      <c r="E26" s="216"/>
      <c r="F26" s="205">
        <f t="shared" si="0"/>
      </c>
      <c r="G26" s="213"/>
      <c r="H26" s="441"/>
      <c r="I26" s="525"/>
      <c r="J26" s="525"/>
      <c r="K26" s="529"/>
      <c r="L26" s="533">
        <f t="shared" si="1"/>
        <v>0</v>
      </c>
    </row>
    <row r="27" spans="1:12" ht="15" thickBot="1">
      <c r="A27" s="187" t="s">
        <v>24</v>
      </c>
      <c r="B27" s="188"/>
      <c r="C27" s="188"/>
      <c r="D27" s="188"/>
      <c r="E27" s="188"/>
      <c r="F27" s="188"/>
      <c r="G27" s="188"/>
      <c r="H27" s="866"/>
      <c r="I27" s="866"/>
      <c r="J27" s="866"/>
      <c r="K27" s="866"/>
      <c r="L27" s="530">
        <f>SUM(L17:L26)</f>
        <v>0</v>
      </c>
    </row>
    <row r="28" spans="1:12" ht="15">
      <c r="A28" s="449" t="s">
        <v>305</v>
      </c>
      <c r="B28" s="449"/>
      <c r="C28" s="449"/>
      <c r="D28" s="449"/>
      <c r="E28" s="449"/>
      <c r="F28" s="8"/>
      <c r="G28" s="8"/>
      <c r="H28" s="8"/>
      <c r="I28" s="8"/>
      <c r="J28" s="8"/>
      <c r="K28" s="8"/>
      <c r="L28" s="8"/>
    </row>
    <row r="29" spans="1:12" ht="15">
      <c r="A29" s="449" t="s">
        <v>355</v>
      </c>
      <c r="B29" s="449"/>
      <c r="C29" s="449"/>
      <c r="D29" s="449"/>
      <c r="E29" s="449"/>
      <c r="F29" s="8"/>
      <c r="G29" s="8"/>
      <c r="H29" s="8"/>
      <c r="I29" s="8"/>
      <c r="J29" s="8"/>
      <c r="K29" s="8"/>
      <c r="L29" s="8"/>
    </row>
    <row r="30" spans="1:12" ht="15.75" thickBot="1">
      <c r="A30" s="8"/>
      <c r="B30" s="8"/>
      <c r="C30" s="8"/>
      <c r="D30" s="8"/>
      <c r="E30" s="8"/>
      <c r="F30" s="9"/>
      <c r="G30" s="9"/>
      <c r="H30" s="8"/>
      <c r="I30" s="8"/>
      <c r="J30" s="8"/>
      <c r="K30" s="8"/>
      <c r="L30" s="8"/>
    </row>
    <row r="31" spans="1:12" ht="15.75" thickBot="1">
      <c r="A31" s="32" t="s">
        <v>213</v>
      </c>
      <c r="B31" s="853"/>
      <c r="C31" s="854"/>
      <c r="D31" s="8"/>
      <c r="E31" s="703" t="s">
        <v>252</v>
      </c>
      <c r="F31" s="862"/>
      <c r="G31" s="863"/>
      <c r="H31" s="864"/>
      <c r="I31" s="865"/>
      <c r="J31" s="865"/>
      <c r="K31" s="542"/>
      <c r="L31" s="543"/>
    </row>
    <row r="32" spans="1:12" ht="15">
      <c r="A32" s="8"/>
      <c r="B32" s="8"/>
      <c r="C32" s="8"/>
      <c r="D32" s="8"/>
      <c r="E32" s="8"/>
      <c r="F32" s="9"/>
      <c r="G32" s="9"/>
      <c r="H32" s="8"/>
      <c r="I32" s="8"/>
      <c r="J32" s="8"/>
      <c r="K32" s="8"/>
      <c r="L32" s="8"/>
    </row>
    <row r="33" spans="1:12" ht="15">
      <c r="A33" s="11" t="s">
        <v>389</v>
      </c>
      <c r="B33" s="11"/>
      <c r="C33" s="8"/>
      <c r="D33" s="8"/>
      <c r="E33" s="8"/>
      <c r="F33" s="9"/>
      <c r="G33" s="9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21">
    <mergeCell ref="A13:C13"/>
    <mergeCell ref="D13:L13"/>
    <mergeCell ref="A2:L6"/>
    <mergeCell ref="A7:L7"/>
    <mergeCell ref="M7:O7"/>
    <mergeCell ref="A8:L8"/>
    <mergeCell ref="A9:C9"/>
    <mergeCell ref="D9:L9"/>
    <mergeCell ref="A1:L1"/>
    <mergeCell ref="A10:C10"/>
    <mergeCell ref="D10:L10"/>
    <mergeCell ref="D11:L11"/>
    <mergeCell ref="A12:C12"/>
    <mergeCell ref="D12:L12"/>
    <mergeCell ref="B31:C31"/>
    <mergeCell ref="A14:C14"/>
    <mergeCell ref="D14:L14"/>
    <mergeCell ref="A15:L15"/>
    <mergeCell ref="E31:G31"/>
    <mergeCell ref="H31:L31"/>
    <mergeCell ref="H27:K27"/>
  </mergeCells>
  <printOptions gridLines="1"/>
  <pageMargins left="0.7" right="0.7" top="0.787401575" bottom="0.787401575" header="0.3" footer="0.3"/>
  <pageSetup horizontalDpi="600" verticalDpi="600" orientation="portrait" paperSize="9" scale="5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42"/>
  <sheetViews>
    <sheetView showGridLines="0" view="pageBreakPreview" zoomScaleSheetLayoutView="100" workbookViewId="0" topLeftCell="A1">
      <selection activeCell="A34" sqref="A34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31.7109375" style="0" customWidth="1"/>
    <col min="4" max="4" width="16.140625" style="0" customWidth="1"/>
    <col min="5" max="5" width="15.7109375" style="0" customWidth="1"/>
    <col min="6" max="10" width="13.8515625" style="0" customWidth="1"/>
    <col min="11" max="11" width="15.00390625" style="0" customWidth="1"/>
  </cols>
  <sheetData>
    <row r="1" spans="1:12" ht="15">
      <c r="A1" s="564" t="s">
        <v>195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1" ht="12.75">
      <c r="A2" s="895"/>
      <c r="B2" s="895"/>
      <c r="C2" s="895"/>
      <c r="D2" s="895"/>
      <c r="E2" s="895"/>
      <c r="F2" s="895"/>
      <c r="G2" s="895"/>
      <c r="H2" s="895"/>
      <c r="I2" s="895"/>
      <c r="J2" s="895"/>
      <c r="K2" s="895"/>
    </row>
    <row r="3" spans="1:11" ht="12.75">
      <c r="A3" s="895"/>
      <c r="B3" s="895"/>
      <c r="C3" s="895"/>
      <c r="D3" s="895"/>
      <c r="E3" s="895"/>
      <c r="F3" s="895"/>
      <c r="G3" s="895"/>
      <c r="H3" s="895"/>
      <c r="I3" s="895"/>
      <c r="J3" s="895"/>
      <c r="K3" s="895"/>
    </row>
    <row r="4" spans="1:11" ht="12.75">
      <c r="A4" s="895"/>
      <c r="B4" s="895"/>
      <c r="C4" s="895"/>
      <c r="D4" s="895"/>
      <c r="E4" s="895"/>
      <c r="F4" s="895"/>
      <c r="G4" s="895"/>
      <c r="H4" s="895"/>
      <c r="I4" s="895"/>
      <c r="J4" s="895"/>
      <c r="K4" s="895"/>
    </row>
    <row r="5" spans="1:11" ht="12.75">
      <c r="A5" s="895"/>
      <c r="B5" s="895"/>
      <c r="C5" s="895"/>
      <c r="D5" s="895"/>
      <c r="E5" s="895"/>
      <c r="F5" s="895"/>
      <c r="G5" s="895"/>
      <c r="H5" s="895"/>
      <c r="I5" s="895"/>
      <c r="J5" s="895"/>
      <c r="K5" s="895"/>
    </row>
    <row r="6" spans="1:11" ht="78.75" customHeigh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</row>
    <row r="7" spans="1:11" ht="15" thickBot="1">
      <c r="A7" s="899" t="s">
        <v>212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</row>
    <row r="8" spans="1:11" ht="19.5" thickBot="1">
      <c r="A8" s="901" t="s">
        <v>359</v>
      </c>
      <c r="B8" s="902"/>
      <c r="C8" s="902"/>
      <c r="D8" s="902"/>
      <c r="E8" s="902"/>
      <c r="F8" s="902"/>
      <c r="G8" s="902"/>
      <c r="H8" s="902"/>
      <c r="I8" s="902"/>
      <c r="J8" s="902"/>
      <c r="K8" s="903"/>
    </row>
    <row r="9" spans="1:11" ht="15.75" thickBot="1">
      <c r="A9" s="703" t="s">
        <v>17</v>
      </c>
      <c r="B9" s="705"/>
      <c r="C9" s="904"/>
      <c r="D9" s="884"/>
      <c r="E9" s="884"/>
      <c r="F9" s="884"/>
      <c r="G9" s="884"/>
      <c r="H9" s="884"/>
      <c r="I9" s="884"/>
      <c r="J9" s="884"/>
      <c r="K9" s="885"/>
    </row>
    <row r="10" spans="1:11" ht="15.75" thickBot="1">
      <c r="A10" s="703" t="s">
        <v>18</v>
      </c>
      <c r="B10" s="705"/>
      <c r="C10" s="896"/>
      <c r="D10" s="897"/>
      <c r="E10" s="897"/>
      <c r="F10" s="897"/>
      <c r="G10" s="897"/>
      <c r="H10" s="897"/>
      <c r="I10" s="897"/>
      <c r="J10" s="897"/>
      <c r="K10" s="898"/>
    </row>
    <row r="11" spans="1:11" ht="15.75" thickBot="1">
      <c r="A11" s="703" t="s">
        <v>255</v>
      </c>
      <c r="B11" s="894"/>
      <c r="C11" s="884"/>
      <c r="D11" s="884"/>
      <c r="E11" s="884"/>
      <c r="F11" s="884"/>
      <c r="G11" s="884"/>
      <c r="H11" s="884"/>
      <c r="I11" s="884"/>
      <c r="J11" s="884"/>
      <c r="K11" s="885"/>
    </row>
    <row r="12" spans="1:11" ht="15.75" thickBot="1">
      <c r="A12" s="886" t="s">
        <v>197</v>
      </c>
      <c r="B12" s="887"/>
      <c r="C12" s="888"/>
      <c r="D12" s="889"/>
      <c r="E12" s="889"/>
      <c r="F12" s="889"/>
      <c r="G12" s="889"/>
      <c r="H12" s="889"/>
      <c r="I12" s="889"/>
      <c r="J12" s="889"/>
      <c r="K12" s="890"/>
    </row>
    <row r="13" spans="1:11" ht="15" thickBot="1">
      <c r="A13" s="891"/>
      <c r="B13" s="892"/>
      <c r="C13" s="892"/>
      <c r="D13" s="892"/>
      <c r="E13" s="892"/>
      <c r="F13" s="892"/>
      <c r="G13" s="892"/>
      <c r="H13" s="892"/>
      <c r="I13" s="892"/>
      <c r="J13" s="892"/>
      <c r="K13" s="893"/>
    </row>
    <row r="14" spans="1:11" ht="57.75" thickBot="1">
      <c r="A14" s="36" t="s">
        <v>30</v>
      </c>
      <c r="B14" s="107" t="s">
        <v>198</v>
      </c>
      <c r="C14" s="87" t="s">
        <v>233</v>
      </c>
      <c r="D14" s="107" t="s">
        <v>199</v>
      </c>
      <c r="E14" s="109" t="s">
        <v>200</v>
      </c>
      <c r="F14" s="87" t="s">
        <v>201</v>
      </c>
      <c r="G14" s="87" t="s">
        <v>331</v>
      </c>
      <c r="H14" s="87" t="s">
        <v>332</v>
      </c>
      <c r="I14" s="87" t="s">
        <v>223</v>
      </c>
      <c r="J14" s="108" t="s">
        <v>333</v>
      </c>
      <c r="K14" s="108" t="s">
        <v>202</v>
      </c>
    </row>
    <row r="15" spans="1:12" ht="15" thickBot="1">
      <c r="A15" s="193"/>
      <c r="B15" s="194"/>
      <c r="C15" s="195"/>
      <c r="D15" s="196"/>
      <c r="E15" s="196"/>
      <c r="F15" s="195"/>
      <c r="G15" s="195"/>
      <c r="H15" s="195"/>
      <c r="I15" s="195"/>
      <c r="J15" s="196"/>
      <c r="K15" s="204">
        <f>SUM(G15:J15)</f>
        <v>0</v>
      </c>
      <c r="L15" s="190"/>
    </row>
    <row r="16" spans="1:12" ht="15" thickBot="1">
      <c r="A16" s="197"/>
      <c r="B16" s="198"/>
      <c r="C16" s="199"/>
      <c r="D16" s="199"/>
      <c r="E16" s="199"/>
      <c r="F16" s="199"/>
      <c r="G16" s="199"/>
      <c r="H16" s="199"/>
      <c r="I16" s="199"/>
      <c r="J16" s="199"/>
      <c r="K16" s="204">
        <f aca="true" t="shared" si="0" ref="K16:K26">SUM(G16:J16)</f>
        <v>0</v>
      </c>
      <c r="L16" s="190"/>
    </row>
    <row r="17" spans="1:12" ht="15" thickBot="1">
      <c r="A17" s="200"/>
      <c r="B17" s="198"/>
      <c r="C17" s="199"/>
      <c r="D17" s="199"/>
      <c r="E17" s="199"/>
      <c r="F17" s="199"/>
      <c r="G17" s="199"/>
      <c r="H17" s="199"/>
      <c r="I17" s="199"/>
      <c r="J17" s="199"/>
      <c r="K17" s="204">
        <f t="shared" si="0"/>
        <v>0</v>
      </c>
      <c r="L17" s="190"/>
    </row>
    <row r="18" spans="1:12" ht="15" thickBot="1">
      <c r="A18" s="200"/>
      <c r="B18" s="198"/>
      <c r="C18" s="199"/>
      <c r="D18" s="199"/>
      <c r="E18" s="199"/>
      <c r="F18" s="199"/>
      <c r="G18" s="199"/>
      <c r="H18" s="199"/>
      <c r="I18" s="199"/>
      <c r="J18" s="199"/>
      <c r="K18" s="204">
        <f t="shared" si="0"/>
        <v>0</v>
      </c>
      <c r="L18" s="190"/>
    </row>
    <row r="19" spans="1:12" ht="15" thickBot="1">
      <c r="A19" s="200"/>
      <c r="B19" s="198"/>
      <c r="C19" s="199"/>
      <c r="D19" s="199"/>
      <c r="E19" s="199"/>
      <c r="F19" s="199"/>
      <c r="G19" s="199"/>
      <c r="H19" s="199"/>
      <c r="I19" s="199"/>
      <c r="J19" s="199"/>
      <c r="K19" s="204">
        <f t="shared" si="0"/>
        <v>0</v>
      </c>
      <c r="L19" s="190"/>
    </row>
    <row r="20" spans="1:12" ht="15" thickBot="1">
      <c r="A20" s="200"/>
      <c r="B20" s="198"/>
      <c r="C20" s="199"/>
      <c r="D20" s="199"/>
      <c r="E20" s="199"/>
      <c r="F20" s="199"/>
      <c r="G20" s="199"/>
      <c r="H20" s="199"/>
      <c r="I20" s="199"/>
      <c r="J20" s="199"/>
      <c r="K20" s="204">
        <f t="shared" si="0"/>
        <v>0</v>
      </c>
      <c r="L20" s="190"/>
    </row>
    <row r="21" spans="1:12" ht="15" thickBot="1">
      <c r="A21" s="200"/>
      <c r="B21" s="198"/>
      <c r="C21" s="199"/>
      <c r="D21" s="199"/>
      <c r="E21" s="199"/>
      <c r="F21" s="199"/>
      <c r="G21" s="199"/>
      <c r="H21" s="199"/>
      <c r="I21" s="199"/>
      <c r="J21" s="199"/>
      <c r="K21" s="204">
        <f t="shared" si="0"/>
        <v>0</v>
      </c>
      <c r="L21" s="190"/>
    </row>
    <row r="22" spans="1:12" ht="15" thickBot="1">
      <c r="A22" s="200"/>
      <c r="B22" s="198"/>
      <c r="C22" s="199"/>
      <c r="D22" s="199"/>
      <c r="E22" s="199"/>
      <c r="F22" s="199"/>
      <c r="G22" s="199"/>
      <c r="H22" s="199"/>
      <c r="I22" s="199"/>
      <c r="J22" s="199"/>
      <c r="K22" s="204">
        <f t="shared" si="0"/>
        <v>0</v>
      </c>
      <c r="L22" s="190"/>
    </row>
    <row r="23" spans="1:12" ht="15" thickBot="1">
      <c r="A23" s="200"/>
      <c r="B23" s="198"/>
      <c r="C23" s="199"/>
      <c r="D23" s="199"/>
      <c r="E23" s="199"/>
      <c r="F23" s="199"/>
      <c r="G23" s="199"/>
      <c r="H23" s="199"/>
      <c r="I23" s="199"/>
      <c r="J23" s="199"/>
      <c r="K23" s="204">
        <f t="shared" si="0"/>
        <v>0</v>
      </c>
      <c r="L23" s="190"/>
    </row>
    <row r="24" spans="1:12" ht="15" thickBot="1">
      <c r="A24" s="200"/>
      <c r="B24" s="198"/>
      <c r="C24" s="199"/>
      <c r="D24" s="199"/>
      <c r="E24" s="199"/>
      <c r="F24" s="199"/>
      <c r="G24" s="199"/>
      <c r="H24" s="199"/>
      <c r="I24" s="199"/>
      <c r="J24" s="199"/>
      <c r="K24" s="204">
        <f t="shared" si="0"/>
        <v>0</v>
      </c>
      <c r="L24" s="190"/>
    </row>
    <row r="25" spans="1:12" ht="15" thickBot="1">
      <c r="A25" s="200"/>
      <c r="B25" s="198"/>
      <c r="C25" s="199"/>
      <c r="D25" s="199"/>
      <c r="E25" s="199"/>
      <c r="F25" s="199"/>
      <c r="G25" s="199"/>
      <c r="H25" s="199"/>
      <c r="I25" s="199"/>
      <c r="J25" s="199"/>
      <c r="K25" s="204">
        <f t="shared" si="0"/>
        <v>0</v>
      </c>
      <c r="L25" s="190"/>
    </row>
    <row r="26" spans="1:12" ht="15" thickBot="1">
      <c r="A26" s="201"/>
      <c r="B26" s="198"/>
      <c r="C26" s="199"/>
      <c r="D26" s="199"/>
      <c r="E26" s="199"/>
      <c r="F26" s="199"/>
      <c r="G26" s="199"/>
      <c r="H26" s="199"/>
      <c r="I26" s="199"/>
      <c r="J26" s="202"/>
      <c r="K26" s="204">
        <f t="shared" si="0"/>
        <v>0</v>
      </c>
      <c r="L26" s="190"/>
    </row>
    <row r="27" spans="1:12" ht="15" thickBot="1">
      <c r="A27" s="882" t="s">
        <v>24</v>
      </c>
      <c r="B27" s="883"/>
      <c r="C27" s="883"/>
      <c r="D27" s="883"/>
      <c r="E27" s="883"/>
      <c r="F27" s="883"/>
      <c r="G27" s="438"/>
      <c r="H27" s="438"/>
      <c r="I27" s="191"/>
      <c r="J27" s="192"/>
      <c r="K27" s="203">
        <f>SUM(K15:K26)</f>
        <v>0</v>
      </c>
      <c r="L27" s="190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449" t="s">
        <v>194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449" t="s">
        <v>360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 thickBot="1">
      <c r="A31" s="449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>
      <c r="A32" s="41" t="s">
        <v>213</v>
      </c>
      <c r="B32" s="38"/>
      <c r="C32" s="8"/>
      <c r="D32" s="40" t="s">
        <v>252</v>
      </c>
      <c r="E32" s="43"/>
      <c r="F32" s="39"/>
      <c r="G32" s="189"/>
      <c r="H32" s="189"/>
      <c r="I32" s="189"/>
      <c r="J32" s="189"/>
      <c r="K32" s="42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11" t="s">
        <v>389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42" ht="12.75">
      <c r="C42" s="242"/>
    </row>
  </sheetData>
  <sheetProtection/>
  <mergeCells count="14">
    <mergeCell ref="A1:L1"/>
    <mergeCell ref="A2:K6"/>
    <mergeCell ref="A10:B10"/>
    <mergeCell ref="C10:K10"/>
    <mergeCell ref="A7:K7"/>
    <mergeCell ref="A8:K8"/>
    <mergeCell ref="A9:B9"/>
    <mergeCell ref="C9:K9"/>
    <mergeCell ref="A27:F27"/>
    <mergeCell ref="C11:K11"/>
    <mergeCell ref="A12:B12"/>
    <mergeCell ref="C12:K12"/>
    <mergeCell ref="A13:K13"/>
    <mergeCell ref="A11:B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6"/>
  <sheetViews>
    <sheetView showGridLines="0" view="pageBreakPreview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6" width="19.7109375" style="0" customWidth="1"/>
    <col min="7" max="10" width="13.8515625" style="0" customWidth="1"/>
    <col min="11" max="11" width="15.00390625" style="0" customWidth="1"/>
  </cols>
  <sheetData>
    <row r="1" spans="1:12" ht="15">
      <c r="A1" s="564" t="s">
        <v>195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461"/>
    </row>
    <row r="2" spans="1:11" ht="12.75">
      <c r="A2" s="905"/>
      <c r="B2" s="905"/>
      <c r="C2" s="905"/>
      <c r="D2" s="905"/>
      <c r="E2" s="905"/>
      <c r="F2" s="905"/>
      <c r="G2" s="905"/>
      <c r="H2" s="905"/>
      <c r="I2" s="905"/>
      <c r="J2" s="905"/>
      <c r="K2" s="905"/>
    </row>
    <row r="3" spans="1:11" ht="12.75">
      <c r="A3" s="905"/>
      <c r="B3" s="905"/>
      <c r="C3" s="905"/>
      <c r="D3" s="905"/>
      <c r="E3" s="905"/>
      <c r="F3" s="905"/>
      <c r="G3" s="905"/>
      <c r="H3" s="905"/>
      <c r="I3" s="905"/>
      <c r="J3" s="905"/>
      <c r="K3" s="905"/>
    </row>
    <row r="4" spans="1:11" ht="12.75">
      <c r="A4" s="905"/>
      <c r="B4" s="905"/>
      <c r="C4" s="905"/>
      <c r="D4" s="905"/>
      <c r="E4" s="905"/>
      <c r="F4" s="905"/>
      <c r="G4" s="905"/>
      <c r="H4" s="905"/>
      <c r="I4" s="905"/>
      <c r="J4" s="905"/>
      <c r="K4" s="905"/>
    </row>
    <row r="5" spans="1:11" ht="12.75">
      <c r="A5" s="905"/>
      <c r="B5" s="905"/>
      <c r="C5" s="905"/>
      <c r="D5" s="905"/>
      <c r="E5" s="905"/>
      <c r="F5" s="905"/>
      <c r="G5" s="905"/>
      <c r="H5" s="905"/>
      <c r="I5" s="905"/>
      <c r="J5" s="905"/>
      <c r="K5" s="905"/>
    </row>
    <row r="6" spans="1:11" ht="72" customHeight="1">
      <c r="A6" s="905"/>
      <c r="B6" s="905"/>
      <c r="C6" s="905"/>
      <c r="D6" s="905"/>
      <c r="E6" s="905"/>
      <c r="F6" s="905"/>
      <c r="G6" s="905"/>
      <c r="H6" s="905"/>
      <c r="I6" s="905"/>
      <c r="J6" s="905"/>
      <c r="K6" s="905"/>
    </row>
    <row r="7" spans="1:11" ht="15" thickBot="1">
      <c r="A7" s="899" t="s">
        <v>212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</row>
    <row r="8" spans="1:11" ht="23.25" thickBot="1">
      <c r="A8" s="901" t="s">
        <v>361</v>
      </c>
      <c r="B8" s="902"/>
      <c r="C8" s="902"/>
      <c r="D8" s="902"/>
      <c r="E8" s="902"/>
      <c r="F8" s="902"/>
      <c r="G8" s="902"/>
      <c r="H8" s="902"/>
      <c r="I8" s="902"/>
      <c r="J8" s="902"/>
      <c r="K8" s="903"/>
    </row>
    <row r="9" spans="1:11" ht="15.75" thickBot="1">
      <c r="A9" s="703" t="s">
        <v>17</v>
      </c>
      <c r="B9" s="705"/>
      <c r="C9" s="904"/>
      <c r="D9" s="884"/>
      <c r="E9" s="884"/>
      <c r="F9" s="884"/>
      <c r="G9" s="884"/>
      <c r="H9" s="884"/>
      <c r="I9" s="884"/>
      <c r="J9" s="884"/>
      <c r="K9" s="885"/>
    </row>
    <row r="10" spans="1:11" ht="15.75" thickBot="1">
      <c r="A10" s="703" t="s">
        <v>18</v>
      </c>
      <c r="B10" s="705"/>
      <c r="C10" s="896"/>
      <c r="D10" s="897"/>
      <c r="E10" s="897"/>
      <c r="F10" s="897"/>
      <c r="G10" s="897"/>
      <c r="H10" s="897"/>
      <c r="I10" s="897"/>
      <c r="J10" s="897"/>
      <c r="K10" s="898"/>
    </row>
    <row r="11" spans="1:11" ht="15.75" thickBot="1">
      <c r="A11" s="34" t="s">
        <v>196</v>
      </c>
      <c r="B11" s="35"/>
      <c r="C11" s="884"/>
      <c r="D11" s="884"/>
      <c r="E11" s="884"/>
      <c r="F11" s="884"/>
      <c r="G11" s="884"/>
      <c r="H11" s="884"/>
      <c r="I11" s="884"/>
      <c r="J11" s="884"/>
      <c r="K11" s="885"/>
    </row>
    <row r="12" spans="1:11" ht="15.75" thickBot="1">
      <c r="A12" s="886" t="s">
        <v>197</v>
      </c>
      <c r="B12" s="887"/>
      <c r="C12" s="888"/>
      <c r="D12" s="889"/>
      <c r="E12" s="889"/>
      <c r="F12" s="889"/>
      <c r="G12" s="889"/>
      <c r="H12" s="889"/>
      <c r="I12" s="889"/>
      <c r="J12" s="889"/>
      <c r="K12" s="890"/>
    </row>
    <row r="13" spans="1:11" ht="15" thickBot="1">
      <c r="A13" s="891"/>
      <c r="B13" s="892"/>
      <c r="C13" s="892"/>
      <c r="D13" s="892"/>
      <c r="E13" s="892"/>
      <c r="F13" s="892"/>
      <c r="G13" s="892"/>
      <c r="H13" s="892"/>
      <c r="I13" s="892"/>
      <c r="J13" s="892"/>
      <c r="K13" s="893"/>
    </row>
    <row r="14" spans="1:11" ht="57.75" thickBot="1">
      <c r="A14" s="36" t="s">
        <v>30</v>
      </c>
      <c r="B14" s="107" t="s">
        <v>198</v>
      </c>
      <c r="C14" s="87" t="s">
        <v>232</v>
      </c>
      <c r="D14" s="107" t="s">
        <v>199</v>
      </c>
      <c r="E14" s="109" t="s">
        <v>200</v>
      </c>
      <c r="F14" s="87" t="s">
        <v>201</v>
      </c>
      <c r="G14" s="87" t="s">
        <v>223</v>
      </c>
      <c r="H14" s="87" t="s">
        <v>331</v>
      </c>
      <c r="I14" s="87" t="s">
        <v>332</v>
      </c>
      <c r="J14" s="108" t="s">
        <v>333</v>
      </c>
      <c r="K14" s="108" t="s">
        <v>202</v>
      </c>
    </row>
    <row r="15" spans="1:12" ht="15" thickBot="1">
      <c r="A15" s="193"/>
      <c r="B15" s="194"/>
      <c r="C15" s="195"/>
      <c r="D15" s="196"/>
      <c r="E15" s="196"/>
      <c r="F15" s="195"/>
      <c r="G15" s="195"/>
      <c r="H15" s="195"/>
      <c r="I15" s="195"/>
      <c r="J15" s="196"/>
      <c r="K15" s="204">
        <f>SUM(G15:J15)</f>
        <v>0</v>
      </c>
      <c r="L15" s="190"/>
    </row>
    <row r="16" spans="1:12" ht="15" thickBot="1">
      <c r="A16" s="197"/>
      <c r="B16" s="198"/>
      <c r="C16" s="199"/>
      <c r="D16" s="199"/>
      <c r="E16" s="199"/>
      <c r="F16" s="199"/>
      <c r="G16" s="199"/>
      <c r="H16" s="199"/>
      <c r="I16" s="199"/>
      <c r="J16" s="199"/>
      <c r="K16" s="204">
        <f aca="true" t="shared" si="0" ref="K16:K26">SUM(G16:J16)</f>
        <v>0</v>
      </c>
      <c r="L16" s="190"/>
    </row>
    <row r="17" spans="1:12" ht="15" thickBot="1">
      <c r="A17" s="200"/>
      <c r="B17" s="198"/>
      <c r="C17" s="199"/>
      <c r="D17" s="199"/>
      <c r="E17" s="199"/>
      <c r="F17" s="199"/>
      <c r="G17" s="199"/>
      <c r="H17" s="199"/>
      <c r="I17" s="199"/>
      <c r="J17" s="199"/>
      <c r="K17" s="204">
        <f t="shared" si="0"/>
        <v>0</v>
      </c>
      <c r="L17" s="190"/>
    </row>
    <row r="18" spans="1:12" ht="15" thickBot="1">
      <c r="A18" s="200"/>
      <c r="B18" s="198"/>
      <c r="C18" s="199"/>
      <c r="D18" s="199"/>
      <c r="E18" s="199"/>
      <c r="F18" s="199"/>
      <c r="G18" s="199"/>
      <c r="H18" s="199"/>
      <c r="I18" s="199"/>
      <c r="J18" s="199"/>
      <c r="K18" s="204">
        <f t="shared" si="0"/>
        <v>0</v>
      </c>
      <c r="L18" s="190"/>
    </row>
    <row r="19" spans="1:12" ht="15" thickBot="1">
      <c r="A19" s="200"/>
      <c r="B19" s="198"/>
      <c r="C19" s="199"/>
      <c r="D19" s="199"/>
      <c r="E19" s="199"/>
      <c r="F19" s="199"/>
      <c r="G19" s="199"/>
      <c r="H19" s="199"/>
      <c r="I19" s="199"/>
      <c r="J19" s="199"/>
      <c r="K19" s="204">
        <f t="shared" si="0"/>
        <v>0</v>
      </c>
      <c r="L19" s="190"/>
    </row>
    <row r="20" spans="1:12" ht="15" thickBot="1">
      <c r="A20" s="200"/>
      <c r="B20" s="198"/>
      <c r="C20" s="199"/>
      <c r="D20" s="199"/>
      <c r="E20" s="199"/>
      <c r="F20" s="199"/>
      <c r="G20" s="199"/>
      <c r="H20" s="199"/>
      <c r="I20" s="199"/>
      <c r="J20" s="199"/>
      <c r="K20" s="204">
        <f t="shared" si="0"/>
        <v>0</v>
      </c>
      <c r="L20" s="190"/>
    </row>
    <row r="21" spans="1:12" ht="15" thickBot="1">
      <c r="A21" s="200"/>
      <c r="B21" s="198"/>
      <c r="C21" s="199"/>
      <c r="D21" s="199"/>
      <c r="E21" s="199"/>
      <c r="F21" s="199"/>
      <c r="G21" s="199"/>
      <c r="H21" s="199"/>
      <c r="I21" s="199"/>
      <c r="J21" s="199"/>
      <c r="K21" s="204">
        <f t="shared" si="0"/>
        <v>0</v>
      </c>
      <c r="L21" s="190"/>
    </row>
    <row r="22" spans="1:12" ht="15" thickBot="1">
      <c r="A22" s="200"/>
      <c r="B22" s="198"/>
      <c r="C22" s="199"/>
      <c r="D22" s="199"/>
      <c r="E22" s="199"/>
      <c r="F22" s="199"/>
      <c r="G22" s="199"/>
      <c r="H22" s="199"/>
      <c r="I22" s="199"/>
      <c r="J22" s="199"/>
      <c r="K22" s="204">
        <f t="shared" si="0"/>
        <v>0</v>
      </c>
      <c r="L22" s="190"/>
    </row>
    <row r="23" spans="1:12" ht="15" thickBot="1">
      <c r="A23" s="200"/>
      <c r="B23" s="198"/>
      <c r="C23" s="199"/>
      <c r="D23" s="199"/>
      <c r="E23" s="199"/>
      <c r="F23" s="199"/>
      <c r="G23" s="199"/>
      <c r="H23" s="199"/>
      <c r="I23" s="199"/>
      <c r="J23" s="199"/>
      <c r="K23" s="204">
        <f t="shared" si="0"/>
        <v>0</v>
      </c>
      <c r="L23" s="190"/>
    </row>
    <row r="24" spans="1:12" ht="15" thickBot="1">
      <c r="A24" s="200"/>
      <c r="B24" s="198"/>
      <c r="C24" s="199"/>
      <c r="D24" s="199"/>
      <c r="E24" s="199"/>
      <c r="F24" s="199"/>
      <c r="G24" s="199"/>
      <c r="H24" s="199"/>
      <c r="I24" s="199"/>
      <c r="J24" s="199"/>
      <c r="K24" s="204">
        <f t="shared" si="0"/>
        <v>0</v>
      </c>
      <c r="L24" s="190"/>
    </row>
    <row r="25" spans="1:12" ht="15" thickBot="1">
      <c r="A25" s="200"/>
      <c r="B25" s="198"/>
      <c r="C25" s="199"/>
      <c r="D25" s="199"/>
      <c r="E25" s="199"/>
      <c r="F25" s="199"/>
      <c r="G25" s="199"/>
      <c r="H25" s="199"/>
      <c r="I25" s="199"/>
      <c r="J25" s="199"/>
      <c r="K25" s="204">
        <f t="shared" si="0"/>
        <v>0</v>
      </c>
      <c r="L25" s="190"/>
    </row>
    <row r="26" spans="1:12" ht="15" thickBot="1">
      <c r="A26" s="201"/>
      <c r="B26" s="198"/>
      <c r="C26" s="199"/>
      <c r="D26" s="199"/>
      <c r="E26" s="199"/>
      <c r="F26" s="199"/>
      <c r="G26" s="199"/>
      <c r="H26" s="199"/>
      <c r="I26" s="199"/>
      <c r="J26" s="202"/>
      <c r="K26" s="204">
        <f t="shared" si="0"/>
        <v>0</v>
      </c>
      <c r="L26" s="190"/>
    </row>
    <row r="27" spans="1:12" ht="15" thickBot="1">
      <c r="A27" s="882" t="s">
        <v>24</v>
      </c>
      <c r="B27" s="883"/>
      <c r="C27" s="883"/>
      <c r="D27" s="883"/>
      <c r="E27" s="883"/>
      <c r="F27" s="883"/>
      <c r="G27" s="438"/>
      <c r="H27" s="438"/>
      <c r="I27" s="191"/>
      <c r="J27" s="192"/>
      <c r="K27" s="203">
        <f>SUM(K15:K26)</f>
        <v>0</v>
      </c>
      <c r="L27" s="190"/>
    </row>
    <row r="28" spans="5:11" ht="15">
      <c r="E28" s="8"/>
      <c r="F28" s="8"/>
      <c r="G28" s="8"/>
      <c r="H28" s="8"/>
      <c r="I28" s="8"/>
      <c r="J28" s="8"/>
      <c r="K28" s="8"/>
    </row>
    <row r="29" spans="1:11" ht="15">
      <c r="A29" s="449" t="s">
        <v>194</v>
      </c>
      <c r="B29" s="449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449" t="s">
        <v>355</v>
      </c>
      <c r="B30" s="44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>
      <c r="A32" s="41" t="s">
        <v>213</v>
      </c>
      <c r="B32" s="38"/>
      <c r="C32" s="8"/>
      <c r="D32" s="40" t="s">
        <v>252</v>
      </c>
      <c r="E32" s="43"/>
      <c r="F32" s="39"/>
      <c r="G32" s="189"/>
      <c r="H32" s="189"/>
      <c r="I32" s="189"/>
      <c r="J32" s="189"/>
      <c r="K32" s="42"/>
    </row>
    <row r="33" spans="2:11" ht="1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15">
      <c r="A34" s="11" t="s">
        <v>390</v>
      </c>
    </row>
    <row r="35" spans="3:11" ht="15"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mergeCells count="13">
    <mergeCell ref="A2:K6"/>
    <mergeCell ref="A7:K7"/>
    <mergeCell ref="A8:K8"/>
    <mergeCell ref="A9:B9"/>
    <mergeCell ref="C9:K9"/>
    <mergeCell ref="A1:K1"/>
    <mergeCell ref="A10:B10"/>
    <mergeCell ref="C10:K10"/>
    <mergeCell ref="A27:F27"/>
    <mergeCell ref="C11:K11"/>
    <mergeCell ref="A12:B12"/>
    <mergeCell ref="C12:K12"/>
    <mergeCell ref="A13:K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L32"/>
  <sheetViews>
    <sheetView showGridLines="0" view="pageBreakPreview" zoomScaleSheetLayoutView="100" zoomScalePageLayoutView="0" workbookViewId="0" topLeftCell="A22">
      <selection activeCell="B32" sqref="B32"/>
    </sheetView>
  </sheetViews>
  <sheetFormatPr defaultColWidth="9.140625" defaultRowHeight="12.75"/>
  <cols>
    <col min="2" max="3" width="9.7109375" style="0" customWidth="1"/>
    <col min="4" max="4" width="12.421875" style="0" customWidth="1"/>
    <col min="5" max="5" width="32.8515625" style="0" customWidth="1"/>
    <col min="6" max="6" width="16.28125" style="0" customWidth="1"/>
    <col min="7" max="7" width="13.140625" style="0" customWidth="1"/>
    <col min="8" max="8" width="13.421875" style="0" customWidth="1"/>
    <col min="9" max="9" width="15.7109375" style="0" customWidth="1"/>
    <col min="10" max="10" width="12.421875" style="0" customWidth="1"/>
    <col min="11" max="11" width="11.8515625" style="0" customWidth="1"/>
    <col min="12" max="12" width="13.28125" style="0" customWidth="1"/>
  </cols>
  <sheetData>
    <row r="1" spans="2:11" ht="12.75">
      <c r="B1" s="906" t="s">
        <v>321</v>
      </c>
      <c r="C1" s="907"/>
      <c r="D1" s="907"/>
      <c r="E1" s="907"/>
      <c r="F1" s="907"/>
      <c r="G1" s="907"/>
      <c r="H1" s="907"/>
      <c r="I1" s="907"/>
      <c r="J1" s="907"/>
      <c r="K1" s="907"/>
    </row>
    <row r="2" spans="2:12" ht="12.75" customHeight="1"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12" ht="12.75" customHeight="1"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2:12" ht="12.75" customHeight="1"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</row>
    <row r="5" spans="2:12" ht="117.75" customHeight="1"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2:12" ht="15" thickBot="1">
      <c r="B6" s="899" t="s">
        <v>214</v>
      </c>
      <c r="C6" s="899"/>
      <c r="D6" s="899"/>
      <c r="E6" s="899"/>
      <c r="F6" s="899"/>
      <c r="G6" s="899"/>
      <c r="H6" s="899"/>
      <c r="I6" s="899"/>
      <c r="J6" s="899"/>
      <c r="K6" s="899"/>
      <c r="L6" s="448"/>
    </row>
    <row r="7" spans="2:12" ht="23.25" thickBot="1">
      <c r="B7" s="513" t="s">
        <v>203</v>
      </c>
      <c r="C7" s="512"/>
      <c r="D7" s="512"/>
      <c r="E7" s="512"/>
      <c r="F7" s="512"/>
      <c r="G7" s="512"/>
      <c r="H7" s="512"/>
      <c r="I7" s="512"/>
      <c r="J7" s="512"/>
      <c r="K7" s="514"/>
      <c r="L7" s="511"/>
    </row>
    <row r="8" spans="2:12" ht="15.75" thickBot="1">
      <c r="B8" s="447" t="s">
        <v>17</v>
      </c>
      <c r="C8" s="447"/>
      <c r="D8" s="447"/>
      <c r="E8" s="447"/>
      <c r="F8" s="443"/>
      <c r="G8" s="443"/>
      <c r="H8" s="443"/>
      <c r="I8" s="443"/>
      <c r="J8" s="443"/>
      <c r="K8" s="444"/>
      <c r="L8" s="1"/>
    </row>
    <row r="9" spans="2:11" ht="15.75" thickBot="1">
      <c r="B9" s="908" t="s">
        <v>18</v>
      </c>
      <c r="C9" s="908"/>
      <c r="D9" s="908"/>
      <c r="E9" s="908"/>
      <c r="F9" s="661"/>
      <c r="G9" s="661"/>
      <c r="H9" s="661"/>
      <c r="I9" s="661"/>
      <c r="J9" s="661"/>
      <c r="K9" s="662"/>
    </row>
    <row r="10" spans="2:11" ht="15.75" thickBot="1">
      <c r="B10" s="908" t="s">
        <v>48</v>
      </c>
      <c r="C10" s="908"/>
      <c r="D10" s="908"/>
      <c r="E10" s="908"/>
      <c r="F10" s="661"/>
      <c r="G10" s="661"/>
      <c r="H10" s="661"/>
      <c r="I10" s="661"/>
      <c r="J10" s="661"/>
      <c r="K10" s="662"/>
    </row>
    <row r="11" spans="2:11" ht="15.75" thickBot="1">
      <c r="B11" s="908" t="s">
        <v>197</v>
      </c>
      <c r="C11" s="908"/>
      <c r="D11" s="908"/>
      <c r="E11" s="908"/>
      <c r="F11" s="661"/>
      <c r="G11" s="661"/>
      <c r="H11" s="661"/>
      <c r="I11" s="661"/>
      <c r="J11" s="661"/>
      <c r="K11" s="662"/>
    </row>
    <row r="12" spans="2:11" ht="15.75" thickBot="1">
      <c r="B12" s="909" t="s">
        <v>262</v>
      </c>
      <c r="C12" s="909"/>
      <c r="D12" s="910"/>
      <c r="E12" s="910"/>
      <c r="F12" s="911"/>
      <c r="G12" s="912"/>
      <c r="H12" s="912"/>
      <c r="I12" s="912"/>
      <c r="J12" s="912"/>
      <c r="K12" s="913"/>
    </row>
    <row r="13" spans="2:11" ht="15" thickBot="1">
      <c r="B13" s="914"/>
      <c r="C13" s="915"/>
      <c r="D13" s="916"/>
      <c r="E13" s="917"/>
      <c r="F13" s="918"/>
      <c r="G13" s="918"/>
      <c r="H13" s="918"/>
      <c r="I13" s="918"/>
      <c r="J13" s="918"/>
      <c r="K13" s="918"/>
    </row>
    <row r="14" spans="2:11" ht="99" customHeight="1" thickBot="1">
      <c r="B14" s="87" t="s">
        <v>30</v>
      </c>
      <c r="C14" s="91" t="s">
        <v>318</v>
      </c>
      <c r="D14" s="87" t="s">
        <v>204</v>
      </c>
      <c r="E14" s="366" t="s">
        <v>205</v>
      </c>
      <c r="F14" s="91" t="s">
        <v>244</v>
      </c>
      <c r="G14" s="87" t="s">
        <v>206</v>
      </c>
      <c r="H14" s="87" t="s">
        <v>207</v>
      </c>
      <c r="I14" s="91" t="s">
        <v>319</v>
      </c>
      <c r="J14" s="87" t="s">
        <v>320</v>
      </c>
      <c r="K14" s="36" t="s">
        <v>208</v>
      </c>
    </row>
    <row r="15" spans="2:11" ht="15">
      <c r="B15" s="88"/>
      <c r="C15" s="367"/>
      <c r="D15" s="368"/>
      <c r="E15" s="369"/>
      <c r="F15" s="92"/>
      <c r="G15" s="98"/>
      <c r="H15" s="98"/>
      <c r="I15" s="101"/>
      <c r="J15" s="98"/>
      <c r="K15" s="104">
        <f>IF(I15="","",(FLOOR(H15*I15/12*J15/100,1)))</f>
      </c>
    </row>
    <row r="16" spans="2:11" ht="15">
      <c r="B16" s="89"/>
      <c r="C16" s="370"/>
      <c r="D16" s="371"/>
      <c r="E16" s="372"/>
      <c r="F16" s="93"/>
      <c r="G16" s="99"/>
      <c r="H16" s="99"/>
      <c r="I16" s="102"/>
      <c r="J16" s="99"/>
      <c r="K16" s="105">
        <f aca="true" t="shared" si="0" ref="K16:K25">IF(I16="","",(FLOOR(H16*I16/12*J16/100,1)))</f>
      </c>
    </row>
    <row r="17" spans="2:11" ht="15">
      <c r="B17" s="89"/>
      <c r="C17" s="370"/>
      <c r="D17" s="371"/>
      <c r="E17" s="372"/>
      <c r="F17" s="93"/>
      <c r="G17" s="99"/>
      <c r="H17" s="99"/>
      <c r="I17" s="102"/>
      <c r="J17" s="99"/>
      <c r="K17" s="105">
        <f t="shared" si="0"/>
      </c>
    </row>
    <row r="18" spans="2:11" ht="15">
      <c r="B18" s="89"/>
      <c r="C18" s="370"/>
      <c r="D18" s="371"/>
      <c r="E18" s="372"/>
      <c r="F18" s="93"/>
      <c r="G18" s="99"/>
      <c r="H18" s="99"/>
      <c r="I18" s="102"/>
      <c r="J18" s="99"/>
      <c r="K18" s="105">
        <f t="shared" si="0"/>
      </c>
    </row>
    <row r="19" spans="2:11" ht="15">
      <c r="B19" s="89"/>
      <c r="C19" s="370"/>
      <c r="D19" s="371"/>
      <c r="E19" s="372"/>
      <c r="F19" s="93"/>
      <c r="G19" s="99"/>
      <c r="H19" s="99"/>
      <c r="I19" s="102"/>
      <c r="J19" s="99"/>
      <c r="K19" s="105">
        <f t="shared" si="0"/>
      </c>
    </row>
    <row r="20" spans="2:11" ht="15">
      <c r="B20" s="89"/>
      <c r="C20" s="370"/>
      <c r="D20" s="371"/>
      <c r="E20" s="372"/>
      <c r="F20" s="93"/>
      <c r="G20" s="99"/>
      <c r="H20" s="99"/>
      <c r="I20" s="102"/>
      <c r="J20" s="99"/>
      <c r="K20" s="105">
        <f t="shared" si="0"/>
      </c>
    </row>
    <row r="21" spans="2:11" ht="15">
      <c r="B21" s="89"/>
      <c r="C21" s="370"/>
      <c r="D21" s="371"/>
      <c r="E21" s="372"/>
      <c r="F21" s="93"/>
      <c r="G21" s="99"/>
      <c r="H21" s="99"/>
      <c r="I21" s="102"/>
      <c r="J21" s="99"/>
      <c r="K21" s="105">
        <f t="shared" si="0"/>
      </c>
    </row>
    <row r="22" spans="2:11" ht="15">
      <c r="B22" s="89"/>
      <c r="C22" s="370"/>
      <c r="D22" s="371"/>
      <c r="E22" s="372"/>
      <c r="F22" s="93"/>
      <c r="G22" s="99"/>
      <c r="H22" s="99"/>
      <c r="I22" s="102"/>
      <c r="J22" s="99"/>
      <c r="K22" s="105">
        <f t="shared" si="0"/>
      </c>
    </row>
    <row r="23" spans="2:11" ht="15">
      <c r="B23" s="89"/>
      <c r="C23" s="370"/>
      <c r="D23" s="371"/>
      <c r="E23" s="373"/>
      <c r="F23" s="93"/>
      <c r="G23" s="99"/>
      <c r="H23" s="99"/>
      <c r="I23" s="102"/>
      <c r="J23" s="99"/>
      <c r="K23" s="105">
        <f t="shared" si="0"/>
      </c>
    </row>
    <row r="24" spans="2:11" ht="15">
      <c r="B24" s="89"/>
      <c r="C24" s="370"/>
      <c r="D24" s="371"/>
      <c r="E24" s="372"/>
      <c r="F24" s="93"/>
      <c r="G24" s="99"/>
      <c r="H24" s="99"/>
      <c r="I24" s="102"/>
      <c r="J24" s="99"/>
      <c r="K24" s="105">
        <f t="shared" si="0"/>
      </c>
    </row>
    <row r="25" spans="2:11" ht="15.75" thickBot="1">
      <c r="B25" s="90"/>
      <c r="C25" s="374"/>
      <c r="D25" s="375"/>
      <c r="E25" s="376"/>
      <c r="F25" s="94"/>
      <c r="G25" s="100"/>
      <c r="H25" s="100"/>
      <c r="I25" s="103"/>
      <c r="J25" s="100"/>
      <c r="K25" s="106">
        <f t="shared" si="0"/>
      </c>
    </row>
    <row r="26" spans="2:11" ht="15" thickBot="1">
      <c r="B26" s="919" t="s">
        <v>24</v>
      </c>
      <c r="C26" s="920"/>
      <c r="D26" s="883"/>
      <c r="E26" s="920"/>
      <c r="F26" s="920"/>
      <c r="G26" s="920"/>
      <c r="H26" s="920"/>
      <c r="I26" s="920"/>
      <c r="J26" s="921"/>
      <c r="K26" s="186">
        <f>SUM(K15:K25)</f>
        <v>0</v>
      </c>
    </row>
    <row r="27" spans="2:11" ht="15">
      <c r="B27" s="182" t="s">
        <v>209</v>
      </c>
      <c r="C27" s="182"/>
      <c r="D27" s="182"/>
      <c r="E27" s="182"/>
      <c r="F27" s="182"/>
      <c r="G27" s="182"/>
      <c r="H27" s="182"/>
      <c r="I27" s="182"/>
      <c r="J27" s="182"/>
      <c r="K27" s="182"/>
    </row>
    <row r="28" spans="2:11" ht="15">
      <c r="B28" s="182" t="s">
        <v>256</v>
      </c>
      <c r="C28" s="182"/>
      <c r="D28" s="182"/>
      <c r="E28" s="182"/>
      <c r="F28" s="182"/>
      <c r="G28" s="182"/>
      <c r="H28" s="182"/>
      <c r="I28" s="182"/>
      <c r="J28" s="182"/>
      <c r="K28" s="182"/>
    </row>
    <row r="29" spans="2:11" ht="15.75" thickBo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.75" thickBot="1">
      <c r="B30" s="37" t="s">
        <v>25</v>
      </c>
      <c r="C30" s="922"/>
      <c r="D30" s="923"/>
      <c r="E30" s="8"/>
      <c r="F30" s="185"/>
      <c r="G30" s="183" t="s">
        <v>252</v>
      </c>
      <c r="H30" s="184"/>
      <c r="I30" s="924"/>
      <c r="J30" s="925"/>
      <c r="K30" s="926"/>
    </row>
    <row r="31" spans="2:11" ht="1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>
      <c r="B32" s="11" t="s">
        <v>389</v>
      </c>
      <c r="C32" s="11"/>
      <c r="D32" s="8"/>
      <c r="E32" s="8"/>
      <c r="F32" s="8"/>
      <c r="G32" s="8"/>
      <c r="H32" s="8"/>
      <c r="I32" s="8"/>
      <c r="J32" s="8"/>
      <c r="K32" s="8"/>
    </row>
  </sheetData>
  <sheetProtection/>
  <mergeCells count="14">
    <mergeCell ref="B13:K13"/>
    <mergeCell ref="B26:J26"/>
    <mergeCell ref="C30:D30"/>
    <mergeCell ref="I30:K30"/>
    <mergeCell ref="B1:K1"/>
    <mergeCell ref="B10:E10"/>
    <mergeCell ref="F10:K10"/>
    <mergeCell ref="B11:E11"/>
    <mergeCell ref="F11:K11"/>
    <mergeCell ref="B12:E12"/>
    <mergeCell ref="F12:K12"/>
    <mergeCell ref="B9:E9"/>
    <mergeCell ref="F9:K9"/>
    <mergeCell ref="B6:K6"/>
  </mergeCells>
  <printOptions/>
  <pageMargins left="0.7" right="0.7" top="0.787401575" bottom="0.787401575" header="0.3" footer="0.3"/>
  <pageSetup horizontalDpi="600" verticalDpi="600" orientation="portrait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showGridLines="0" view="pageBreakPreview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9.8515625" style="0" customWidth="1"/>
    <col min="4" max="4" width="8.7109375" style="0" customWidth="1"/>
    <col min="5" max="5" width="7.42187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1.28125" style="0" customWidth="1"/>
    <col min="10" max="10" width="8.57421875" style="0" customWidth="1"/>
    <col min="11" max="11" width="7.57421875" style="0" customWidth="1"/>
    <col min="13" max="13" width="8.421875" style="0" customWidth="1"/>
  </cols>
  <sheetData>
    <row r="1" spans="1:13" ht="12.75">
      <c r="A1" s="906" t="s">
        <v>327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1:10" ht="12.75">
      <c r="A2" s="905"/>
      <c r="B2" s="905"/>
      <c r="C2" s="905"/>
      <c r="D2" s="905"/>
      <c r="E2" s="905"/>
      <c r="F2" s="905"/>
      <c r="G2" s="905"/>
      <c r="H2" s="905"/>
      <c r="I2" s="905"/>
      <c r="J2" s="905"/>
    </row>
    <row r="3" spans="1:10" ht="12.75">
      <c r="A3" s="905"/>
      <c r="B3" s="905"/>
      <c r="C3" s="905"/>
      <c r="D3" s="905"/>
      <c r="E3" s="905"/>
      <c r="F3" s="905"/>
      <c r="G3" s="905"/>
      <c r="H3" s="905"/>
      <c r="I3" s="905"/>
      <c r="J3" s="905"/>
    </row>
    <row r="4" spans="1:10" ht="12.75">
      <c r="A4" s="905"/>
      <c r="B4" s="905"/>
      <c r="C4" s="905"/>
      <c r="D4" s="905"/>
      <c r="E4" s="905"/>
      <c r="F4" s="905"/>
      <c r="G4" s="905"/>
      <c r="H4" s="905"/>
      <c r="I4" s="905"/>
      <c r="J4" s="905"/>
    </row>
    <row r="5" spans="1:10" ht="42" customHeight="1">
      <c r="A5" s="905"/>
      <c r="B5" s="905"/>
      <c r="C5" s="905"/>
      <c r="D5" s="905"/>
      <c r="E5" s="905"/>
      <c r="F5" s="905"/>
      <c r="G5" s="905"/>
      <c r="H5" s="905"/>
      <c r="I5" s="905"/>
      <c r="J5" s="905"/>
    </row>
    <row r="6" spans="1:10" ht="22.5" customHeight="1">
      <c r="A6" s="938"/>
      <c r="B6" s="938"/>
      <c r="C6" s="938"/>
      <c r="D6" s="938"/>
      <c r="E6" s="938"/>
      <c r="F6" s="938"/>
      <c r="G6" s="938"/>
      <c r="H6" s="938"/>
      <c r="I6" s="938"/>
      <c r="J6" s="938"/>
    </row>
    <row r="7" spans="1:13" ht="39" customHeight="1" thickBot="1">
      <c r="A7" s="934" t="s">
        <v>211</v>
      </c>
      <c r="B7" s="935"/>
      <c r="C7" s="935"/>
      <c r="D7" s="935"/>
      <c r="E7" s="935"/>
      <c r="F7" s="935"/>
      <c r="G7" s="935"/>
      <c r="H7" s="935"/>
      <c r="I7" s="935"/>
      <c r="J7" s="935"/>
      <c r="K7" s="878"/>
      <c r="L7" s="878"/>
      <c r="M7" s="878"/>
    </row>
    <row r="8" spans="1:17" ht="19.5" thickBot="1">
      <c r="A8" s="793" t="s">
        <v>366</v>
      </c>
      <c r="B8" s="936"/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7"/>
      <c r="Q8" s="329"/>
    </row>
    <row r="9" spans="1:13" ht="15" thickBot="1">
      <c r="A9" s="927" t="s">
        <v>17</v>
      </c>
      <c r="B9" s="928"/>
      <c r="C9" s="394"/>
      <c r="D9" s="395"/>
      <c r="E9" s="395"/>
      <c r="F9" s="395"/>
      <c r="G9" s="395"/>
      <c r="H9" s="395"/>
      <c r="I9" s="395"/>
      <c r="J9" s="395"/>
      <c r="K9" s="395"/>
      <c r="L9" s="395"/>
      <c r="M9" s="396"/>
    </row>
    <row r="10" spans="1:13" ht="15" thickBot="1">
      <c r="A10" s="927" t="s">
        <v>18</v>
      </c>
      <c r="B10" s="928"/>
      <c r="C10" s="397"/>
      <c r="D10" s="398"/>
      <c r="E10" s="398"/>
      <c r="F10" s="398"/>
      <c r="G10" s="398"/>
      <c r="H10" s="398"/>
      <c r="I10" s="398"/>
      <c r="J10" s="398"/>
      <c r="K10" s="398"/>
      <c r="L10" s="398"/>
      <c r="M10" s="399"/>
    </row>
    <row r="11" spans="1:13" ht="15" thickBot="1">
      <c r="A11" s="31" t="s">
        <v>29</v>
      </c>
      <c r="B11" s="330"/>
      <c r="C11" s="397"/>
      <c r="D11" s="398"/>
      <c r="E11" s="398"/>
      <c r="F11" s="398"/>
      <c r="G11" s="398"/>
      <c r="H11" s="398"/>
      <c r="I11" s="398"/>
      <c r="J11" s="398"/>
      <c r="K11" s="398"/>
      <c r="L11" s="398"/>
      <c r="M11" s="399"/>
    </row>
    <row r="12" spans="1:13" ht="15" thickBot="1">
      <c r="A12" s="927" t="s">
        <v>190</v>
      </c>
      <c r="B12" s="928"/>
      <c r="C12" s="400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ht="15" thickBot="1">
      <c r="A13" s="927" t="s">
        <v>191</v>
      </c>
      <c r="B13" s="928"/>
      <c r="C13" s="403"/>
      <c r="D13" s="404"/>
      <c r="E13" s="404"/>
      <c r="F13" s="404"/>
      <c r="G13" s="404"/>
      <c r="H13" s="404"/>
      <c r="I13" s="404"/>
      <c r="J13" s="404"/>
      <c r="K13" s="404"/>
      <c r="L13" s="404"/>
      <c r="M13" s="405"/>
    </row>
    <row r="14" spans="1:10" ht="13.5" thickBot="1">
      <c r="A14" s="929"/>
      <c r="B14" s="930"/>
      <c r="C14" s="931"/>
      <c r="D14" s="931"/>
      <c r="E14" s="931"/>
      <c r="F14" s="931"/>
      <c r="G14" s="931"/>
      <c r="H14" s="931"/>
      <c r="I14" s="931"/>
      <c r="J14" s="931"/>
    </row>
    <row r="15" spans="1:13" ht="90" thickBot="1">
      <c r="A15" s="331" t="s">
        <v>290</v>
      </c>
      <c r="B15" s="332" t="s">
        <v>365</v>
      </c>
      <c r="C15" s="333" t="s">
        <v>291</v>
      </c>
      <c r="D15" s="333" t="s">
        <v>292</v>
      </c>
      <c r="E15" s="333" t="s">
        <v>293</v>
      </c>
      <c r="F15" s="333" t="s">
        <v>294</v>
      </c>
      <c r="G15" s="333" t="s">
        <v>295</v>
      </c>
      <c r="H15" s="333" t="s">
        <v>296</v>
      </c>
      <c r="I15" s="333" t="s">
        <v>297</v>
      </c>
      <c r="J15" s="333" t="s">
        <v>298</v>
      </c>
      <c r="K15" s="334" t="s">
        <v>299</v>
      </c>
      <c r="L15" s="333" t="s">
        <v>300</v>
      </c>
      <c r="M15" s="335" t="s">
        <v>301</v>
      </c>
    </row>
    <row r="16" spans="1:13" ht="13.5" thickBot="1">
      <c r="A16" s="336"/>
      <c r="B16" s="337"/>
      <c r="C16" s="439"/>
      <c r="D16" s="338"/>
      <c r="E16" s="339"/>
      <c r="F16" s="339"/>
      <c r="G16" s="340"/>
      <c r="H16" s="341"/>
      <c r="I16" s="341"/>
      <c r="J16" s="342" t="e">
        <f>(G16+H16+I16)/F16</f>
        <v>#DIV/0!</v>
      </c>
      <c r="K16" s="343"/>
      <c r="L16" s="342">
        <f aca="true" t="shared" si="0" ref="L16:L27">IF(E16=0,"",IF(0.7*J16&gt;2*K16,2*K16,0.7*J16))</f>
      </c>
      <c r="M16" s="344">
        <f aca="true" t="shared" si="1" ref="M16:M27">IF(E16=0,"",FLOOR((E16*L16),1))</f>
      </c>
    </row>
    <row r="17" spans="1:13" ht="13.5" thickBot="1">
      <c r="A17" s="345"/>
      <c r="B17" s="346"/>
      <c r="C17" s="439"/>
      <c r="D17" s="338"/>
      <c r="E17" s="339"/>
      <c r="F17" s="339"/>
      <c r="G17" s="340"/>
      <c r="H17" s="341"/>
      <c r="I17" s="341"/>
      <c r="J17" s="342" t="e">
        <f aca="true" t="shared" si="2" ref="J17:J27">(G17+H17+I17)/F17</f>
        <v>#DIV/0!</v>
      </c>
      <c r="K17" s="343"/>
      <c r="L17" s="342">
        <f t="shared" si="0"/>
      </c>
      <c r="M17" s="344">
        <f t="shared" si="1"/>
      </c>
    </row>
    <row r="18" spans="1:13" ht="13.5" thickBot="1">
      <c r="A18" s="347"/>
      <c r="B18" s="348"/>
      <c r="C18" s="439"/>
      <c r="D18" s="338"/>
      <c r="E18" s="339"/>
      <c r="F18" s="339"/>
      <c r="G18" s="340"/>
      <c r="H18" s="341"/>
      <c r="I18" s="341"/>
      <c r="J18" s="342" t="e">
        <f t="shared" si="2"/>
        <v>#DIV/0!</v>
      </c>
      <c r="K18" s="343"/>
      <c r="L18" s="342">
        <f t="shared" si="0"/>
      </c>
      <c r="M18" s="344">
        <f t="shared" si="1"/>
      </c>
    </row>
    <row r="19" spans="1:13" ht="13.5" thickBot="1">
      <c r="A19" s="347"/>
      <c r="B19" s="348"/>
      <c r="C19" s="439"/>
      <c r="D19" s="338"/>
      <c r="E19" s="339"/>
      <c r="F19" s="339"/>
      <c r="G19" s="340"/>
      <c r="H19" s="341"/>
      <c r="I19" s="341"/>
      <c r="J19" s="342" t="e">
        <f t="shared" si="2"/>
        <v>#DIV/0!</v>
      </c>
      <c r="K19" s="343"/>
      <c r="L19" s="342">
        <f t="shared" si="0"/>
      </c>
      <c r="M19" s="344">
        <f t="shared" si="1"/>
      </c>
    </row>
    <row r="20" spans="1:13" ht="13.5" thickBot="1">
      <c r="A20" s="347"/>
      <c r="B20" s="348"/>
      <c r="C20" s="439"/>
      <c r="D20" s="338"/>
      <c r="E20" s="339"/>
      <c r="F20" s="339"/>
      <c r="G20" s="340"/>
      <c r="H20" s="341"/>
      <c r="I20" s="341"/>
      <c r="J20" s="342" t="e">
        <f t="shared" si="2"/>
        <v>#DIV/0!</v>
      </c>
      <c r="K20" s="343"/>
      <c r="L20" s="342">
        <f t="shared" si="0"/>
      </c>
      <c r="M20" s="344">
        <f t="shared" si="1"/>
      </c>
    </row>
    <row r="21" spans="1:13" ht="13.5" thickBot="1">
      <c r="A21" s="347"/>
      <c r="B21" s="348"/>
      <c r="C21" s="439"/>
      <c r="D21" s="338"/>
      <c r="E21" s="339"/>
      <c r="F21" s="339"/>
      <c r="G21" s="340"/>
      <c r="H21" s="341"/>
      <c r="I21" s="341"/>
      <c r="J21" s="342" t="e">
        <f t="shared" si="2"/>
        <v>#DIV/0!</v>
      </c>
      <c r="K21" s="343"/>
      <c r="L21" s="342">
        <f t="shared" si="0"/>
      </c>
      <c r="M21" s="344">
        <f t="shared" si="1"/>
      </c>
    </row>
    <row r="22" spans="1:13" ht="13.5" thickBot="1">
      <c r="A22" s="347"/>
      <c r="B22" s="348"/>
      <c r="C22" s="439"/>
      <c r="D22" s="338"/>
      <c r="E22" s="339"/>
      <c r="F22" s="339"/>
      <c r="G22" s="340"/>
      <c r="H22" s="341"/>
      <c r="I22" s="341"/>
      <c r="J22" s="342" t="e">
        <f t="shared" si="2"/>
        <v>#DIV/0!</v>
      </c>
      <c r="K22" s="343"/>
      <c r="L22" s="342">
        <f t="shared" si="0"/>
      </c>
      <c r="M22" s="344">
        <f t="shared" si="1"/>
      </c>
    </row>
    <row r="23" spans="1:13" ht="13.5" thickBot="1">
      <c r="A23" s="347"/>
      <c r="B23" s="348"/>
      <c r="C23" s="439"/>
      <c r="D23" s="338"/>
      <c r="E23" s="339"/>
      <c r="F23" s="339"/>
      <c r="G23" s="340"/>
      <c r="H23" s="341"/>
      <c r="I23" s="341"/>
      <c r="J23" s="342" t="e">
        <f t="shared" si="2"/>
        <v>#DIV/0!</v>
      </c>
      <c r="K23" s="343"/>
      <c r="L23" s="342">
        <f t="shared" si="0"/>
      </c>
      <c r="M23" s="344">
        <f t="shared" si="1"/>
      </c>
    </row>
    <row r="24" spans="1:13" ht="13.5" thickBot="1">
      <c r="A24" s="347"/>
      <c r="B24" s="348"/>
      <c r="C24" s="439"/>
      <c r="D24" s="338"/>
      <c r="E24" s="339"/>
      <c r="F24" s="339"/>
      <c r="G24" s="340"/>
      <c r="H24" s="341"/>
      <c r="I24" s="341"/>
      <c r="J24" s="342" t="e">
        <f t="shared" si="2"/>
        <v>#DIV/0!</v>
      </c>
      <c r="K24" s="343"/>
      <c r="L24" s="342">
        <f t="shared" si="0"/>
      </c>
      <c r="M24" s="344">
        <f t="shared" si="1"/>
      </c>
    </row>
    <row r="25" spans="1:13" ht="13.5" thickBot="1">
      <c r="A25" s="347"/>
      <c r="B25" s="348"/>
      <c r="C25" s="439"/>
      <c r="D25" s="338"/>
      <c r="E25" s="339"/>
      <c r="F25" s="339"/>
      <c r="G25" s="340"/>
      <c r="H25" s="341"/>
      <c r="I25" s="341"/>
      <c r="J25" s="342" t="e">
        <f t="shared" si="2"/>
        <v>#DIV/0!</v>
      </c>
      <c r="K25" s="343"/>
      <c r="L25" s="342">
        <f t="shared" si="0"/>
      </c>
      <c r="M25" s="344">
        <f t="shared" si="1"/>
      </c>
    </row>
    <row r="26" spans="1:13" ht="13.5" thickBot="1">
      <c r="A26" s="347"/>
      <c r="B26" s="349"/>
      <c r="C26" s="439"/>
      <c r="D26" s="338"/>
      <c r="E26" s="339"/>
      <c r="F26" s="339"/>
      <c r="G26" s="340"/>
      <c r="H26" s="341"/>
      <c r="I26" s="341"/>
      <c r="J26" s="342" t="e">
        <f>(G26+H26+I26)/F26</f>
        <v>#DIV/0!</v>
      </c>
      <c r="K26" s="343"/>
      <c r="L26" s="342">
        <f t="shared" si="0"/>
      </c>
      <c r="M26" s="344">
        <f t="shared" si="1"/>
      </c>
    </row>
    <row r="27" spans="1:13" ht="13.5" thickBot="1">
      <c r="A27" s="347"/>
      <c r="B27" s="350"/>
      <c r="C27" s="439"/>
      <c r="D27" s="338"/>
      <c r="E27" s="339"/>
      <c r="F27" s="339"/>
      <c r="G27" s="340"/>
      <c r="H27" s="341"/>
      <c r="I27" s="341"/>
      <c r="J27" s="342" t="e">
        <f t="shared" si="2"/>
        <v>#DIV/0!</v>
      </c>
      <c r="K27" s="343"/>
      <c r="L27" s="342">
        <f t="shared" si="0"/>
      </c>
      <c r="M27" s="344">
        <f t="shared" si="1"/>
      </c>
    </row>
    <row r="28" spans="1:13" s="355" customFormat="1" ht="13.5" customHeight="1" thickBot="1">
      <c r="A28" s="351" t="s">
        <v>302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3"/>
      <c r="M28" s="354">
        <f>SUM(M16:M27)</f>
        <v>0</v>
      </c>
    </row>
    <row r="29" spans="1:13" s="518" customFormat="1" ht="13.5" customHeight="1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7"/>
    </row>
    <row r="30" spans="1:10" ht="15">
      <c r="A30" s="449" t="s">
        <v>303</v>
      </c>
      <c r="B30" s="449"/>
      <c r="C30" s="8"/>
      <c r="D30" s="8"/>
      <c r="E30" s="8"/>
      <c r="F30" s="8"/>
      <c r="G30" s="8"/>
      <c r="H30" s="8"/>
      <c r="I30" s="8"/>
      <c r="J30" s="8"/>
    </row>
    <row r="31" spans="1:10" ht="15">
      <c r="A31" s="449" t="s">
        <v>360</v>
      </c>
      <c r="B31" s="449"/>
      <c r="C31" s="8"/>
      <c r="D31" s="8"/>
      <c r="E31" s="8"/>
      <c r="F31" s="8"/>
      <c r="G31" s="8"/>
      <c r="H31" s="8"/>
      <c r="I31" s="8"/>
      <c r="J31" s="8"/>
    </row>
    <row r="32" spans="1:13" ht="12.75">
      <c r="A32" s="933" t="s">
        <v>367</v>
      </c>
      <c r="B32" s="933"/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</row>
    <row r="33" spans="1:13" ht="18.75" customHeight="1">
      <c r="A33" s="933"/>
      <c r="B33" s="933"/>
      <c r="C33" s="933"/>
      <c r="D33" s="933"/>
      <c r="E33" s="933"/>
      <c r="F33" s="933"/>
      <c r="G33" s="933"/>
      <c r="H33" s="933"/>
      <c r="I33" s="933"/>
      <c r="J33" s="933"/>
      <c r="K33" s="933"/>
      <c r="L33" s="933"/>
      <c r="M33" s="933"/>
    </row>
    <row r="34" spans="1:10" ht="15.75" thickBot="1">
      <c r="A34" s="8"/>
      <c r="B34" s="8"/>
      <c r="C34" s="8"/>
      <c r="D34" s="8"/>
      <c r="E34" s="9"/>
      <c r="F34" s="9"/>
      <c r="G34" s="8"/>
      <c r="H34" s="8"/>
      <c r="I34" s="8"/>
      <c r="J34" s="8"/>
    </row>
    <row r="35" spans="1:10" ht="15.75" thickBot="1">
      <c r="A35" s="32" t="s">
        <v>213</v>
      </c>
      <c r="B35" s="33"/>
      <c r="C35" s="8"/>
      <c r="D35" s="703" t="s">
        <v>252</v>
      </c>
      <c r="E35" s="932"/>
      <c r="F35" s="894"/>
      <c r="G35" s="864"/>
      <c r="H35" s="912"/>
      <c r="I35" s="912"/>
      <c r="J35" s="913"/>
    </row>
    <row r="36" spans="1:10" ht="15">
      <c r="A36" s="8"/>
      <c r="B36" s="8"/>
      <c r="C36" s="8"/>
      <c r="D36" s="8"/>
      <c r="E36" s="9"/>
      <c r="F36" s="9"/>
      <c r="G36" s="8"/>
      <c r="H36" s="8"/>
      <c r="I36" s="8"/>
      <c r="J36" s="8"/>
    </row>
    <row r="37" spans="1:10" ht="15">
      <c r="A37" s="11" t="s">
        <v>389</v>
      </c>
      <c r="B37" s="8"/>
      <c r="C37" s="8"/>
      <c r="D37" s="8"/>
      <c r="E37" s="9"/>
      <c r="F37" s="9"/>
      <c r="G37" s="8"/>
      <c r="H37" s="8"/>
      <c r="I37" s="8"/>
      <c r="J37" s="8"/>
    </row>
    <row r="38" spans="1:10" ht="15">
      <c r="A38" s="8"/>
      <c r="C38" s="356"/>
      <c r="D38" s="356"/>
      <c r="E38" s="356"/>
      <c r="F38" s="356"/>
      <c r="G38" s="8"/>
      <c r="H38" s="8"/>
      <c r="I38" s="8"/>
      <c r="J38" s="8"/>
    </row>
    <row r="40" ht="15" customHeight="1"/>
    <row r="41" ht="12.75" customHeight="1"/>
    <row r="45" ht="12.75">
      <c r="C45" s="519"/>
    </row>
  </sheetData>
  <sheetProtection/>
  <mergeCells count="14">
    <mergeCell ref="A7:J7"/>
    <mergeCell ref="K7:M7"/>
    <mergeCell ref="A9:B9"/>
    <mergeCell ref="A8:M8"/>
    <mergeCell ref="A1:M1"/>
    <mergeCell ref="A12:B12"/>
    <mergeCell ref="A2:J5"/>
    <mergeCell ref="A6:J6"/>
    <mergeCell ref="A13:B13"/>
    <mergeCell ref="A14:J14"/>
    <mergeCell ref="D35:F35"/>
    <mergeCell ref="G35:J35"/>
    <mergeCell ref="A32:M33"/>
    <mergeCell ref="A10:B10"/>
  </mergeCells>
  <conditionalFormatting sqref="L16:M27">
    <cfRule type="cellIs" priority="4" dxfId="0" operator="equal" stopIfTrue="1">
      <formula>"#HODNOTA"</formula>
    </cfRule>
  </conditionalFormatting>
  <conditionalFormatting sqref="J16:K27">
    <cfRule type="expression" priority="3" dxfId="0" stopIfTrue="1">
      <formula>J16=0</formula>
    </cfRule>
  </conditionalFormatting>
  <dataValidations count="2">
    <dataValidation type="decimal" operator="greaterThan" allowBlank="1" showInputMessage="1" showErrorMessage="1" error="Zadejte počet hodin!" sqref="E16:F27">
      <formula1>0</formula1>
    </dataValidation>
    <dataValidation type="whole" operator="greaterThan" allowBlank="1" showInputMessage="1" showErrorMessage="1" error="Zadejte hrubou mzdu v celých Kč!" sqref="G16:G27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showGridLines="0" view="pageBreakPreview" zoomScaleSheetLayoutView="100" zoomScalePageLayoutView="0" workbookViewId="0" topLeftCell="A1">
      <selection activeCell="K48" sqref="K48"/>
    </sheetView>
  </sheetViews>
  <sheetFormatPr defaultColWidth="9.140625" defaultRowHeight="12.75"/>
  <cols>
    <col min="1" max="1" width="12.00390625" style="0" customWidth="1"/>
    <col min="2" max="2" width="24.57421875" style="0" customWidth="1"/>
    <col min="3" max="3" width="16.8515625" style="0" customWidth="1"/>
    <col min="4" max="4" width="76.57421875" style="0" customWidth="1"/>
  </cols>
  <sheetData>
    <row r="1" spans="1:6" ht="18" customHeight="1">
      <c r="A1" s="944" t="s">
        <v>326</v>
      </c>
      <c r="B1" s="944"/>
      <c r="C1" s="944"/>
      <c r="D1" s="944"/>
      <c r="E1" s="242"/>
      <c r="F1" s="242"/>
    </row>
    <row r="2" spans="1:6" ht="15.75">
      <c r="A2" s="388"/>
      <c r="B2" s="388"/>
      <c r="C2" s="388"/>
      <c r="D2" s="388"/>
      <c r="E2" s="242"/>
      <c r="F2" s="242"/>
    </row>
    <row r="3" spans="1:6" ht="15.75">
      <c r="A3" s="388"/>
      <c r="B3" s="388"/>
      <c r="C3" s="388"/>
      <c r="D3" s="388"/>
      <c r="E3" s="242"/>
      <c r="F3" s="242"/>
    </row>
    <row r="4" spans="1:6" ht="15.75">
      <c r="A4" s="388"/>
      <c r="B4" s="388"/>
      <c r="C4" s="388"/>
      <c r="D4" s="388"/>
      <c r="E4" s="242"/>
      <c r="F4" s="242"/>
    </row>
    <row r="5" spans="1:6" ht="15.75">
      <c r="A5" s="388"/>
      <c r="B5" s="388"/>
      <c r="C5" s="388"/>
      <c r="D5" s="388"/>
      <c r="E5" s="242"/>
      <c r="F5" s="242"/>
    </row>
    <row r="6" spans="1:11" ht="44.25" customHeight="1">
      <c r="A6" s="388"/>
      <c r="B6" s="388"/>
      <c r="C6" s="388"/>
      <c r="D6" s="388"/>
      <c r="E6" s="242"/>
      <c r="F6" s="242"/>
      <c r="K6" s="329"/>
    </row>
    <row r="7" spans="1:6" ht="14.25">
      <c r="A7" s="945" t="s">
        <v>322</v>
      </c>
      <c r="B7" s="945"/>
      <c r="C7" s="945"/>
      <c r="D7" s="945"/>
      <c r="E7" s="242"/>
      <c r="F7" s="242"/>
    </row>
    <row r="8" spans="1:6" ht="19.5" thickBot="1">
      <c r="A8" s="592" t="s">
        <v>363</v>
      </c>
      <c r="B8" s="946"/>
      <c r="C8" s="946"/>
      <c r="D8" s="946"/>
      <c r="E8" s="242"/>
      <c r="F8" s="242"/>
    </row>
    <row r="9" spans="1:6" ht="16.5" thickBot="1">
      <c r="A9" s="947" t="s">
        <v>17</v>
      </c>
      <c r="B9" s="948"/>
      <c r="C9" s="949"/>
      <c r="D9" s="949"/>
      <c r="E9" s="242"/>
      <c r="F9" s="242"/>
    </row>
    <row r="10" spans="1:6" ht="15" thickBot="1">
      <c r="A10" s="855" t="s">
        <v>18</v>
      </c>
      <c r="B10" s="855"/>
      <c r="C10" s="941"/>
      <c r="D10" s="941"/>
      <c r="E10" s="242"/>
      <c r="F10" s="242"/>
    </row>
    <row r="11" spans="1:6" ht="15" thickBot="1">
      <c r="A11" s="377" t="s">
        <v>29</v>
      </c>
      <c r="B11" s="377"/>
      <c r="C11" s="941"/>
      <c r="D11" s="941"/>
      <c r="E11" s="242"/>
      <c r="F11" s="242"/>
    </row>
    <row r="12" spans="1:6" ht="15" thickBot="1">
      <c r="A12" s="855" t="s">
        <v>197</v>
      </c>
      <c r="B12" s="855"/>
      <c r="C12" s="941"/>
      <c r="D12" s="941"/>
      <c r="E12" s="242"/>
      <c r="F12" s="242"/>
    </row>
    <row r="13" spans="1:6" ht="15" thickBot="1">
      <c r="A13" s="855" t="s">
        <v>262</v>
      </c>
      <c r="B13" s="855"/>
      <c r="C13" s="942"/>
      <c r="D13" s="941"/>
      <c r="E13" s="242"/>
      <c r="F13" s="242"/>
    </row>
    <row r="14" spans="1:6" ht="13.5" thickBot="1">
      <c r="A14" s="242"/>
      <c r="B14" s="242"/>
      <c r="C14" s="242"/>
      <c r="D14" s="242"/>
      <c r="E14" s="242"/>
      <c r="F14" s="242"/>
    </row>
    <row r="15" spans="1:6" ht="39" thickBot="1">
      <c r="A15" s="378" t="s">
        <v>323</v>
      </c>
      <c r="B15" s="378" t="s">
        <v>324</v>
      </c>
      <c r="C15" s="379" t="s">
        <v>388</v>
      </c>
      <c r="D15" s="379" t="s">
        <v>325</v>
      </c>
      <c r="E15" s="242"/>
      <c r="F15" s="242"/>
    </row>
    <row r="16" spans="1:6" ht="13.5" thickBot="1">
      <c r="A16" s="380"/>
      <c r="B16" s="381"/>
      <c r="C16" s="382"/>
      <c r="D16" s="381"/>
      <c r="E16" s="242"/>
      <c r="F16" s="242"/>
    </row>
    <row r="17" spans="1:6" ht="13.5" thickBot="1">
      <c r="A17" s="380"/>
      <c r="B17" s="381"/>
      <c r="C17" s="382"/>
      <c r="D17" s="381"/>
      <c r="E17" s="242"/>
      <c r="F17" s="242"/>
    </row>
    <row r="18" spans="1:6" ht="13.5" thickBot="1">
      <c r="A18" s="380"/>
      <c r="B18" s="381"/>
      <c r="C18" s="382"/>
      <c r="D18" s="381"/>
      <c r="E18" s="242"/>
      <c r="F18" s="242"/>
    </row>
    <row r="19" spans="1:6" ht="13.5" thickBot="1">
      <c r="A19" s="380"/>
      <c r="B19" s="381"/>
      <c r="C19" s="382"/>
      <c r="D19" s="381"/>
      <c r="E19" s="242"/>
      <c r="F19" s="242"/>
    </row>
    <row r="20" spans="1:6" ht="13.5" thickBot="1">
      <c r="A20" s="380"/>
      <c r="B20" s="381"/>
      <c r="C20" s="382"/>
      <c r="D20" s="381"/>
      <c r="E20" s="242"/>
      <c r="F20" s="242"/>
    </row>
    <row r="21" spans="1:6" ht="13.5" thickBot="1">
      <c r="A21" s="380"/>
      <c r="B21" s="381"/>
      <c r="C21" s="382"/>
      <c r="D21" s="381"/>
      <c r="E21" s="242"/>
      <c r="F21" s="242"/>
    </row>
    <row r="22" spans="1:6" ht="13.5" thickBot="1">
      <c r="A22" s="380"/>
      <c r="B22" s="381"/>
      <c r="C22" s="382"/>
      <c r="D22" s="381"/>
      <c r="E22" s="242"/>
      <c r="F22" s="242"/>
    </row>
    <row r="23" spans="1:6" ht="13.5" thickBot="1">
      <c r="A23" s="380"/>
      <c r="B23" s="381"/>
      <c r="C23" s="382"/>
      <c r="D23" s="381"/>
      <c r="E23" s="242"/>
      <c r="F23" s="242"/>
    </row>
    <row r="24" spans="1:6" ht="13.5" thickBot="1">
      <c r="A24" s="380"/>
      <c r="B24" s="381"/>
      <c r="C24" s="382"/>
      <c r="D24" s="381"/>
      <c r="E24" s="242"/>
      <c r="F24" s="242"/>
    </row>
    <row r="25" spans="1:6" ht="13.5" thickBot="1">
      <c r="A25" s="380"/>
      <c r="B25" s="381"/>
      <c r="C25" s="382"/>
      <c r="D25" s="381"/>
      <c r="E25" s="242"/>
      <c r="F25" s="242"/>
    </row>
    <row r="26" spans="1:6" ht="13.5" thickBot="1">
      <c r="A26" s="380"/>
      <c r="B26" s="381"/>
      <c r="C26" s="382"/>
      <c r="D26" s="381"/>
      <c r="E26" s="242"/>
      <c r="F26" s="242"/>
    </row>
    <row r="27" spans="1:6" ht="13.5" thickBot="1">
      <c r="A27" s="380"/>
      <c r="B27" s="381"/>
      <c r="C27" s="382"/>
      <c r="D27" s="381"/>
      <c r="E27" s="242"/>
      <c r="F27" s="242"/>
    </row>
    <row r="28" spans="1:6" ht="13.5" thickBot="1">
      <c r="A28" s="380"/>
      <c r="B28" s="381"/>
      <c r="C28" s="382"/>
      <c r="D28" s="381"/>
      <c r="E28" s="242"/>
      <c r="F28" s="242"/>
    </row>
    <row r="29" spans="1:6" ht="13.5" thickBot="1">
      <c r="A29" s="380"/>
      <c r="B29" s="381"/>
      <c r="C29" s="382"/>
      <c r="D29" s="381"/>
      <c r="E29" s="242"/>
      <c r="F29" s="242"/>
    </row>
    <row r="30" spans="1:6" ht="13.5" thickBot="1">
      <c r="A30" s="380"/>
      <c r="B30" s="381"/>
      <c r="C30" s="382"/>
      <c r="D30" s="381"/>
      <c r="E30" s="242"/>
      <c r="F30" s="242"/>
    </row>
    <row r="31" spans="1:6" ht="13.5" thickBot="1">
      <c r="A31" s="380"/>
      <c r="B31" s="381"/>
      <c r="C31" s="382"/>
      <c r="D31" s="381"/>
      <c r="E31" s="242"/>
      <c r="F31" s="242"/>
    </row>
    <row r="32" spans="1:6" ht="13.5" thickBot="1">
      <c r="A32" s="380"/>
      <c r="B32" s="381"/>
      <c r="C32" s="382"/>
      <c r="D32" s="381"/>
      <c r="E32" s="242"/>
      <c r="F32" s="242"/>
    </row>
    <row r="33" spans="1:6" ht="13.5" thickBot="1">
      <c r="A33" s="380"/>
      <c r="B33" s="381"/>
      <c r="C33" s="382"/>
      <c r="D33" s="381"/>
      <c r="E33" s="242"/>
      <c r="F33" s="242"/>
    </row>
    <row r="34" spans="1:6" ht="13.5" thickBot="1">
      <c r="A34" s="380"/>
      <c r="B34" s="381"/>
      <c r="C34" s="382"/>
      <c r="D34" s="381"/>
      <c r="E34" s="242"/>
      <c r="F34" s="242"/>
    </row>
    <row r="35" spans="1:6" ht="13.5" thickBot="1">
      <c r="A35" s="380"/>
      <c r="B35" s="381"/>
      <c r="C35" s="382"/>
      <c r="D35" s="381"/>
      <c r="E35" s="242"/>
      <c r="F35" s="242"/>
    </row>
    <row r="36" spans="1:6" ht="13.5" thickBot="1">
      <c r="A36" s="943" t="s">
        <v>302</v>
      </c>
      <c r="B36" s="943"/>
      <c r="C36" s="383">
        <f>SUM(C16:C35)</f>
        <v>0</v>
      </c>
      <c r="D36" s="384"/>
      <c r="E36" s="385"/>
      <c r="F36" s="385"/>
    </row>
    <row r="37" spans="1:6" ht="12.75">
      <c r="A37" s="242"/>
      <c r="B37" s="242"/>
      <c r="C37" s="242"/>
      <c r="D37" s="242"/>
      <c r="E37" s="242"/>
      <c r="F37" s="242"/>
    </row>
    <row r="38" spans="1:6" ht="12.75">
      <c r="A38" s="515" t="s">
        <v>364</v>
      </c>
      <c r="B38" s="515"/>
      <c r="C38" s="242"/>
      <c r="D38" s="242"/>
      <c r="E38" s="242"/>
      <c r="F38" s="242"/>
    </row>
    <row r="39" spans="1:6" ht="12.75">
      <c r="A39" s="515" t="s">
        <v>362</v>
      </c>
      <c r="B39" s="515"/>
      <c r="C39" s="242"/>
      <c r="D39" s="242"/>
      <c r="E39" s="242"/>
      <c r="F39" s="242"/>
    </row>
    <row r="40" spans="1:6" ht="13.5" thickBot="1">
      <c r="A40" s="242"/>
      <c r="B40" s="242"/>
      <c r="C40" s="242"/>
      <c r="D40" s="242"/>
      <c r="E40" s="242"/>
      <c r="F40" s="242"/>
    </row>
    <row r="41" spans="1:2" ht="15.75" thickBot="1">
      <c r="A41" s="32" t="s">
        <v>213</v>
      </c>
      <c r="B41" s="33"/>
    </row>
    <row r="42" spans="1:6" ht="48" customHeight="1" thickBot="1">
      <c r="A42" s="8"/>
      <c r="B42" s="8"/>
      <c r="C42" s="8"/>
      <c r="D42" s="8"/>
      <c r="E42" s="9"/>
      <c r="F42" s="9"/>
    </row>
    <row r="43" spans="1:3" ht="20.25" customHeight="1" thickBot="1">
      <c r="A43" s="939" t="s">
        <v>252</v>
      </c>
      <c r="B43" s="940"/>
      <c r="C43" s="386"/>
    </row>
    <row r="46" ht="15">
      <c r="A46" s="11" t="s">
        <v>389</v>
      </c>
    </row>
    <row r="48" spans="1:4" ht="12.75">
      <c r="A48" s="387"/>
      <c r="B48" s="387"/>
      <c r="C48" s="387"/>
      <c r="D48" s="387"/>
    </row>
  </sheetData>
  <sheetProtection/>
  <mergeCells count="14">
    <mergeCell ref="A1:D1"/>
    <mergeCell ref="A7:D7"/>
    <mergeCell ref="A8:D8"/>
    <mergeCell ref="A9:B9"/>
    <mergeCell ref="C9:D9"/>
    <mergeCell ref="A10:B10"/>
    <mergeCell ref="C10:D10"/>
    <mergeCell ref="A43:B43"/>
    <mergeCell ref="C11:D11"/>
    <mergeCell ref="A12:B12"/>
    <mergeCell ref="C12:D12"/>
    <mergeCell ref="A13:B13"/>
    <mergeCell ref="C13:D13"/>
    <mergeCell ref="A36:B36"/>
  </mergeCells>
  <dataValidations count="1">
    <dataValidation type="whole" operator="greaterThan" allowBlank="1" showInputMessage="1" showErrorMessage="1" error="Zadejte počet osob, tj. celé číslo!" sqref="C16:C35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2"/>
  <sheetViews>
    <sheetView showGridLines="0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17.8515625" style="242" customWidth="1"/>
    <col min="2" max="2" width="36.140625" style="242" customWidth="1"/>
    <col min="3" max="3" width="13.421875" style="242" customWidth="1"/>
    <col min="4" max="4" width="17.00390625" style="242" customWidth="1"/>
    <col min="5" max="5" width="14.421875" style="242" customWidth="1"/>
    <col min="6" max="6" width="14.00390625" style="242" customWidth="1"/>
    <col min="7" max="7" width="14.8515625" style="242" customWidth="1"/>
    <col min="8" max="16384" width="9.140625" style="242" customWidth="1"/>
  </cols>
  <sheetData>
    <row r="1" spans="1:8" ht="15.75" customHeight="1">
      <c r="A1" s="588" t="s">
        <v>341</v>
      </c>
      <c r="B1" s="588"/>
      <c r="C1" s="588"/>
      <c r="D1" s="588"/>
      <c r="E1" s="588"/>
      <c r="F1" s="588"/>
      <c r="G1" s="588"/>
      <c r="H1" s="588"/>
    </row>
    <row r="2" spans="1:7" ht="12.75" customHeight="1">
      <c r="A2" s="589"/>
      <c r="B2" s="589"/>
      <c r="C2" s="589"/>
      <c r="D2" s="589"/>
      <c r="E2" s="589"/>
      <c r="F2" s="589"/>
      <c r="G2" s="589"/>
    </row>
    <row r="3" spans="1:7" ht="12.75" customHeight="1">
      <c r="A3" s="589"/>
      <c r="B3" s="589"/>
      <c r="C3" s="589"/>
      <c r="D3" s="589"/>
      <c r="E3" s="589"/>
      <c r="F3" s="589"/>
      <c r="G3" s="589"/>
    </row>
    <row r="4" spans="1:7" ht="12.75" customHeight="1">
      <c r="A4" s="589"/>
      <c r="B4" s="589"/>
      <c r="C4" s="589"/>
      <c r="D4" s="589"/>
      <c r="E4" s="589"/>
      <c r="F4" s="589"/>
      <c r="G4" s="589"/>
    </row>
    <row r="5" spans="1:7" ht="23.25" customHeight="1">
      <c r="A5" s="589"/>
      <c r="B5" s="589"/>
      <c r="C5" s="589"/>
      <c r="D5" s="589"/>
      <c r="E5" s="589"/>
      <c r="F5" s="589"/>
      <c r="G5" s="589"/>
    </row>
    <row r="6" spans="1:7" ht="12.75" customHeight="1" hidden="1">
      <c r="A6" s="589"/>
      <c r="B6" s="589"/>
      <c r="C6" s="589"/>
      <c r="D6" s="589"/>
      <c r="E6" s="589"/>
      <c r="F6" s="589"/>
      <c r="G6" s="589"/>
    </row>
    <row r="7" spans="1:7" ht="67.5" customHeight="1">
      <c r="A7" s="589"/>
      <c r="B7" s="589"/>
      <c r="C7" s="589"/>
      <c r="D7" s="589"/>
      <c r="E7" s="589"/>
      <c r="F7" s="589"/>
      <c r="G7" s="589"/>
    </row>
    <row r="8" spans="1:7" ht="17.25" customHeight="1">
      <c r="A8" s="590" t="s">
        <v>49</v>
      </c>
      <c r="B8" s="589"/>
      <c r="C8" s="589"/>
      <c r="D8" s="589"/>
      <c r="E8" s="589"/>
      <c r="F8" s="589"/>
      <c r="G8" s="589"/>
    </row>
    <row r="9" spans="1:7" ht="19.5" thickBot="1">
      <c r="A9" s="591" t="s">
        <v>240</v>
      </c>
      <c r="B9" s="591"/>
      <c r="C9" s="592"/>
      <c r="D9" s="592"/>
      <c r="E9" s="592"/>
      <c r="F9" s="592"/>
      <c r="G9" s="592"/>
    </row>
    <row r="10" spans="1:7" ht="15" thickBot="1">
      <c r="A10" s="593" t="s">
        <v>17</v>
      </c>
      <c r="B10" s="594"/>
      <c r="C10" s="595"/>
      <c r="D10" s="596"/>
      <c r="E10" s="596"/>
      <c r="F10" s="596"/>
      <c r="G10" s="597"/>
    </row>
    <row r="11" spans="1:7" ht="15" thickBot="1">
      <c r="A11" s="598" t="s">
        <v>18</v>
      </c>
      <c r="B11" s="599"/>
      <c r="C11" s="600"/>
      <c r="D11" s="601"/>
      <c r="E11" s="601"/>
      <c r="F11" s="601"/>
      <c r="G11" s="602"/>
    </row>
    <row r="12" spans="1:7" ht="15" thickBot="1">
      <c r="A12" s="583" t="s">
        <v>241</v>
      </c>
      <c r="B12" s="584"/>
      <c r="C12" s="585"/>
      <c r="D12" s="586"/>
      <c r="E12" s="586"/>
      <c r="F12" s="586"/>
      <c r="G12" s="587"/>
    </row>
    <row r="13" spans="1:7" ht="15.75" thickBot="1">
      <c r="A13" s="164"/>
      <c r="B13" s="574"/>
      <c r="C13" s="575"/>
      <c r="D13" s="575"/>
      <c r="E13" s="575"/>
      <c r="F13" s="575"/>
      <c r="G13" s="575"/>
    </row>
    <row r="14" spans="1:7" ht="12.75" customHeight="1">
      <c r="A14" s="576" t="s">
        <v>243</v>
      </c>
      <c r="B14" s="578" t="s">
        <v>19</v>
      </c>
      <c r="C14" s="576" t="s">
        <v>20</v>
      </c>
      <c r="D14" s="576" t="s">
        <v>242</v>
      </c>
      <c r="E14" s="581" t="s">
        <v>21</v>
      </c>
      <c r="F14" s="576" t="s">
        <v>22</v>
      </c>
      <c r="G14" s="576" t="s">
        <v>23</v>
      </c>
    </row>
    <row r="15" spans="1:7" ht="50.25" customHeight="1" thickBot="1">
      <c r="A15" s="577"/>
      <c r="B15" s="579"/>
      <c r="C15" s="577"/>
      <c r="D15" s="577"/>
      <c r="E15" s="582"/>
      <c r="F15" s="580"/>
      <c r="G15" s="577"/>
    </row>
    <row r="16" spans="1:7" ht="15.75" thickBot="1">
      <c r="A16" s="165"/>
      <c r="B16" s="152"/>
      <c r="C16" s="153"/>
      <c r="D16" s="154"/>
      <c r="E16" s="166"/>
      <c r="F16" s="167"/>
      <c r="G16" s="167"/>
    </row>
    <row r="17" spans="1:7" ht="15.75" thickBot="1">
      <c r="A17" s="168"/>
      <c r="B17" s="157"/>
      <c r="C17" s="158"/>
      <c r="D17" s="154"/>
      <c r="E17" s="132"/>
      <c r="F17" s="159"/>
      <c r="G17" s="159"/>
    </row>
    <row r="18" spans="1:7" ht="15.75" thickBot="1">
      <c r="A18" s="168"/>
      <c r="B18" s="157"/>
      <c r="C18" s="158"/>
      <c r="D18" s="154"/>
      <c r="E18" s="132"/>
      <c r="F18" s="159"/>
      <c r="G18" s="159"/>
    </row>
    <row r="19" spans="1:7" ht="15.75" thickBot="1">
      <c r="A19" s="168"/>
      <c r="B19" s="157"/>
      <c r="C19" s="158"/>
      <c r="D19" s="154"/>
      <c r="E19" s="132"/>
      <c r="F19" s="159"/>
      <c r="G19" s="159"/>
    </row>
    <row r="20" spans="1:7" ht="15.75" thickBot="1">
      <c r="A20" s="168"/>
      <c r="B20" s="157"/>
      <c r="C20" s="158"/>
      <c r="D20" s="154"/>
      <c r="E20" s="132"/>
      <c r="F20" s="159"/>
      <c r="G20" s="159"/>
    </row>
    <row r="21" spans="1:7" ht="15.75" thickBot="1">
      <c r="A21" s="168"/>
      <c r="B21" s="157"/>
      <c r="C21" s="158"/>
      <c r="D21" s="154"/>
      <c r="E21" s="132"/>
      <c r="F21" s="159"/>
      <c r="G21" s="159"/>
    </row>
    <row r="22" spans="1:7" ht="15.75" thickBot="1">
      <c r="A22" s="168"/>
      <c r="B22" s="157"/>
      <c r="C22" s="158"/>
      <c r="D22" s="154"/>
      <c r="E22" s="132"/>
      <c r="F22" s="159"/>
      <c r="G22" s="159"/>
    </row>
    <row r="23" spans="1:7" ht="15.75" thickBot="1">
      <c r="A23" s="168"/>
      <c r="B23" s="157"/>
      <c r="C23" s="158"/>
      <c r="D23" s="154"/>
      <c r="E23" s="132"/>
      <c r="F23" s="159"/>
      <c r="G23" s="159"/>
    </row>
    <row r="24" spans="1:7" ht="15.75" thickBot="1">
      <c r="A24" s="168"/>
      <c r="B24" s="157"/>
      <c r="C24" s="158"/>
      <c r="D24" s="154"/>
      <c r="E24" s="132"/>
      <c r="F24" s="159"/>
      <c r="G24" s="159"/>
    </row>
    <row r="25" spans="1:7" ht="15.75" thickBot="1">
      <c r="A25" s="168"/>
      <c r="B25" s="157"/>
      <c r="C25" s="158"/>
      <c r="D25" s="154"/>
      <c r="E25" s="132"/>
      <c r="F25" s="159"/>
      <c r="G25" s="159"/>
    </row>
    <row r="26" spans="1:7" ht="15.75" thickBot="1">
      <c r="A26" s="168"/>
      <c r="B26" s="157"/>
      <c r="C26" s="158"/>
      <c r="D26" s="154"/>
      <c r="E26" s="132"/>
      <c r="F26" s="159"/>
      <c r="G26" s="159"/>
    </row>
    <row r="27" spans="1:7" ht="15.75" thickBot="1">
      <c r="A27" s="169"/>
      <c r="B27" s="161"/>
      <c r="C27" s="162"/>
      <c r="D27" s="154"/>
      <c r="E27" s="139"/>
      <c r="F27" s="163"/>
      <c r="G27" s="163"/>
    </row>
    <row r="28" spans="1:7" ht="15" thickBot="1">
      <c r="A28" s="571" t="s">
        <v>24</v>
      </c>
      <c r="B28" s="572"/>
      <c r="C28" s="572"/>
      <c r="D28" s="572"/>
      <c r="E28" s="573"/>
      <c r="F28" s="463">
        <f>SUM(F16:F27)</f>
        <v>0</v>
      </c>
      <c r="G28" s="463">
        <f>SUM(G16:G27)</f>
        <v>0</v>
      </c>
    </row>
    <row r="29" spans="1:7" ht="15.75" thickBot="1">
      <c r="A29" s="8"/>
      <c r="B29" s="8"/>
      <c r="C29" s="8"/>
      <c r="D29" s="8"/>
      <c r="E29" s="8"/>
      <c r="F29" s="8"/>
      <c r="G29" s="8"/>
    </row>
    <row r="30" spans="1:7" ht="15.75" thickBot="1">
      <c r="A30" s="147" t="s">
        <v>25</v>
      </c>
      <c r="B30" s="148"/>
      <c r="C30" s="8"/>
      <c r="D30" s="224" t="s">
        <v>252</v>
      </c>
      <c r="E30" s="225"/>
      <c r="F30" s="222"/>
      <c r="G30" s="223"/>
    </row>
    <row r="31" spans="1:7" ht="15">
      <c r="A31" s="8"/>
      <c r="B31" s="8"/>
      <c r="C31" s="8"/>
      <c r="D31" s="8"/>
      <c r="E31" s="8"/>
      <c r="F31" s="8"/>
      <c r="G31" s="8"/>
    </row>
    <row r="32" spans="1:7" ht="15">
      <c r="A32" s="11" t="s">
        <v>390</v>
      </c>
      <c r="B32" s="8"/>
      <c r="C32" s="8"/>
      <c r="D32" s="8"/>
      <c r="E32" s="8"/>
      <c r="F32" s="8"/>
      <c r="G32" s="8"/>
    </row>
    <row r="39" ht="12.75">
      <c r="B39" s="242" t="s">
        <v>370</v>
      </c>
    </row>
    <row r="40" ht="12.75">
      <c r="B40" s="242" t="s">
        <v>371</v>
      </c>
    </row>
    <row r="41" ht="12.75">
      <c r="B41" s="242" t="s">
        <v>372</v>
      </c>
    </row>
    <row r="42" ht="12.75">
      <c r="B42" s="242" t="s">
        <v>373</v>
      </c>
    </row>
    <row r="43" ht="12.75">
      <c r="B43" s="242" t="s">
        <v>374</v>
      </c>
    </row>
    <row r="44" ht="12.75">
      <c r="B44" s="242" t="s">
        <v>375</v>
      </c>
    </row>
    <row r="45" ht="12.75">
      <c r="B45" s="242" t="s">
        <v>376</v>
      </c>
    </row>
    <row r="46" ht="12.75">
      <c r="B46" s="242" t="s">
        <v>377</v>
      </c>
    </row>
    <row r="47" ht="12.75">
      <c r="B47" s="242" t="s">
        <v>378</v>
      </c>
    </row>
    <row r="48" ht="12.75">
      <c r="B48" s="242" t="s">
        <v>379</v>
      </c>
    </row>
    <row r="49" ht="12.75">
      <c r="B49" s="242" t="s">
        <v>380</v>
      </c>
    </row>
    <row r="50" ht="12.75">
      <c r="B50" s="242" t="s">
        <v>381</v>
      </c>
    </row>
    <row r="51" ht="12.75">
      <c r="B51" s="242" t="s">
        <v>382</v>
      </c>
    </row>
    <row r="52" ht="12.75">
      <c r="B52" s="242" t="s">
        <v>383</v>
      </c>
    </row>
  </sheetData>
  <sheetProtection/>
  <mergeCells count="19"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  <mergeCell ref="A28:E28"/>
    <mergeCell ref="B13:G13"/>
    <mergeCell ref="A14:A15"/>
    <mergeCell ref="B14:B15"/>
    <mergeCell ref="C14:C15"/>
    <mergeCell ref="F14:F15"/>
    <mergeCell ref="G14:G15"/>
    <mergeCell ref="D14:D15"/>
    <mergeCell ref="E14:E15"/>
  </mergeCells>
  <dataValidations count="1">
    <dataValidation type="list" allowBlank="1" showInputMessage="1" showErrorMessage="1" sqref="D16:D27">
      <formula1>$B$39:$B$52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34"/>
  <sheetViews>
    <sheetView showGridLines="0" view="pageBreakPreview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10.140625" style="242" customWidth="1"/>
    <col min="2" max="2" width="51.00390625" style="242" customWidth="1"/>
    <col min="3" max="3" width="13.00390625" style="242" customWidth="1"/>
    <col min="4" max="4" width="13.7109375" style="242" customWidth="1"/>
    <col min="5" max="5" width="10.57421875" style="242" customWidth="1"/>
    <col min="6" max="10" width="14.140625" style="242" customWidth="1"/>
    <col min="11" max="11" width="18.7109375" style="242" customWidth="1"/>
    <col min="12" max="16384" width="9.140625" style="242" customWidth="1"/>
  </cols>
  <sheetData>
    <row r="1" spans="1:11" ht="15.75" customHeight="1">
      <c r="A1" s="608" t="s">
        <v>28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1" ht="12.75">
      <c r="A2" s="589" t="s">
        <v>16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</row>
    <row r="3" spans="1:11" ht="12.75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ht="12.75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</row>
    <row r="5" spans="1:11" ht="12.75">
      <c r="A5" s="589"/>
      <c r="B5" s="589"/>
      <c r="C5" s="589"/>
      <c r="D5" s="589"/>
      <c r="E5" s="589"/>
      <c r="F5" s="589"/>
      <c r="G5" s="589"/>
      <c r="H5" s="589"/>
      <c r="I5" s="589"/>
      <c r="J5" s="589"/>
      <c r="K5" s="589"/>
    </row>
    <row r="6" spans="1:11" ht="67.5" customHeight="1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</row>
    <row r="7" spans="1:11" ht="15.75" customHeight="1">
      <c r="A7" s="590" t="s">
        <v>49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</row>
    <row r="8" spans="1:11" ht="19.5" thickBot="1">
      <c r="A8" s="591" t="s">
        <v>334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</row>
    <row r="9" spans="1:11" ht="15" thickBot="1">
      <c r="A9" s="637" t="s">
        <v>17</v>
      </c>
      <c r="B9" s="638"/>
      <c r="C9" s="611"/>
      <c r="D9" s="612"/>
      <c r="E9" s="612"/>
      <c r="F9" s="612"/>
      <c r="G9" s="612"/>
      <c r="H9" s="612"/>
      <c r="I9" s="612"/>
      <c r="J9" s="612"/>
      <c r="K9" s="613"/>
    </row>
    <row r="10" spans="1:11" ht="15" thickBot="1">
      <c r="A10" s="639" t="s">
        <v>18</v>
      </c>
      <c r="B10" s="640"/>
      <c r="C10" s="614"/>
      <c r="D10" s="615"/>
      <c r="E10" s="615"/>
      <c r="F10" s="615"/>
      <c r="G10" s="615"/>
      <c r="H10" s="615"/>
      <c r="I10" s="615"/>
      <c r="J10" s="615"/>
      <c r="K10" s="616"/>
    </row>
    <row r="11" spans="1:11" ht="15" thickBot="1">
      <c r="A11" s="622" t="s">
        <v>29</v>
      </c>
      <c r="B11" s="623"/>
      <c r="C11" s="617"/>
      <c r="D11" s="618"/>
      <c r="E11" s="618"/>
      <c r="F11" s="618"/>
      <c r="G11" s="618"/>
      <c r="H11" s="618"/>
      <c r="I11" s="618"/>
      <c r="J11" s="618"/>
      <c r="K11" s="619"/>
    </row>
    <row r="12" spans="1:11" ht="15.75" thickBot="1">
      <c r="A12" s="10"/>
      <c r="B12" s="118"/>
      <c r="C12" s="118"/>
      <c r="D12" s="119"/>
      <c r="E12" s="119"/>
      <c r="F12" s="118"/>
      <c r="G12" s="118"/>
      <c r="H12" s="118"/>
      <c r="I12" s="118"/>
      <c r="J12" s="118"/>
      <c r="K12" s="149"/>
    </row>
    <row r="13" spans="1:11" ht="15" customHeight="1" thickBot="1">
      <c r="A13" s="624" t="s">
        <v>30</v>
      </c>
      <c r="B13" s="624" t="s">
        <v>31</v>
      </c>
      <c r="C13" s="626" t="s">
        <v>32</v>
      </c>
      <c r="D13" s="626" t="s">
        <v>33</v>
      </c>
      <c r="E13" s="630"/>
      <c r="F13" s="603" t="s">
        <v>34</v>
      </c>
      <c r="G13" s="603"/>
      <c r="H13" s="603"/>
      <c r="I13" s="603"/>
      <c r="J13" s="603"/>
      <c r="K13" s="604"/>
    </row>
    <row r="14" spans="1:11" ht="73.5" customHeight="1" thickBot="1">
      <c r="A14" s="625"/>
      <c r="B14" s="625"/>
      <c r="C14" s="627"/>
      <c r="D14" s="627"/>
      <c r="E14" s="631"/>
      <c r="F14" s="442" t="s">
        <v>35</v>
      </c>
      <c r="G14" s="150" t="s">
        <v>335</v>
      </c>
      <c r="H14" s="150" t="s">
        <v>336</v>
      </c>
      <c r="I14" s="150" t="s">
        <v>337</v>
      </c>
      <c r="J14" s="150" t="s">
        <v>338</v>
      </c>
      <c r="K14" s="150" t="s">
        <v>36</v>
      </c>
    </row>
    <row r="15" spans="1:13" ht="15.75" thickBot="1">
      <c r="A15" s="151"/>
      <c r="B15" s="152"/>
      <c r="C15" s="153"/>
      <c r="D15" s="632"/>
      <c r="E15" s="633"/>
      <c r="F15" s="155"/>
      <c r="G15" s="155"/>
      <c r="H15" s="155"/>
      <c r="I15" s="155"/>
      <c r="J15" s="155"/>
      <c r="K15" s="450">
        <f>J15+I15+H15+G15</f>
        <v>0</v>
      </c>
      <c r="M15" s="242">
        <v>4</v>
      </c>
    </row>
    <row r="16" spans="1:11" ht="15.75" thickBot="1">
      <c r="A16" s="156"/>
      <c r="B16" s="157"/>
      <c r="C16" s="158"/>
      <c r="D16" s="609"/>
      <c r="E16" s="610"/>
      <c r="F16" s="159"/>
      <c r="G16" s="159"/>
      <c r="H16" s="159"/>
      <c r="I16" s="159"/>
      <c r="J16" s="159"/>
      <c r="K16" s="450">
        <f aca="true" t="shared" si="0" ref="K16:K28">J16+I16+H16+G16</f>
        <v>0</v>
      </c>
    </row>
    <row r="17" spans="1:11" ht="15.75" thickBot="1">
      <c r="A17" s="156"/>
      <c r="B17" s="157"/>
      <c r="C17" s="158"/>
      <c r="D17" s="609"/>
      <c r="E17" s="610"/>
      <c r="F17" s="159"/>
      <c r="G17" s="159"/>
      <c r="H17" s="159"/>
      <c r="I17" s="159"/>
      <c r="J17" s="159"/>
      <c r="K17" s="450">
        <f t="shared" si="0"/>
        <v>0</v>
      </c>
    </row>
    <row r="18" spans="1:11" ht="15.75" thickBot="1">
      <c r="A18" s="156"/>
      <c r="B18" s="157"/>
      <c r="C18" s="158"/>
      <c r="D18" s="609"/>
      <c r="E18" s="610"/>
      <c r="F18" s="159"/>
      <c r="G18" s="159"/>
      <c r="H18" s="159"/>
      <c r="I18" s="159"/>
      <c r="J18" s="159"/>
      <c r="K18" s="450">
        <f t="shared" si="0"/>
        <v>0</v>
      </c>
    </row>
    <row r="19" spans="1:11" ht="15.75" thickBot="1">
      <c r="A19" s="156"/>
      <c r="B19" s="157"/>
      <c r="C19" s="158"/>
      <c r="D19" s="609"/>
      <c r="E19" s="610"/>
      <c r="F19" s="159"/>
      <c r="G19" s="159"/>
      <c r="H19" s="159"/>
      <c r="I19" s="159"/>
      <c r="J19" s="159"/>
      <c r="K19" s="450">
        <f t="shared" si="0"/>
        <v>0</v>
      </c>
    </row>
    <row r="20" spans="1:11" ht="15.75" thickBot="1">
      <c r="A20" s="156"/>
      <c r="B20" s="157"/>
      <c r="C20" s="158"/>
      <c r="D20" s="609"/>
      <c r="E20" s="610"/>
      <c r="F20" s="159"/>
      <c r="G20" s="159"/>
      <c r="H20" s="159"/>
      <c r="I20" s="159"/>
      <c r="J20" s="159"/>
      <c r="K20" s="450">
        <f t="shared" si="0"/>
        <v>0</v>
      </c>
    </row>
    <row r="21" spans="1:11" ht="15.75" thickBot="1">
      <c r="A21" s="156"/>
      <c r="B21" s="157"/>
      <c r="C21" s="158"/>
      <c r="D21" s="609"/>
      <c r="E21" s="610"/>
      <c r="F21" s="159"/>
      <c r="G21" s="159"/>
      <c r="H21" s="159"/>
      <c r="I21" s="159"/>
      <c r="J21" s="159"/>
      <c r="K21" s="450">
        <f t="shared" si="0"/>
        <v>0</v>
      </c>
    </row>
    <row r="22" spans="1:11" ht="15.75" thickBot="1">
      <c r="A22" s="156"/>
      <c r="B22" s="157"/>
      <c r="C22" s="158"/>
      <c r="D22" s="609"/>
      <c r="E22" s="610"/>
      <c r="F22" s="159"/>
      <c r="G22" s="159"/>
      <c r="H22" s="159"/>
      <c r="I22" s="159"/>
      <c r="J22" s="159"/>
      <c r="K22" s="450">
        <f t="shared" si="0"/>
        <v>0</v>
      </c>
    </row>
    <row r="23" spans="1:11" ht="15.75" thickBot="1">
      <c r="A23" s="156"/>
      <c r="B23" s="157"/>
      <c r="C23" s="158"/>
      <c r="D23" s="609"/>
      <c r="E23" s="610"/>
      <c r="F23" s="159"/>
      <c r="G23" s="159"/>
      <c r="H23" s="159"/>
      <c r="I23" s="159"/>
      <c r="J23" s="159"/>
      <c r="K23" s="450">
        <f t="shared" si="0"/>
        <v>0</v>
      </c>
    </row>
    <row r="24" spans="1:11" ht="15.75" thickBot="1">
      <c r="A24" s="156"/>
      <c r="B24" s="157"/>
      <c r="C24" s="158"/>
      <c r="D24" s="609"/>
      <c r="E24" s="610"/>
      <c r="F24" s="159"/>
      <c r="G24" s="159"/>
      <c r="H24" s="159"/>
      <c r="I24" s="159"/>
      <c r="J24" s="159"/>
      <c r="K24" s="450">
        <f t="shared" si="0"/>
        <v>0</v>
      </c>
    </row>
    <row r="25" spans="1:11" ht="15.75" thickBot="1">
      <c r="A25" s="156"/>
      <c r="B25" s="157"/>
      <c r="C25" s="158"/>
      <c r="D25" s="609"/>
      <c r="E25" s="610"/>
      <c r="F25" s="159"/>
      <c r="G25" s="159"/>
      <c r="H25" s="159"/>
      <c r="I25" s="159"/>
      <c r="J25" s="159"/>
      <c r="K25" s="450">
        <f t="shared" si="0"/>
        <v>0</v>
      </c>
    </row>
    <row r="26" spans="1:11" ht="15.75" thickBot="1">
      <c r="A26" s="156"/>
      <c r="B26" s="157"/>
      <c r="C26" s="158"/>
      <c r="D26" s="609"/>
      <c r="E26" s="610"/>
      <c r="F26" s="159"/>
      <c r="G26" s="159"/>
      <c r="H26" s="159"/>
      <c r="I26" s="159"/>
      <c r="J26" s="159"/>
      <c r="K26" s="450">
        <f t="shared" si="0"/>
        <v>0</v>
      </c>
    </row>
    <row r="27" spans="1:11" ht="15.75" thickBot="1">
      <c r="A27" s="156"/>
      <c r="B27" s="157"/>
      <c r="C27" s="158"/>
      <c r="D27" s="609"/>
      <c r="E27" s="610"/>
      <c r="F27" s="159"/>
      <c r="G27" s="159"/>
      <c r="H27" s="159"/>
      <c r="I27" s="159"/>
      <c r="J27" s="159"/>
      <c r="K27" s="450">
        <f t="shared" si="0"/>
        <v>0</v>
      </c>
    </row>
    <row r="28" spans="1:11" ht="15.75" thickBot="1">
      <c r="A28" s="160"/>
      <c r="B28" s="161"/>
      <c r="C28" s="162"/>
      <c r="D28" s="628"/>
      <c r="E28" s="629"/>
      <c r="F28" s="163"/>
      <c r="G28" s="163"/>
      <c r="H28" s="163"/>
      <c r="I28" s="163"/>
      <c r="J28" s="163"/>
      <c r="K28" s="450">
        <f t="shared" si="0"/>
        <v>0</v>
      </c>
    </row>
    <row r="29" spans="1:11" ht="15" thickBot="1">
      <c r="A29" s="634" t="s">
        <v>24</v>
      </c>
      <c r="B29" s="635"/>
      <c r="C29" s="635"/>
      <c r="D29" s="635"/>
      <c r="E29" s="636"/>
      <c r="F29" s="144">
        <f aca="true" t="shared" si="1" ref="F29:K29">SUM(F15:F28)</f>
        <v>0</v>
      </c>
      <c r="G29" s="144">
        <f t="shared" si="1"/>
        <v>0</v>
      </c>
      <c r="H29" s="144">
        <f t="shared" si="1"/>
        <v>0</v>
      </c>
      <c r="I29" s="144">
        <f t="shared" si="1"/>
        <v>0</v>
      </c>
      <c r="J29" s="144">
        <f t="shared" si="1"/>
        <v>0</v>
      </c>
      <c r="K29" s="144">
        <f t="shared" si="1"/>
        <v>0</v>
      </c>
    </row>
    <row r="30" spans="1:11" ht="15.7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 thickBot="1">
      <c r="A31" s="147" t="s">
        <v>25</v>
      </c>
      <c r="B31" s="148"/>
      <c r="C31" s="9"/>
      <c r="D31" s="620" t="s">
        <v>252</v>
      </c>
      <c r="E31" s="621"/>
      <c r="F31" s="605"/>
      <c r="G31" s="606"/>
      <c r="H31" s="606"/>
      <c r="I31" s="606"/>
      <c r="J31" s="606"/>
      <c r="K31" s="607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11" t="s">
        <v>389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2" ht="12.75">
      <c r="A34" s="464"/>
      <c r="B34" s="464"/>
    </row>
  </sheetData>
  <sheetProtection/>
  <mergeCells count="32">
    <mergeCell ref="D16:E16"/>
    <mergeCell ref="A29:E29"/>
    <mergeCell ref="A9:B9"/>
    <mergeCell ref="A10:B10"/>
    <mergeCell ref="D23:E23"/>
    <mergeCell ref="D24:E24"/>
    <mergeCell ref="D31:E31"/>
    <mergeCell ref="A11:B11"/>
    <mergeCell ref="A13:A14"/>
    <mergeCell ref="B13:B14"/>
    <mergeCell ref="C13:C14"/>
    <mergeCell ref="D27:E27"/>
    <mergeCell ref="D28:E28"/>
    <mergeCell ref="D13:E14"/>
    <mergeCell ref="D26:E26"/>
    <mergeCell ref="D15:E15"/>
    <mergeCell ref="A2:K6"/>
    <mergeCell ref="A7:K7"/>
    <mergeCell ref="A8:K8"/>
    <mergeCell ref="C9:K9"/>
    <mergeCell ref="C10:K10"/>
    <mergeCell ref="C11:K11"/>
    <mergeCell ref="F13:K13"/>
    <mergeCell ref="F31:K31"/>
    <mergeCell ref="A1:K1"/>
    <mergeCell ref="D19:E19"/>
    <mergeCell ref="D20:E20"/>
    <mergeCell ref="D21:E21"/>
    <mergeCell ref="D22:E22"/>
    <mergeCell ref="D17:E17"/>
    <mergeCell ref="D18:E18"/>
    <mergeCell ref="D25:E2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6"/>
  <sheetViews>
    <sheetView showGridLines="0"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 customHeight="1">
      <c r="A1" s="641" t="s">
        <v>37</v>
      </c>
      <c r="B1" s="641"/>
      <c r="C1" s="641"/>
      <c r="D1" s="641"/>
      <c r="E1" s="641"/>
      <c r="F1" s="641"/>
      <c r="G1" s="641"/>
      <c r="H1" s="641"/>
    </row>
    <row r="2" spans="1:8" ht="12.75">
      <c r="A2" s="656"/>
      <c r="B2" s="656"/>
      <c r="C2" s="656"/>
      <c r="D2" s="656"/>
      <c r="E2" s="656"/>
      <c r="F2" s="656"/>
      <c r="G2" s="656"/>
      <c r="H2" s="656"/>
    </row>
    <row r="3" spans="1:8" ht="12.75">
      <c r="A3" s="656"/>
      <c r="B3" s="656"/>
      <c r="C3" s="656"/>
      <c r="D3" s="656"/>
      <c r="E3" s="656"/>
      <c r="F3" s="656"/>
      <c r="G3" s="656"/>
      <c r="H3" s="656"/>
    </row>
    <row r="4" spans="1:8" ht="12.75">
      <c r="A4" s="656"/>
      <c r="B4" s="656"/>
      <c r="C4" s="656"/>
      <c r="D4" s="656"/>
      <c r="E4" s="656"/>
      <c r="F4" s="656"/>
      <c r="G4" s="656"/>
      <c r="H4" s="656"/>
    </row>
    <row r="5" spans="1:8" ht="12.75">
      <c r="A5" s="656"/>
      <c r="B5" s="656"/>
      <c r="C5" s="656"/>
      <c r="D5" s="656"/>
      <c r="E5" s="656"/>
      <c r="F5" s="656"/>
      <c r="G5" s="656"/>
      <c r="H5" s="656"/>
    </row>
    <row r="6" spans="1:8" ht="95.25" customHeight="1">
      <c r="A6" s="656"/>
      <c r="B6" s="656"/>
      <c r="C6" s="656"/>
      <c r="D6" s="656"/>
      <c r="E6" s="656"/>
      <c r="F6" s="656"/>
      <c r="G6" s="656"/>
      <c r="H6" s="656"/>
    </row>
    <row r="7" spans="1:8" ht="15" customHeight="1">
      <c r="A7" s="657" t="s">
        <v>49</v>
      </c>
      <c r="B7" s="657"/>
      <c r="C7" s="657"/>
      <c r="D7" s="657"/>
      <c r="E7" s="657"/>
      <c r="F7" s="657"/>
      <c r="G7" s="657"/>
      <c r="H7" s="657"/>
    </row>
    <row r="8" spans="1:7" ht="23.25" customHeight="1" thickBot="1">
      <c r="A8" s="652" t="s">
        <v>38</v>
      </c>
      <c r="B8" s="652"/>
      <c r="C8" s="652"/>
      <c r="D8" s="652"/>
      <c r="E8" s="652"/>
      <c r="F8" s="652"/>
      <c r="G8" s="3"/>
    </row>
    <row r="9" spans="1:9" ht="15.75" thickBot="1">
      <c r="A9" s="637" t="s">
        <v>17</v>
      </c>
      <c r="B9" s="638"/>
      <c r="C9" s="660"/>
      <c r="D9" s="661"/>
      <c r="E9" s="661"/>
      <c r="F9" s="661"/>
      <c r="G9" s="661"/>
      <c r="H9" s="662"/>
      <c r="I9" s="8"/>
    </row>
    <row r="10" spans="1:9" ht="15.75" thickBot="1">
      <c r="A10" s="639" t="s">
        <v>18</v>
      </c>
      <c r="B10" s="640"/>
      <c r="C10" s="660"/>
      <c r="D10" s="661"/>
      <c r="E10" s="661"/>
      <c r="F10" s="661"/>
      <c r="G10" s="661"/>
      <c r="H10" s="662"/>
      <c r="I10" s="8"/>
    </row>
    <row r="11" spans="1:9" ht="15.75" thickBot="1">
      <c r="A11" s="622" t="s">
        <v>29</v>
      </c>
      <c r="B11" s="623"/>
      <c r="C11" s="648"/>
      <c r="D11" s="649"/>
      <c r="E11" s="649"/>
      <c r="F11" s="649"/>
      <c r="G11" s="649"/>
      <c r="H11" s="650"/>
      <c r="I11" s="8"/>
    </row>
    <row r="12" spans="1:9" ht="15.75" thickBot="1">
      <c r="A12" s="10"/>
      <c r="B12" s="118"/>
      <c r="C12" s="118"/>
      <c r="D12" s="118"/>
      <c r="E12" s="119"/>
      <c r="F12" s="119"/>
      <c r="G12" s="119"/>
      <c r="H12" s="9"/>
      <c r="I12" s="8"/>
    </row>
    <row r="13" spans="1:9" ht="15">
      <c r="A13" s="624" t="s">
        <v>30</v>
      </c>
      <c r="B13" s="624" t="s">
        <v>31</v>
      </c>
      <c r="C13" s="624" t="s">
        <v>32</v>
      </c>
      <c r="D13" s="624" t="s">
        <v>33</v>
      </c>
      <c r="E13" s="653" t="s">
        <v>34</v>
      </c>
      <c r="F13" s="654"/>
      <c r="G13" s="654"/>
      <c r="H13" s="655"/>
      <c r="I13" s="8"/>
    </row>
    <row r="14" spans="1:9" ht="15">
      <c r="A14" s="651"/>
      <c r="B14" s="651"/>
      <c r="C14" s="651"/>
      <c r="D14" s="651"/>
      <c r="E14" s="658" t="s">
        <v>39</v>
      </c>
      <c r="F14" s="659"/>
      <c r="G14" s="658" t="s">
        <v>40</v>
      </c>
      <c r="H14" s="659"/>
      <c r="I14" s="8"/>
    </row>
    <row r="15" spans="1:9" ht="36.75" customHeight="1" thickBot="1">
      <c r="A15" s="625"/>
      <c r="B15" s="625"/>
      <c r="C15" s="625"/>
      <c r="D15" s="625"/>
      <c r="E15" s="120" t="s">
        <v>41</v>
      </c>
      <c r="F15" s="121" t="s">
        <v>42</v>
      </c>
      <c r="G15" s="120" t="s">
        <v>41</v>
      </c>
      <c r="H15" s="121" t="s">
        <v>42</v>
      </c>
      <c r="I15" s="8"/>
    </row>
    <row r="16" spans="1:9" ht="15">
      <c r="A16" s="122"/>
      <c r="B16" s="123"/>
      <c r="C16" s="124"/>
      <c r="D16" s="125"/>
      <c r="E16" s="126"/>
      <c r="F16" s="127"/>
      <c r="G16" s="126"/>
      <c r="H16" s="128"/>
      <c r="I16" s="8"/>
    </row>
    <row r="17" spans="1:9" ht="15">
      <c r="A17" s="129"/>
      <c r="B17" s="130"/>
      <c r="C17" s="131"/>
      <c r="D17" s="132"/>
      <c r="E17" s="133"/>
      <c r="F17" s="134"/>
      <c r="G17" s="133"/>
      <c r="H17" s="135"/>
      <c r="I17" s="8"/>
    </row>
    <row r="18" spans="1:9" ht="15">
      <c r="A18" s="129"/>
      <c r="B18" s="130"/>
      <c r="C18" s="131"/>
      <c r="D18" s="132"/>
      <c r="E18" s="133"/>
      <c r="F18" s="134"/>
      <c r="G18" s="133"/>
      <c r="H18" s="135"/>
      <c r="I18" s="8"/>
    </row>
    <row r="19" spans="1:9" ht="15">
      <c r="A19" s="129"/>
      <c r="B19" s="130"/>
      <c r="C19" s="131"/>
      <c r="D19" s="132"/>
      <c r="E19" s="133"/>
      <c r="F19" s="134"/>
      <c r="G19" s="133"/>
      <c r="H19" s="135"/>
      <c r="I19" s="8"/>
    </row>
    <row r="20" spans="1:9" ht="15">
      <c r="A20" s="129"/>
      <c r="B20" s="130"/>
      <c r="C20" s="131"/>
      <c r="D20" s="132"/>
      <c r="E20" s="133"/>
      <c r="F20" s="134"/>
      <c r="G20" s="133"/>
      <c r="H20" s="135"/>
      <c r="I20" s="8"/>
    </row>
    <row r="21" spans="1:9" ht="15">
      <c r="A21" s="129"/>
      <c r="B21" s="130"/>
      <c r="C21" s="131"/>
      <c r="D21" s="132"/>
      <c r="E21" s="133"/>
      <c r="F21" s="134"/>
      <c r="G21" s="133"/>
      <c r="H21" s="135"/>
      <c r="I21" s="8"/>
    </row>
    <row r="22" spans="1:9" ht="15">
      <c r="A22" s="129"/>
      <c r="B22" s="130"/>
      <c r="C22" s="131"/>
      <c r="D22" s="132"/>
      <c r="E22" s="133"/>
      <c r="F22" s="134"/>
      <c r="G22" s="133"/>
      <c r="H22" s="135"/>
      <c r="I22" s="8"/>
    </row>
    <row r="23" spans="1:9" ht="15">
      <c r="A23" s="129"/>
      <c r="B23" s="130"/>
      <c r="C23" s="131"/>
      <c r="D23" s="132"/>
      <c r="E23" s="133"/>
      <c r="F23" s="134"/>
      <c r="G23" s="133"/>
      <c r="H23" s="135"/>
      <c r="I23" s="8"/>
    </row>
    <row r="24" spans="1:9" ht="15">
      <c r="A24" s="129"/>
      <c r="B24" s="130"/>
      <c r="C24" s="131"/>
      <c r="D24" s="132"/>
      <c r="E24" s="133"/>
      <c r="F24" s="134"/>
      <c r="G24" s="133"/>
      <c r="H24" s="135"/>
      <c r="I24" s="8"/>
    </row>
    <row r="25" spans="1:9" ht="15">
      <c r="A25" s="129"/>
      <c r="B25" s="130"/>
      <c r="C25" s="131"/>
      <c r="D25" s="132"/>
      <c r="E25" s="133"/>
      <c r="F25" s="134"/>
      <c r="G25" s="133"/>
      <c r="H25" s="135"/>
      <c r="I25" s="8"/>
    </row>
    <row r="26" spans="1:9" ht="15">
      <c r="A26" s="129"/>
      <c r="B26" s="130"/>
      <c r="C26" s="131"/>
      <c r="D26" s="132"/>
      <c r="E26" s="133"/>
      <c r="F26" s="134"/>
      <c r="G26" s="133"/>
      <c r="H26" s="135"/>
      <c r="I26" s="8"/>
    </row>
    <row r="27" spans="1:9" ht="15">
      <c r="A27" s="129"/>
      <c r="B27" s="130"/>
      <c r="C27" s="131"/>
      <c r="D27" s="132"/>
      <c r="E27" s="133"/>
      <c r="F27" s="134"/>
      <c r="G27" s="133"/>
      <c r="H27" s="135"/>
      <c r="I27" s="8"/>
    </row>
    <row r="28" spans="1:9" ht="15">
      <c r="A28" s="129"/>
      <c r="B28" s="130"/>
      <c r="C28" s="131"/>
      <c r="D28" s="132"/>
      <c r="E28" s="133"/>
      <c r="F28" s="134"/>
      <c r="G28" s="133"/>
      <c r="H28" s="135"/>
      <c r="I28" s="8"/>
    </row>
    <row r="29" spans="1:9" ht="15">
      <c r="A29" s="129"/>
      <c r="B29" s="130"/>
      <c r="C29" s="131"/>
      <c r="D29" s="132"/>
      <c r="E29" s="133"/>
      <c r="F29" s="134"/>
      <c r="G29" s="133"/>
      <c r="H29" s="135"/>
      <c r="I29" s="8"/>
    </row>
    <row r="30" spans="1:9" ht="15">
      <c r="A30" s="129"/>
      <c r="B30" s="130"/>
      <c r="C30" s="131"/>
      <c r="D30" s="132"/>
      <c r="E30" s="133"/>
      <c r="F30" s="134"/>
      <c r="G30" s="133"/>
      <c r="H30" s="135"/>
      <c r="I30" s="8"/>
    </row>
    <row r="31" spans="1:9" ht="15.75" thickBot="1">
      <c r="A31" s="136"/>
      <c r="B31" s="137"/>
      <c r="C31" s="138"/>
      <c r="D31" s="139"/>
      <c r="E31" s="140"/>
      <c r="F31" s="141"/>
      <c r="G31" s="142"/>
      <c r="H31" s="143"/>
      <c r="I31" s="8"/>
    </row>
    <row r="32" spans="1:9" ht="15.75" thickBot="1">
      <c r="A32" s="642" t="s">
        <v>24</v>
      </c>
      <c r="B32" s="643"/>
      <c r="C32" s="643"/>
      <c r="D32" s="643"/>
      <c r="E32" s="144">
        <f>SUM(E16:E31)</f>
        <v>0</v>
      </c>
      <c r="F32" s="144">
        <f>SUM(F16:F31)</f>
        <v>0</v>
      </c>
      <c r="G32" s="145">
        <f>SUM(G16:G31)</f>
        <v>0</v>
      </c>
      <c r="H32" s="146">
        <f>SUM(H16:H31)</f>
        <v>0</v>
      </c>
      <c r="I32" s="8"/>
    </row>
    <row r="33" spans="1:9" ht="15.75" thickBot="1">
      <c r="A33" s="8"/>
      <c r="B33" s="8"/>
      <c r="C33" s="8"/>
      <c r="D33" s="8"/>
      <c r="E33" s="8"/>
      <c r="F33" s="8"/>
      <c r="G33" s="8"/>
      <c r="H33" s="8"/>
      <c r="I33" s="8"/>
    </row>
    <row r="34" spans="1:9" ht="15.75" thickBot="1">
      <c r="A34" s="147" t="s">
        <v>25</v>
      </c>
      <c r="B34" s="148"/>
      <c r="C34" s="9"/>
      <c r="D34" s="620" t="s">
        <v>252</v>
      </c>
      <c r="E34" s="644"/>
      <c r="F34" s="645"/>
      <c r="G34" s="646"/>
      <c r="H34" s="647"/>
      <c r="I34" s="8"/>
    </row>
    <row r="35" spans="1:9" ht="15">
      <c r="A35" s="8"/>
      <c r="B35" s="8"/>
      <c r="C35" s="8"/>
      <c r="D35" s="8"/>
      <c r="E35" s="8"/>
      <c r="F35" s="8"/>
      <c r="G35" s="8"/>
      <c r="H35" s="8"/>
      <c r="I35" s="8"/>
    </row>
    <row r="36" spans="1:9" ht="15">
      <c r="A36" s="11" t="s">
        <v>389</v>
      </c>
      <c r="B36" s="8"/>
      <c r="C36" s="8"/>
      <c r="D36" s="8"/>
      <c r="E36" s="8"/>
      <c r="F36" s="8"/>
      <c r="G36" s="8"/>
      <c r="H36" s="8"/>
      <c r="I36" s="8"/>
    </row>
  </sheetData>
  <sheetProtection/>
  <mergeCells count="20">
    <mergeCell ref="A8:F8"/>
    <mergeCell ref="E13:H13"/>
    <mergeCell ref="A2:H6"/>
    <mergeCell ref="A7:H7"/>
    <mergeCell ref="E14:F14"/>
    <mergeCell ref="G14:H14"/>
    <mergeCell ref="A9:B9"/>
    <mergeCell ref="C9:H9"/>
    <mergeCell ref="A10:B10"/>
    <mergeCell ref="C10:H10"/>
    <mergeCell ref="A1:H1"/>
    <mergeCell ref="A32:D32"/>
    <mergeCell ref="D34:E34"/>
    <mergeCell ref="F34:H34"/>
    <mergeCell ref="A11:B11"/>
    <mergeCell ref="C11:H11"/>
    <mergeCell ref="A13:A15"/>
    <mergeCell ref="B13:B15"/>
    <mergeCell ref="C13:C15"/>
    <mergeCell ref="D13:D1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61"/>
  <sheetViews>
    <sheetView showGridLines="0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10.57421875" style="242" customWidth="1"/>
    <col min="2" max="2" width="14.140625" style="242" customWidth="1"/>
    <col min="3" max="4" width="13.28125" style="242" customWidth="1"/>
    <col min="5" max="5" width="21.7109375" style="242" customWidth="1"/>
    <col min="6" max="6" width="23.7109375" style="242" customWidth="1"/>
    <col min="7" max="8" width="14.8515625" style="242" customWidth="1"/>
    <col min="9" max="9" width="14.57421875" style="242" customWidth="1"/>
    <col min="10" max="10" width="11.8515625" style="242" customWidth="1"/>
    <col min="11" max="11" width="10.421875" style="242" customWidth="1"/>
    <col min="12" max="13" width="14.57421875" style="242" customWidth="1"/>
    <col min="14" max="16384" width="9.140625" style="242" customWidth="1"/>
  </cols>
  <sheetData>
    <row r="1" spans="1:14" ht="16.5" customHeight="1">
      <c r="A1" s="589" t="s">
        <v>313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41" t="s">
        <v>312</v>
      </c>
    </row>
    <row r="2" spans="1:14" ht="15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365"/>
      <c r="M2" s="365"/>
      <c r="N2" s="241"/>
    </row>
    <row r="3" spans="1:16" ht="39.7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365"/>
      <c r="M3" s="365"/>
      <c r="N3" s="241"/>
      <c r="P3" s="243"/>
    </row>
    <row r="4" spans="1:13" ht="86.2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365"/>
      <c r="M4" s="365"/>
    </row>
    <row r="5" spans="1:11" ht="18" customHeight="1" hidden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3" ht="20.25" customHeight="1">
      <c r="A6" s="710" t="s">
        <v>49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</row>
    <row r="7" spans="1:18" ht="19.5" thickBot="1">
      <c r="A7" s="591" t="s">
        <v>342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244"/>
      <c r="O7" s="244"/>
      <c r="P7" s="245"/>
      <c r="Q7" s="245"/>
      <c r="R7" s="245"/>
    </row>
    <row r="8" spans="1:13" ht="15" thickBot="1">
      <c r="A8" s="703" t="s">
        <v>17</v>
      </c>
      <c r="B8" s="704"/>
      <c r="C8" s="704"/>
      <c r="D8" s="704"/>
      <c r="E8" s="705"/>
      <c r="F8" s="706"/>
      <c r="G8" s="707"/>
      <c r="H8" s="707"/>
      <c r="I8" s="707"/>
      <c r="J8" s="707"/>
      <c r="K8" s="707"/>
      <c r="L8" s="707"/>
      <c r="M8" s="708"/>
    </row>
    <row r="9" spans="1:13" ht="15" customHeight="1" thickBot="1">
      <c r="A9" s="598" t="s">
        <v>18</v>
      </c>
      <c r="B9" s="709"/>
      <c r="C9" s="709"/>
      <c r="D9" s="709"/>
      <c r="E9" s="599"/>
      <c r="F9" s="611"/>
      <c r="G9" s="612"/>
      <c r="H9" s="612"/>
      <c r="I9" s="612"/>
      <c r="J9" s="612"/>
      <c r="K9" s="612"/>
      <c r="L9" s="612"/>
      <c r="M9" s="613"/>
    </row>
    <row r="10" spans="1:13" ht="15" thickBot="1">
      <c r="A10" s="694" t="s">
        <v>261</v>
      </c>
      <c r="B10" s="695"/>
      <c r="C10" s="695"/>
      <c r="D10" s="695"/>
      <c r="E10" s="696"/>
      <c r="F10" s="697"/>
      <c r="G10" s="698"/>
      <c r="H10" s="698"/>
      <c r="I10" s="698"/>
      <c r="J10" s="698"/>
      <c r="K10" s="698"/>
      <c r="L10" s="698"/>
      <c r="M10" s="699"/>
    </row>
    <row r="11" spans="1:13" ht="15" thickBot="1">
      <c r="A11" s="700" t="s">
        <v>197</v>
      </c>
      <c r="B11" s="701"/>
      <c r="C11" s="701"/>
      <c r="D11" s="701"/>
      <c r="E11" s="702"/>
      <c r="F11" s="697"/>
      <c r="G11" s="698"/>
      <c r="H11" s="698"/>
      <c r="I11" s="698"/>
      <c r="J11" s="698"/>
      <c r="K11" s="698"/>
      <c r="L11" s="698"/>
      <c r="M11" s="699"/>
    </row>
    <row r="12" spans="1:13" ht="15" thickBot="1">
      <c r="A12" s="700" t="s">
        <v>262</v>
      </c>
      <c r="B12" s="701"/>
      <c r="C12" s="701"/>
      <c r="D12" s="701"/>
      <c r="E12" s="702"/>
      <c r="F12" s="697"/>
      <c r="G12" s="698"/>
      <c r="H12" s="698"/>
      <c r="I12" s="698"/>
      <c r="J12" s="698"/>
      <c r="K12" s="698"/>
      <c r="L12" s="698"/>
      <c r="M12" s="699"/>
    </row>
    <row r="13" spans="1:11" ht="15.75" thickBot="1">
      <c r="A13" s="9"/>
      <c r="B13" s="119"/>
      <c r="C13" s="119"/>
      <c r="D13" s="119"/>
      <c r="E13" s="119"/>
      <c r="F13" s="119"/>
      <c r="G13" s="119"/>
      <c r="H13" s="119"/>
      <c r="I13" s="119"/>
      <c r="J13" s="8"/>
      <c r="K13" s="8"/>
    </row>
    <row r="14" spans="1:13" s="246" customFormat="1" ht="23.25" customHeight="1">
      <c r="A14" s="684" t="s">
        <v>263</v>
      </c>
      <c r="B14" s="684" t="s">
        <v>264</v>
      </c>
      <c r="C14" s="684" t="s">
        <v>265</v>
      </c>
      <c r="D14" s="684" t="s">
        <v>266</v>
      </c>
      <c r="E14" s="684" t="s">
        <v>267</v>
      </c>
      <c r="F14" s="692" t="s">
        <v>19</v>
      </c>
      <c r="G14" s="684" t="s">
        <v>43</v>
      </c>
      <c r="H14" s="684" t="s">
        <v>44</v>
      </c>
      <c r="I14" s="684" t="s">
        <v>268</v>
      </c>
      <c r="J14" s="684" t="s">
        <v>45</v>
      </c>
      <c r="K14" s="686" t="s">
        <v>259</v>
      </c>
      <c r="L14" s="688" t="s">
        <v>343</v>
      </c>
      <c r="M14" s="689"/>
    </row>
    <row r="15" spans="1:13" s="246" customFormat="1" ht="31.5" customHeight="1" thickBot="1">
      <c r="A15" s="685"/>
      <c r="B15" s="690"/>
      <c r="C15" s="691"/>
      <c r="D15" s="685"/>
      <c r="E15" s="685"/>
      <c r="F15" s="693"/>
      <c r="G15" s="685"/>
      <c r="H15" s="685"/>
      <c r="I15" s="685"/>
      <c r="J15" s="685"/>
      <c r="K15" s="687"/>
      <c r="L15" s="247" t="s">
        <v>269</v>
      </c>
      <c r="M15" s="247" t="s">
        <v>270</v>
      </c>
    </row>
    <row r="16" spans="1:13" ht="15">
      <c r="A16" s="165"/>
      <c r="B16" s="152"/>
      <c r="C16" s="152"/>
      <c r="D16" s="248"/>
      <c r="E16" s="248"/>
      <c r="F16" s="249"/>
      <c r="G16" s="250"/>
      <c r="H16" s="250"/>
      <c r="I16" s="250"/>
      <c r="J16" s="248"/>
      <c r="K16" s="251"/>
      <c r="L16" s="252"/>
      <c r="M16" s="252"/>
    </row>
    <row r="17" spans="1:13" ht="15">
      <c r="A17" s="168"/>
      <c r="B17" s="157"/>
      <c r="C17" s="157"/>
      <c r="D17" s="253"/>
      <c r="E17" s="253"/>
      <c r="F17" s="254"/>
      <c r="G17" s="255"/>
      <c r="H17" s="255"/>
      <c r="I17" s="255"/>
      <c r="J17" s="253"/>
      <c r="K17" s="256"/>
      <c r="L17" s="257"/>
      <c r="M17" s="257"/>
    </row>
    <row r="18" spans="1:13" ht="15">
      <c r="A18" s="168"/>
      <c r="B18" s="157"/>
      <c r="C18" s="157"/>
      <c r="D18" s="253"/>
      <c r="E18" s="253"/>
      <c r="F18" s="254"/>
      <c r="G18" s="255"/>
      <c r="H18" s="255"/>
      <c r="I18" s="255"/>
      <c r="J18" s="253"/>
      <c r="K18" s="256"/>
      <c r="L18" s="257"/>
      <c r="M18" s="257"/>
    </row>
    <row r="19" spans="1:13" ht="15">
      <c r="A19" s="168"/>
      <c r="B19" s="157"/>
      <c r="C19" s="157"/>
      <c r="D19" s="253"/>
      <c r="E19" s="253"/>
      <c r="F19" s="254"/>
      <c r="G19" s="255"/>
      <c r="H19" s="255"/>
      <c r="I19" s="255"/>
      <c r="J19" s="253"/>
      <c r="K19" s="256"/>
      <c r="L19" s="257"/>
      <c r="M19" s="257"/>
    </row>
    <row r="20" spans="1:13" ht="15">
      <c r="A20" s="168"/>
      <c r="B20" s="157"/>
      <c r="C20" s="157"/>
      <c r="D20" s="253"/>
      <c r="E20" s="253"/>
      <c r="F20" s="254"/>
      <c r="G20" s="255"/>
      <c r="H20" s="255"/>
      <c r="I20" s="255"/>
      <c r="J20" s="253"/>
      <c r="K20" s="256"/>
      <c r="L20" s="257"/>
      <c r="M20" s="257"/>
    </row>
    <row r="21" spans="1:13" ht="15">
      <c r="A21" s="168"/>
      <c r="B21" s="157"/>
      <c r="C21" s="157"/>
      <c r="D21" s="253"/>
      <c r="E21" s="253"/>
      <c r="F21" s="254"/>
      <c r="G21" s="255"/>
      <c r="H21" s="255"/>
      <c r="I21" s="255"/>
      <c r="J21" s="253"/>
      <c r="K21" s="256"/>
      <c r="L21" s="257"/>
      <c r="M21" s="257"/>
    </row>
    <row r="22" spans="1:13" ht="15">
      <c r="A22" s="168"/>
      <c r="B22" s="157"/>
      <c r="C22" s="157"/>
      <c r="D22" s="253"/>
      <c r="E22" s="253"/>
      <c r="F22" s="254"/>
      <c r="G22" s="255"/>
      <c r="H22" s="255"/>
      <c r="I22" s="255"/>
      <c r="J22" s="253"/>
      <c r="K22" s="256"/>
      <c r="L22" s="257"/>
      <c r="M22" s="257"/>
    </row>
    <row r="23" spans="1:13" ht="15">
      <c r="A23" s="168"/>
      <c r="B23" s="157"/>
      <c r="C23" s="157"/>
      <c r="D23" s="253"/>
      <c r="E23" s="253"/>
      <c r="F23" s="254"/>
      <c r="G23" s="255"/>
      <c r="H23" s="255"/>
      <c r="I23" s="255"/>
      <c r="J23" s="253"/>
      <c r="K23" s="256"/>
      <c r="L23" s="257"/>
      <c r="M23" s="257"/>
    </row>
    <row r="24" spans="1:13" ht="15">
      <c r="A24" s="168"/>
      <c r="B24" s="157"/>
      <c r="C24" s="157"/>
      <c r="D24" s="253"/>
      <c r="E24" s="253"/>
      <c r="F24" s="254"/>
      <c r="G24" s="255"/>
      <c r="H24" s="255"/>
      <c r="I24" s="255"/>
      <c r="J24" s="253"/>
      <c r="K24" s="256"/>
      <c r="L24" s="257"/>
      <c r="M24" s="257"/>
    </row>
    <row r="25" spans="1:13" ht="15">
      <c r="A25" s="168"/>
      <c r="B25" s="157"/>
      <c r="C25" s="157"/>
      <c r="D25" s="253"/>
      <c r="E25" s="253"/>
      <c r="F25" s="254"/>
      <c r="G25" s="255"/>
      <c r="H25" s="255"/>
      <c r="I25" s="255"/>
      <c r="J25" s="253"/>
      <c r="K25" s="256"/>
      <c r="L25" s="257"/>
      <c r="M25" s="257"/>
    </row>
    <row r="26" spans="1:13" ht="15">
      <c r="A26" s="168"/>
      <c r="B26" s="157"/>
      <c r="C26" s="157"/>
      <c r="D26" s="253"/>
      <c r="E26" s="253"/>
      <c r="F26" s="254"/>
      <c r="G26" s="255"/>
      <c r="H26" s="255"/>
      <c r="I26" s="255"/>
      <c r="J26" s="253"/>
      <c r="K26" s="256"/>
      <c r="L26" s="257"/>
      <c r="M26" s="257"/>
    </row>
    <row r="27" spans="1:13" ht="15">
      <c r="A27" s="168"/>
      <c r="B27" s="157"/>
      <c r="C27" s="157"/>
      <c r="D27" s="253"/>
      <c r="E27" s="253"/>
      <c r="F27" s="254"/>
      <c r="G27" s="255"/>
      <c r="H27" s="255"/>
      <c r="I27" s="255"/>
      <c r="J27" s="253"/>
      <c r="K27" s="256"/>
      <c r="L27" s="257"/>
      <c r="M27" s="257"/>
    </row>
    <row r="28" spans="1:13" ht="15">
      <c r="A28" s="168"/>
      <c r="B28" s="157"/>
      <c r="C28" s="157"/>
      <c r="D28" s="253"/>
      <c r="E28" s="253"/>
      <c r="F28" s="254"/>
      <c r="G28" s="255"/>
      <c r="H28" s="255"/>
      <c r="I28" s="255"/>
      <c r="J28" s="253"/>
      <c r="K28" s="256"/>
      <c r="L28" s="257"/>
      <c r="M28" s="257"/>
    </row>
    <row r="29" spans="1:13" ht="15">
      <c r="A29" s="168"/>
      <c r="B29" s="157"/>
      <c r="C29" s="157"/>
      <c r="D29" s="253"/>
      <c r="E29" s="253"/>
      <c r="F29" s="254"/>
      <c r="G29" s="255"/>
      <c r="H29" s="255"/>
      <c r="I29" s="255"/>
      <c r="J29" s="253"/>
      <c r="K29" s="256"/>
      <c r="L29" s="257"/>
      <c r="M29" s="257"/>
    </row>
    <row r="30" spans="1:13" ht="15">
      <c r="A30" s="168"/>
      <c r="B30" s="157"/>
      <c r="C30" s="157"/>
      <c r="D30" s="253"/>
      <c r="E30" s="253"/>
      <c r="F30" s="254"/>
      <c r="G30" s="255"/>
      <c r="H30" s="255"/>
      <c r="I30" s="255"/>
      <c r="J30" s="253"/>
      <c r="K30" s="256"/>
      <c r="L30" s="257"/>
      <c r="M30" s="257"/>
    </row>
    <row r="31" spans="1:13" ht="15">
      <c r="A31" s="168"/>
      <c r="B31" s="157"/>
      <c r="C31" s="157"/>
      <c r="D31" s="253"/>
      <c r="E31" s="253"/>
      <c r="F31" s="254"/>
      <c r="G31" s="255"/>
      <c r="H31" s="255"/>
      <c r="I31" s="255"/>
      <c r="J31" s="253"/>
      <c r="K31" s="256"/>
      <c r="L31" s="257"/>
      <c r="M31" s="257"/>
    </row>
    <row r="32" spans="1:13" ht="15.75" thickBot="1">
      <c r="A32" s="258"/>
      <c r="B32" s="161"/>
      <c r="C32" s="161"/>
      <c r="D32" s="259"/>
      <c r="E32" s="259"/>
      <c r="F32" s="260"/>
      <c r="G32" s="261"/>
      <c r="H32" s="261"/>
      <c r="I32" s="261"/>
      <c r="J32" s="259"/>
      <c r="K32" s="262"/>
      <c r="L32" s="263"/>
      <c r="M32" s="263"/>
    </row>
    <row r="33" spans="1:13" ht="15.75" thickBot="1">
      <c r="A33" s="264" t="s">
        <v>24</v>
      </c>
      <c r="B33" s="265" t="s">
        <v>46</v>
      </c>
      <c r="C33" s="265" t="s">
        <v>46</v>
      </c>
      <c r="D33" s="265" t="s">
        <v>46</v>
      </c>
      <c r="E33" s="265" t="s">
        <v>46</v>
      </c>
      <c r="F33" s="266" t="s">
        <v>46</v>
      </c>
      <c r="G33" s="267"/>
      <c r="H33" s="268">
        <f>SUM(H16:H32)</f>
        <v>0</v>
      </c>
      <c r="I33" s="268">
        <f>SUM(I16:I32)</f>
        <v>0</v>
      </c>
      <c r="J33" s="265" t="s">
        <v>46</v>
      </c>
      <c r="K33" s="269" t="s">
        <v>46</v>
      </c>
      <c r="L33" s="270"/>
      <c r="M33" s="270"/>
    </row>
    <row r="34" spans="1:13" ht="21.7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71"/>
      <c r="M34" s="271"/>
    </row>
    <row r="35" spans="1:13" ht="15" customHeight="1" thickBot="1">
      <c r="A35" s="679" t="s">
        <v>271</v>
      </c>
      <c r="B35" s="680"/>
      <c r="C35" s="680"/>
      <c r="D35" s="680"/>
      <c r="E35" s="680"/>
      <c r="F35" s="680"/>
      <c r="G35" s="681"/>
      <c r="H35" s="452"/>
      <c r="I35" s="453"/>
      <c r="J35" s="454" t="s">
        <v>46</v>
      </c>
      <c r="K35" s="454" t="s">
        <v>46</v>
      </c>
      <c r="L35" s="455"/>
      <c r="M35" s="455"/>
    </row>
    <row r="36" spans="1:11" ht="11.25" customHeight="1" thickBo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3" ht="17.25" customHeight="1" thickBot="1">
      <c r="A37" s="679" t="s">
        <v>344</v>
      </c>
      <c r="B37" s="680"/>
      <c r="C37" s="680"/>
      <c r="D37" s="680"/>
      <c r="E37" s="680"/>
      <c r="F37" s="680"/>
      <c r="G37" s="681"/>
      <c r="H37" s="467"/>
      <c r="I37" s="468"/>
      <c r="J37" s="469"/>
      <c r="K37" s="469"/>
      <c r="L37" s="470"/>
      <c r="M37" s="471"/>
    </row>
    <row r="38" spans="1:11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 thickBot="1">
      <c r="A39" s="8"/>
      <c r="B39" s="8"/>
      <c r="C39" s="8"/>
      <c r="D39" s="8"/>
      <c r="H39" s="8"/>
      <c r="I39" s="8"/>
      <c r="J39" s="8"/>
      <c r="K39" s="8"/>
    </row>
    <row r="40" spans="1:11" ht="15.75" customHeight="1" thickBot="1">
      <c r="A40" s="8"/>
      <c r="B40" s="8"/>
      <c r="C40" s="8"/>
      <c r="D40" s="8"/>
      <c r="E40" s="682" t="s">
        <v>272</v>
      </c>
      <c r="F40" s="683"/>
      <c r="G40" s="272">
        <f>H33</f>
        <v>0</v>
      </c>
      <c r="H40" s="8"/>
      <c r="I40" s="8"/>
      <c r="J40" s="8"/>
      <c r="K40" s="8"/>
    </row>
    <row r="41" spans="1:11" ht="15.75" customHeight="1" thickBot="1">
      <c r="A41" s="8"/>
      <c r="B41" s="8"/>
      <c r="C41" s="8"/>
      <c r="D41" s="8"/>
      <c r="E41" s="456" t="s">
        <v>273</v>
      </c>
      <c r="F41" s="457"/>
      <c r="G41" s="272">
        <f>I33</f>
        <v>0</v>
      </c>
      <c r="H41" s="8"/>
      <c r="I41" s="8"/>
      <c r="J41" s="8"/>
      <c r="K41" s="8"/>
    </row>
    <row r="42" spans="1:11" ht="15.75" customHeight="1" thickBot="1">
      <c r="A42" s="8"/>
      <c r="B42" s="8"/>
      <c r="C42" s="8"/>
      <c r="D42" s="8"/>
      <c r="E42" s="456" t="s">
        <v>274</v>
      </c>
      <c r="F42" s="457"/>
      <c r="G42" s="272">
        <f>I35</f>
        <v>0</v>
      </c>
      <c r="H42" s="8"/>
      <c r="I42" s="8"/>
      <c r="J42" s="8"/>
      <c r="K42" s="8"/>
    </row>
    <row r="43" spans="1:11" ht="15.75" customHeight="1" thickBot="1">
      <c r="A43" s="8"/>
      <c r="B43" s="8"/>
      <c r="C43" s="8"/>
      <c r="D43" s="8"/>
      <c r="E43" s="456" t="s">
        <v>275</v>
      </c>
      <c r="F43" s="457"/>
      <c r="G43" s="272">
        <f>H33-I33</f>
        <v>0</v>
      </c>
      <c r="H43" s="8"/>
      <c r="I43" s="458"/>
      <c r="J43" s="458"/>
      <c r="K43" s="458"/>
    </row>
    <row r="44" spans="1:11" ht="12.75" customHeight="1" thickBot="1">
      <c r="A44" s="458"/>
      <c r="B44" s="458"/>
      <c r="C44" s="458"/>
      <c r="D44" s="458"/>
      <c r="E44" s="465" t="s">
        <v>276</v>
      </c>
      <c r="F44" s="466"/>
      <c r="G44" s="273">
        <f>H35-I35</f>
        <v>0</v>
      </c>
      <c r="H44" s="458"/>
      <c r="I44" s="246"/>
      <c r="J44" s="246"/>
      <c r="K44" s="246"/>
    </row>
    <row r="45" spans="1:11" ht="12.75" customHeight="1">
      <c r="A45" s="669" t="s">
        <v>339</v>
      </c>
      <c r="B45" s="669"/>
      <c r="C45" s="669"/>
      <c r="D45" s="669"/>
      <c r="E45" s="669"/>
      <c r="F45" s="669"/>
      <c r="G45" s="458"/>
      <c r="H45" s="458"/>
      <c r="I45" s="246"/>
      <c r="J45" s="246"/>
      <c r="K45" s="246"/>
    </row>
    <row r="46" spans="1:11" ht="14.25" customHeight="1">
      <c r="A46" s="451" t="s">
        <v>340</v>
      </c>
      <c r="B46" s="451"/>
      <c r="C46" s="451"/>
      <c r="D46" s="451"/>
      <c r="E46" s="451"/>
      <c r="F46" s="451"/>
      <c r="G46" s="246"/>
      <c r="H46" s="246"/>
      <c r="I46" s="246"/>
      <c r="J46" s="246"/>
      <c r="K46" s="246"/>
    </row>
    <row r="47" spans="2:11" ht="14.25" customHeight="1">
      <c r="B47" s="246"/>
      <c r="C47" s="246"/>
      <c r="D47" s="246"/>
      <c r="E47" s="246"/>
      <c r="F47" s="246"/>
      <c r="G47" s="246"/>
      <c r="H47" s="246"/>
      <c r="I47" s="246"/>
      <c r="J47" s="246"/>
      <c r="K47" s="246"/>
    </row>
    <row r="48" spans="1:5" ht="14.25" customHeight="1" thickBot="1">
      <c r="A48" s="459"/>
      <c r="B48" s="460"/>
      <c r="C48" s="460"/>
      <c r="D48" s="460"/>
      <c r="E48" s="460"/>
    </row>
    <row r="49" spans="1:13" ht="12.75" customHeight="1" thickBot="1">
      <c r="A49" s="670" t="s">
        <v>277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2"/>
    </row>
    <row r="50" spans="1:13" ht="12.75" customHeight="1">
      <c r="A50" s="673" t="s">
        <v>278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5"/>
    </row>
    <row r="51" spans="1:13" ht="12.75" customHeight="1">
      <c r="A51" s="673" t="s">
        <v>279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5"/>
    </row>
    <row r="52" spans="1:13" ht="12.75" customHeight="1">
      <c r="A52" s="673" t="s">
        <v>280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5"/>
    </row>
    <row r="53" spans="1:13" ht="12.75" customHeight="1" thickBot="1">
      <c r="A53" s="676" t="s">
        <v>281</v>
      </c>
      <c r="B53" s="677"/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8"/>
    </row>
    <row r="54" spans="1:11" ht="15.75" thickBo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3" s="279" customFormat="1" ht="33.75" customHeight="1" thickBot="1">
      <c r="A55" s="275" t="s">
        <v>25</v>
      </c>
      <c r="B55" s="26"/>
      <c r="C55" s="276"/>
      <c r="D55" s="276"/>
      <c r="E55" s="11"/>
      <c r="F55" s="11"/>
      <c r="G55" s="277" t="s">
        <v>252</v>
      </c>
      <c r="H55" s="278"/>
      <c r="I55" s="278"/>
      <c r="J55" s="663"/>
      <c r="K55" s="664"/>
      <c r="L55" s="664"/>
      <c r="M55" s="665"/>
    </row>
    <row r="56" spans="1:11" ht="13.5" thickBot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</row>
    <row r="57" spans="1:13" ht="27.75" customHeight="1" thickBot="1">
      <c r="A57" s="281" t="s">
        <v>25</v>
      </c>
      <c r="B57" s="282"/>
      <c r="C57" s="280"/>
      <c r="D57" s="280"/>
      <c r="E57" s="280"/>
      <c r="G57" s="666" t="s">
        <v>282</v>
      </c>
      <c r="H57" s="667"/>
      <c r="I57" s="668"/>
      <c r="J57" s="663"/>
      <c r="K57" s="664"/>
      <c r="L57" s="664"/>
      <c r="M57" s="665"/>
    </row>
    <row r="61" ht="15">
      <c r="A61" s="11" t="s">
        <v>389</v>
      </c>
    </row>
  </sheetData>
  <sheetProtection/>
  <mergeCells count="37">
    <mergeCell ref="A8:E8"/>
    <mergeCell ref="F8:M8"/>
    <mergeCell ref="A1:M1"/>
    <mergeCell ref="A9:E9"/>
    <mergeCell ref="F9:M9"/>
    <mergeCell ref="A7:M7"/>
    <mergeCell ref="A6:M6"/>
    <mergeCell ref="A10:E10"/>
    <mergeCell ref="F10:M10"/>
    <mergeCell ref="A11:E11"/>
    <mergeCell ref="F11:M11"/>
    <mergeCell ref="A12:E12"/>
    <mergeCell ref="F12:M12"/>
    <mergeCell ref="J14:J15"/>
    <mergeCell ref="K14:K15"/>
    <mergeCell ref="L14:M14"/>
    <mergeCell ref="A14:A15"/>
    <mergeCell ref="B14:B15"/>
    <mergeCell ref="C14:C15"/>
    <mergeCell ref="D14:D15"/>
    <mergeCell ref="E14:E15"/>
    <mergeCell ref="F14:F15"/>
    <mergeCell ref="A35:G35"/>
    <mergeCell ref="E40:F40"/>
    <mergeCell ref="A37:G37"/>
    <mergeCell ref="G14:G15"/>
    <mergeCell ref="H14:H15"/>
    <mergeCell ref="I14:I15"/>
    <mergeCell ref="J55:M55"/>
    <mergeCell ref="G57:I57"/>
    <mergeCell ref="J57:M57"/>
    <mergeCell ref="A45:F45"/>
    <mergeCell ref="A49:M49"/>
    <mergeCell ref="A50:M50"/>
    <mergeCell ref="A51:M51"/>
    <mergeCell ref="A52:M52"/>
    <mergeCell ref="A53:M53"/>
  </mergeCells>
  <printOptions/>
  <pageMargins left="0.7" right="0.7" top="0.787401575" bottom="0.787401575" header="0.3" footer="0.3"/>
  <pageSetup horizontalDpi="600" verticalDpi="600" orientation="landscape" paperSize="9" scale="60" r:id="rId4"/>
  <rowBreaks count="1" manualBreakCount="1">
    <brk id="47" max="12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06"/>
  <sheetViews>
    <sheetView showGridLines="0" view="pageBreakPreview" zoomScaleSheetLayoutView="100" zoomScalePageLayoutView="0" workbookViewId="0" topLeftCell="A1">
      <selection activeCell="A105" sqref="A105"/>
    </sheetView>
  </sheetViews>
  <sheetFormatPr defaultColWidth="9.140625" defaultRowHeight="12.75"/>
  <cols>
    <col min="1" max="1" width="56.28125" style="482" customWidth="1"/>
    <col min="2" max="2" width="16.140625" style="242" customWidth="1"/>
    <col min="3" max="3" width="17.7109375" style="483" customWidth="1"/>
    <col min="4" max="6" width="12.7109375" style="242" customWidth="1"/>
    <col min="7" max="7" width="13.57421875" style="242" customWidth="1"/>
    <col min="8" max="8" width="14.421875" style="242" customWidth="1"/>
    <col min="9" max="9" width="12.7109375" style="242" customWidth="1"/>
    <col min="10" max="10" width="11.140625" style="242" customWidth="1"/>
    <col min="11" max="16384" width="9.140625" style="242" customWidth="1"/>
  </cols>
  <sheetData>
    <row r="1" spans="1:9" s="8" customFormat="1" ht="15">
      <c r="A1" s="711" t="s">
        <v>314</v>
      </c>
      <c r="B1" s="711"/>
      <c r="C1" s="711"/>
      <c r="D1" s="711"/>
      <c r="E1" s="711"/>
      <c r="F1" s="711"/>
      <c r="G1" s="711"/>
      <c r="H1" s="711"/>
      <c r="I1" s="711"/>
    </row>
    <row r="2" ht="12.75"/>
    <row r="3" ht="12.75"/>
    <row r="4" ht="12.75"/>
    <row r="5" spans="1:9" ht="113.25" customHeight="1">
      <c r="A5" s="740"/>
      <c r="B5" s="740"/>
      <c r="C5" s="740"/>
      <c r="D5" s="740"/>
      <c r="E5" s="740"/>
      <c r="F5" s="740"/>
      <c r="G5" s="740"/>
      <c r="H5" s="740"/>
      <c r="I5" s="740"/>
    </row>
    <row r="6" spans="1:9" ht="19.5" thickBot="1">
      <c r="A6" s="741" t="s">
        <v>47</v>
      </c>
      <c r="B6" s="741"/>
      <c r="C6" s="741"/>
      <c r="D6" s="741"/>
      <c r="E6" s="741"/>
      <c r="F6" s="741"/>
      <c r="G6" s="741"/>
      <c r="H6" s="741"/>
      <c r="I6" s="741"/>
    </row>
    <row r="7" spans="1:9" ht="15" thickBot="1">
      <c r="A7" s="29" t="s">
        <v>17</v>
      </c>
      <c r="B7" s="742"/>
      <c r="C7" s="743"/>
      <c r="D7" s="743"/>
      <c r="E7" s="743"/>
      <c r="F7" s="743"/>
      <c r="G7" s="743"/>
      <c r="H7" s="743"/>
      <c r="I7" s="744"/>
    </row>
    <row r="8" spans="1:9" ht="15" thickBot="1">
      <c r="A8" s="80" t="s">
        <v>18</v>
      </c>
      <c r="B8" s="745"/>
      <c r="C8" s="746"/>
      <c r="D8" s="746"/>
      <c r="E8" s="746"/>
      <c r="F8" s="746"/>
      <c r="G8" s="746"/>
      <c r="H8" s="746"/>
      <c r="I8" s="747"/>
    </row>
    <row r="9" spans="1:9" ht="15" thickBot="1">
      <c r="A9" s="29" t="s">
        <v>48</v>
      </c>
      <c r="B9" s="742"/>
      <c r="C9" s="743"/>
      <c r="D9" s="743"/>
      <c r="E9" s="743"/>
      <c r="F9" s="743"/>
      <c r="G9" s="743"/>
      <c r="H9" s="743"/>
      <c r="I9" s="744"/>
    </row>
    <row r="10" spans="1:9" ht="15" thickBot="1">
      <c r="A10" s="284" t="s">
        <v>197</v>
      </c>
      <c r="B10" s="406"/>
      <c r="C10" s="285"/>
      <c r="D10" s="285"/>
      <c r="E10" s="285"/>
      <c r="F10" s="285"/>
      <c r="G10" s="285"/>
      <c r="H10" s="285"/>
      <c r="I10" s="407"/>
    </row>
    <row r="11" spans="1:9" ht="15" thickBot="1">
      <c r="A11" s="29" t="s">
        <v>262</v>
      </c>
      <c r="B11" s="392"/>
      <c r="C11" s="408"/>
      <c r="D11" s="393"/>
      <c r="E11" s="393"/>
      <c r="F11" s="393"/>
      <c r="G11" s="393"/>
      <c r="H11" s="393"/>
      <c r="I11" s="409"/>
    </row>
    <row r="12" spans="1:9" ht="15" thickBot="1">
      <c r="A12" s="748" t="s">
        <v>49</v>
      </c>
      <c r="B12" s="749"/>
      <c r="C12" s="749"/>
      <c r="D12" s="749"/>
      <c r="E12" s="749"/>
      <c r="F12" s="749"/>
      <c r="G12" s="749"/>
      <c r="H12" s="749"/>
      <c r="I12" s="750"/>
    </row>
    <row r="13" spans="1:9" ht="12.75" customHeight="1">
      <c r="A13" s="719" t="s">
        <v>250</v>
      </c>
      <c r="B13" s="720"/>
      <c r="C13" s="720"/>
      <c r="D13" s="720"/>
      <c r="E13" s="720"/>
      <c r="F13" s="720"/>
      <c r="G13" s="720"/>
      <c r="H13" s="720"/>
      <c r="I13" s="721"/>
    </row>
    <row r="14" spans="1:9" ht="13.5" customHeight="1" thickBot="1">
      <c r="A14" s="722"/>
      <c r="B14" s="723"/>
      <c r="C14" s="723"/>
      <c r="D14" s="723"/>
      <c r="E14" s="724"/>
      <c r="F14" s="723"/>
      <c r="G14" s="723"/>
      <c r="H14" s="723"/>
      <c r="I14" s="725"/>
    </row>
    <row r="15" spans="1:10" ht="62.25" customHeight="1">
      <c r="A15" s="726" t="s">
        <v>50</v>
      </c>
      <c r="B15" s="728" t="s">
        <v>283</v>
      </c>
      <c r="C15" s="730" t="s">
        <v>284</v>
      </c>
      <c r="D15" s="732" t="s">
        <v>51</v>
      </c>
      <c r="E15" s="734" t="s">
        <v>285</v>
      </c>
      <c r="F15" s="736" t="s">
        <v>52</v>
      </c>
      <c r="G15" s="736" t="s">
        <v>286</v>
      </c>
      <c r="H15" s="728" t="s">
        <v>53</v>
      </c>
      <c r="I15" s="738" t="s">
        <v>54</v>
      </c>
      <c r="J15" s="715" t="s">
        <v>287</v>
      </c>
    </row>
    <row r="16" spans="1:10" ht="53.25" customHeight="1" thickBot="1">
      <c r="A16" s="727"/>
      <c r="B16" s="729"/>
      <c r="C16" s="731"/>
      <c r="D16" s="733"/>
      <c r="E16" s="735"/>
      <c r="F16" s="737"/>
      <c r="G16" s="737"/>
      <c r="H16" s="729"/>
      <c r="I16" s="739"/>
      <c r="J16" s="716"/>
    </row>
    <row r="17" spans="1:10" ht="15">
      <c r="A17" s="74" t="s">
        <v>245</v>
      </c>
      <c r="B17" s="286">
        <f>B18+B29+B30+B31+B32</f>
        <v>0</v>
      </c>
      <c r="C17" s="286">
        <f>C18+C29+C30+C31+C32</f>
        <v>0</v>
      </c>
      <c r="D17" s="287" t="e">
        <f aca="true" t="shared" si="0" ref="D17:D57">C17/B17</f>
        <v>#DIV/0!</v>
      </c>
      <c r="E17" s="288">
        <f>E18+E29+E30+E31+E32</f>
        <v>0</v>
      </c>
      <c r="F17" s="81" t="e">
        <f aca="true" t="shared" si="1" ref="F17:F63">E17/B17</f>
        <v>#DIV/0!</v>
      </c>
      <c r="G17" s="286">
        <f aca="true" t="shared" si="2" ref="G17:G63">C17+E17</f>
        <v>0</v>
      </c>
      <c r="H17" s="287" t="e">
        <f aca="true" t="shared" si="3" ref="H17:H63">(C17+E17)/B17</f>
        <v>#DIV/0!</v>
      </c>
      <c r="I17" s="289"/>
      <c r="J17" s="474"/>
    </row>
    <row r="18" spans="1:10" ht="15">
      <c r="A18" s="76" t="s">
        <v>55</v>
      </c>
      <c r="B18" s="290">
        <f>B19+B24</f>
        <v>0</v>
      </c>
      <c r="C18" s="290">
        <f>C19+C24</f>
        <v>0</v>
      </c>
      <c r="D18" s="82" t="e">
        <f t="shared" si="0"/>
        <v>#DIV/0!</v>
      </c>
      <c r="E18" s="290">
        <f>E19+E24</f>
        <v>0</v>
      </c>
      <c r="F18" s="82" t="e">
        <f t="shared" si="1"/>
        <v>#DIV/0!</v>
      </c>
      <c r="G18" s="290">
        <f t="shared" si="2"/>
        <v>0</v>
      </c>
      <c r="H18" s="82" t="e">
        <f t="shared" si="3"/>
        <v>#DIV/0!</v>
      </c>
      <c r="I18" s="291"/>
      <c r="J18" s="475"/>
    </row>
    <row r="19" spans="1:10" ht="15">
      <c r="A19" s="76" t="s">
        <v>246</v>
      </c>
      <c r="B19" s="292">
        <f>B20+B21+B22+B23</f>
        <v>0</v>
      </c>
      <c r="C19" s="292">
        <f>C20+C21+C22+C23</f>
        <v>0</v>
      </c>
      <c r="D19" s="82" t="e">
        <f t="shared" si="0"/>
        <v>#DIV/0!</v>
      </c>
      <c r="E19" s="292">
        <f>E20+E21+E22+E23</f>
        <v>0</v>
      </c>
      <c r="F19" s="82" t="e">
        <f t="shared" si="1"/>
        <v>#DIV/0!</v>
      </c>
      <c r="G19" s="290">
        <f t="shared" si="2"/>
        <v>0</v>
      </c>
      <c r="H19" s="82" t="e">
        <f t="shared" si="3"/>
        <v>#DIV/0!</v>
      </c>
      <c r="I19" s="291"/>
      <c r="J19" s="475"/>
    </row>
    <row r="20" spans="1:10" ht="15">
      <c r="A20" s="76" t="s">
        <v>56</v>
      </c>
      <c r="B20" s="293"/>
      <c r="C20" s="293"/>
      <c r="D20" s="82" t="e">
        <f t="shared" si="0"/>
        <v>#DIV/0!</v>
      </c>
      <c r="E20" s="293"/>
      <c r="F20" s="82" t="e">
        <f t="shared" si="1"/>
        <v>#DIV/0!</v>
      </c>
      <c r="G20" s="290">
        <f t="shared" si="2"/>
        <v>0</v>
      </c>
      <c r="H20" s="82" t="e">
        <f t="shared" si="3"/>
        <v>#DIV/0!</v>
      </c>
      <c r="I20" s="291"/>
      <c r="J20" s="475"/>
    </row>
    <row r="21" spans="1:10" ht="15">
      <c r="A21" s="76" t="s">
        <v>57</v>
      </c>
      <c r="B21" s="293"/>
      <c r="C21" s="293"/>
      <c r="D21" s="82" t="e">
        <f t="shared" si="0"/>
        <v>#DIV/0!</v>
      </c>
      <c r="E21" s="293"/>
      <c r="F21" s="82" t="e">
        <f t="shared" si="1"/>
        <v>#DIV/0!</v>
      </c>
      <c r="G21" s="290">
        <f t="shared" si="2"/>
        <v>0</v>
      </c>
      <c r="H21" s="82" t="e">
        <f t="shared" si="3"/>
        <v>#DIV/0!</v>
      </c>
      <c r="I21" s="291"/>
      <c r="J21" s="475"/>
    </row>
    <row r="22" spans="1:10" ht="15">
      <c r="A22" s="76" t="s">
        <v>58</v>
      </c>
      <c r="B22" s="293"/>
      <c r="C22" s="293"/>
      <c r="D22" s="82" t="e">
        <f>C22/B22</f>
        <v>#DIV/0!</v>
      </c>
      <c r="E22" s="293"/>
      <c r="F22" s="82" t="e">
        <f t="shared" si="1"/>
        <v>#DIV/0!</v>
      </c>
      <c r="G22" s="290">
        <f t="shared" si="2"/>
        <v>0</v>
      </c>
      <c r="H22" s="82" t="e">
        <f t="shared" si="3"/>
        <v>#DIV/0!</v>
      </c>
      <c r="I22" s="291"/>
      <c r="J22" s="475"/>
    </row>
    <row r="23" spans="1:10" ht="15">
      <c r="A23" s="76" t="s">
        <v>216</v>
      </c>
      <c r="B23" s="293"/>
      <c r="C23" s="293"/>
      <c r="D23" s="82" t="e">
        <f t="shared" si="0"/>
        <v>#DIV/0!</v>
      </c>
      <c r="E23" s="293"/>
      <c r="F23" s="82" t="e">
        <f t="shared" si="1"/>
        <v>#DIV/0!</v>
      </c>
      <c r="G23" s="290">
        <f t="shared" si="2"/>
        <v>0</v>
      </c>
      <c r="H23" s="82" t="e">
        <f t="shared" si="3"/>
        <v>#DIV/0!</v>
      </c>
      <c r="I23" s="291"/>
      <c r="J23" s="475"/>
    </row>
    <row r="24" spans="1:10" ht="15">
      <c r="A24" s="76" t="s">
        <v>247</v>
      </c>
      <c r="B24" s="292">
        <f>B25+B26+B27+B28</f>
        <v>0</v>
      </c>
      <c r="C24" s="292">
        <f>C25+C26+C27+C28</f>
        <v>0</v>
      </c>
      <c r="D24" s="82" t="e">
        <f t="shared" si="0"/>
        <v>#DIV/0!</v>
      </c>
      <c r="E24" s="292">
        <f>E25+E26+E27+E28</f>
        <v>0</v>
      </c>
      <c r="F24" s="82" t="e">
        <f t="shared" si="1"/>
        <v>#DIV/0!</v>
      </c>
      <c r="G24" s="290">
        <f t="shared" si="2"/>
        <v>0</v>
      </c>
      <c r="H24" s="82" t="e">
        <f t="shared" si="3"/>
        <v>#DIV/0!</v>
      </c>
      <c r="I24" s="294"/>
      <c r="J24" s="476"/>
    </row>
    <row r="25" spans="1:10" ht="15">
      <c r="A25" s="76" t="s">
        <v>59</v>
      </c>
      <c r="B25" s="293"/>
      <c r="C25" s="293"/>
      <c r="D25" s="82" t="e">
        <f t="shared" si="0"/>
        <v>#DIV/0!</v>
      </c>
      <c r="E25" s="293"/>
      <c r="F25" s="82" t="e">
        <f t="shared" si="1"/>
        <v>#DIV/0!</v>
      </c>
      <c r="G25" s="290">
        <f t="shared" si="2"/>
        <v>0</v>
      </c>
      <c r="H25" s="82" t="e">
        <f t="shared" si="3"/>
        <v>#DIV/0!</v>
      </c>
      <c r="I25" s="291"/>
      <c r="J25" s="475"/>
    </row>
    <row r="26" spans="1:10" ht="15">
      <c r="A26" s="76" t="s">
        <v>60</v>
      </c>
      <c r="B26" s="293"/>
      <c r="C26" s="293"/>
      <c r="D26" s="82" t="e">
        <f t="shared" si="0"/>
        <v>#DIV/0!</v>
      </c>
      <c r="E26" s="293"/>
      <c r="F26" s="82" t="e">
        <f t="shared" si="1"/>
        <v>#DIV/0!</v>
      </c>
      <c r="G26" s="290">
        <f t="shared" si="2"/>
        <v>0</v>
      </c>
      <c r="H26" s="82" t="e">
        <f t="shared" si="3"/>
        <v>#DIV/0!</v>
      </c>
      <c r="I26" s="291"/>
      <c r="J26" s="475"/>
    </row>
    <row r="27" spans="1:10" ht="15">
      <c r="A27" s="76" t="s">
        <v>61</v>
      </c>
      <c r="B27" s="293"/>
      <c r="C27" s="293"/>
      <c r="D27" s="82" t="e">
        <f>C27/B27</f>
        <v>#DIV/0!</v>
      </c>
      <c r="E27" s="293"/>
      <c r="F27" s="82" t="e">
        <f t="shared" si="1"/>
        <v>#DIV/0!</v>
      </c>
      <c r="G27" s="290">
        <f t="shared" si="2"/>
        <v>0</v>
      </c>
      <c r="H27" s="82" t="e">
        <f t="shared" si="3"/>
        <v>#DIV/0!</v>
      </c>
      <c r="I27" s="291"/>
      <c r="J27" s="475"/>
    </row>
    <row r="28" spans="1:10" ht="15">
      <c r="A28" s="76" t="s">
        <v>217</v>
      </c>
      <c r="B28" s="293"/>
      <c r="C28" s="293"/>
      <c r="D28" s="82" t="e">
        <f t="shared" si="0"/>
        <v>#DIV/0!</v>
      </c>
      <c r="E28" s="293"/>
      <c r="F28" s="82" t="e">
        <f t="shared" si="1"/>
        <v>#DIV/0!</v>
      </c>
      <c r="G28" s="290">
        <f t="shared" si="2"/>
        <v>0</v>
      </c>
      <c r="H28" s="82" t="e">
        <f t="shared" si="3"/>
        <v>#DIV/0!</v>
      </c>
      <c r="I28" s="291"/>
      <c r="J28" s="475"/>
    </row>
    <row r="29" spans="1:10" ht="15">
      <c r="A29" s="76" t="s">
        <v>218</v>
      </c>
      <c r="B29" s="293"/>
      <c r="C29" s="293"/>
      <c r="D29" s="82" t="e">
        <f t="shared" si="0"/>
        <v>#DIV/0!</v>
      </c>
      <c r="E29" s="293"/>
      <c r="F29" s="82" t="e">
        <f t="shared" si="1"/>
        <v>#DIV/0!</v>
      </c>
      <c r="G29" s="290">
        <f t="shared" si="2"/>
        <v>0</v>
      </c>
      <c r="H29" s="82" t="e">
        <f t="shared" si="3"/>
        <v>#DIV/0!</v>
      </c>
      <c r="I29" s="291"/>
      <c r="J29" s="475"/>
    </row>
    <row r="30" spans="1:10" ht="15">
      <c r="A30" s="76" t="s">
        <v>219</v>
      </c>
      <c r="B30" s="293"/>
      <c r="C30" s="293"/>
      <c r="D30" s="82" t="e">
        <f t="shared" si="0"/>
        <v>#DIV/0!</v>
      </c>
      <c r="E30" s="293"/>
      <c r="F30" s="82" t="e">
        <f t="shared" si="1"/>
        <v>#DIV/0!</v>
      </c>
      <c r="G30" s="290">
        <f t="shared" si="2"/>
        <v>0</v>
      </c>
      <c r="H30" s="82" t="e">
        <f t="shared" si="3"/>
        <v>#DIV/0!</v>
      </c>
      <c r="I30" s="291"/>
      <c r="J30" s="475"/>
    </row>
    <row r="31" spans="1:10" ht="15">
      <c r="A31" s="76" t="s">
        <v>220</v>
      </c>
      <c r="B31" s="293"/>
      <c r="C31" s="293"/>
      <c r="D31" s="82" t="e">
        <f t="shared" si="0"/>
        <v>#DIV/0!</v>
      </c>
      <c r="E31" s="293"/>
      <c r="F31" s="82" t="e">
        <f t="shared" si="1"/>
        <v>#DIV/0!</v>
      </c>
      <c r="G31" s="290">
        <f t="shared" si="2"/>
        <v>0</v>
      </c>
      <c r="H31" s="82" t="e">
        <f t="shared" si="3"/>
        <v>#DIV/0!</v>
      </c>
      <c r="I31" s="291"/>
      <c r="J31" s="475"/>
    </row>
    <row r="32" spans="1:10" ht="15">
      <c r="A32" s="76" t="s">
        <v>221</v>
      </c>
      <c r="B32" s="293"/>
      <c r="C32" s="293"/>
      <c r="D32" s="82" t="e">
        <f t="shared" si="0"/>
        <v>#DIV/0!</v>
      </c>
      <c r="E32" s="293"/>
      <c r="F32" s="82" t="e">
        <f t="shared" si="1"/>
        <v>#DIV/0!</v>
      </c>
      <c r="G32" s="290">
        <f t="shared" si="2"/>
        <v>0</v>
      </c>
      <c r="H32" s="82" t="e">
        <f t="shared" si="3"/>
        <v>#DIV/0!</v>
      </c>
      <c r="I32" s="291"/>
      <c r="J32" s="475"/>
    </row>
    <row r="33" spans="1:10" ht="15">
      <c r="A33" s="75" t="s">
        <v>62</v>
      </c>
      <c r="B33" s="295">
        <f>B34+B39</f>
        <v>0</v>
      </c>
      <c r="C33" s="295">
        <f>C34+C39</f>
        <v>0</v>
      </c>
      <c r="D33" s="83" t="e">
        <f t="shared" si="0"/>
        <v>#DIV/0!</v>
      </c>
      <c r="E33" s="295">
        <f>E34+E39</f>
        <v>0</v>
      </c>
      <c r="F33" s="83" t="e">
        <f t="shared" si="1"/>
        <v>#DIV/0!</v>
      </c>
      <c r="G33" s="295">
        <f t="shared" si="2"/>
        <v>0</v>
      </c>
      <c r="H33" s="83" t="e">
        <f t="shared" si="3"/>
        <v>#DIV/0!</v>
      </c>
      <c r="I33" s="296"/>
      <c r="J33" s="476"/>
    </row>
    <row r="34" spans="1:10" ht="15">
      <c r="A34" s="76" t="s">
        <v>63</v>
      </c>
      <c r="B34" s="390">
        <f>B35+B36+B37+B38</f>
        <v>0</v>
      </c>
      <c r="C34" s="390">
        <f>C35+C36+C37+C38</f>
        <v>0</v>
      </c>
      <c r="D34" s="83" t="e">
        <f>C34/B34</f>
        <v>#DIV/0!</v>
      </c>
      <c r="E34" s="295">
        <f>E35+E36+E37+E38</f>
        <v>0</v>
      </c>
      <c r="F34" s="297" t="e">
        <f t="shared" si="1"/>
        <v>#DIV/0!</v>
      </c>
      <c r="G34" s="295">
        <f t="shared" si="2"/>
        <v>0</v>
      </c>
      <c r="H34" s="83" t="e">
        <f t="shared" si="3"/>
        <v>#DIV/0!</v>
      </c>
      <c r="I34" s="296"/>
      <c r="J34" s="476"/>
    </row>
    <row r="35" spans="1:10" ht="15">
      <c r="A35" s="76" t="s">
        <v>64</v>
      </c>
      <c r="B35" s="389"/>
      <c r="C35" s="389"/>
      <c r="D35" s="327" t="e">
        <f>C35/B35</f>
        <v>#DIV/0!</v>
      </c>
      <c r="E35" s="389"/>
      <c r="F35" s="82" t="e">
        <f t="shared" si="1"/>
        <v>#DIV/0!</v>
      </c>
      <c r="G35" s="390">
        <f t="shared" si="2"/>
        <v>0</v>
      </c>
      <c r="H35" s="327" t="e">
        <f t="shared" si="3"/>
        <v>#DIV/0!</v>
      </c>
      <c r="I35" s="391"/>
      <c r="J35" s="475"/>
    </row>
    <row r="36" spans="1:10" ht="15">
      <c r="A36" s="76" t="s">
        <v>65</v>
      </c>
      <c r="B36" s="389"/>
      <c r="C36" s="389"/>
      <c r="D36" s="327" t="e">
        <f>C36/B36</f>
        <v>#DIV/0!</v>
      </c>
      <c r="E36" s="389"/>
      <c r="F36" s="82" t="e">
        <f t="shared" si="1"/>
        <v>#DIV/0!</v>
      </c>
      <c r="G36" s="390">
        <f t="shared" si="2"/>
        <v>0</v>
      </c>
      <c r="H36" s="327" t="e">
        <f t="shared" si="3"/>
        <v>#DIV/0!</v>
      </c>
      <c r="I36" s="391"/>
      <c r="J36" s="475"/>
    </row>
    <row r="37" spans="1:10" ht="15">
      <c r="A37" s="76" t="s">
        <v>66</v>
      </c>
      <c r="B37" s="389"/>
      <c r="C37" s="389"/>
      <c r="D37" s="327" t="e">
        <f>C37/B37</f>
        <v>#DIV/0!</v>
      </c>
      <c r="E37" s="389"/>
      <c r="F37" s="82" t="e">
        <f t="shared" si="1"/>
        <v>#DIV/0!</v>
      </c>
      <c r="G37" s="390">
        <f t="shared" si="2"/>
        <v>0</v>
      </c>
      <c r="H37" s="327" t="e">
        <f t="shared" si="3"/>
        <v>#DIV/0!</v>
      </c>
      <c r="I37" s="391"/>
      <c r="J37" s="475"/>
    </row>
    <row r="38" spans="1:10" ht="15">
      <c r="A38" s="76" t="s">
        <v>67</v>
      </c>
      <c r="B38" s="389"/>
      <c r="C38" s="389"/>
      <c r="D38" s="327" t="e">
        <f>C38/B38</f>
        <v>#DIV/0!</v>
      </c>
      <c r="E38" s="389"/>
      <c r="F38" s="82" t="e">
        <f t="shared" si="1"/>
        <v>#DIV/0!</v>
      </c>
      <c r="G38" s="390">
        <f t="shared" si="2"/>
        <v>0</v>
      </c>
      <c r="H38" s="327" t="e">
        <f t="shared" si="3"/>
        <v>#DIV/0!</v>
      </c>
      <c r="I38" s="391"/>
      <c r="J38" s="475"/>
    </row>
    <row r="39" spans="1:10" ht="15">
      <c r="A39" s="76" t="s">
        <v>68</v>
      </c>
      <c r="B39" s="292">
        <f>B40+B41+B42+B43</f>
        <v>0</v>
      </c>
      <c r="C39" s="292">
        <f>C40+C41+C42+C43</f>
        <v>0</v>
      </c>
      <c r="D39" s="82" t="e">
        <f t="shared" si="0"/>
        <v>#DIV/0!</v>
      </c>
      <c r="E39" s="292">
        <f>E40+E41+E42+E43</f>
        <v>0</v>
      </c>
      <c r="F39" s="82" t="e">
        <f t="shared" si="1"/>
        <v>#DIV/0!</v>
      </c>
      <c r="G39" s="390">
        <f t="shared" si="2"/>
        <v>0</v>
      </c>
      <c r="H39" s="327" t="e">
        <f t="shared" si="3"/>
        <v>#DIV/0!</v>
      </c>
      <c r="I39" s="291"/>
      <c r="J39" s="475"/>
    </row>
    <row r="40" spans="1:10" ht="15">
      <c r="A40" s="76" t="s">
        <v>69</v>
      </c>
      <c r="B40" s="293"/>
      <c r="C40" s="293"/>
      <c r="D40" s="82" t="e">
        <f t="shared" si="0"/>
        <v>#DIV/0!</v>
      </c>
      <c r="E40" s="293"/>
      <c r="F40" s="82" t="e">
        <f t="shared" si="1"/>
        <v>#DIV/0!</v>
      </c>
      <c r="G40" s="290">
        <f t="shared" si="2"/>
        <v>0</v>
      </c>
      <c r="H40" s="82" t="e">
        <f t="shared" si="3"/>
        <v>#DIV/0!</v>
      </c>
      <c r="I40" s="291"/>
      <c r="J40" s="475"/>
    </row>
    <row r="41" spans="1:10" ht="15">
      <c r="A41" s="76" t="s">
        <v>70</v>
      </c>
      <c r="B41" s="293"/>
      <c r="C41" s="293"/>
      <c r="D41" s="82" t="e">
        <f t="shared" si="0"/>
        <v>#DIV/0!</v>
      </c>
      <c r="E41" s="293"/>
      <c r="F41" s="82" t="e">
        <f t="shared" si="1"/>
        <v>#DIV/0!</v>
      </c>
      <c r="G41" s="290">
        <f t="shared" si="2"/>
        <v>0</v>
      </c>
      <c r="H41" s="82" t="e">
        <f t="shared" si="3"/>
        <v>#DIV/0!</v>
      </c>
      <c r="I41" s="291"/>
      <c r="J41" s="475"/>
    </row>
    <row r="42" spans="1:10" ht="15">
      <c r="A42" s="76" t="s">
        <v>119</v>
      </c>
      <c r="B42" s="293"/>
      <c r="C42" s="293"/>
      <c r="D42" s="82" t="e">
        <f t="shared" si="0"/>
        <v>#DIV/0!</v>
      </c>
      <c r="E42" s="293"/>
      <c r="F42" s="82" t="e">
        <f t="shared" si="1"/>
        <v>#DIV/0!</v>
      </c>
      <c r="G42" s="290">
        <f t="shared" si="2"/>
        <v>0</v>
      </c>
      <c r="H42" s="82" t="e">
        <f t="shared" si="3"/>
        <v>#DIV/0!</v>
      </c>
      <c r="I42" s="291"/>
      <c r="J42" s="475"/>
    </row>
    <row r="43" spans="1:10" ht="15">
      <c r="A43" s="76" t="s">
        <v>71</v>
      </c>
      <c r="B43" s="293"/>
      <c r="C43" s="293"/>
      <c r="D43" s="82" t="e">
        <f t="shared" si="0"/>
        <v>#DIV/0!</v>
      </c>
      <c r="E43" s="293"/>
      <c r="F43" s="82" t="e">
        <f t="shared" si="1"/>
        <v>#DIV/0!</v>
      </c>
      <c r="G43" s="290">
        <f t="shared" si="2"/>
        <v>0</v>
      </c>
      <c r="H43" s="82" t="e">
        <f t="shared" si="3"/>
        <v>#DIV/0!</v>
      </c>
      <c r="I43" s="291"/>
      <c r="J43" s="475"/>
    </row>
    <row r="44" spans="1:10" ht="15">
      <c r="A44" s="75" t="s">
        <v>72</v>
      </c>
      <c r="B44" s="295">
        <f>B45+B48+B51+B52+B53+B54+B55+B56</f>
        <v>0</v>
      </c>
      <c r="C44" s="295">
        <f>C45+C48+C51+C52+C53+C54+C55+C56</f>
        <v>0</v>
      </c>
      <c r="D44" s="83" t="e">
        <f t="shared" si="0"/>
        <v>#DIV/0!</v>
      </c>
      <c r="E44" s="295">
        <f>E45+E48+E51+E52+E53+E54+E55+E56</f>
        <v>0</v>
      </c>
      <c r="F44" s="83" t="e">
        <f t="shared" si="1"/>
        <v>#DIV/0!</v>
      </c>
      <c r="G44" s="295">
        <f t="shared" si="2"/>
        <v>0</v>
      </c>
      <c r="H44" s="83" t="e">
        <f t="shared" si="3"/>
        <v>#DIV/0!</v>
      </c>
      <c r="I44" s="296"/>
      <c r="J44" s="476"/>
    </row>
    <row r="45" spans="1:10" ht="15">
      <c r="A45" s="76" t="s">
        <v>73</v>
      </c>
      <c r="B45" s="292">
        <f>B46+B47</f>
        <v>0</v>
      </c>
      <c r="C45" s="292">
        <f>C46+C47</f>
        <v>0</v>
      </c>
      <c r="D45" s="82" t="e">
        <f t="shared" si="0"/>
        <v>#DIV/0!</v>
      </c>
      <c r="E45" s="292">
        <f>E46+E47</f>
        <v>0</v>
      </c>
      <c r="F45" s="82" t="e">
        <f t="shared" si="1"/>
        <v>#DIV/0!</v>
      </c>
      <c r="G45" s="290">
        <f t="shared" si="2"/>
        <v>0</v>
      </c>
      <c r="H45" s="82" t="e">
        <f t="shared" si="3"/>
        <v>#DIV/0!</v>
      </c>
      <c r="I45" s="291"/>
      <c r="J45" s="475"/>
    </row>
    <row r="46" spans="1:10" ht="15">
      <c r="A46" s="76" t="s">
        <v>74</v>
      </c>
      <c r="B46" s="293"/>
      <c r="C46" s="293"/>
      <c r="D46" s="82" t="e">
        <f t="shared" si="0"/>
        <v>#DIV/0!</v>
      </c>
      <c r="E46" s="293"/>
      <c r="F46" s="82" t="e">
        <f t="shared" si="1"/>
        <v>#DIV/0!</v>
      </c>
      <c r="G46" s="290">
        <f t="shared" si="2"/>
        <v>0</v>
      </c>
      <c r="H46" s="82" t="e">
        <f t="shared" si="3"/>
        <v>#DIV/0!</v>
      </c>
      <c r="I46" s="291"/>
      <c r="J46" s="475"/>
    </row>
    <row r="47" spans="1:10" ht="15">
      <c r="A47" s="76" t="s">
        <v>75</v>
      </c>
      <c r="B47" s="293"/>
      <c r="C47" s="293"/>
      <c r="D47" s="82" t="e">
        <f t="shared" si="0"/>
        <v>#DIV/0!</v>
      </c>
      <c r="E47" s="293"/>
      <c r="F47" s="82" t="e">
        <f t="shared" si="1"/>
        <v>#DIV/0!</v>
      </c>
      <c r="G47" s="290">
        <f t="shared" si="2"/>
        <v>0</v>
      </c>
      <c r="H47" s="82" t="e">
        <f t="shared" si="3"/>
        <v>#DIV/0!</v>
      </c>
      <c r="I47" s="291"/>
      <c r="J47" s="475"/>
    </row>
    <row r="48" spans="1:10" ht="15">
      <c r="A48" s="76" t="s">
        <v>76</v>
      </c>
      <c r="B48" s="292">
        <f>B49+B50</f>
        <v>0</v>
      </c>
      <c r="C48" s="292">
        <f>C49+C50</f>
        <v>0</v>
      </c>
      <c r="D48" s="82" t="e">
        <f t="shared" si="0"/>
        <v>#DIV/0!</v>
      </c>
      <c r="E48" s="292">
        <f>E49+E50</f>
        <v>0</v>
      </c>
      <c r="F48" s="82" t="e">
        <f t="shared" si="1"/>
        <v>#DIV/0!</v>
      </c>
      <c r="G48" s="290">
        <f t="shared" si="2"/>
        <v>0</v>
      </c>
      <c r="H48" s="82" t="e">
        <f t="shared" si="3"/>
        <v>#DIV/0!</v>
      </c>
      <c r="I48" s="475"/>
      <c r="J48" s="475"/>
    </row>
    <row r="49" spans="1:10" ht="15">
      <c r="A49" s="76" t="s">
        <v>77</v>
      </c>
      <c r="B49" s="293"/>
      <c r="C49" s="293"/>
      <c r="D49" s="82" t="e">
        <f t="shared" si="0"/>
        <v>#DIV/0!</v>
      </c>
      <c r="E49" s="293"/>
      <c r="F49" s="82" t="e">
        <f t="shared" si="1"/>
        <v>#DIV/0!</v>
      </c>
      <c r="G49" s="290">
        <f t="shared" si="2"/>
        <v>0</v>
      </c>
      <c r="H49" s="82" t="e">
        <f t="shared" si="3"/>
        <v>#DIV/0!</v>
      </c>
      <c r="I49" s="291"/>
      <c r="J49" s="475"/>
    </row>
    <row r="50" spans="1:10" ht="15">
      <c r="A50" s="76" t="s">
        <v>78</v>
      </c>
      <c r="B50" s="293"/>
      <c r="C50" s="293"/>
      <c r="D50" s="82" t="e">
        <f t="shared" si="0"/>
        <v>#DIV/0!</v>
      </c>
      <c r="E50" s="293"/>
      <c r="F50" s="82" t="e">
        <f t="shared" si="1"/>
        <v>#DIV/0!</v>
      </c>
      <c r="G50" s="290">
        <f t="shared" si="2"/>
        <v>0</v>
      </c>
      <c r="H50" s="82" t="e">
        <f t="shared" si="3"/>
        <v>#DIV/0!</v>
      </c>
      <c r="I50" s="291"/>
      <c r="J50" s="475"/>
    </row>
    <row r="51" spans="1:10" ht="15">
      <c r="A51" s="76" t="s">
        <v>79</v>
      </c>
      <c r="B51" s="293"/>
      <c r="C51" s="293"/>
      <c r="D51" s="82" t="e">
        <f t="shared" si="0"/>
        <v>#DIV/0!</v>
      </c>
      <c r="E51" s="293"/>
      <c r="F51" s="82" t="e">
        <f t="shared" si="1"/>
        <v>#DIV/0!</v>
      </c>
      <c r="G51" s="290">
        <f t="shared" si="2"/>
        <v>0</v>
      </c>
      <c r="H51" s="82" t="e">
        <f t="shared" si="3"/>
        <v>#DIV/0!</v>
      </c>
      <c r="I51" s="291"/>
      <c r="J51" s="475"/>
    </row>
    <row r="52" spans="1:10" ht="15">
      <c r="A52" s="76" t="s">
        <v>80</v>
      </c>
      <c r="B52" s="293"/>
      <c r="C52" s="293"/>
      <c r="D52" s="82" t="e">
        <f t="shared" si="0"/>
        <v>#DIV/0!</v>
      </c>
      <c r="E52" s="293"/>
      <c r="F52" s="82" t="e">
        <f t="shared" si="1"/>
        <v>#DIV/0!</v>
      </c>
      <c r="G52" s="290">
        <f t="shared" si="2"/>
        <v>0</v>
      </c>
      <c r="H52" s="82" t="e">
        <f t="shared" si="3"/>
        <v>#DIV/0!</v>
      </c>
      <c r="I52" s="291"/>
      <c r="J52" s="475"/>
    </row>
    <row r="53" spans="1:10" ht="15">
      <c r="A53" s="76" t="s">
        <v>81</v>
      </c>
      <c r="B53" s="293"/>
      <c r="C53" s="293"/>
      <c r="D53" s="82" t="e">
        <f t="shared" si="0"/>
        <v>#DIV/0!</v>
      </c>
      <c r="E53" s="293"/>
      <c r="F53" s="82" t="e">
        <f t="shared" si="1"/>
        <v>#DIV/0!</v>
      </c>
      <c r="G53" s="290">
        <f t="shared" si="2"/>
        <v>0</v>
      </c>
      <c r="H53" s="82" t="e">
        <f t="shared" si="3"/>
        <v>#DIV/0!</v>
      </c>
      <c r="I53" s="291"/>
      <c r="J53" s="475"/>
    </row>
    <row r="54" spans="1:10" ht="15">
      <c r="A54" s="76" t="s">
        <v>82</v>
      </c>
      <c r="B54" s="293"/>
      <c r="C54" s="293"/>
      <c r="D54" s="82" t="e">
        <f t="shared" si="0"/>
        <v>#DIV/0!</v>
      </c>
      <c r="E54" s="293"/>
      <c r="F54" s="82" t="e">
        <f t="shared" si="1"/>
        <v>#DIV/0!</v>
      </c>
      <c r="G54" s="290">
        <f t="shared" si="2"/>
        <v>0</v>
      </c>
      <c r="H54" s="82" t="e">
        <f t="shared" si="3"/>
        <v>#DIV/0!</v>
      </c>
      <c r="I54" s="291"/>
      <c r="J54" s="475"/>
    </row>
    <row r="55" spans="1:10" ht="15">
      <c r="A55" s="76" t="s">
        <v>83</v>
      </c>
      <c r="B55" s="293"/>
      <c r="C55" s="293"/>
      <c r="D55" s="82" t="e">
        <f t="shared" si="0"/>
        <v>#DIV/0!</v>
      </c>
      <c r="E55" s="293"/>
      <c r="F55" s="82" t="e">
        <f t="shared" si="1"/>
        <v>#DIV/0!</v>
      </c>
      <c r="G55" s="290">
        <f t="shared" si="2"/>
        <v>0</v>
      </c>
      <c r="H55" s="82" t="e">
        <f t="shared" si="3"/>
        <v>#DIV/0!</v>
      </c>
      <c r="I55" s="291"/>
      <c r="J55" s="475"/>
    </row>
    <row r="56" spans="1:10" ht="15">
      <c r="A56" s="76" t="s">
        <v>84</v>
      </c>
      <c r="B56" s="292">
        <f>B57+B58</f>
        <v>0</v>
      </c>
      <c r="C56" s="292">
        <f>C57+C58</f>
        <v>0</v>
      </c>
      <c r="D56" s="82" t="e">
        <f t="shared" si="0"/>
        <v>#DIV/0!</v>
      </c>
      <c r="E56" s="292">
        <f>E57+E58</f>
        <v>0</v>
      </c>
      <c r="F56" s="82" t="e">
        <f t="shared" si="1"/>
        <v>#DIV/0!</v>
      </c>
      <c r="G56" s="290">
        <f t="shared" si="2"/>
        <v>0</v>
      </c>
      <c r="H56" s="82" t="e">
        <f t="shared" si="3"/>
        <v>#DIV/0!</v>
      </c>
      <c r="I56" s="475"/>
      <c r="J56" s="475"/>
    </row>
    <row r="57" spans="1:10" ht="15">
      <c r="A57" s="76" t="s">
        <v>85</v>
      </c>
      <c r="B57" s="293"/>
      <c r="C57" s="293"/>
      <c r="D57" s="82" t="e">
        <f t="shared" si="0"/>
        <v>#DIV/0!</v>
      </c>
      <c r="E57" s="293"/>
      <c r="F57" s="82" t="e">
        <f t="shared" si="1"/>
        <v>#DIV/0!</v>
      </c>
      <c r="G57" s="290">
        <f t="shared" si="2"/>
        <v>0</v>
      </c>
      <c r="H57" s="82" t="e">
        <f t="shared" si="3"/>
        <v>#DIV/0!</v>
      </c>
      <c r="I57" s="291"/>
      <c r="J57" s="475"/>
    </row>
    <row r="58" spans="1:10" ht="14.25" customHeight="1">
      <c r="A58" s="76" t="s">
        <v>86</v>
      </c>
      <c r="B58" s="293"/>
      <c r="C58" s="293"/>
      <c r="D58" s="82" t="e">
        <f aca="true" t="shared" si="4" ref="D58:D63">C58/B58</f>
        <v>#DIV/0!</v>
      </c>
      <c r="E58" s="293"/>
      <c r="F58" s="82" t="e">
        <f t="shared" si="1"/>
        <v>#DIV/0!</v>
      </c>
      <c r="G58" s="290">
        <f t="shared" si="2"/>
        <v>0</v>
      </c>
      <c r="H58" s="82" t="e">
        <f t="shared" si="3"/>
        <v>#DIV/0!</v>
      </c>
      <c r="I58" s="291"/>
      <c r="J58" s="475"/>
    </row>
    <row r="59" spans="1:10" ht="15">
      <c r="A59" s="75" t="s">
        <v>87</v>
      </c>
      <c r="B59" s="295">
        <f>B60+B61+B62+B63</f>
        <v>0</v>
      </c>
      <c r="C59" s="295">
        <f>C60+C61+C62+C63</f>
        <v>0</v>
      </c>
      <c r="D59" s="82" t="e">
        <f t="shared" si="4"/>
        <v>#DIV/0!</v>
      </c>
      <c r="E59" s="477"/>
      <c r="F59" s="82" t="e">
        <f t="shared" si="1"/>
        <v>#DIV/0!</v>
      </c>
      <c r="G59" s="290">
        <f t="shared" si="2"/>
        <v>0</v>
      </c>
      <c r="H59" s="82" t="e">
        <f t="shared" si="3"/>
        <v>#DIV/0!</v>
      </c>
      <c r="I59" s="298"/>
      <c r="J59" s="476"/>
    </row>
    <row r="60" spans="1:10" ht="15">
      <c r="A60" s="76" t="s">
        <v>88</v>
      </c>
      <c r="B60" s="478"/>
      <c r="C60" s="478"/>
      <c r="D60" s="82" t="e">
        <f t="shared" si="4"/>
        <v>#DIV/0!</v>
      </c>
      <c r="E60" s="479"/>
      <c r="F60" s="82" t="e">
        <f t="shared" si="1"/>
        <v>#DIV/0!</v>
      </c>
      <c r="G60" s="290">
        <f t="shared" si="2"/>
        <v>0</v>
      </c>
      <c r="H60" s="82" t="e">
        <f t="shared" si="3"/>
        <v>#DIV/0!</v>
      </c>
      <c r="I60" s="85"/>
      <c r="J60" s="475"/>
    </row>
    <row r="61" spans="1:10" ht="15">
      <c r="A61" s="76" t="s">
        <v>89</v>
      </c>
      <c r="B61" s="478"/>
      <c r="C61" s="478"/>
      <c r="D61" s="82" t="e">
        <f t="shared" si="4"/>
        <v>#DIV/0!</v>
      </c>
      <c r="E61" s="479"/>
      <c r="F61" s="82" t="e">
        <f t="shared" si="1"/>
        <v>#DIV/0!</v>
      </c>
      <c r="G61" s="290">
        <f t="shared" si="2"/>
        <v>0</v>
      </c>
      <c r="H61" s="82" t="e">
        <f t="shared" si="3"/>
        <v>#DIV/0!</v>
      </c>
      <c r="I61" s="85"/>
      <c r="J61" s="475"/>
    </row>
    <row r="62" spans="1:10" ht="15.75" customHeight="1">
      <c r="A62" s="76" t="s">
        <v>222</v>
      </c>
      <c r="B62" s="478"/>
      <c r="C62" s="478"/>
      <c r="D62" s="82" t="e">
        <f t="shared" si="4"/>
        <v>#DIV/0!</v>
      </c>
      <c r="E62" s="479"/>
      <c r="F62" s="82" t="e">
        <f t="shared" si="1"/>
        <v>#DIV/0!</v>
      </c>
      <c r="G62" s="290">
        <f t="shared" si="2"/>
        <v>0</v>
      </c>
      <c r="H62" s="82" t="e">
        <f t="shared" si="3"/>
        <v>#DIV/0!</v>
      </c>
      <c r="I62" s="85"/>
      <c r="J62" s="475"/>
    </row>
    <row r="63" spans="1:10" ht="15.75" customHeight="1">
      <c r="A63" s="76" t="s">
        <v>257</v>
      </c>
      <c r="B63" s="478"/>
      <c r="C63" s="478"/>
      <c r="D63" s="82" t="e">
        <f t="shared" si="4"/>
        <v>#DIV/0!</v>
      </c>
      <c r="E63" s="479"/>
      <c r="F63" s="82" t="e">
        <f t="shared" si="1"/>
        <v>#DIV/0!</v>
      </c>
      <c r="G63" s="290">
        <f t="shared" si="2"/>
        <v>0</v>
      </c>
      <c r="H63" s="82" t="e">
        <f t="shared" si="3"/>
        <v>#DIV/0!</v>
      </c>
      <c r="I63" s="85"/>
      <c r="J63" s="475"/>
    </row>
    <row r="64" spans="1:10" ht="15">
      <c r="A64" s="75" t="s">
        <v>90</v>
      </c>
      <c r="B64" s="295">
        <f>B65+B66+B67+B68+B69</f>
        <v>0</v>
      </c>
      <c r="C64" s="295">
        <f>C65+C66+C67+C68+C69</f>
        <v>0</v>
      </c>
      <c r="D64" s="83" t="e">
        <f aca="true" t="shared" si="5" ref="D64:D69">C64/B64</f>
        <v>#DIV/0!</v>
      </c>
      <c r="E64" s="295">
        <f>E65+E66+E67+E68+E69</f>
        <v>0</v>
      </c>
      <c r="F64" s="83" t="e">
        <f aca="true" t="shared" si="6" ref="F64:F93">E64/B64</f>
        <v>#DIV/0!</v>
      </c>
      <c r="G64" s="295">
        <f aca="true" t="shared" si="7" ref="G64:G82">C64+E64</f>
        <v>0</v>
      </c>
      <c r="H64" s="83" t="e">
        <f aca="true" t="shared" si="8" ref="H64:H93">(C64+E64)/B64</f>
        <v>#DIV/0!</v>
      </c>
      <c r="I64" s="296"/>
      <c r="J64" s="476"/>
    </row>
    <row r="65" spans="1:10" ht="15">
      <c r="A65" s="76" t="s">
        <v>91</v>
      </c>
      <c r="B65" s="293"/>
      <c r="C65" s="293"/>
      <c r="D65" s="82" t="e">
        <f t="shared" si="5"/>
        <v>#DIV/0!</v>
      </c>
      <c r="E65" s="293"/>
      <c r="F65" s="82" t="e">
        <f t="shared" si="6"/>
        <v>#DIV/0!</v>
      </c>
      <c r="G65" s="290">
        <f t="shared" si="7"/>
        <v>0</v>
      </c>
      <c r="H65" s="82" t="e">
        <f t="shared" si="8"/>
        <v>#DIV/0!</v>
      </c>
      <c r="I65" s="291"/>
      <c r="J65" s="475"/>
    </row>
    <row r="66" spans="1:10" ht="15">
      <c r="A66" s="76" t="s">
        <v>92</v>
      </c>
      <c r="B66" s="293"/>
      <c r="C66" s="293"/>
      <c r="D66" s="82" t="e">
        <f t="shared" si="5"/>
        <v>#DIV/0!</v>
      </c>
      <c r="E66" s="293"/>
      <c r="F66" s="82" t="e">
        <f t="shared" si="6"/>
        <v>#DIV/0!</v>
      </c>
      <c r="G66" s="290">
        <f t="shared" si="7"/>
        <v>0</v>
      </c>
      <c r="H66" s="82" t="e">
        <f t="shared" si="8"/>
        <v>#DIV/0!</v>
      </c>
      <c r="I66" s="291"/>
      <c r="J66" s="475"/>
    </row>
    <row r="67" spans="1:10" ht="15">
      <c r="A67" s="76" t="s">
        <v>248</v>
      </c>
      <c r="B67" s="293"/>
      <c r="C67" s="293"/>
      <c r="D67" s="82" t="e">
        <f t="shared" si="5"/>
        <v>#DIV/0!</v>
      </c>
      <c r="E67" s="293"/>
      <c r="F67" s="82" t="e">
        <f t="shared" si="6"/>
        <v>#DIV/0!</v>
      </c>
      <c r="G67" s="290">
        <f t="shared" si="7"/>
        <v>0</v>
      </c>
      <c r="H67" s="82" t="e">
        <f t="shared" si="8"/>
        <v>#DIV/0!</v>
      </c>
      <c r="I67" s="291"/>
      <c r="J67" s="475"/>
    </row>
    <row r="68" spans="1:10" ht="15">
      <c r="A68" s="76" t="s">
        <v>93</v>
      </c>
      <c r="B68" s="293"/>
      <c r="C68" s="293"/>
      <c r="D68" s="82" t="e">
        <f t="shared" si="5"/>
        <v>#DIV/0!</v>
      </c>
      <c r="E68" s="293"/>
      <c r="F68" s="82" t="e">
        <f t="shared" si="6"/>
        <v>#DIV/0!</v>
      </c>
      <c r="G68" s="290">
        <f t="shared" si="7"/>
        <v>0</v>
      </c>
      <c r="H68" s="82" t="e">
        <f t="shared" si="8"/>
        <v>#DIV/0!</v>
      </c>
      <c r="I68" s="291"/>
      <c r="J68" s="475"/>
    </row>
    <row r="69" spans="1:10" ht="15">
      <c r="A69" s="76" t="s">
        <v>251</v>
      </c>
      <c r="B69" s="293"/>
      <c r="C69" s="293"/>
      <c r="D69" s="82" t="e">
        <f t="shared" si="5"/>
        <v>#DIV/0!</v>
      </c>
      <c r="E69" s="293"/>
      <c r="F69" s="82" t="e">
        <f t="shared" si="6"/>
        <v>#DIV/0!</v>
      </c>
      <c r="G69" s="290">
        <f t="shared" si="7"/>
        <v>0</v>
      </c>
      <c r="H69" s="82" t="e">
        <f t="shared" si="8"/>
        <v>#DIV/0!</v>
      </c>
      <c r="I69" s="291"/>
      <c r="J69" s="475"/>
    </row>
    <row r="70" spans="1:10" ht="15">
      <c r="A70" s="75" t="s">
        <v>94</v>
      </c>
      <c r="B70" s="295">
        <f>B71+B72</f>
        <v>0</v>
      </c>
      <c r="C70" s="295">
        <f>C71+C72</f>
        <v>0</v>
      </c>
      <c r="D70" s="83" t="e">
        <f>C70/B70</f>
        <v>#DIV/0!</v>
      </c>
      <c r="E70" s="295">
        <f>E71+E72</f>
        <v>0</v>
      </c>
      <c r="F70" s="83" t="e">
        <f t="shared" si="6"/>
        <v>#DIV/0!</v>
      </c>
      <c r="G70" s="295">
        <f t="shared" si="7"/>
        <v>0</v>
      </c>
      <c r="H70" s="83" t="e">
        <f t="shared" si="8"/>
        <v>#DIV/0!</v>
      </c>
      <c r="I70" s="296"/>
      <c r="J70" s="296"/>
    </row>
    <row r="71" spans="1:10" ht="15">
      <c r="A71" s="76" t="s">
        <v>95</v>
      </c>
      <c r="B71" s="293"/>
      <c r="C71" s="293"/>
      <c r="D71" s="82" t="e">
        <f>C71/B71</f>
        <v>#DIV/0!</v>
      </c>
      <c r="E71" s="293"/>
      <c r="F71" s="82" t="e">
        <f t="shared" si="6"/>
        <v>#DIV/0!</v>
      </c>
      <c r="G71" s="290">
        <f t="shared" si="7"/>
        <v>0</v>
      </c>
      <c r="H71" s="82" t="e">
        <f t="shared" si="8"/>
        <v>#DIV/0!</v>
      </c>
      <c r="I71" s="291"/>
      <c r="J71" s="475"/>
    </row>
    <row r="72" spans="1:10" ht="15">
      <c r="A72" s="76" t="s">
        <v>96</v>
      </c>
      <c r="B72" s="293"/>
      <c r="C72" s="293"/>
      <c r="D72" s="82" t="e">
        <f>C72/B72</f>
        <v>#DIV/0!</v>
      </c>
      <c r="E72" s="293"/>
      <c r="F72" s="82" t="e">
        <f t="shared" si="6"/>
        <v>#DIV/0!</v>
      </c>
      <c r="G72" s="290">
        <f t="shared" si="7"/>
        <v>0</v>
      </c>
      <c r="H72" s="82" t="e">
        <f t="shared" si="8"/>
        <v>#DIV/0!</v>
      </c>
      <c r="I72" s="291"/>
      <c r="J72" s="475"/>
    </row>
    <row r="73" spans="1:10" ht="15">
      <c r="A73" s="75" t="s">
        <v>97</v>
      </c>
      <c r="B73" s="295">
        <f>B74+B75+B76</f>
        <v>0</v>
      </c>
      <c r="C73" s="295">
        <f>C74+C75+C76</f>
        <v>0</v>
      </c>
      <c r="D73" s="83" t="e">
        <f>C73/B73</f>
        <v>#DIV/0!</v>
      </c>
      <c r="E73" s="295">
        <f>E74+E75+E76</f>
        <v>0</v>
      </c>
      <c r="F73" s="83" t="e">
        <f t="shared" si="6"/>
        <v>#DIV/0!</v>
      </c>
      <c r="G73" s="295">
        <f t="shared" si="7"/>
        <v>0</v>
      </c>
      <c r="H73" s="83" t="e">
        <f t="shared" si="8"/>
        <v>#DIV/0!</v>
      </c>
      <c r="I73" s="296"/>
      <c r="J73" s="296"/>
    </row>
    <row r="74" spans="1:10" ht="15">
      <c r="A74" s="76" t="s">
        <v>98</v>
      </c>
      <c r="B74" s="293"/>
      <c r="C74" s="293"/>
      <c r="D74" s="82" t="e">
        <f aca="true" t="shared" si="9" ref="D74:D93">C74/B74</f>
        <v>#DIV/0!</v>
      </c>
      <c r="E74" s="293"/>
      <c r="F74" s="82" t="e">
        <f t="shared" si="6"/>
        <v>#DIV/0!</v>
      </c>
      <c r="G74" s="290">
        <f t="shared" si="7"/>
        <v>0</v>
      </c>
      <c r="H74" s="82" t="e">
        <f t="shared" si="8"/>
        <v>#DIV/0!</v>
      </c>
      <c r="I74" s="291"/>
      <c r="J74" s="475"/>
    </row>
    <row r="75" spans="1:10" ht="15">
      <c r="A75" s="76" t="s">
        <v>99</v>
      </c>
      <c r="B75" s="293"/>
      <c r="C75" s="293"/>
      <c r="D75" s="82" t="e">
        <f t="shared" si="9"/>
        <v>#DIV/0!</v>
      </c>
      <c r="E75" s="293"/>
      <c r="F75" s="82" t="e">
        <f t="shared" si="6"/>
        <v>#DIV/0!</v>
      </c>
      <c r="G75" s="290">
        <f t="shared" si="7"/>
        <v>0</v>
      </c>
      <c r="H75" s="82" t="e">
        <f t="shared" si="8"/>
        <v>#DIV/0!</v>
      </c>
      <c r="I75" s="291"/>
      <c r="J75" s="475"/>
    </row>
    <row r="76" spans="1:10" ht="15">
      <c r="A76" s="76" t="s">
        <v>100</v>
      </c>
      <c r="B76" s="293"/>
      <c r="C76" s="293"/>
      <c r="D76" s="82" t="e">
        <f t="shared" si="9"/>
        <v>#DIV/0!</v>
      </c>
      <c r="E76" s="293"/>
      <c r="F76" s="82" t="e">
        <f t="shared" si="6"/>
        <v>#DIV/0!</v>
      </c>
      <c r="G76" s="290">
        <f t="shared" si="7"/>
        <v>0</v>
      </c>
      <c r="H76" s="82" t="e">
        <f t="shared" si="8"/>
        <v>#DIV/0!</v>
      </c>
      <c r="I76" s="291"/>
      <c r="J76" s="475"/>
    </row>
    <row r="77" spans="1:10" ht="15">
      <c r="A77" s="75" t="s">
        <v>249</v>
      </c>
      <c r="B77" s="295">
        <f>B78+B79+B80</f>
        <v>0</v>
      </c>
      <c r="C77" s="295">
        <f>C78+C79+C80</f>
        <v>0</v>
      </c>
      <c r="D77" s="83" t="e">
        <f>C77/B77</f>
        <v>#DIV/0!</v>
      </c>
      <c r="E77" s="295">
        <f>E78+E79+E80</f>
        <v>0</v>
      </c>
      <c r="F77" s="83" t="e">
        <f t="shared" si="6"/>
        <v>#DIV/0!</v>
      </c>
      <c r="G77" s="295">
        <f t="shared" si="7"/>
        <v>0</v>
      </c>
      <c r="H77" s="83" t="e">
        <f t="shared" si="8"/>
        <v>#DIV/0!</v>
      </c>
      <c r="I77" s="296"/>
      <c r="J77" s="476"/>
    </row>
    <row r="78" spans="1:10" ht="15">
      <c r="A78" s="76" t="s">
        <v>328</v>
      </c>
      <c r="B78" s="293"/>
      <c r="C78" s="293"/>
      <c r="D78" s="83" t="e">
        <f>C78/B78</f>
        <v>#DIV/0!</v>
      </c>
      <c r="E78" s="293"/>
      <c r="F78" s="83" t="e">
        <f t="shared" si="6"/>
        <v>#DIV/0!</v>
      </c>
      <c r="G78" s="295">
        <f t="shared" si="7"/>
        <v>0</v>
      </c>
      <c r="H78" s="83" t="e">
        <f t="shared" si="8"/>
        <v>#DIV/0!</v>
      </c>
      <c r="I78" s="291"/>
      <c r="J78" s="475"/>
    </row>
    <row r="79" spans="1:10" ht="15">
      <c r="A79" s="76" t="s">
        <v>101</v>
      </c>
      <c r="B79" s="293"/>
      <c r="C79" s="293"/>
      <c r="D79" s="83" t="e">
        <f>C79/B79</f>
        <v>#DIV/0!</v>
      </c>
      <c r="E79" s="293"/>
      <c r="F79" s="83" t="e">
        <f t="shared" si="6"/>
        <v>#DIV/0!</v>
      </c>
      <c r="G79" s="295">
        <f t="shared" si="7"/>
        <v>0</v>
      </c>
      <c r="H79" s="83" t="e">
        <f t="shared" si="8"/>
        <v>#DIV/0!</v>
      </c>
      <c r="I79" s="291"/>
      <c r="J79" s="475"/>
    </row>
    <row r="80" spans="1:10" ht="15">
      <c r="A80" s="76" t="s">
        <v>102</v>
      </c>
      <c r="B80" s="293"/>
      <c r="C80" s="293"/>
      <c r="D80" s="83" t="e">
        <f>C80/B80</f>
        <v>#DIV/0!</v>
      </c>
      <c r="E80" s="293"/>
      <c r="F80" s="83" t="e">
        <f t="shared" si="6"/>
        <v>#DIV/0!</v>
      </c>
      <c r="G80" s="295">
        <f t="shared" si="7"/>
        <v>0</v>
      </c>
      <c r="H80" s="83" t="e">
        <f t="shared" si="8"/>
        <v>#DIV/0!</v>
      </c>
      <c r="I80" s="291"/>
      <c r="J80" s="475"/>
    </row>
    <row r="81" spans="1:10" ht="15">
      <c r="A81" s="75" t="s">
        <v>103</v>
      </c>
      <c r="B81" s="299">
        <f>B82+B83</f>
        <v>0</v>
      </c>
      <c r="C81" s="299">
        <f>C82+C83</f>
        <v>0</v>
      </c>
      <c r="D81" s="84" t="e">
        <f t="shared" si="9"/>
        <v>#DIV/0!</v>
      </c>
      <c r="E81" s="299">
        <f>E82+E83</f>
        <v>0</v>
      </c>
      <c r="F81" s="84" t="e">
        <f t="shared" si="6"/>
        <v>#DIV/0!</v>
      </c>
      <c r="G81" s="299">
        <f t="shared" si="7"/>
        <v>0</v>
      </c>
      <c r="H81" s="84" t="e">
        <f t="shared" si="8"/>
        <v>#DIV/0!</v>
      </c>
      <c r="I81" s="300"/>
      <c r="J81" s="475"/>
    </row>
    <row r="82" spans="1:10" ht="15">
      <c r="A82" s="301" t="s">
        <v>104</v>
      </c>
      <c r="B82" s="302">
        <f>B72+B57+B48</f>
        <v>0</v>
      </c>
      <c r="C82" s="302">
        <f>C72+C57+C48</f>
        <v>0</v>
      </c>
      <c r="D82" s="303" t="e">
        <f t="shared" si="9"/>
        <v>#DIV/0!</v>
      </c>
      <c r="E82" s="302">
        <f>E72+E57+E48</f>
        <v>0</v>
      </c>
      <c r="F82" s="303" t="e">
        <f t="shared" si="6"/>
        <v>#DIV/0!</v>
      </c>
      <c r="G82" s="302">
        <f t="shared" si="7"/>
        <v>0</v>
      </c>
      <c r="H82" s="303" t="e">
        <f t="shared" si="8"/>
        <v>#DIV/0!</v>
      </c>
      <c r="I82" s="304"/>
      <c r="J82" s="480"/>
    </row>
    <row r="83" spans="1:10" ht="15">
      <c r="A83" s="301" t="s">
        <v>105</v>
      </c>
      <c r="B83" s="302">
        <f aca="true" t="shared" si="10" ref="B83:H83">B77+B73+B71+B64+B59+B58+B45+B51+B52+B53+B54+B55+B33+B17</f>
        <v>0</v>
      </c>
      <c r="C83" s="302">
        <f t="shared" si="10"/>
        <v>0</v>
      </c>
      <c r="D83" s="302" t="e">
        <f t="shared" si="10"/>
        <v>#DIV/0!</v>
      </c>
      <c r="E83" s="302">
        <f t="shared" si="10"/>
        <v>0</v>
      </c>
      <c r="F83" s="302" t="e">
        <f t="shared" si="10"/>
        <v>#DIV/0!</v>
      </c>
      <c r="G83" s="302">
        <f t="shared" si="10"/>
        <v>0</v>
      </c>
      <c r="H83" s="302" t="e">
        <f t="shared" si="10"/>
        <v>#DIV/0!</v>
      </c>
      <c r="I83" s="304"/>
      <c r="J83" s="480"/>
    </row>
    <row r="84" spans="1:10" ht="15">
      <c r="A84" s="75" t="s">
        <v>106</v>
      </c>
      <c r="B84" s="299">
        <f>B85+B86</f>
        <v>0</v>
      </c>
      <c r="C84" s="299">
        <f>C85+C86</f>
        <v>0</v>
      </c>
      <c r="D84" s="84" t="s">
        <v>215</v>
      </c>
      <c r="E84" s="299">
        <f>E85+E86</f>
        <v>0</v>
      </c>
      <c r="F84" s="84" t="e">
        <f t="shared" si="6"/>
        <v>#DIV/0!</v>
      </c>
      <c r="G84" s="299" t="s">
        <v>215</v>
      </c>
      <c r="H84" s="84" t="e">
        <f t="shared" si="8"/>
        <v>#DIV/0!</v>
      </c>
      <c r="I84" s="300"/>
      <c r="J84" s="475"/>
    </row>
    <row r="85" spans="1:10" ht="15">
      <c r="A85" s="301" t="s">
        <v>107</v>
      </c>
      <c r="B85" s="305">
        <v>0</v>
      </c>
      <c r="C85" s="305"/>
      <c r="D85" s="84" t="s">
        <v>215</v>
      </c>
      <c r="E85" s="305"/>
      <c r="F85" s="84" t="e">
        <f t="shared" si="6"/>
        <v>#DIV/0!</v>
      </c>
      <c r="G85" s="299" t="s">
        <v>215</v>
      </c>
      <c r="H85" s="84" t="e">
        <f t="shared" si="8"/>
        <v>#DIV/0!</v>
      </c>
      <c r="I85" s="300"/>
      <c r="J85" s="475"/>
    </row>
    <row r="86" spans="1:10" ht="15">
      <c r="A86" s="301" t="s">
        <v>108</v>
      </c>
      <c r="B86" s="305">
        <v>0</v>
      </c>
      <c r="C86" s="305"/>
      <c r="D86" s="84" t="s">
        <v>215</v>
      </c>
      <c r="E86" s="305"/>
      <c r="F86" s="84" t="e">
        <f t="shared" si="6"/>
        <v>#DIV/0!</v>
      </c>
      <c r="G86" s="299" t="s">
        <v>215</v>
      </c>
      <c r="H86" s="84" t="e">
        <f t="shared" si="8"/>
        <v>#DIV/0!</v>
      </c>
      <c r="I86" s="300"/>
      <c r="J86" s="475"/>
    </row>
    <row r="87" spans="1:10" ht="15">
      <c r="A87" s="75" t="s">
        <v>109</v>
      </c>
      <c r="B87" s="299">
        <f>B88+B89</f>
        <v>0</v>
      </c>
      <c r="C87" s="299">
        <f>C88+C89</f>
        <v>0</v>
      </c>
      <c r="D87" s="84" t="e">
        <f t="shared" si="9"/>
        <v>#DIV/0!</v>
      </c>
      <c r="E87" s="299">
        <f>E88+E89</f>
        <v>0</v>
      </c>
      <c r="F87" s="84" t="e">
        <f t="shared" si="6"/>
        <v>#DIV/0!</v>
      </c>
      <c r="G87" s="299">
        <f aca="true" t="shared" si="11" ref="G87:G94">C87+E87</f>
        <v>0</v>
      </c>
      <c r="H87" s="84" t="e">
        <f t="shared" si="8"/>
        <v>#DIV/0!</v>
      </c>
      <c r="I87" s="300"/>
      <c r="J87" s="475"/>
    </row>
    <row r="88" spans="1:10" ht="15">
      <c r="A88" s="306" t="s">
        <v>110</v>
      </c>
      <c r="B88" s="299">
        <f>B82+B85</f>
        <v>0</v>
      </c>
      <c r="C88" s="299">
        <f>C82+C85</f>
        <v>0</v>
      </c>
      <c r="D88" s="84" t="e">
        <f t="shared" si="9"/>
        <v>#DIV/0!</v>
      </c>
      <c r="E88" s="299">
        <f>E82+E85</f>
        <v>0</v>
      </c>
      <c r="F88" s="84" t="e">
        <f t="shared" si="6"/>
        <v>#DIV/0!</v>
      </c>
      <c r="G88" s="299">
        <f t="shared" si="11"/>
        <v>0</v>
      </c>
      <c r="H88" s="84" t="e">
        <f t="shared" si="8"/>
        <v>#DIV/0!</v>
      </c>
      <c r="I88" s="300"/>
      <c r="J88" s="475"/>
    </row>
    <row r="89" spans="1:10" ht="15">
      <c r="A89" s="306" t="s">
        <v>111</v>
      </c>
      <c r="B89" s="299">
        <f>B83+B86</f>
        <v>0</v>
      </c>
      <c r="C89" s="299">
        <f>C83+C86</f>
        <v>0</v>
      </c>
      <c r="D89" s="84" t="e">
        <f t="shared" si="9"/>
        <v>#DIV/0!</v>
      </c>
      <c r="E89" s="299">
        <f>E83+E86</f>
        <v>0</v>
      </c>
      <c r="F89" s="84" t="e">
        <f t="shared" si="6"/>
        <v>#DIV/0!</v>
      </c>
      <c r="G89" s="299">
        <f t="shared" si="11"/>
        <v>0</v>
      </c>
      <c r="H89" s="84" t="e">
        <f t="shared" si="8"/>
        <v>#DIV/0!</v>
      </c>
      <c r="I89" s="300"/>
      <c r="J89" s="475"/>
    </row>
    <row r="90" spans="1:10" ht="15">
      <c r="A90" s="307" t="s">
        <v>112</v>
      </c>
      <c r="B90" s="305"/>
      <c r="C90" s="305"/>
      <c r="D90" s="84" t="e">
        <f t="shared" si="9"/>
        <v>#DIV/0!</v>
      </c>
      <c r="E90" s="305"/>
      <c r="F90" s="84" t="e">
        <f t="shared" si="6"/>
        <v>#DIV/0!</v>
      </c>
      <c r="G90" s="299">
        <f t="shared" si="11"/>
        <v>0</v>
      </c>
      <c r="H90" s="84" t="e">
        <f t="shared" si="8"/>
        <v>#DIV/0!</v>
      </c>
      <c r="I90" s="300"/>
      <c r="J90" s="475"/>
    </row>
    <row r="91" spans="1:10" ht="15">
      <c r="A91" s="306" t="s">
        <v>113</v>
      </c>
      <c r="B91" s="299" t="e">
        <f>B90*(B81/(B81+B84))</f>
        <v>#DIV/0!</v>
      </c>
      <c r="C91" s="299" t="e">
        <f>C90*(C81/(C81+C84))</f>
        <v>#DIV/0!</v>
      </c>
      <c r="D91" s="84" t="e">
        <f t="shared" si="9"/>
        <v>#DIV/0!</v>
      </c>
      <c r="E91" s="299" t="e">
        <f>E90*(E81/(E81+E84))</f>
        <v>#DIV/0!</v>
      </c>
      <c r="F91" s="84" t="e">
        <f t="shared" si="6"/>
        <v>#DIV/0!</v>
      </c>
      <c r="G91" s="299" t="e">
        <f t="shared" si="11"/>
        <v>#DIV/0!</v>
      </c>
      <c r="H91" s="84" t="e">
        <f t="shared" si="8"/>
        <v>#DIV/0!</v>
      </c>
      <c r="I91" s="300"/>
      <c r="J91" s="475"/>
    </row>
    <row r="92" spans="1:10" ht="15">
      <c r="A92" s="306" t="s">
        <v>114</v>
      </c>
      <c r="B92" s="299" t="e">
        <f>B90*B84/(B81+B84)</f>
        <v>#DIV/0!</v>
      </c>
      <c r="C92" s="299" t="e">
        <f>C90*C84/(C81+C84)</f>
        <v>#DIV/0!</v>
      </c>
      <c r="D92" s="84" t="e">
        <f t="shared" si="9"/>
        <v>#DIV/0!</v>
      </c>
      <c r="E92" s="299" t="e">
        <f>E90*E84/(E81+E84)</f>
        <v>#DIV/0!</v>
      </c>
      <c r="F92" s="84" t="e">
        <f t="shared" si="6"/>
        <v>#DIV/0!</v>
      </c>
      <c r="G92" s="299" t="e">
        <f t="shared" si="11"/>
        <v>#DIV/0!</v>
      </c>
      <c r="H92" s="84" t="e">
        <f t="shared" si="8"/>
        <v>#DIV/0!</v>
      </c>
      <c r="I92" s="300"/>
      <c r="J92" s="475"/>
    </row>
    <row r="93" spans="1:10" ht="15">
      <c r="A93" s="308" t="s">
        <v>115</v>
      </c>
      <c r="B93" s="299" t="e">
        <f>B91*B85/(B82+B85)</f>
        <v>#DIV/0!</v>
      </c>
      <c r="C93" s="299" t="e">
        <f>C91*C85/(C82+C85)</f>
        <v>#DIV/0!</v>
      </c>
      <c r="D93" s="84" t="e">
        <f t="shared" si="9"/>
        <v>#DIV/0!</v>
      </c>
      <c r="E93" s="311"/>
      <c r="F93" s="310" t="e">
        <f t="shared" si="6"/>
        <v>#DIV/0!</v>
      </c>
      <c r="G93" s="299" t="e">
        <f t="shared" si="11"/>
        <v>#DIV/0!</v>
      </c>
      <c r="H93" s="310" t="e">
        <f t="shared" si="8"/>
        <v>#DIV/0!</v>
      </c>
      <c r="I93" s="312"/>
      <c r="J93" s="475"/>
    </row>
    <row r="94" spans="1:10" ht="15">
      <c r="A94" s="313" t="s">
        <v>288</v>
      </c>
      <c r="B94" s="309">
        <f>B72+B56</f>
        <v>0</v>
      </c>
      <c r="C94" s="309">
        <f>C72+C56</f>
        <v>0</v>
      </c>
      <c r="D94" s="310" t="e">
        <f>E94/B94</f>
        <v>#DIV/0!</v>
      </c>
      <c r="E94" s="309">
        <f>E72+E56</f>
        <v>0</v>
      </c>
      <c r="F94" s="310"/>
      <c r="G94" s="299">
        <f t="shared" si="11"/>
        <v>0</v>
      </c>
      <c r="H94" s="310"/>
      <c r="I94" s="312"/>
      <c r="J94" s="475"/>
    </row>
    <row r="95" spans="1:10" ht="15.75" thickBot="1">
      <c r="A95" s="314" t="s">
        <v>289</v>
      </c>
      <c r="B95" s="315"/>
      <c r="C95" s="316"/>
      <c r="D95" s="317"/>
      <c r="E95" s="315"/>
      <c r="F95" s="317"/>
      <c r="G95" s="317"/>
      <c r="H95" s="317"/>
      <c r="I95" s="318"/>
      <c r="J95" s="475"/>
    </row>
    <row r="96" spans="1:9" ht="15">
      <c r="A96" s="79"/>
      <c r="B96" s="11"/>
      <c r="C96" s="319"/>
      <c r="D96" s="12"/>
      <c r="E96" s="12"/>
      <c r="F96" s="12"/>
      <c r="G96" s="12"/>
      <c r="H96" s="12"/>
      <c r="I96" s="12"/>
    </row>
    <row r="97" spans="1:9" ht="15">
      <c r="A97" s="79"/>
      <c r="B97" s="11"/>
      <c r="C97" s="319"/>
      <c r="D97" s="12"/>
      <c r="E97" s="12"/>
      <c r="F97" s="12"/>
      <c r="G97" s="12"/>
      <c r="H97" s="12"/>
      <c r="I97" s="12"/>
    </row>
    <row r="98" spans="1:9" ht="15.75" thickBot="1">
      <c r="A98" s="440"/>
      <c r="B98" s="11"/>
      <c r="C98" s="319"/>
      <c r="D98" s="12"/>
      <c r="E98" s="12"/>
      <c r="F98" s="12"/>
      <c r="G98" s="12"/>
      <c r="H98" s="12"/>
      <c r="I98" s="12"/>
    </row>
    <row r="99" spans="1:9" ht="15.75" thickBot="1">
      <c r="A99" s="481"/>
      <c r="B99" s="117" t="s">
        <v>25</v>
      </c>
      <c r="C99" s="320"/>
      <c r="D99" s="12"/>
      <c r="E99" s="712" t="s">
        <v>252</v>
      </c>
      <c r="F99" s="713"/>
      <c r="G99" s="714"/>
      <c r="H99" s="717"/>
      <c r="I99" s="718"/>
    </row>
    <row r="100" spans="1:9" ht="15">
      <c r="A100" s="440"/>
      <c r="B100" s="11"/>
      <c r="C100" s="319"/>
      <c r="D100" s="12"/>
      <c r="E100" s="12"/>
      <c r="F100" s="12"/>
      <c r="G100" s="12"/>
      <c r="H100" s="12"/>
      <c r="I100" s="12"/>
    </row>
    <row r="101" spans="2:9" ht="15">
      <c r="B101" s="11"/>
      <c r="C101" s="319"/>
      <c r="D101" s="12"/>
      <c r="E101" s="12"/>
      <c r="F101" s="12"/>
      <c r="G101" s="12"/>
      <c r="H101" s="12"/>
      <c r="I101" s="12"/>
    </row>
    <row r="102" spans="1:9" ht="15">
      <c r="A102" s="473" t="s">
        <v>345</v>
      </c>
      <c r="B102" s="11"/>
      <c r="C102" s="319"/>
      <c r="D102" s="12"/>
      <c r="E102" s="12"/>
      <c r="F102" s="12"/>
      <c r="G102" s="12"/>
      <c r="H102" s="12"/>
      <c r="I102" s="12"/>
    </row>
    <row r="103" spans="1:9" ht="15">
      <c r="A103" s="473" t="s">
        <v>346</v>
      </c>
      <c r="B103" s="11"/>
      <c r="C103" s="319"/>
      <c r="D103" s="12"/>
      <c r="E103" s="12"/>
      <c r="F103" s="12"/>
      <c r="G103" s="12"/>
      <c r="H103" s="12"/>
      <c r="I103" s="12"/>
    </row>
    <row r="104" spans="1:9" ht="15">
      <c r="A104" s="440"/>
      <c r="C104" s="321"/>
      <c r="D104" s="322"/>
      <c r="E104" s="322"/>
      <c r="F104" s="322"/>
      <c r="G104" s="12"/>
      <c r="H104" s="12"/>
      <c r="I104" s="12"/>
    </row>
    <row r="105" spans="1:9" ht="15">
      <c r="A105" s="440" t="s">
        <v>390</v>
      </c>
      <c r="B105" s="11"/>
      <c r="C105" s="323"/>
      <c r="D105" s="322"/>
      <c r="E105" s="322"/>
      <c r="F105" s="322"/>
      <c r="G105" s="12"/>
      <c r="H105" s="12"/>
      <c r="I105" s="12"/>
    </row>
    <row r="106" spans="1:9" ht="15">
      <c r="A106" s="440"/>
      <c r="B106" s="11"/>
      <c r="C106" s="319"/>
      <c r="D106" s="12"/>
      <c r="E106" s="12"/>
      <c r="F106" s="12"/>
      <c r="G106" s="12"/>
      <c r="H106" s="12"/>
      <c r="I106" s="12"/>
    </row>
  </sheetData>
  <sheetProtection/>
  <mergeCells count="20">
    <mergeCell ref="F15:F16"/>
    <mergeCell ref="G15:G16"/>
    <mergeCell ref="H15:H16"/>
    <mergeCell ref="I15:I16"/>
    <mergeCell ref="A5:I5"/>
    <mergeCell ref="A6:I6"/>
    <mergeCell ref="B7:I7"/>
    <mergeCell ref="B8:I8"/>
    <mergeCell ref="B9:I9"/>
    <mergeCell ref="A12:I12"/>
    <mergeCell ref="E99:G99"/>
    <mergeCell ref="J15:J16"/>
    <mergeCell ref="H99:I99"/>
    <mergeCell ref="A1:I1"/>
    <mergeCell ref="A13:I14"/>
    <mergeCell ref="A15:A16"/>
    <mergeCell ref="B15:B16"/>
    <mergeCell ref="C15:C16"/>
    <mergeCell ref="D15:D16"/>
    <mergeCell ref="E15:E1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04"/>
  <sheetViews>
    <sheetView showGridLines="0" view="pageBreakPreview" zoomScaleNormal="75" zoomScaleSheetLayoutView="100" zoomScalePageLayoutView="0" workbookViewId="0" topLeftCell="A1">
      <selection activeCell="A7" sqref="A7:I7"/>
    </sheetView>
  </sheetViews>
  <sheetFormatPr defaultColWidth="9.140625" defaultRowHeight="12.75"/>
  <cols>
    <col min="1" max="1" width="50.00390625" style="279" customWidth="1"/>
    <col min="2" max="2" width="12.28125" style="279" customWidth="1"/>
    <col min="3" max="3" width="10.8515625" style="279" customWidth="1"/>
    <col min="4" max="4" width="25.28125" style="279" customWidth="1"/>
    <col min="5" max="5" width="13.57421875" style="279" customWidth="1"/>
    <col min="6" max="6" width="11.28125" style="279" customWidth="1"/>
    <col min="7" max="7" width="25.421875" style="485" customWidth="1"/>
    <col min="8" max="9" width="20.7109375" style="485" customWidth="1"/>
    <col min="10" max="16384" width="9.140625" style="242" customWidth="1"/>
  </cols>
  <sheetData>
    <row r="1" spans="1:9" ht="27" customHeight="1">
      <c r="A1" s="641" t="s">
        <v>210</v>
      </c>
      <c r="B1" s="641"/>
      <c r="C1" s="641"/>
      <c r="D1" s="641"/>
      <c r="E1" s="641"/>
      <c r="F1" s="641"/>
      <c r="G1" s="641"/>
      <c r="H1" s="641"/>
      <c r="I1" s="641"/>
    </row>
    <row r="2" spans="1:9" ht="12.75">
      <c r="A2" s="764"/>
      <c r="B2" s="764"/>
      <c r="C2" s="764"/>
      <c r="D2" s="764"/>
      <c r="E2" s="764"/>
      <c r="F2" s="764"/>
      <c r="G2" s="764"/>
      <c r="H2" s="764"/>
      <c r="I2" s="764"/>
    </row>
    <row r="3" spans="1:9" ht="12.75">
      <c r="A3" s="764"/>
      <c r="B3" s="764"/>
      <c r="C3" s="764"/>
      <c r="D3" s="764"/>
      <c r="E3" s="764"/>
      <c r="F3" s="764"/>
      <c r="G3" s="764"/>
      <c r="H3" s="764"/>
      <c r="I3" s="764"/>
    </row>
    <row r="4" spans="1:9" ht="12.75">
      <c r="A4" s="764"/>
      <c r="B4" s="764"/>
      <c r="C4" s="764"/>
      <c r="D4" s="764"/>
      <c r="E4" s="764"/>
      <c r="F4" s="764"/>
      <c r="G4" s="764"/>
      <c r="H4" s="764"/>
      <c r="I4" s="764"/>
    </row>
    <row r="5" spans="1:9" ht="12.75">
      <c r="A5" s="764"/>
      <c r="B5" s="764"/>
      <c r="C5" s="764"/>
      <c r="D5" s="764"/>
      <c r="E5" s="764"/>
      <c r="F5" s="764"/>
      <c r="G5" s="764"/>
      <c r="H5" s="764"/>
      <c r="I5" s="764"/>
    </row>
    <row r="6" spans="1:9" ht="63.75" customHeight="1">
      <c r="A6" s="764"/>
      <c r="B6" s="764"/>
      <c r="C6" s="764"/>
      <c r="D6" s="764"/>
      <c r="E6" s="764"/>
      <c r="F6" s="764"/>
      <c r="G6" s="764"/>
      <c r="H6" s="764"/>
      <c r="I6" s="764"/>
    </row>
    <row r="7" spans="1:9" ht="19.5" thickBot="1">
      <c r="A7" s="765" t="s">
        <v>116</v>
      </c>
      <c r="B7" s="765"/>
      <c r="C7" s="765"/>
      <c r="D7" s="765"/>
      <c r="E7" s="765"/>
      <c r="F7" s="765"/>
      <c r="G7" s="765"/>
      <c r="H7" s="765"/>
      <c r="I7" s="765"/>
    </row>
    <row r="8" spans="1:9" ht="15" thickBot="1">
      <c r="A8" s="29" t="s">
        <v>17</v>
      </c>
      <c r="B8" s="766"/>
      <c r="C8" s="767"/>
      <c r="D8" s="767"/>
      <c r="E8" s="767"/>
      <c r="F8" s="767"/>
      <c r="G8" s="767"/>
      <c r="H8" s="767"/>
      <c r="I8" s="768"/>
    </row>
    <row r="9" spans="1:9" ht="15" thickBot="1">
      <c r="A9" s="29" t="s">
        <v>18</v>
      </c>
      <c r="B9" s="766"/>
      <c r="C9" s="767"/>
      <c r="D9" s="767"/>
      <c r="E9" s="767"/>
      <c r="F9" s="767"/>
      <c r="G9" s="767"/>
      <c r="H9" s="767"/>
      <c r="I9" s="768"/>
    </row>
    <row r="10" spans="1:9" ht="15" thickBot="1">
      <c r="A10" s="484" t="s">
        <v>48</v>
      </c>
      <c r="B10" s="766"/>
      <c r="C10" s="767"/>
      <c r="D10" s="767"/>
      <c r="E10" s="767"/>
      <c r="F10" s="767"/>
      <c r="G10" s="767"/>
      <c r="H10" s="767"/>
      <c r="I10" s="768"/>
    </row>
    <row r="11" spans="1:9" ht="15" thickBot="1">
      <c r="A11" s="751" t="s">
        <v>49</v>
      </c>
      <c r="B11" s="751"/>
      <c r="C11" s="751"/>
      <c r="D11" s="752"/>
      <c r="E11" s="752"/>
      <c r="F11" s="752"/>
      <c r="G11" s="752"/>
      <c r="H11" s="752"/>
      <c r="I11" s="753"/>
    </row>
    <row r="12" spans="1:9" ht="19.5" thickBot="1">
      <c r="A12" s="754" t="s">
        <v>250</v>
      </c>
      <c r="B12" s="755"/>
      <c r="C12" s="755"/>
      <c r="D12" s="756"/>
      <c r="E12" s="756"/>
      <c r="F12" s="756"/>
      <c r="G12" s="756"/>
      <c r="H12" s="756"/>
      <c r="I12" s="757"/>
    </row>
    <row r="13" spans="1:9" ht="19.5" thickBot="1">
      <c r="A13" s="758" t="s">
        <v>50</v>
      </c>
      <c r="B13" s="760" t="s">
        <v>306</v>
      </c>
      <c r="C13" s="761"/>
      <c r="D13" s="762"/>
      <c r="E13" s="763" t="s">
        <v>307</v>
      </c>
      <c r="F13" s="761"/>
      <c r="G13" s="761"/>
      <c r="H13" s="360"/>
      <c r="I13" s="361"/>
    </row>
    <row r="14" spans="1:9" ht="57.75" thickBot="1">
      <c r="A14" s="759"/>
      <c r="B14" s="419" t="s">
        <v>308</v>
      </c>
      <c r="C14" s="362" t="s">
        <v>309</v>
      </c>
      <c r="D14" s="73" t="s">
        <v>310</v>
      </c>
      <c r="E14" s="363" t="s">
        <v>308</v>
      </c>
      <c r="F14" s="239" t="s">
        <v>309</v>
      </c>
      <c r="G14" s="363" t="s">
        <v>310</v>
      </c>
      <c r="H14" s="73" t="s">
        <v>117</v>
      </c>
      <c r="I14" s="77" t="s">
        <v>118</v>
      </c>
    </row>
    <row r="15" spans="1:9" ht="15">
      <c r="A15" s="420" t="s">
        <v>245</v>
      </c>
      <c r="B15" s="428"/>
      <c r="C15" s="422"/>
      <c r="D15" s="286">
        <f>D16+D27+D28+D29+D30</f>
        <v>0</v>
      </c>
      <c r="E15" s="286"/>
      <c r="F15" s="411"/>
      <c r="G15" s="286">
        <f>G16+G27+G28+G29+G30</f>
        <v>0</v>
      </c>
      <c r="H15" s="286">
        <f aca="true" t="shared" si="0" ref="H15:H78">-D15+G15</f>
        <v>0</v>
      </c>
      <c r="I15" s="411" t="e">
        <f aca="true" t="shared" si="1" ref="I15:I78">H15/D15*100</f>
        <v>#DIV/0!</v>
      </c>
    </row>
    <row r="16" spans="1:9" ht="15">
      <c r="A16" s="324" t="s">
        <v>55</v>
      </c>
      <c r="B16" s="429"/>
      <c r="C16" s="364"/>
      <c r="D16" s="290">
        <f>D17+D22</f>
        <v>0</v>
      </c>
      <c r="E16" s="290"/>
      <c r="F16" s="412"/>
      <c r="G16" s="290">
        <f>G17+G22</f>
        <v>0</v>
      </c>
      <c r="H16" s="290">
        <f t="shared" si="0"/>
        <v>0</v>
      </c>
      <c r="I16" s="181" t="e">
        <f t="shared" si="1"/>
        <v>#DIV/0!</v>
      </c>
    </row>
    <row r="17" spans="1:9" ht="15">
      <c r="A17" s="325" t="s">
        <v>246</v>
      </c>
      <c r="B17" s="429"/>
      <c r="C17" s="364"/>
      <c r="D17" s="292">
        <f>D18+D19+D20+D21</f>
        <v>0</v>
      </c>
      <c r="E17" s="292"/>
      <c r="F17" s="180"/>
      <c r="G17" s="292">
        <f>G18+G19+G20+G21</f>
        <v>0</v>
      </c>
      <c r="H17" s="290">
        <f t="shared" si="0"/>
        <v>0</v>
      </c>
      <c r="I17" s="181" t="e">
        <f t="shared" si="1"/>
        <v>#DIV/0!</v>
      </c>
    </row>
    <row r="18" spans="1:9" ht="15">
      <c r="A18" s="325" t="s">
        <v>56</v>
      </c>
      <c r="B18" s="430"/>
      <c r="C18" s="423"/>
      <c r="D18" s="293"/>
      <c r="E18" s="293"/>
      <c r="F18" s="413"/>
      <c r="G18" s="293"/>
      <c r="H18" s="290">
        <f t="shared" si="0"/>
        <v>0</v>
      </c>
      <c r="I18" s="181" t="e">
        <f t="shared" si="1"/>
        <v>#DIV/0!</v>
      </c>
    </row>
    <row r="19" spans="1:9" ht="15">
      <c r="A19" s="325" t="s">
        <v>57</v>
      </c>
      <c r="B19" s="430"/>
      <c r="C19" s="423"/>
      <c r="D19" s="293"/>
      <c r="E19" s="293"/>
      <c r="F19" s="413"/>
      <c r="G19" s="293"/>
      <c r="H19" s="290">
        <f t="shared" si="0"/>
        <v>0</v>
      </c>
      <c r="I19" s="181" t="e">
        <f t="shared" si="1"/>
        <v>#DIV/0!</v>
      </c>
    </row>
    <row r="20" spans="1:9" ht="15">
      <c r="A20" s="325" t="s">
        <v>58</v>
      </c>
      <c r="B20" s="430"/>
      <c r="C20" s="423"/>
      <c r="D20" s="293"/>
      <c r="E20" s="293"/>
      <c r="F20" s="413"/>
      <c r="G20" s="293"/>
      <c r="H20" s="290">
        <f t="shared" si="0"/>
        <v>0</v>
      </c>
      <c r="I20" s="181" t="e">
        <f t="shared" si="1"/>
        <v>#DIV/0!</v>
      </c>
    </row>
    <row r="21" spans="1:9" ht="15">
      <c r="A21" s="325" t="s">
        <v>216</v>
      </c>
      <c r="B21" s="430"/>
      <c r="C21" s="423"/>
      <c r="D21" s="293"/>
      <c r="E21" s="293"/>
      <c r="F21" s="413"/>
      <c r="G21" s="293"/>
      <c r="H21" s="290">
        <f t="shared" si="0"/>
        <v>0</v>
      </c>
      <c r="I21" s="181" t="e">
        <f t="shared" si="1"/>
        <v>#DIV/0!</v>
      </c>
    </row>
    <row r="22" spans="1:9" ht="15">
      <c r="A22" s="325" t="s">
        <v>247</v>
      </c>
      <c r="B22" s="429"/>
      <c r="C22" s="364"/>
      <c r="D22" s="292">
        <f>D23+D24+D25+D26</f>
        <v>0</v>
      </c>
      <c r="E22" s="292"/>
      <c r="F22" s="180"/>
      <c r="G22" s="292">
        <f>G23+G24+G25+G26</f>
        <v>0</v>
      </c>
      <c r="H22" s="290">
        <f t="shared" si="0"/>
        <v>0</v>
      </c>
      <c r="I22" s="181" t="e">
        <f t="shared" si="1"/>
        <v>#DIV/0!</v>
      </c>
    </row>
    <row r="23" spans="1:9" ht="15">
      <c r="A23" s="325" t="s">
        <v>59</v>
      </c>
      <c r="B23" s="430"/>
      <c r="C23" s="423"/>
      <c r="D23" s="293"/>
      <c r="E23" s="293"/>
      <c r="F23" s="413"/>
      <c r="G23" s="293"/>
      <c r="H23" s="290">
        <f t="shared" si="0"/>
        <v>0</v>
      </c>
      <c r="I23" s="181" t="e">
        <f t="shared" si="1"/>
        <v>#DIV/0!</v>
      </c>
    </row>
    <row r="24" spans="1:9" ht="15">
      <c r="A24" s="325" t="s">
        <v>60</v>
      </c>
      <c r="B24" s="430"/>
      <c r="C24" s="423"/>
      <c r="D24" s="293"/>
      <c r="E24" s="293"/>
      <c r="F24" s="413"/>
      <c r="G24" s="293"/>
      <c r="H24" s="290">
        <f t="shared" si="0"/>
        <v>0</v>
      </c>
      <c r="I24" s="181" t="e">
        <f t="shared" si="1"/>
        <v>#DIV/0!</v>
      </c>
    </row>
    <row r="25" spans="1:9" ht="15">
      <c r="A25" s="325" t="s">
        <v>61</v>
      </c>
      <c r="B25" s="430"/>
      <c r="C25" s="423"/>
      <c r="D25" s="293"/>
      <c r="E25" s="293"/>
      <c r="F25" s="413"/>
      <c r="G25" s="293"/>
      <c r="H25" s="290">
        <f t="shared" si="0"/>
        <v>0</v>
      </c>
      <c r="I25" s="181" t="e">
        <f t="shared" si="1"/>
        <v>#DIV/0!</v>
      </c>
    </row>
    <row r="26" spans="1:9" ht="15">
      <c r="A26" s="325" t="s">
        <v>217</v>
      </c>
      <c r="B26" s="430"/>
      <c r="C26" s="423"/>
      <c r="D26" s="293"/>
      <c r="E26" s="293"/>
      <c r="F26" s="413"/>
      <c r="G26" s="293"/>
      <c r="H26" s="290">
        <f t="shared" si="0"/>
        <v>0</v>
      </c>
      <c r="I26" s="181" t="e">
        <f t="shared" si="1"/>
        <v>#DIV/0!</v>
      </c>
    </row>
    <row r="27" spans="1:9" ht="15">
      <c r="A27" s="324" t="s">
        <v>218</v>
      </c>
      <c r="B27" s="430"/>
      <c r="C27" s="423"/>
      <c r="D27" s="293"/>
      <c r="E27" s="293"/>
      <c r="F27" s="413"/>
      <c r="G27" s="293"/>
      <c r="H27" s="290">
        <f t="shared" si="0"/>
        <v>0</v>
      </c>
      <c r="I27" s="181" t="e">
        <f t="shared" si="1"/>
        <v>#DIV/0!</v>
      </c>
    </row>
    <row r="28" spans="1:9" ht="15">
      <c r="A28" s="324" t="s">
        <v>219</v>
      </c>
      <c r="B28" s="430"/>
      <c r="C28" s="423"/>
      <c r="D28" s="293"/>
      <c r="E28" s="293"/>
      <c r="F28" s="413"/>
      <c r="G28" s="293"/>
      <c r="H28" s="290">
        <f t="shared" si="0"/>
        <v>0</v>
      </c>
      <c r="I28" s="181" t="e">
        <f t="shared" si="1"/>
        <v>#DIV/0!</v>
      </c>
    </row>
    <row r="29" spans="1:9" ht="15">
      <c r="A29" s="324" t="s">
        <v>220</v>
      </c>
      <c r="B29" s="430"/>
      <c r="C29" s="423"/>
      <c r="D29" s="293"/>
      <c r="E29" s="293"/>
      <c r="F29" s="413"/>
      <c r="G29" s="293"/>
      <c r="H29" s="290">
        <f t="shared" si="0"/>
        <v>0</v>
      </c>
      <c r="I29" s="181" t="e">
        <f t="shared" si="1"/>
        <v>#DIV/0!</v>
      </c>
    </row>
    <row r="30" spans="1:9" ht="15">
      <c r="A30" s="324" t="s">
        <v>221</v>
      </c>
      <c r="B30" s="430"/>
      <c r="C30" s="423"/>
      <c r="D30" s="293"/>
      <c r="E30" s="293"/>
      <c r="F30" s="413"/>
      <c r="G30" s="293"/>
      <c r="H30" s="290">
        <f t="shared" si="0"/>
        <v>0</v>
      </c>
      <c r="I30" s="181" t="e">
        <f t="shared" si="1"/>
        <v>#DIV/0!</v>
      </c>
    </row>
    <row r="31" spans="1:9" ht="15">
      <c r="A31" s="326" t="s">
        <v>62</v>
      </c>
      <c r="B31" s="431"/>
      <c r="C31" s="424"/>
      <c r="D31" s="295">
        <f>D32+D37</f>
        <v>0</v>
      </c>
      <c r="E31" s="295"/>
      <c r="F31" s="414"/>
      <c r="G31" s="295">
        <f>G32+G37</f>
        <v>0</v>
      </c>
      <c r="H31" s="295">
        <f t="shared" si="0"/>
        <v>0</v>
      </c>
      <c r="I31" s="78" t="e">
        <f t="shared" si="1"/>
        <v>#DIV/0!</v>
      </c>
    </row>
    <row r="32" spans="1:9" ht="15">
      <c r="A32" s="324" t="s">
        <v>63</v>
      </c>
      <c r="B32" s="292"/>
      <c r="C32" s="180"/>
      <c r="D32" s="290">
        <f>D33+D34+D35+D36</f>
        <v>0</v>
      </c>
      <c r="E32" s="290"/>
      <c r="F32" s="412"/>
      <c r="G32" s="290">
        <f>G33+G34+G35+G36</f>
        <v>0</v>
      </c>
      <c r="H32" s="290">
        <f t="shared" si="0"/>
        <v>0</v>
      </c>
      <c r="I32" s="181" t="e">
        <f t="shared" si="1"/>
        <v>#DIV/0!</v>
      </c>
    </row>
    <row r="33" spans="1:9" ht="15">
      <c r="A33" s="325" t="s">
        <v>64</v>
      </c>
      <c r="B33" s="432"/>
      <c r="C33" s="425"/>
      <c r="D33" s="293"/>
      <c r="E33" s="293"/>
      <c r="F33" s="413"/>
      <c r="G33" s="293"/>
      <c r="H33" s="290">
        <f t="shared" si="0"/>
        <v>0</v>
      </c>
      <c r="I33" s="181" t="e">
        <f t="shared" si="1"/>
        <v>#DIV/0!</v>
      </c>
    </row>
    <row r="34" spans="1:9" ht="15">
      <c r="A34" s="325" t="s">
        <v>65</v>
      </c>
      <c r="B34" s="432"/>
      <c r="C34" s="425"/>
      <c r="D34" s="293"/>
      <c r="E34" s="293"/>
      <c r="F34" s="413"/>
      <c r="G34" s="293"/>
      <c r="H34" s="290">
        <f t="shared" si="0"/>
        <v>0</v>
      </c>
      <c r="I34" s="181" t="e">
        <f t="shared" si="1"/>
        <v>#DIV/0!</v>
      </c>
    </row>
    <row r="35" spans="1:9" ht="15">
      <c r="A35" s="325" t="s">
        <v>66</v>
      </c>
      <c r="B35" s="432"/>
      <c r="C35" s="425"/>
      <c r="D35" s="293"/>
      <c r="E35" s="293"/>
      <c r="F35" s="413"/>
      <c r="G35" s="293"/>
      <c r="H35" s="290">
        <f t="shared" si="0"/>
        <v>0</v>
      </c>
      <c r="I35" s="181" t="e">
        <f t="shared" si="1"/>
        <v>#DIV/0!</v>
      </c>
    </row>
    <row r="36" spans="1:9" ht="15">
      <c r="A36" s="325" t="s">
        <v>67</v>
      </c>
      <c r="B36" s="432"/>
      <c r="C36" s="425"/>
      <c r="D36" s="293"/>
      <c r="E36" s="293"/>
      <c r="F36" s="413"/>
      <c r="G36" s="293"/>
      <c r="H36" s="290">
        <f t="shared" si="0"/>
        <v>0</v>
      </c>
      <c r="I36" s="181" t="e">
        <f t="shared" si="1"/>
        <v>#DIV/0!</v>
      </c>
    </row>
    <row r="37" spans="1:9" ht="15">
      <c r="A37" s="324" t="s">
        <v>68</v>
      </c>
      <c r="B37" s="292"/>
      <c r="C37" s="180"/>
      <c r="D37" s="292">
        <f>D38+D39+D40+D41</f>
        <v>0</v>
      </c>
      <c r="E37" s="292"/>
      <c r="F37" s="180"/>
      <c r="G37" s="292">
        <f>G38+G39+G40+G41</f>
        <v>0</v>
      </c>
      <c r="H37" s="290">
        <f t="shared" si="0"/>
        <v>0</v>
      </c>
      <c r="I37" s="181" t="e">
        <f t="shared" si="1"/>
        <v>#DIV/0!</v>
      </c>
    </row>
    <row r="38" spans="1:9" ht="15">
      <c r="A38" s="325" t="s">
        <v>69</v>
      </c>
      <c r="B38" s="432"/>
      <c r="C38" s="425"/>
      <c r="D38" s="293"/>
      <c r="E38" s="293"/>
      <c r="F38" s="413"/>
      <c r="G38" s="293"/>
      <c r="H38" s="290">
        <f t="shared" si="0"/>
        <v>0</v>
      </c>
      <c r="I38" s="181" t="e">
        <f t="shared" si="1"/>
        <v>#DIV/0!</v>
      </c>
    </row>
    <row r="39" spans="1:9" ht="15">
      <c r="A39" s="325" t="s">
        <v>70</v>
      </c>
      <c r="B39" s="432"/>
      <c r="C39" s="425"/>
      <c r="D39" s="293"/>
      <c r="E39" s="293"/>
      <c r="F39" s="413"/>
      <c r="G39" s="293"/>
      <c r="H39" s="290">
        <f t="shared" si="0"/>
        <v>0</v>
      </c>
      <c r="I39" s="181" t="e">
        <f t="shared" si="1"/>
        <v>#DIV/0!</v>
      </c>
    </row>
    <row r="40" spans="1:9" ht="15">
      <c r="A40" s="325" t="s">
        <v>119</v>
      </c>
      <c r="B40" s="432"/>
      <c r="C40" s="425"/>
      <c r="D40" s="293"/>
      <c r="E40" s="293"/>
      <c r="F40" s="413"/>
      <c r="G40" s="293"/>
      <c r="H40" s="290">
        <f t="shared" si="0"/>
        <v>0</v>
      </c>
      <c r="I40" s="181" t="e">
        <f t="shared" si="1"/>
        <v>#DIV/0!</v>
      </c>
    </row>
    <row r="41" spans="1:9" ht="15">
      <c r="A41" s="325" t="s">
        <v>71</v>
      </c>
      <c r="B41" s="432"/>
      <c r="C41" s="425"/>
      <c r="D41" s="293"/>
      <c r="E41" s="293"/>
      <c r="F41" s="413"/>
      <c r="G41" s="293"/>
      <c r="H41" s="290">
        <f t="shared" si="0"/>
        <v>0</v>
      </c>
      <c r="I41" s="181" t="e">
        <f t="shared" si="1"/>
        <v>#DIV/0!</v>
      </c>
    </row>
    <row r="42" spans="1:9" ht="15">
      <c r="A42" s="326" t="s">
        <v>72</v>
      </c>
      <c r="B42" s="431"/>
      <c r="C42" s="424"/>
      <c r="D42" s="295">
        <f>D43+D46+D49+D50+D51+D52+D53+D54</f>
        <v>0</v>
      </c>
      <c r="E42" s="295"/>
      <c r="F42" s="414"/>
      <c r="G42" s="295">
        <f>G43+G46+G49+G50+G51+G52+G53+G54</f>
        <v>0</v>
      </c>
      <c r="H42" s="295">
        <f t="shared" si="0"/>
        <v>0</v>
      </c>
      <c r="I42" s="78" t="e">
        <f t="shared" si="1"/>
        <v>#DIV/0!</v>
      </c>
    </row>
    <row r="43" spans="1:9" ht="15">
      <c r="A43" s="324" t="s">
        <v>73</v>
      </c>
      <c r="B43" s="292"/>
      <c r="C43" s="180"/>
      <c r="D43" s="292">
        <f>D44+D45</f>
        <v>0</v>
      </c>
      <c r="E43" s="292"/>
      <c r="F43" s="180"/>
      <c r="G43" s="292">
        <f>G44+G45</f>
        <v>0</v>
      </c>
      <c r="H43" s="290">
        <f t="shared" si="0"/>
        <v>0</v>
      </c>
      <c r="I43" s="181" t="e">
        <f t="shared" si="1"/>
        <v>#DIV/0!</v>
      </c>
    </row>
    <row r="44" spans="1:9" ht="15">
      <c r="A44" s="325" t="s">
        <v>74</v>
      </c>
      <c r="B44" s="432"/>
      <c r="C44" s="425"/>
      <c r="D44" s="293"/>
      <c r="E44" s="293"/>
      <c r="F44" s="413"/>
      <c r="G44" s="293"/>
      <c r="H44" s="290">
        <f t="shared" si="0"/>
        <v>0</v>
      </c>
      <c r="I44" s="181" t="e">
        <f t="shared" si="1"/>
        <v>#DIV/0!</v>
      </c>
    </row>
    <row r="45" spans="1:9" ht="15">
      <c r="A45" s="325" t="s">
        <v>75</v>
      </c>
      <c r="B45" s="432"/>
      <c r="C45" s="425"/>
      <c r="D45" s="293"/>
      <c r="E45" s="293"/>
      <c r="F45" s="413"/>
      <c r="G45" s="293"/>
      <c r="H45" s="290">
        <f t="shared" si="0"/>
        <v>0</v>
      </c>
      <c r="I45" s="181" t="e">
        <f t="shared" si="1"/>
        <v>#DIV/0!</v>
      </c>
    </row>
    <row r="46" spans="1:9" ht="15">
      <c r="A46" s="324" t="s">
        <v>76</v>
      </c>
      <c r="B46" s="292"/>
      <c r="C46" s="180"/>
      <c r="D46" s="292">
        <f>D47+D48</f>
        <v>0</v>
      </c>
      <c r="E46" s="292"/>
      <c r="F46" s="180"/>
      <c r="G46" s="292">
        <f>G47+G48</f>
        <v>0</v>
      </c>
      <c r="H46" s="290">
        <f t="shared" si="0"/>
        <v>0</v>
      </c>
      <c r="I46" s="181" t="e">
        <f t="shared" si="1"/>
        <v>#DIV/0!</v>
      </c>
    </row>
    <row r="47" spans="1:9" ht="15">
      <c r="A47" s="325" t="s">
        <v>77</v>
      </c>
      <c r="B47" s="432"/>
      <c r="C47" s="425"/>
      <c r="D47" s="293"/>
      <c r="E47" s="293"/>
      <c r="F47" s="413"/>
      <c r="G47" s="293"/>
      <c r="H47" s="290">
        <f t="shared" si="0"/>
        <v>0</v>
      </c>
      <c r="I47" s="181" t="e">
        <f t="shared" si="1"/>
        <v>#DIV/0!</v>
      </c>
    </row>
    <row r="48" spans="1:9" ht="15">
      <c r="A48" s="325" t="s">
        <v>78</v>
      </c>
      <c r="B48" s="432"/>
      <c r="C48" s="425"/>
      <c r="D48" s="293"/>
      <c r="E48" s="293"/>
      <c r="F48" s="413"/>
      <c r="G48" s="293"/>
      <c r="H48" s="290">
        <f t="shared" si="0"/>
        <v>0</v>
      </c>
      <c r="I48" s="181" t="e">
        <f t="shared" si="1"/>
        <v>#DIV/0!</v>
      </c>
    </row>
    <row r="49" spans="1:9" ht="15">
      <c r="A49" s="324" t="s">
        <v>79</v>
      </c>
      <c r="B49" s="432"/>
      <c r="C49" s="425"/>
      <c r="D49" s="293"/>
      <c r="E49" s="293"/>
      <c r="F49" s="413"/>
      <c r="G49" s="293"/>
      <c r="H49" s="290">
        <f t="shared" si="0"/>
        <v>0</v>
      </c>
      <c r="I49" s="181" t="e">
        <f t="shared" si="1"/>
        <v>#DIV/0!</v>
      </c>
    </row>
    <row r="50" spans="1:9" ht="15">
      <c r="A50" s="324" t="s">
        <v>80</v>
      </c>
      <c r="B50" s="432"/>
      <c r="C50" s="425"/>
      <c r="D50" s="293"/>
      <c r="E50" s="293"/>
      <c r="F50" s="413"/>
      <c r="G50" s="293"/>
      <c r="H50" s="290">
        <f t="shared" si="0"/>
        <v>0</v>
      </c>
      <c r="I50" s="181" t="e">
        <f t="shared" si="1"/>
        <v>#DIV/0!</v>
      </c>
    </row>
    <row r="51" spans="1:9" ht="15">
      <c r="A51" s="324" t="s">
        <v>81</v>
      </c>
      <c r="B51" s="432"/>
      <c r="C51" s="425"/>
      <c r="D51" s="293"/>
      <c r="E51" s="293"/>
      <c r="F51" s="413"/>
      <c r="G51" s="293"/>
      <c r="H51" s="290">
        <f t="shared" si="0"/>
        <v>0</v>
      </c>
      <c r="I51" s="181" t="e">
        <f t="shared" si="1"/>
        <v>#DIV/0!</v>
      </c>
    </row>
    <row r="52" spans="1:9" ht="15">
      <c r="A52" s="324" t="s">
        <v>82</v>
      </c>
      <c r="B52" s="432"/>
      <c r="C52" s="425"/>
      <c r="D52" s="293"/>
      <c r="E52" s="293"/>
      <c r="F52" s="413"/>
      <c r="G52" s="293"/>
      <c r="H52" s="290">
        <f t="shared" si="0"/>
        <v>0</v>
      </c>
      <c r="I52" s="181" t="e">
        <f t="shared" si="1"/>
        <v>#DIV/0!</v>
      </c>
    </row>
    <row r="53" spans="1:9" ht="15">
      <c r="A53" s="324" t="s">
        <v>83</v>
      </c>
      <c r="B53" s="432"/>
      <c r="C53" s="425"/>
      <c r="D53" s="293"/>
      <c r="E53" s="293"/>
      <c r="F53" s="413"/>
      <c r="G53" s="293"/>
      <c r="H53" s="290">
        <f t="shared" si="0"/>
        <v>0</v>
      </c>
      <c r="I53" s="181" t="e">
        <f t="shared" si="1"/>
        <v>#DIV/0!</v>
      </c>
    </row>
    <row r="54" spans="1:9" ht="15">
      <c r="A54" s="324" t="s">
        <v>84</v>
      </c>
      <c r="B54" s="292"/>
      <c r="C54" s="180"/>
      <c r="D54" s="292">
        <f>D55+D56</f>
        <v>0</v>
      </c>
      <c r="E54" s="292"/>
      <c r="F54" s="180"/>
      <c r="G54" s="292">
        <f>G55+G56</f>
        <v>0</v>
      </c>
      <c r="H54" s="290">
        <f t="shared" si="0"/>
        <v>0</v>
      </c>
      <c r="I54" s="181" t="e">
        <f t="shared" si="1"/>
        <v>#DIV/0!</v>
      </c>
    </row>
    <row r="55" spans="1:9" ht="15">
      <c r="A55" s="325" t="s">
        <v>85</v>
      </c>
      <c r="B55" s="432"/>
      <c r="C55" s="425"/>
      <c r="D55" s="293"/>
      <c r="E55" s="293"/>
      <c r="F55" s="413"/>
      <c r="G55" s="293"/>
      <c r="H55" s="290">
        <f t="shared" si="0"/>
        <v>0</v>
      </c>
      <c r="I55" s="181" t="e">
        <f t="shared" si="1"/>
        <v>#DIV/0!</v>
      </c>
    </row>
    <row r="56" spans="1:9" ht="15">
      <c r="A56" s="325" t="s">
        <v>86</v>
      </c>
      <c r="B56" s="432"/>
      <c r="C56" s="425"/>
      <c r="D56" s="293"/>
      <c r="E56" s="293"/>
      <c r="F56" s="413"/>
      <c r="G56" s="293"/>
      <c r="H56" s="290">
        <f t="shared" si="0"/>
        <v>0</v>
      </c>
      <c r="I56" s="181" t="e">
        <f t="shared" si="1"/>
        <v>#DIV/0!</v>
      </c>
    </row>
    <row r="57" spans="1:9" ht="15">
      <c r="A57" s="326" t="s">
        <v>87</v>
      </c>
      <c r="B57" s="431"/>
      <c r="C57" s="424"/>
      <c r="D57" s="295">
        <f>D58+D59+D60+D61</f>
        <v>0</v>
      </c>
      <c r="E57" s="295"/>
      <c r="F57" s="414"/>
      <c r="G57" s="295">
        <f>G58+G59+G60</f>
        <v>0</v>
      </c>
      <c r="H57" s="295">
        <f t="shared" si="0"/>
        <v>0</v>
      </c>
      <c r="I57" s="78" t="e">
        <f t="shared" si="1"/>
        <v>#DIV/0!</v>
      </c>
    </row>
    <row r="58" spans="1:9" ht="15">
      <c r="A58" s="324" t="s">
        <v>88</v>
      </c>
      <c r="B58" s="432"/>
      <c r="C58" s="425"/>
      <c r="D58" s="293"/>
      <c r="E58" s="293"/>
      <c r="F58" s="413"/>
      <c r="G58" s="293"/>
      <c r="H58" s="290">
        <f t="shared" si="0"/>
        <v>0</v>
      </c>
      <c r="I58" s="181" t="e">
        <f t="shared" si="1"/>
        <v>#DIV/0!</v>
      </c>
    </row>
    <row r="59" spans="1:9" ht="15">
      <c r="A59" s="324" t="s">
        <v>89</v>
      </c>
      <c r="B59" s="432"/>
      <c r="C59" s="425"/>
      <c r="D59" s="293"/>
      <c r="E59" s="293"/>
      <c r="F59" s="413"/>
      <c r="G59" s="293"/>
      <c r="H59" s="290">
        <f t="shared" si="0"/>
        <v>0</v>
      </c>
      <c r="I59" s="181" t="e">
        <f t="shared" si="1"/>
        <v>#DIV/0!</v>
      </c>
    </row>
    <row r="60" spans="1:9" ht="15">
      <c r="A60" s="324" t="s">
        <v>222</v>
      </c>
      <c r="B60" s="432"/>
      <c r="C60" s="425"/>
      <c r="D60" s="293"/>
      <c r="E60" s="293"/>
      <c r="F60" s="413"/>
      <c r="G60" s="293"/>
      <c r="H60" s="290">
        <f t="shared" si="0"/>
        <v>0</v>
      </c>
      <c r="I60" s="181" t="e">
        <f t="shared" si="1"/>
        <v>#DIV/0!</v>
      </c>
    </row>
    <row r="61" spans="1:9" ht="15">
      <c r="A61" s="324" t="s">
        <v>258</v>
      </c>
      <c r="B61" s="432"/>
      <c r="C61" s="425"/>
      <c r="D61" s="293"/>
      <c r="E61" s="293"/>
      <c r="F61" s="413"/>
      <c r="G61" s="293"/>
      <c r="H61" s="290">
        <f t="shared" si="0"/>
        <v>0</v>
      </c>
      <c r="I61" s="181" t="e">
        <f t="shared" si="1"/>
        <v>#DIV/0!</v>
      </c>
    </row>
    <row r="62" spans="1:9" ht="15">
      <c r="A62" s="326" t="s">
        <v>90</v>
      </c>
      <c r="B62" s="431"/>
      <c r="C62" s="424"/>
      <c r="D62" s="295">
        <f>D63+D64+D65+D66+D67</f>
        <v>0</v>
      </c>
      <c r="E62" s="295"/>
      <c r="F62" s="414"/>
      <c r="G62" s="295">
        <f>G63+G64+G65+G66+G67</f>
        <v>0</v>
      </c>
      <c r="H62" s="295">
        <f t="shared" si="0"/>
        <v>0</v>
      </c>
      <c r="I62" s="78" t="e">
        <f t="shared" si="1"/>
        <v>#DIV/0!</v>
      </c>
    </row>
    <row r="63" spans="1:9" ht="15">
      <c r="A63" s="324" t="s">
        <v>91</v>
      </c>
      <c r="B63" s="432"/>
      <c r="C63" s="425"/>
      <c r="D63" s="293"/>
      <c r="E63" s="293"/>
      <c r="F63" s="413"/>
      <c r="G63" s="293"/>
      <c r="H63" s="290">
        <f t="shared" si="0"/>
        <v>0</v>
      </c>
      <c r="I63" s="181" t="e">
        <f t="shared" si="1"/>
        <v>#DIV/0!</v>
      </c>
    </row>
    <row r="64" spans="1:9" ht="15">
      <c r="A64" s="324" t="s">
        <v>92</v>
      </c>
      <c r="B64" s="432"/>
      <c r="C64" s="425"/>
      <c r="D64" s="293"/>
      <c r="E64" s="293"/>
      <c r="F64" s="413"/>
      <c r="G64" s="293"/>
      <c r="H64" s="290">
        <f t="shared" si="0"/>
        <v>0</v>
      </c>
      <c r="I64" s="181" t="e">
        <f t="shared" si="1"/>
        <v>#DIV/0!</v>
      </c>
    </row>
    <row r="65" spans="1:9" ht="15">
      <c r="A65" s="324" t="s">
        <v>248</v>
      </c>
      <c r="B65" s="432"/>
      <c r="C65" s="425"/>
      <c r="D65" s="293"/>
      <c r="E65" s="293"/>
      <c r="F65" s="413"/>
      <c r="G65" s="293"/>
      <c r="H65" s="290">
        <f t="shared" si="0"/>
        <v>0</v>
      </c>
      <c r="I65" s="181" t="e">
        <f t="shared" si="1"/>
        <v>#DIV/0!</v>
      </c>
    </row>
    <row r="66" spans="1:9" ht="15">
      <c r="A66" s="324" t="s">
        <v>93</v>
      </c>
      <c r="B66" s="432"/>
      <c r="C66" s="425"/>
      <c r="D66" s="293"/>
      <c r="E66" s="293"/>
      <c r="F66" s="413"/>
      <c r="G66" s="293"/>
      <c r="H66" s="290">
        <f t="shared" si="0"/>
        <v>0</v>
      </c>
      <c r="I66" s="181" t="e">
        <f t="shared" si="1"/>
        <v>#DIV/0!</v>
      </c>
    </row>
    <row r="67" spans="1:9" ht="15">
      <c r="A67" s="324" t="s">
        <v>251</v>
      </c>
      <c r="B67" s="432"/>
      <c r="C67" s="425"/>
      <c r="D67" s="293"/>
      <c r="E67" s="293"/>
      <c r="F67" s="413"/>
      <c r="G67" s="293"/>
      <c r="H67" s="290">
        <f t="shared" si="0"/>
        <v>0</v>
      </c>
      <c r="I67" s="181" t="e">
        <f t="shared" si="1"/>
        <v>#DIV/0!</v>
      </c>
    </row>
    <row r="68" spans="1:9" ht="15">
      <c r="A68" s="326" t="s">
        <v>94</v>
      </c>
      <c r="B68" s="431"/>
      <c r="C68" s="424"/>
      <c r="D68" s="295">
        <f>D69+D70</f>
        <v>0</v>
      </c>
      <c r="E68" s="295"/>
      <c r="F68" s="414"/>
      <c r="G68" s="295">
        <f>G69+G70</f>
        <v>0</v>
      </c>
      <c r="H68" s="295">
        <f t="shared" si="0"/>
        <v>0</v>
      </c>
      <c r="I68" s="78" t="e">
        <f t="shared" si="1"/>
        <v>#DIV/0!</v>
      </c>
    </row>
    <row r="69" spans="1:9" ht="15">
      <c r="A69" s="324" t="s">
        <v>95</v>
      </c>
      <c r="B69" s="432"/>
      <c r="C69" s="425"/>
      <c r="D69" s="293"/>
      <c r="E69" s="293"/>
      <c r="F69" s="413"/>
      <c r="G69" s="293"/>
      <c r="H69" s="290">
        <f t="shared" si="0"/>
        <v>0</v>
      </c>
      <c r="I69" s="181" t="e">
        <f t="shared" si="1"/>
        <v>#DIV/0!</v>
      </c>
    </row>
    <row r="70" spans="1:9" ht="15">
      <c r="A70" s="324" t="s">
        <v>96</v>
      </c>
      <c r="B70" s="432"/>
      <c r="C70" s="425"/>
      <c r="D70" s="293"/>
      <c r="E70" s="293"/>
      <c r="F70" s="413"/>
      <c r="G70" s="293"/>
      <c r="H70" s="290">
        <f t="shared" si="0"/>
        <v>0</v>
      </c>
      <c r="I70" s="181" t="e">
        <f t="shared" si="1"/>
        <v>#DIV/0!</v>
      </c>
    </row>
    <row r="71" spans="1:9" ht="15">
      <c r="A71" s="326" t="s">
        <v>97</v>
      </c>
      <c r="B71" s="431"/>
      <c r="C71" s="424"/>
      <c r="D71" s="295">
        <f>D72+D73+D74</f>
        <v>0</v>
      </c>
      <c r="E71" s="295"/>
      <c r="F71" s="414"/>
      <c r="G71" s="295">
        <f>G72+G73+G74</f>
        <v>0</v>
      </c>
      <c r="H71" s="295">
        <f t="shared" si="0"/>
        <v>0</v>
      </c>
      <c r="I71" s="78" t="e">
        <f t="shared" si="1"/>
        <v>#DIV/0!</v>
      </c>
    </row>
    <row r="72" spans="1:9" ht="15">
      <c r="A72" s="324" t="s">
        <v>98</v>
      </c>
      <c r="B72" s="432">
        <v>100</v>
      </c>
      <c r="C72" s="425">
        <v>100</v>
      </c>
      <c r="D72" s="293"/>
      <c r="E72" s="293"/>
      <c r="F72" s="413"/>
      <c r="G72" s="293"/>
      <c r="H72" s="290">
        <f t="shared" si="0"/>
        <v>0</v>
      </c>
      <c r="I72" s="181" t="e">
        <f t="shared" si="1"/>
        <v>#DIV/0!</v>
      </c>
    </row>
    <row r="73" spans="1:9" ht="15">
      <c r="A73" s="324" t="s">
        <v>99</v>
      </c>
      <c r="B73" s="432"/>
      <c r="C73" s="425"/>
      <c r="D73" s="293"/>
      <c r="E73" s="293"/>
      <c r="F73" s="413"/>
      <c r="G73" s="293"/>
      <c r="H73" s="290">
        <f t="shared" si="0"/>
        <v>0</v>
      </c>
      <c r="I73" s="181" t="e">
        <f t="shared" si="1"/>
        <v>#DIV/0!</v>
      </c>
    </row>
    <row r="74" spans="1:9" ht="15">
      <c r="A74" s="324" t="s">
        <v>100</v>
      </c>
      <c r="B74" s="432"/>
      <c r="C74" s="425"/>
      <c r="D74" s="293"/>
      <c r="E74" s="293"/>
      <c r="F74" s="413"/>
      <c r="G74" s="293"/>
      <c r="H74" s="290">
        <f t="shared" si="0"/>
        <v>0</v>
      </c>
      <c r="I74" s="181" t="e">
        <f t="shared" si="1"/>
        <v>#DIV/0!</v>
      </c>
    </row>
    <row r="75" spans="1:9" ht="15">
      <c r="A75" s="326" t="s">
        <v>249</v>
      </c>
      <c r="B75" s="431"/>
      <c r="C75" s="424"/>
      <c r="D75" s="295">
        <f>D76+D77+D78</f>
        <v>0</v>
      </c>
      <c r="E75" s="295"/>
      <c r="F75" s="414"/>
      <c r="G75" s="295">
        <f>G76+G77+G78</f>
        <v>0</v>
      </c>
      <c r="H75" s="295">
        <f t="shared" si="0"/>
        <v>0</v>
      </c>
      <c r="I75" s="78" t="e">
        <f t="shared" si="1"/>
        <v>#DIV/0!</v>
      </c>
    </row>
    <row r="76" spans="1:9" ht="15">
      <c r="A76" s="324" t="s">
        <v>328</v>
      </c>
      <c r="B76" s="433"/>
      <c r="C76" s="426"/>
      <c r="D76" s="293"/>
      <c r="E76" s="293"/>
      <c r="F76" s="413"/>
      <c r="G76" s="293"/>
      <c r="H76" s="290">
        <f t="shared" si="0"/>
        <v>0</v>
      </c>
      <c r="I76" s="181" t="e">
        <f t="shared" si="1"/>
        <v>#DIV/0!</v>
      </c>
    </row>
    <row r="77" spans="1:9" ht="15">
      <c r="A77" s="324" t="s">
        <v>101</v>
      </c>
      <c r="B77" s="432"/>
      <c r="C77" s="425"/>
      <c r="D77" s="293"/>
      <c r="E77" s="293"/>
      <c r="F77" s="413"/>
      <c r="G77" s="293"/>
      <c r="H77" s="290">
        <f t="shared" si="0"/>
        <v>0</v>
      </c>
      <c r="I77" s="181" t="e">
        <f t="shared" si="1"/>
        <v>#DIV/0!</v>
      </c>
    </row>
    <row r="78" spans="1:9" ht="15">
      <c r="A78" s="324" t="s">
        <v>102</v>
      </c>
      <c r="B78" s="432"/>
      <c r="C78" s="425"/>
      <c r="D78" s="293"/>
      <c r="E78" s="293"/>
      <c r="F78" s="413"/>
      <c r="G78" s="293"/>
      <c r="H78" s="290">
        <f t="shared" si="0"/>
        <v>0</v>
      </c>
      <c r="I78" s="181" t="e">
        <f t="shared" si="1"/>
        <v>#DIV/0!</v>
      </c>
    </row>
    <row r="79" spans="1:9" ht="15">
      <c r="A79" s="326" t="s">
        <v>103</v>
      </c>
      <c r="B79" s="431"/>
      <c r="C79" s="424"/>
      <c r="D79" s="299">
        <f>SUM(D80:D81)</f>
        <v>0</v>
      </c>
      <c r="E79" s="436"/>
      <c r="F79" s="418"/>
      <c r="G79" s="299">
        <f>SUM(G80:G81)</f>
        <v>0</v>
      </c>
      <c r="H79" s="299"/>
      <c r="I79" s="416"/>
    </row>
    <row r="80" spans="1:9" ht="15">
      <c r="A80" s="324" t="s">
        <v>104</v>
      </c>
      <c r="B80" s="431"/>
      <c r="C80" s="424"/>
      <c r="D80" s="299">
        <f>D70+D55+D46</f>
        <v>0</v>
      </c>
      <c r="E80" s="436"/>
      <c r="F80" s="418"/>
      <c r="G80" s="299">
        <f>G70+G55+G46</f>
        <v>0</v>
      </c>
      <c r="H80" s="299"/>
      <c r="I80" s="416"/>
    </row>
    <row r="81" spans="1:9" ht="15">
      <c r="A81" s="324" t="s">
        <v>105</v>
      </c>
      <c r="B81" s="431"/>
      <c r="C81" s="424"/>
      <c r="D81" s="299">
        <f>D75+D71+D69+D62+D57+D56+D53+D52+D51+D50+D49+D43+D31+D15</f>
        <v>0</v>
      </c>
      <c r="E81" s="299"/>
      <c r="F81" s="415"/>
      <c r="G81" s="299">
        <f>G75+G71+G69+G62+G57+G56+G53+G52+G51+G50+G49+G43+G31+G15</f>
        <v>0</v>
      </c>
      <c r="H81" s="299"/>
      <c r="I81" s="416"/>
    </row>
    <row r="82" spans="1:9" ht="15">
      <c r="A82" s="326" t="s">
        <v>106</v>
      </c>
      <c r="B82" s="431"/>
      <c r="C82" s="424"/>
      <c r="D82" s="299">
        <f>SUM(D83:D84)</f>
        <v>0</v>
      </c>
      <c r="E82" s="436"/>
      <c r="F82" s="418"/>
      <c r="G82" s="299">
        <f>SUM(G83:G84)</f>
        <v>0</v>
      </c>
      <c r="H82" s="299"/>
      <c r="I82" s="416"/>
    </row>
    <row r="83" spans="1:9" ht="15">
      <c r="A83" s="324" t="s">
        <v>107</v>
      </c>
      <c r="B83" s="431"/>
      <c r="C83" s="424"/>
      <c r="D83" s="435"/>
      <c r="E83" s="436"/>
      <c r="F83" s="418"/>
      <c r="G83" s="328"/>
      <c r="H83" s="299"/>
      <c r="I83" s="416"/>
    </row>
    <row r="84" spans="1:9" ht="15">
      <c r="A84" s="324" t="s">
        <v>108</v>
      </c>
      <c r="B84" s="431"/>
      <c r="C84" s="424"/>
      <c r="D84" s="435"/>
      <c r="E84" s="436"/>
      <c r="F84" s="418"/>
      <c r="G84" s="328"/>
      <c r="H84" s="299"/>
      <c r="I84" s="416"/>
    </row>
    <row r="85" spans="1:9" ht="15">
      <c r="A85" s="326" t="s">
        <v>109</v>
      </c>
      <c r="B85" s="431"/>
      <c r="C85" s="424"/>
      <c r="D85" s="299">
        <f>SUM(D86:D87)</f>
        <v>0</v>
      </c>
      <c r="E85" s="299"/>
      <c r="F85" s="415"/>
      <c r="G85" s="299">
        <f>SUM(G86:G87)</f>
        <v>0</v>
      </c>
      <c r="H85" s="299"/>
      <c r="I85" s="416"/>
    </row>
    <row r="86" spans="1:9" ht="15">
      <c r="A86" s="324" t="s">
        <v>110</v>
      </c>
      <c r="B86" s="431"/>
      <c r="C86" s="424"/>
      <c r="D86" s="299">
        <f>D46+D55+D70</f>
        <v>0</v>
      </c>
      <c r="E86" s="299"/>
      <c r="F86" s="415"/>
      <c r="G86" s="299">
        <f>G76+G61+G52+G83</f>
        <v>0</v>
      </c>
      <c r="H86" s="299"/>
      <c r="I86" s="416"/>
    </row>
    <row r="87" spans="1:9" ht="15">
      <c r="A87" s="324" t="s">
        <v>111</v>
      </c>
      <c r="B87" s="431"/>
      <c r="C87" s="424"/>
      <c r="D87" s="299">
        <f>D15+D31+D43+D49+D50+D51+D52+D53+D56+D57+D62+D68+D71+D75</f>
        <v>0</v>
      </c>
      <c r="E87" s="299"/>
      <c r="F87" s="415"/>
      <c r="G87" s="299">
        <f>G81+G77+G75+G68+G63+G62+G59+G58+G57+G56+G55+G49+G37+G21+G84</f>
        <v>0</v>
      </c>
      <c r="H87" s="299"/>
      <c r="I87" s="416"/>
    </row>
    <row r="88" spans="1:9" ht="15">
      <c r="A88" s="326" t="s">
        <v>112</v>
      </c>
      <c r="B88" s="431"/>
      <c r="C88" s="424"/>
      <c r="D88" s="299">
        <f>SUM(D89:D90)</f>
        <v>0</v>
      </c>
      <c r="E88" s="436"/>
      <c r="F88" s="418"/>
      <c r="G88" s="299">
        <f>SUM(G89:G90)</f>
        <v>0</v>
      </c>
      <c r="H88" s="299"/>
      <c r="I88" s="416"/>
    </row>
    <row r="89" spans="1:9" ht="15">
      <c r="A89" s="324" t="s">
        <v>113</v>
      </c>
      <c r="B89" s="431"/>
      <c r="C89" s="424"/>
      <c r="D89" s="435"/>
      <c r="E89" s="436"/>
      <c r="F89" s="418"/>
      <c r="G89" s="328"/>
      <c r="H89" s="299"/>
      <c r="I89" s="416"/>
    </row>
    <row r="90" spans="1:9" ht="15">
      <c r="A90" s="324" t="s">
        <v>114</v>
      </c>
      <c r="B90" s="431"/>
      <c r="C90" s="424"/>
      <c r="D90" s="435"/>
      <c r="E90" s="436"/>
      <c r="F90" s="418"/>
      <c r="G90" s="328"/>
      <c r="H90" s="299"/>
      <c r="I90" s="416"/>
    </row>
    <row r="91" spans="1:9" ht="15">
      <c r="A91" s="326" t="s">
        <v>115</v>
      </c>
      <c r="B91" s="431"/>
      <c r="C91" s="424"/>
      <c r="D91" s="435"/>
      <c r="E91" s="436"/>
      <c r="F91" s="418"/>
      <c r="G91" s="328"/>
      <c r="H91" s="299"/>
      <c r="I91" s="416"/>
    </row>
    <row r="92" spans="1:9" ht="15.75" thickBot="1">
      <c r="A92" s="410" t="s">
        <v>311</v>
      </c>
      <c r="B92" s="434"/>
      <c r="C92" s="427"/>
      <c r="D92" s="315">
        <f>D54+D70</f>
        <v>0</v>
      </c>
      <c r="E92" s="437"/>
      <c r="F92" s="421"/>
      <c r="G92" s="315">
        <f>G54+G70</f>
        <v>0</v>
      </c>
      <c r="H92" s="315"/>
      <c r="I92" s="417"/>
    </row>
    <row r="93" ht="12.75"/>
    <row r="94" ht="14.25">
      <c r="A94" s="486" t="s">
        <v>346</v>
      </c>
    </row>
    <row r="95" ht="13.5" thickBot="1">
      <c r="A95" s="242"/>
    </row>
    <row r="96" spans="1:8" ht="15.75" thickBot="1">
      <c r="A96" s="242"/>
      <c r="D96" s="117" t="s">
        <v>25</v>
      </c>
      <c r="E96" s="117"/>
      <c r="F96" s="117"/>
      <c r="G96" s="26"/>
      <c r="H96" s="12"/>
    </row>
    <row r="97" ht="13.5" thickBot="1"/>
    <row r="98" spans="1:7" ht="15.75" thickBot="1">
      <c r="A98" s="242"/>
      <c r="D98" s="117" t="s">
        <v>252</v>
      </c>
      <c r="E98" s="117"/>
      <c r="F98" s="117"/>
      <c r="G98" s="26"/>
    </row>
    <row r="99" ht="12.75"/>
    <row r="100" spans="1:9" ht="15">
      <c r="A100" s="11" t="s">
        <v>389</v>
      </c>
      <c r="D100" s="242"/>
      <c r="E100" s="242"/>
      <c r="F100" s="242"/>
      <c r="G100" s="242"/>
      <c r="H100" s="242"/>
      <c r="I100" s="242"/>
    </row>
    <row r="101" ht="12.75">
      <c r="A101" s="242"/>
    </row>
    <row r="102" ht="12.75"/>
    <row r="103" ht="12.75"/>
    <row r="104" ht="12.75">
      <c r="A104" s="242"/>
    </row>
    <row r="105" ht="12.75"/>
  </sheetData>
  <sheetProtection/>
  <mergeCells count="11">
    <mergeCell ref="B10:I10"/>
    <mergeCell ref="A11:I11"/>
    <mergeCell ref="A12:I12"/>
    <mergeCell ref="A13:A14"/>
    <mergeCell ref="B13:D13"/>
    <mergeCell ref="E13:G13"/>
    <mergeCell ref="A1:I1"/>
    <mergeCell ref="A2:I6"/>
    <mergeCell ref="A7:I7"/>
    <mergeCell ref="B8:I8"/>
    <mergeCell ref="B9:I9"/>
  </mergeCells>
  <printOptions/>
  <pageMargins left="0.7" right="0.7" top="0.787401575" bottom="0.787401575" header="0.3" footer="0.3"/>
  <pageSetup horizontalDpi="600" verticalDpi="600" orientation="portrait" paperSize="9" scale="4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0"/>
  <sheetViews>
    <sheetView showGridLines="0" tabSelected="1" view="pageBreakPreview" zoomScaleSheetLayoutView="100" zoomScalePageLayoutView="0" workbookViewId="0" topLeftCell="B1">
      <selection activeCell="R8" sqref="R8"/>
    </sheetView>
  </sheetViews>
  <sheetFormatPr defaultColWidth="9.140625" defaultRowHeight="12.75"/>
  <cols>
    <col min="1" max="1" width="41.28125" style="4" customWidth="1"/>
    <col min="2" max="2" width="5.7109375" style="4" customWidth="1"/>
    <col min="3" max="5" width="5.7109375" style="5" customWidth="1"/>
    <col min="6" max="6" width="5.140625" style="0" customWidth="1"/>
    <col min="7" max="7" width="5.7109375" style="0" customWidth="1"/>
    <col min="8" max="8" width="6.57421875" style="0" customWidth="1"/>
    <col min="9" max="9" width="7.140625" style="0" customWidth="1"/>
    <col min="10" max="13" width="5.7109375" style="0" customWidth="1"/>
  </cols>
  <sheetData>
    <row r="1" spans="1:16" ht="15">
      <c r="A1" s="777" t="s">
        <v>230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2"/>
      <c r="O1" s="240"/>
      <c r="P1" s="72"/>
    </row>
    <row r="2" spans="1:13" ht="12.7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ht="12.7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</row>
    <row r="4" spans="1:13" ht="12.7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13" ht="66.75" customHeight="1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</row>
    <row r="6" spans="1:13" ht="135" customHeight="1" hidden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</row>
    <row r="7" spans="1:13" ht="19.5" thickBot="1">
      <c r="A7" s="776" t="s">
        <v>120</v>
      </c>
      <c r="B7" s="776"/>
      <c r="C7" s="776"/>
      <c r="D7" s="776"/>
      <c r="E7" s="776"/>
      <c r="F7" s="776"/>
      <c r="G7" s="776"/>
      <c r="H7" s="776"/>
      <c r="I7" s="776"/>
      <c r="J7" s="776"/>
      <c r="K7" s="776"/>
      <c r="L7" s="776"/>
      <c r="M7" s="776"/>
    </row>
    <row r="8" spans="1:13" ht="15" thickBot="1">
      <c r="A8" s="56" t="s">
        <v>17</v>
      </c>
      <c r="B8" s="769"/>
      <c r="C8" s="770"/>
      <c r="D8" s="770"/>
      <c r="E8" s="770"/>
      <c r="F8" s="771"/>
      <c r="G8" s="771"/>
      <c r="H8" s="771"/>
      <c r="I8" s="771"/>
      <c r="J8" s="771"/>
      <c r="K8" s="771"/>
      <c r="L8" s="771"/>
      <c r="M8" s="772"/>
    </row>
    <row r="9" spans="1:13" ht="15" thickBot="1">
      <c r="A9" s="56" t="s">
        <v>18</v>
      </c>
      <c r="B9" s="769"/>
      <c r="C9" s="770"/>
      <c r="D9" s="770"/>
      <c r="E9" s="770"/>
      <c r="F9" s="771"/>
      <c r="G9" s="771"/>
      <c r="H9" s="771"/>
      <c r="I9" s="771"/>
      <c r="J9" s="771"/>
      <c r="K9" s="771"/>
      <c r="L9" s="771"/>
      <c r="M9" s="772"/>
    </row>
    <row r="10" spans="1:13" ht="15" thickBot="1">
      <c r="A10" s="56" t="s">
        <v>48</v>
      </c>
      <c r="B10" s="769"/>
      <c r="C10" s="770"/>
      <c r="D10" s="770"/>
      <c r="E10" s="770"/>
      <c r="F10" s="771"/>
      <c r="G10" s="771"/>
      <c r="H10" s="771"/>
      <c r="I10" s="771"/>
      <c r="J10" s="771"/>
      <c r="K10" s="771"/>
      <c r="L10" s="771"/>
      <c r="M10" s="772"/>
    </row>
    <row r="11" spans="1:13" ht="15" thickBot="1">
      <c r="A11" s="6"/>
      <c r="B11" s="784"/>
      <c r="C11" s="785"/>
      <c r="D11" s="785"/>
      <c r="E11" s="785"/>
      <c r="F11" s="786"/>
      <c r="G11" s="786"/>
      <c r="H11" s="786"/>
      <c r="I11" s="786"/>
      <c r="J11" s="786"/>
      <c r="K11" s="786"/>
      <c r="L11" s="786"/>
      <c r="M11" s="787"/>
    </row>
    <row r="12" spans="1:13" ht="15" thickBot="1">
      <c r="A12" s="773" t="s">
        <v>139</v>
      </c>
      <c r="B12" s="774"/>
      <c r="C12" s="774"/>
      <c r="D12" s="774"/>
      <c r="E12" s="774"/>
      <c r="F12" s="775"/>
      <c r="G12" s="775"/>
      <c r="H12" s="775"/>
      <c r="I12" s="775"/>
      <c r="J12" s="775"/>
      <c r="K12" s="775"/>
      <c r="L12" s="775"/>
      <c r="M12" s="775"/>
    </row>
    <row r="13" spans="1:14" ht="15">
      <c r="A13" s="521" t="s">
        <v>384</v>
      </c>
      <c r="B13" s="66" t="s">
        <v>121</v>
      </c>
      <c r="C13" s="67" t="s">
        <v>122</v>
      </c>
      <c r="D13" s="67" t="s">
        <v>123</v>
      </c>
      <c r="E13" s="67" t="s">
        <v>124</v>
      </c>
      <c r="F13" s="67" t="s">
        <v>125</v>
      </c>
      <c r="G13" s="67" t="s">
        <v>126</v>
      </c>
      <c r="H13" s="67" t="s">
        <v>127</v>
      </c>
      <c r="I13" s="67" t="s">
        <v>128</v>
      </c>
      <c r="J13" s="67" t="s">
        <v>129</v>
      </c>
      <c r="K13" s="67" t="s">
        <v>130</v>
      </c>
      <c r="L13" s="67" t="s">
        <v>131</v>
      </c>
      <c r="M13" s="68" t="s">
        <v>132</v>
      </c>
      <c r="N13" s="8"/>
    </row>
    <row r="14" spans="1:14" ht="15">
      <c r="A14" s="64" t="s">
        <v>133</v>
      </c>
      <c r="B14" s="49"/>
      <c r="C14" s="27"/>
      <c r="D14" s="27"/>
      <c r="E14" s="28"/>
      <c r="F14" s="45"/>
      <c r="G14" s="45"/>
      <c r="H14" s="45"/>
      <c r="I14" s="45"/>
      <c r="J14" s="45"/>
      <c r="K14" s="45"/>
      <c r="L14" s="45"/>
      <c r="M14" s="50"/>
      <c r="N14" s="8"/>
    </row>
    <row r="15" spans="1:14" ht="15">
      <c r="A15" s="64" t="s">
        <v>135</v>
      </c>
      <c r="B15" s="49"/>
      <c r="C15" s="27"/>
      <c r="D15" s="27"/>
      <c r="E15" s="28"/>
      <c r="F15" s="45"/>
      <c r="G15" s="45"/>
      <c r="H15" s="45"/>
      <c r="I15" s="45"/>
      <c r="J15" s="45"/>
      <c r="K15" s="45"/>
      <c r="L15" s="45"/>
      <c r="M15" s="50"/>
      <c r="N15" s="8"/>
    </row>
    <row r="16" spans="1:14" ht="15">
      <c r="A16" s="64" t="s">
        <v>136</v>
      </c>
      <c r="B16" s="49"/>
      <c r="C16" s="27"/>
      <c r="D16" s="27"/>
      <c r="E16" s="28"/>
      <c r="F16" s="45"/>
      <c r="G16" s="45"/>
      <c r="H16" s="45"/>
      <c r="I16" s="45"/>
      <c r="J16" s="45"/>
      <c r="K16" s="45"/>
      <c r="L16" s="45"/>
      <c r="M16" s="50"/>
      <c r="N16" s="8"/>
    </row>
    <row r="17" spans="1:14" ht="15">
      <c r="A17" s="64" t="s">
        <v>137</v>
      </c>
      <c r="B17" s="49"/>
      <c r="C17" s="27"/>
      <c r="D17" s="27"/>
      <c r="E17" s="28"/>
      <c r="F17" s="45"/>
      <c r="G17" s="45"/>
      <c r="H17" s="45"/>
      <c r="I17" s="45"/>
      <c r="J17" s="45"/>
      <c r="K17" s="45"/>
      <c r="L17" s="45"/>
      <c r="M17" s="50"/>
      <c r="N17" s="8"/>
    </row>
    <row r="18" spans="1:14" ht="15">
      <c r="A18" s="64" t="s">
        <v>134</v>
      </c>
      <c r="B18" s="49"/>
      <c r="C18" s="27"/>
      <c r="D18" s="27"/>
      <c r="E18" s="28"/>
      <c r="F18" s="45"/>
      <c r="G18" s="45"/>
      <c r="H18" s="45"/>
      <c r="I18" s="45"/>
      <c r="J18" s="45"/>
      <c r="K18" s="45"/>
      <c r="L18" s="45"/>
      <c r="M18" s="50"/>
      <c r="N18" s="8"/>
    </row>
    <row r="19" spans="1:14" ht="15">
      <c r="A19" s="64" t="s">
        <v>134</v>
      </c>
      <c r="B19" s="49"/>
      <c r="C19" s="27"/>
      <c r="D19" s="27"/>
      <c r="E19" s="28"/>
      <c r="F19" s="45"/>
      <c r="G19" s="45"/>
      <c r="H19" s="45"/>
      <c r="I19" s="45"/>
      <c r="J19" s="45"/>
      <c r="K19" s="45"/>
      <c r="L19" s="45"/>
      <c r="M19" s="50"/>
      <c r="N19" s="8"/>
    </row>
    <row r="20" spans="1:14" ht="15">
      <c r="A20" s="64" t="s">
        <v>134</v>
      </c>
      <c r="B20" s="49"/>
      <c r="C20" s="27"/>
      <c r="D20" s="27"/>
      <c r="E20" s="28"/>
      <c r="F20" s="45"/>
      <c r="G20" s="45"/>
      <c r="H20" s="45"/>
      <c r="I20" s="45"/>
      <c r="J20" s="45"/>
      <c r="K20" s="45"/>
      <c r="L20" s="45"/>
      <c r="M20" s="50"/>
      <c r="N20" s="8"/>
    </row>
    <row r="21" spans="1:14" ht="15">
      <c r="A21" s="64" t="s">
        <v>134</v>
      </c>
      <c r="B21" s="49"/>
      <c r="C21" s="27"/>
      <c r="D21" s="27"/>
      <c r="E21" s="28"/>
      <c r="F21" s="45"/>
      <c r="G21" s="45"/>
      <c r="H21" s="45"/>
      <c r="I21" s="45"/>
      <c r="J21" s="45"/>
      <c r="K21" s="45"/>
      <c r="L21" s="45"/>
      <c r="M21" s="50"/>
      <c r="N21" s="8"/>
    </row>
    <row r="22" spans="1:14" ht="15">
      <c r="A22" s="64" t="s">
        <v>134</v>
      </c>
      <c r="B22" s="49"/>
      <c r="C22" s="27"/>
      <c r="D22" s="27"/>
      <c r="E22" s="28"/>
      <c r="F22" s="45"/>
      <c r="G22" s="45"/>
      <c r="H22" s="45"/>
      <c r="I22" s="45"/>
      <c r="J22" s="45"/>
      <c r="K22" s="45"/>
      <c r="L22" s="45"/>
      <c r="M22" s="50"/>
      <c r="N22" s="8"/>
    </row>
    <row r="23" spans="1:14" ht="15.75" thickBot="1">
      <c r="A23" s="65" t="s">
        <v>134</v>
      </c>
      <c r="B23" s="51"/>
      <c r="C23" s="52"/>
      <c r="D23" s="52"/>
      <c r="E23" s="53"/>
      <c r="F23" s="54"/>
      <c r="G23" s="54"/>
      <c r="H23" s="54"/>
      <c r="I23" s="54"/>
      <c r="J23" s="54"/>
      <c r="K23" s="54"/>
      <c r="L23" s="54"/>
      <c r="M23" s="55"/>
      <c r="N23" s="8"/>
    </row>
    <row r="24" spans="1:14" ht="15.75" thickBot="1">
      <c r="A24" s="11"/>
      <c r="B24" s="11"/>
      <c r="C24" s="12"/>
      <c r="D24" s="12"/>
      <c r="E24" s="12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thickBot="1">
      <c r="A25" s="522" t="s">
        <v>385</v>
      </c>
      <c r="B25" s="69" t="s">
        <v>121</v>
      </c>
      <c r="C25" s="70" t="s">
        <v>122</v>
      </c>
      <c r="D25" s="70" t="s">
        <v>123</v>
      </c>
      <c r="E25" s="70" t="s">
        <v>124</v>
      </c>
      <c r="F25" s="70" t="s">
        <v>125</v>
      </c>
      <c r="G25" s="70" t="s">
        <v>126</v>
      </c>
      <c r="H25" s="70" t="s">
        <v>127</v>
      </c>
      <c r="I25" s="70" t="s">
        <v>128</v>
      </c>
      <c r="J25" s="70" t="s">
        <v>129</v>
      </c>
      <c r="K25" s="70" t="s">
        <v>130</v>
      </c>
      <c r="L25" s="70" t="s">
        <v>131</v>
      </c>
      <c r="M25" s="71" t="s">
        <v>132</v>
      </c>
      <c r="N25" s="8"/>
    </row>
    <row r="26" spans="1:14" ht="15">
      <c r="A26" s="63" t="s">
        <v>133</v>
      </c>
      <c r="B26" s="61"/>
      <c r="C26" s="57"/>
      <c r="D26" s="57"/>
      <c r="E26" s="58"/>
      <c r="F26" s="59"/>
      <c r="G26" s="59"/>
      <c r="H26" s="59"/>
      <c r="I26" s="59"/>
      <c r="J26" s="59"/>
      <c r="K26" s="59"/>
      <c r="L26" s="59"/>
      <c r="M26" s="60"/>
      <c r="N26" s="8"/>
    </row>
    <row r="27" spans="1:14" ht="15">
      <c r="A27" s="47" t="s">
        <v>135</v>
      </c>
      <c r="B27" s="46"/>
      <c r="C27" s="27"/>
      <c r="D27" s="27"/>
      <c r="E27" s="28"/>
      <c r="F27" s="45"/>
      <c r="G27" s="45"/>
      <c r="H27" s="45"/>
      <c r="I27" s="45"/>
      <c r="J27" s="45"/>
      <c r="K27" s="45"/>
      <c r="L27" s="45"/>
      <c r="M27" s="50"/>
      <c r="N27" s="8"/>
    </row>
    <row r="28" spans="1:14" ht="15">
      <c r="A28" s="47" t="s">
        <v>136</v>
      </c>
      <c r="B28" s="46"/>
      <c r="C28" s="27"/>
      <c r="D28" s="27"/>
      <c r="E28" s="28"/>
      <c r="F28" s="45"/>
      <c r="G28" s="45"/>
      <c r="H28" s="45"/>
      <c r="I28" s="45"/>
      <c r="J28" s="45"/>
      <c r="K28" s="45"/>
      <c r="L28" s="45"/>
      <c r="M28" s="50"/>
      <c r="N28" s="8"/>
    </row>
    <row r="29" spans="1:14" ht="15">
      <c r="A29" s="47" t="s">
        <v>137</v>
      </c>
      <c r="B29" s="46"/>
      <c r="C29" s="27"/>
      <c r="D29" s="27"/>
      <c r="E29" s="28"/>
      <c r="F29" s="45"/>
      <c r="G29" s="45"/>
      <c r="H29" s="45"/>
      <c r="I29" s="45"/>
      <c r="J29" s="45"/>
      <c r="K29" s="45"/>
      <c r="L29" s="45"/>
      <c r="M29" s="50"/>
      <c r="N29" s="8"/>
    </row>
    <row r="30" spans="1:14" ht="15">
      <c r="A30" s="47" t="s">
        <v>134</v>
      </c>
      <c r="B30" s="46"/>
      <c r="C30" s="27"/>
      <c r="D30" s="27"/>
      <c r="E30" s="28"/>
      <c r="F30" s="45"/>
      <c r="G30" s="45"/>
      <c r="H30" s="45"/>
      <c r="I30" s="45"/>
      <c r="J30" s="45"/>
      <c r="K30" s="45"/>
      <c r="L30" s="45"/>
      <c r="M30" s="50"/>
      <c r="N30" s="8"/>
    </row>
    <row r="31" spans="1:14" ht="15">
      <c r="A31" s="47" t="s">
        <v>134</v>
      </c>
      <c r="B31" s="46"/>
      <c r="C31" s="27"/>
      <c r="D31" s="27"/>
      <c r="E31" s="28"/>
      <c r="F31" s="45"/>
      <c r="G31" s="45"/>
      <c r="H31" s="45"/>
      <c r="I31" s="45"/>
      <c r="J31" s="45"/>
      <c r="K31" s="45"/>
      <c r="L31" s="45"/>
      <c r="M31" s="50"/>
      <c r="N31" s="8"/>
    </row>
    <row r="32" spans="1:14" ht="15">
      <c r="A32" s="47" t="s">
        <v>134</v>
      </c>
      <c r="B32" s="46"/>
      <c r="C32" s="27"/>
      <c r="D32" s="27"/>
      <c r="E32" s="28"/>
      <c r="F32" s="45"/>
      <c r="G32" s="45"/>
      <c r="H32" s="45"/>
      <c r="I32" s="45"/>
      <c r="J32" s="45"/>
      <c r="K32" s="45"/>
      <c r="L32" s="45"/>
      <c r="M32" s="50"/>
      <c r="N32" s="8"/>
    </row>
    <row r="33" spans="1:14" ht="15">
      <c r="A33" s="47" t="s">
        <v>134</v>
      </c>
      <c r="B33" s="46"/>
      <c r="C33" s="27"/>
      <c r="D33" s="27"/>
      <c r="E33" s="28"/>
      <c r="F33" s="45"/>
      <c r="G33" s="45"/>
      <c r="H33" s="45"/>
      <c r="I33" s="45"/>
      <c r="J33" s="45"/>
      <c r="K33" s="45"/>
      <c r="L33" s="45"/>
      <c r="M33" s="50"/>
      <c r="N33" s="8"/>
    </row>
    <row r="34" spans="1:14" ht="15">
      <c r="A34" s="47" t="s">
        <v>134</v>
      </c>
      <c r="B34" s="46"/>
      <c r="C34" s="27"/>
      <c r="D34" s="27"/>
      <c r="E34" s="28"/>
      <c r="F34" s="45"/>
      <c r="G34" s="45"/>
      <c r="H34" s="45"/>
      <c r="I34" s="45"/>
      <c r="J34" s="45"/>
      <c r="K34" s="45"/>
      <c r="L34" s="45"/>
      <c r="M34" s="50"/>
      <c r="N34" s="8"/>
    </row>
    <row r="35" spans="1:14" ht="15.75" thickBot="1">
      <c r="A35" s="48" t="s">
        <v>134</v>
      </c>
      <c r="B35" s="62"/>
      <c r="C35" s="52"/>
      <c r="D35" s="52"/>
      <c r="E35" s="53"/>
      <c r="F35" s="54"/>
      <c r="G35" s="54"/>
      <c r="H35" s="54"/>
      <c r="I35" s="54"/>
      <c r="J35" s="54"/>
      <c r="K35" s="54"/>
      <c r="L35" s="54"/>
      <c r="M35" s="55"/>
      <c r="N35" s="8"/>
    </row>
    <row r="36" spans="1:14" ht="15">
      <c r="A36" s="11"/>
      <c r="B36" s="11"/>
      <c r="C36" s="12"/>
      <c r="D36" s="12"/>
      <c r="E36" s="12"/>
      <c r="F36" s="8"/>
      <c r="G36" s="8"/>
      <c r="H36" s="8"/>
      <c r="I36" s="8"/>
      <c r="J36" s="8"/>
      <c r="K36" s="8"/>
      <c r="L36" s="8"/>
      <c r="M36" s="8"/>
      <c r="N36" s="8"/>
    </row>
    <row r="37" spans="1:14" ht="15">
      <c r="A37" s="487" t="s">
        <v>138</v>
      </c>
      <c r="B37" s="11"/>
      <c r="C37" s="12"/>
      <c r="D37" s="12"/>
      <c r="E37" s="12"/>
      <c r="F37" s="8"/>
      <c r="G37" s="8"/>
      <c r="H37" s="8"/>
      <c r="I37" s="8"/>
      <c r="J37" s="8"/>
      <c r="K37" s="8"/>
      <c r="L37" s="8"/>
      <c r="M37" s="8"/>
      <c r="N37" s="8"/>
    </row>
    <row r="38" spans="1:14" ht="15.75" thickBot="1">
      <c r="A38" s="11"/>
      <c r="B38" s="11"/>
      <c r="C38" s="12"/>
      <c r="D38" s="12"/>
      <c r="E38" s="12"/>
      <c r="F38" s="8"/>
      <c r="G38" s="8"/>
      <c r="H38" s="8"/>
      <c r="I38" s="8"/>
      <c r="J38" s="8"/>
      <c r="K38" s="8"/>
      <c r="L38" s="8"/>
      <c r="M38" s="8"/>
      <c r="N38" s="8"/>
    </row>
    <row r="39" spans="2:14" ht="16.5" customHeight="1" thickBot="1">
      <c r="B39" s="13"/>
      <c r="C39" s="14"/>
      <c r="D39" s="7"/>
      <c r="E39" s="7"/>
      <c r="F39" s="781" t="s">
        <v>25</v>
      </c>
      <c r="G39" s="782"/>
      <c r="H39" s="782"/>
      <c r="I39" s="30"/>
      <c r="J39" s="778"/>
      <c r="K39" s="779"/>
      <c r="L39" s="779"/>
      <c r="M39" s="780"/>
      <c r="N39" s="8"/>
    </row>
    <row r="40" spans="1:14" ht="15.75" customHeight="1" thickBot="1">
      <c r="A40" s="11"/>
      <c r="B40" s="13"/>
      <c r="C40" s="14"/>
      <c r="D40" s="7"/>
      <c r="E40" s="7"/>
      <c r="F40" s="781" t="s">
        <v>252</v>
      </c>
      <c r="G40" s="782"/>
      <c r="H40" s="782"/>
      <c r="I40" s="783"/>
      <c r="J40" s="778"/>
      <c r="K40" s="779"/>
      <c r="L40" s="779"/>
      <c r="M40" s="780"/>
      <c r="N40" s="8"/>
    </row>
    <row r="41" spans="1:14" ht="15">
      <c r="A41" s="11" t="s">
        <v>391</v>
      </c>
      <c r="B41" s="11"/>
      <c r="C41" s="12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11"/>
      <c r="B42" s="11"/>
      <c r="C42" s="12"/>
      <c r="D42" s="12"/>
      <c r="E42" s="12"/>
      <c r="F42" s="8"/>
      <c r="G42" s="8"/>
      <c r="H42" s="8"/>
      <c r="I42" s="8"/>
      <c r="J42" s="8"/>
      <c r="K42" s="8"/>
      <c r="L42" s="8"/>
      <c r="M42" s="8"/>
      <c r="N42" s="8"/>
    </row>
    <row r="50" ht="12.75">
      <c r="A50" s="488"/>
    </row>
  </sheetData>
  <sheetProtection/>
  <mergeCells count="11">
    <mergeCell ref="J40:M40"/>
    <mergeCell ref="F39:H39"/>
    <mergeCell ref="F40:I40"/>
    <mergeCell ref="B10:M10"/>
    <mergeCell ref="B11:M11"/>
    <mergeCell ref="B8:M8"/>
    <mergeCell ref="B9:M9"/>
    <mergeCell ref="A12:M12"/>
    <mergeCell ref="A7:M7"/>
    <mergeCell ref="A1:M1"/>
    <mergeCell ref="J39:M3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37.7109375" style="0" customWidth="1"/>
    <col min="2" max="2" width="28.421875" style="0" customWidth="1"/>
    <col min="3" max="3" width="36.7109375" style="0" customWidth="1"/>
    <col min="4" max="4" width="28.7109375" style="0" customWidth="1"/>
    <col min="5" max="5" width="28.00390625" style="0" customWidth="1"/>
  </cols>
  <sheetData>
    <row r="1" ht="15">
      <c r="C1" s="206" t="s">
        <v>231</v>
      </c>
    </row>
    <row r="2" ht="15">
      <c r="A2" s="207" t="s">
        <v>228</v>
      </c>
    </row>
    <row r="4" ht="138" customHeight="1"/>
    <row r="5" ht="13.5" thickBot="1"/>
    <row r="6" spans="1:5" ht="16.5" customHeight="1" thickBot="1">
      <c r="A6" s="793" t="s">
        <v>239</v>
      </c>
      <c r="B6" s="794"/>
      <c r="C6" s="794"/>
      <c r="D6" s="794"/>
      <c r="E6" s="795"/>
    </row>
    <row r="7" spans="1:5" ht="16.5" customHeight="1" thickBot="1">
      <c r="A7" s="226" t="s">
        <v>17</v>
      </c>
      <c r="B7" s="796"/>
      <c r="C7" s="796"/>
      <c r="D7" s="796"/>
      <c r="E7" s="797"/>
    </row>
    <row r="8" spans="1:5" ht="13.5" thickBot="1">
      <c r="A8" s="226" t="s">
        <v>18</v>
      </c>
      <c r="B8" s="796"/>
      <c r="C8" s="796"/>
      <c r="D8" s="796"/>
      <c r="E8" s="797"/>
    </row>
    <row r="9" spans="1:5" ht="13.5" thickBot="1">
      <c r="A9" s="226" t="s">
        <v>260</v>
      </c>
      <c r="B9" s="798"/>
      <c r="C9" s="798"/>
      <c r="D9" s="798"/>
      <c r="E9" s="799"/>
    </row>
    <row r="10" spans="1:5" ht="13.5" thickBot="1">
      <c r="A10" s="236"/>
      <c r="B10" s="237"/>
      <c r="C10" s="237"/>
      <c r="D10" s="237"/>
      <c r="E10" s="237"/>
    </row>
    <row r="11" spans="1:5" ht="12.75">
      <c r="A11" s="788" t="s">
        <v>142</v>
      </c>
      <c r="B11" s="788" t="s">
        <v>234</v>
      </c>
      <c r="C11" s="788" t="s">
        <v>235</v>
      </c>
      <c r="D11" s="788" t="s">
        <v>236</v>
      </c>
      <c r="E11" s="790" t="s">
        <v>229</v>
      </c>
    </row>
    <row r="12" spans="1:5" ht="13.5" thickBot="1">
      <c r="A12" s="789"/>
      <c r="B12" s="789"/>
      <c r="C12" s="789"/>
      <c r="D12" s="789"/>
      <c r="E12" s="791"/>
    </row>
    <row r="13" spans="1:5" ht="15" thickBot="1">
      <c r="A13" s="208"/>
      <c r="B13" s="209"/>
      <c r="C13" s="209"/>
      <c r="D13" s="209"/>
      <c r="E13" s="210"/>
    </row>
    <row r="14" spans="1:5" ht="15" thickBot="1">
      <c r="A14" s="208"/>
      <c r="B14" s="209"/>
      <c r="C14" s="209"/>
      <c r="D14" s="209"/>
      <c r="E14" s="210"/>
    </row>
    <row r="15" spans="1:5" ht="15" thickBot="1">
      <c r="A15" s="208"/>
      <c r="B15" s="209"/>
      <c r="C15" s="209"/>
      <c r="D15" s="209"/>
      <c r="E15" s="210"/>
    </row>
    <row r="16" spans="1:5" ht="15" thickBot="1">
      <c r="A16" s="208"/>
      <c r="B16" s="209"/>
      <c r="C16" s="209"/>
      <c r="D16" s="209"/>
      <c r="E16" s="210"/>
    </row>
    <row r="20" ht="84.75" customHeight="1">
      <c r="E20" s="212"/>
    </row>
    <row r="21" spans="1:5" ht="13.5" customHeight="1" thickBot="1">
      <c r="A21" s="792" t="s">
        <v>237</v>
      </c>
      <c r="B21" s="792"/>
      <c r="C21" s="792"/>
      <c r="D21" s="212"/>
      <c r="E21" s="212"/>
    </row>
    <row r="22" spans="1:5" ht="31.5" customHeight="1" thickBot="1">
      <c r="A22" s="792" t="s">
        <v>329</v>
      </c>
      <c r="B22" s="792"/>
      <c r="D22" s="211"/>
      <c r="E22" s="227" t="s">
        <v>253</v>
      </c>
    </row>
    <row r="23" spans="3:5" ht="39" customHeight="1" thickBot="1">
      <c r="C23" s="489"/>
      <c r="D23" s="221" t="s">
        <v>238</v>
      </c>
      <c r="E23" s="210"/>
    </row>
    <row r="25" ht="12.75">
      <c r="A25" s="274" t="s">
        <v>392</v>
      </c>
    </row>
  </sheetData>
  <sheetProtection/>
  <mergeCells count="11">
    <mergeCell ref="A6:E6"/>
    <mergeCell ref="B7:E7"/>
    <mergeCell ref="B8:E8"/>
    <mergeCell ref="B9:E9"/>
    <mergeCell ref="A11:A12"/>
    <mergeCell ref="B11:B12"/>
    <mergeCell ref="C11:C12"/>
    <mergeCell ref="D11:D12"/>
    <mergeCell ref="E11:E12"/>
    <mergeCell ref="A21:C21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Burešová</cp:lastModifiedBy>
  <cp:lastPrinted>2010-04-01T08:49:44Z</cp:lastPrinted>
  <dcterms:created xsi:type="dcterms:W3CDTF">2008-09-16T15:05:41Z</dcterms:created>
  <dcterms:modified xsi:type="dcterms:W3CDTF">2010-04-08T09:10:07Z</dcterms:modified>
  <cp:category/>
  <cp:version/>
  <cp:contentType/>
  <cp:contentStatus/>
</cp:coreProperties>
</file>