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840" windowHeight="8655" tabRatio="811" activeTab="0"/>
  </bookViews>
  <sheets>
    <sheet name="Obsah" sheetId="1" r:id="rId1"/>
    <sheet name="E1.1" sheetId="2" r:id="rId2"/>
    <sheet name="E1.2" sheetId="3" r:id="rId3"/>
    <sheet name="E1.3" sheetId="4" r:id="rId4"/>
    <sheet name="E2.1" sheetId="5" r:id="rId5"/>
    <sheet name="E2.2" sheetId="6" r:id="rId6"/>
    <sheet name="E2.3" sheetId="7" r:id="rId7"/>
    <sheet name="E3" sheetId="8" r:id="rId8"/>
    <sheet name="E4.1" sheetId="9" r:id="rId9"/>
    <sheet name="E4.2" sheetId="10" r:id="rId10"/>
    <sheet name="E4.3" sheetId="11" r:id="rId11"/>
    <sheet name="E5" sheetId="12" r:id="rId12"/>
  </sheets>
  <externalReferences>
    <externalReference r:id="rId15"/>
  </externalReferences>
  <definedNames>
    <definedName name="A">'[1]Úvod'!$D$25</definedName>
    <definedName name="Datova_oblast" localSheetId="1">'E1.1'!$J$14:$T$40</definedName>
    <definedName name="Datova_oblast" localSheetId="2">'E1.2'!$J$14:$T$40</definedName>
    <definedName name="Datova_oblast" localSheetId="3">'E1.3'!$J$14:$T$40</definedName>
    <definedName name="Datova_oblast" localSheetId="4">'E2.1'!$J$14:$O$40</definedName>
    <definedName name="Datova_oblast" localSheetId="5">'E2.2'!$J$14:$O$40</definedName>
    <definedName name="Datova_oblast" localSheetId="6">'E2.3'!$J$14:$O$40</definedName>
    <definedName name="Datova_oblast" localSheetId="7">'E3'!$J$15:$O$40</definedName>
    <definedName name="Datova_oblast" localSheetId="8">'E4.1'!$J$15:$U$40</definedName>
    <definedName name="Datova_oblast" localSheetId="9">'E4.2'!$J$15:$U$40</definedName>
    <definedName name="Datova_oblast" localSheetId="10">'E4.3'!$J$15:$R$40</definedName>
    <definedName name="Datova_oblast" localSheetId="11">'E5'!$J$15:$O$48</definedName>
    <definedName name="Datova_oblast">#REF!</definedName>
    <definedName name="_xlnm.Print_Titles" localSheetId="0">'Obsah'!$2:$4</definedName>
    <definedName name="_xlnm.Print_Area" localSheetId="1">'E1.1'!$D$3:$T$42</definedName>
    <definedName name="_xlnm.Print_Area" localSheetId="2">'E1.2'!$D$3:$T$42</definedName>
    <definedName name="_xlnm.Print_Area" localSheetId="3">'E1.3'!$D$3:$T$42</definedName>
    <definedName name="_xlnm.Print_Area" localSheetId="4">'E2.1'!$D$3:$O$42</definedName>
    <definedName name="_xlnm.Print_Area" localSheetId="5">'E2.2'!$D$3:$O$42</definedName>
    <definedName name="_xlnm.Print_Area" localSheetId="6">'E2.3'!$D$3:$O$42</definedName>
    <definedName name="_xlnm.Print_Area" localSheetId="7">'E3'!$D$3:$O$42</definedName>
    <definedName name="_xlnm.Print_Area" localSheetId="8">'E4.1'!$D$3:$V$42</definedName>
    <definedName name="_xlnm.Print_Area" localSheetId="9">'E4.2'!$D$3:$V$42</definedName>
    <definedName name="_xlnm.Print_Area" localSheetId="10">'E4.3'!$D$3:$U$43</definedName>
    <definedName name="_xlnm.Print_Area" localSheetId="11">'E5'!$D$3:$O$50</definedName>
    <definedName name="_xlnm.Print_Area" localSheetId="0">'Obsah'!$C$2:$G$29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<sst xmlns="http://schemas.openxmlformats.org/spreadsheetml/2006/main" count="3393" uniqueCount="250">
  <si>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</si>
  <si>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</si>
  <si>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</si>
  <si>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</si>
  <si>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</si>
  <si>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</si>
  <si>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</si>
  <si>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</si>
  <si>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</si>
  <si>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</si>
  <si>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</si>
  <si>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</si>
  <si>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</si>
  <si>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</si>
  <si>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E. Vysoké školy</t>
  </si>
  <si>
    <t xml:space="preserve">Veřejné VŠ – náklady celkem – podle vysokých škol </t>
  </si>
  <si>
    <t xml:space="preserve">Veřejné VŠ – náklady na hlavní činnost – podle vysokých škol </t>
  </si>
  <si>
    <t xml:space="preserve">Veřejné VŠ – náklady na hospodářskou činnost – podle vysokých škol </t>
  </si>
  <si>
    <t xml:space="preserve">Veřejné VŠ – výnosy celkem – podle vysokých škol </t>
  </si>
  <si>
    <t xml:space="preserve">Veřejné VŠ – výnosy z hlavní činnosti – podle vysokých škol </t>
  </si>
  <si>
    <t xml:space="preserve">Veřejné VŠ – výnosy z hospodářské činnosti – podle vysokých škol </t>
  </si>
  <si>
    <t xml:space="preserve">Veřejné VŠ – osobní náklady na hlavní činnost – podle vysokých škol </t>
  </si>
  <si>
    <t xml:space="preserve">Veřejné VŠ – neinvestiční dotace a příspěvky (bez VaV) – podle vysokých škol </t>
  </si>
  <si>
    <t xml:space="preserve">Veřejné VŠ – investiční dotace a příspěvky (bez VaV) – podle vysokých škol </t>
  </si>
  <si>
    <t xml:space="preserve">Veřejné VŠ – dotace na výzkum a vývoj a granty – podle vysokých škol </t>
  </si>
  <si>
    <t xml:space="preserve">Soukromé VŠ –  neinvestiční dotace – podle vysokých škol </t>
  </si>
  <si>
    <t>Veřejné VŠ – náklady celkem – podle vysokých škol</t>
  </si>
  <si>
    <t>v tis. Kč</t>
  </si>
  <si>
    <t>Vysoká škola</t>
  </si>
  <si>
    <t>Náklady
celkem</t>
  </si>
  <si>
    <t>z toho</t>
  </si>
  <si>
    <t>osobní
náklady</t>
  </si>
  <si>
    <t>v tom</t>
  </si>
  <si>
    <t>opravy
a udržování</t>
  </si>
  <si>
    <t>cestovné</t>
  </si>
  <si>
    <t>ostatní
služby</t>
  </si>
  <si>
    <t>jiné ostatní náklady</t>
  </si>
  <si>
    <t>odpisy
dlouhodobého
HIM a NHIM</t>
  </si>
  <si>
    <t>mzdové
náklady</t>
  </si>
  <si>
    <t>sociální náklady
(včetně pojištění)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</si>
  <si>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</si>
  <si>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</si>
  <si>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</si>
  <si>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</si>
  <si>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</si>
  <si>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</si>
  <si>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</si>
  <si>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</si>
  <si>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</si>
  <si>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</si>
  <si>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</si>
  <si>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</si>
  <si>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</si>
  <si>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</si>
  <si>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</si>
  <si>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</si>
  <si>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</si>
  <si>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</si>
  <si>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</si>
  <si>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</si>
  <si>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</si>
  <si>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</si>
  <si>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</si>
  <si>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</si>
  <si>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</si>
  <si>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</si>
  <si>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</si>
  <si>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Veřejné VŠ – náklady na hlavní činnost – podle vysokých škol</t>
  </si>
  <si>
    <t>Náklady
na hlavní
činnost
celkem</t>
  </si>
  <si>
    <t>Veřejné VŠ – náklady na hospodářskou činnost – podle vysokých škol</t>
  </si>
  <si>
    <t>Náklady na
hospodář.
činnost
celkem</t>
  </si>
  <si>
    <t>Veřejné VŠ – výnosy celkem – podle vysokých škol</t>
  </si>
  <si>
    <t>Výnosy
celkem</t>
  </si>
  <si>
    <t>jiné ostatní
výnosy</t>
  </si>
  <si>
    <t>provozní
dotace</t>
  </si>
  <si>
    <t>Veřejné VŠ – výnosy z hlavní činnosti – podle vysokých škol</t>
  </si>
  <si>
    <t>Výnosy
z hlavní
činnosti
celkem</t>
  </si>
  <si>
    <t>Veřejné VŠ – výnosy z hospodářské činnosti – podle vysokých škol</t>
  </si>
  <si>
    <t>Výnosy
z hospodář.
činnosti
celkem</t>
  </si>
  <si>
    <t>Veřejné VŠ – osobní náklady na hlavní činnost – podle vysokých škol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</si>
  <si>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</si>
  <si>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</si>
  <si>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</si>
  <si>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</si>
  <si>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</si>
  <si>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Veřejné VŠ – neinvestiční dotace a příspěvky (bez VaV) – podle vysokých škol</t>
  </si>
  <si>
    <t>Neinvestiční
dotace
a příspěvky
celkem</t>
  </si>
  <si>
    <t>Dotace na provoz</t>
  </si>
  <si>
    <t>Dotace na programy reprodukce majektu</t>
  </si>
  <si>
    <t>Příspěvky</t>
  </si>
  <si>
    <t>Ostatní</t>
  </si>
  <si>
    <t>kapitola
MŠMT</t>
  </si>
  <si>
    <t>ostatní
kapitoly</t>
  </si>
  <si>
    <t>územní
samosprávné
celky</t>
  </si>
  <si>
    <t>zahraničí</t>
  </si>
  <si>
    <t>Veřejné VŠ – investiční dotace a příspěvky (bez VaV) – podle vysokých škol</t>
  </si>
  <si>
    <t>Investiční
dotace
a příspěvky
celkem</t>
  </si>
  <si>
    <t>Dotace mimo reprodukci majektu</t>
  </si>
  <si>
    <t>ÚSC</t>
  </si>
  <si>
    <t>Veřejné VŠ – dotace na výzkum a vývoj a granty – podle vysokých škol</t>
  </si>
  <si>
    <t>Dotace na výzkum a vývoj</t>
  </si>
  <si>
    <t>Celkem</t>
  </si>
  <si>
    <t>z ostatních
kapitol SR</t>
  </si>
  <si>
    <t>z ÚSC</t>
  </si>
  <si>
    <t>ze zahraničí</t>
  </si>
  <si>
    <t>Financované ze státního rozpočtu</t>
  </si>
  <si>
    <t>Spolufinancované z fondů EU</t>
  </si>
  <si>
    <t>Financované ze zahraničí</t>
  </si>
  <si>
    <t>z kapitoly
MŠMT</t>
  </si>
  <si>
    <t>1)</t>
  </si>
  <si>
    <r>
      <t>Granty</t>
    </r>
    <r>
      <rPr>
        <b/>
        <vertAlign val="superscript"/>
        <sz val="10"/>
        <rFont val="Arial Narrow"/>
        <family val="2"/>
      </rPr>
      <t>1)</t>
    </r>
  </si>
  <si>
    <t>Soukromé VŠ –  neinvestiční dotace – podle vysokých škol</t>
  </si>
  <si>
    <t>Poskytnutá dotace
celkem</t>
  </si>
  <si>
    <t>Použitá dotace
celkem</t>
  </si>
  <si>
    <t>Dotace –
činnost školy</t>
  </si>
  <si>
    <t>Stipendijní dotace</t>
  </si>
  <si>
    <t>celkem</t>
  </si>
  <si>
    <t>sociální
stipendia</t>
  </si>
  <si>
    <t>ubytovací
stipendia</t>
  </si>
  <si>
    <t>Dotace soukromé školy celkem</t>
  </si>
  <si>
    <t>Akademie STING, o.p.s.</t>
  </si>
  <si>
    <t>Bankovní institut vysoká škola, a.s.</t>
  </si>
  <si>
    <t>Evropský polytechnický institut, s.r.o.</t>
  </si>
  <si>
    <t>Filmová akademie Miroslava Ondříčka v Písku, o.p.s.</t>
  </si>
  <si>
    <t>Moravská vysoká škola Olomouc, o.p.s.</t>
  </si>
  <si>
    <t>NEWTON College, a.s.</t>
  </si>
  <si>
    <t>Pražská vys. šk. psychosociálních studií, s.r.o.</t>
  </si>
  <si>
    <t>Soukromá vysoká škola ekonom. Znojmo, s.r.o.</t>
  </si>
  <si>
    <t>Soukromá vysoká škola ekonomických studií, s.r.o.</t>
  </si>
  <si>
    <t>Škoda Auto Vysoká škola, a.s.</t>
  </si>
  <si>
    <t>Univerzita of New York in Prague, s.r.o.</t>
  </si>
  <si>
    <t>Vysoká škola evropských a regionálníích studií, o.p.s.</t>
  </si>
  <si>
    <t>Vysoká škola finanční a správní, o.p.s.</t>
  </si>
  <si>
    <t>Vysoká škola hotelová v Praze 8, s.r.o.</t>
  </si>
  <si>
    <t>Vysoká škola Karla Engliše v Brně, a.s.</t>
  </si>
  <si>
    <t>Vysoká škola logistiky o.p.s.</t>
  </si>
  <si>
    <t>Vysoká škola mezinárodních a veřejných vztahů Praha, o.p.s.</t>
  </si>
  <si>
    <t>Vysoká škola obchodní v Praze, o.p.s.</t>
  </si>
  <si>
    <t>Vysoká škola tělesné výchovy a sportu Palestra, s.r.o.</t>
  </si>
  <si>
    <t>Metropolitní univerzita Praha, o.p.s.</t>
  </si>
  <si>
    <t>Vysoká škola zdravotnická, o.p.s.</t>
  </si>
  <si>
    <t>Unicorn College, s.r.o.</t>
  </si>
  <si>
    <t>Vysoká škola obchodní a hotelová, s.r.o. Brno</t>
  </si>
  <si>
    <t>CEVRO Institut, o.p.s. Praha 1</t>
  </si>
  <si>
    <t xml:space="preserve">AKCENT College, s. r. o. </t>
  </si>
  <si>
    <t>Zdroj: MŠMT</t>
  </si>
  <si>
    <t/>
  </si>
  <si>
    <t>Finanční prostředky na granty nejsou započteny v dotacích na výzkum a vývoj.</t>
  </si>
  <si>
    <t>pro CD</t>
  </si>
  <si>
    <t>konst</t>
  </si>
  <si>
    <t>27x11</t>
  </si>
  <si>
    <t>Řádky pro</t>
  </si>
  <si>
    <t>ročenku PaM</t>
  </si>
  <si>
    <t>OK = nechat</t>
  </si>
  <si>
    <t>OK</t>
  </si>
  <si>
    <t>stop</t>
  </si>
  <si>
    <t>27x6</t>
  </si>
  <si>
    <t>26x6</t>
  </si>
  <si>
    <t>Označte</t>
  </si>
  <si>
    <t>výběr TISK:</t>
  </si>
  <si>
    <t>26x12</t>
  </si>
  <si>
    <t>.</t>
  </si>
  <si>
    <t>26x9</t>
  </si>
  <si>
    <t>41x6</t>
  </si>
  <si>
    <t xml:space="preserve">Vysoká škol ekonomie a managementu, s.r.o. </t>
  </si>
  <si>
    <t xml:space="preserve">Vysoká škola aplikované psychologie, s.r. o., </t>
  </si>
  <si>
    <t>odstr</t>
  </si>
  <si>
    <t>E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</si>
  <si>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</si>
  <si>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</si>
  <si>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FUNKCE</t>
  </si>
  <si>
    <t>výkaz ZZ,
MUZO</t>
  </si>
  <si>
    <t>výkaz ZZ, MUZO</t>
  </si>
  <si>
    <t>výkaz Příloha, MUZO</t>
  </si>
  <si>
    <t>TISK</t>
  </si>
  <si>
    <t>E1.1</t>
  </si>
  <si>
    <t>Tab. E1.1:</t>
  </si>
  <si>
    <t>E1.2</t>
  </si>
  <si>
    <t>Tab. E1.2:</t>
  </si>
  <si>
    <t>E1.3</t>
  </si>
  <si>
    <t>Tab. E1.3:</t>
  </si>
  <si>
    <t>E2.1</t>
  </si>
  <si>
    <t>Tab. E2.1:</t>
  </si>
  <si>
    <t>E2.2</t>
  </si>
  <si>
    <t>Tab. E2.2:</t>
  </si>
  <si>
    <t>E2.3</t>
  </si>
  <si>
    <t>Tab. E2.3:</t>
  </si>
  <si>
    <t>E3</t>
  </si>
  <si>
    <t>Tab. E3:</t>
  </si>
  <si>
    <t>E4.1</t>
  </si>
  <si>
    <t>Tab. E4.1:</t>
  </si>
  <si>
    <t>E4.2</t>
  </si>
  <si>
    <t>Tab. E4.2:</t>
  </si>
  <si>
    <t>E4.3</t>
  </si>
  <si>
    <t>Tab. E4.3:</t>
  </si>
  <si>
    <t>Komentáře:</t>
  </si>
  <si>
    <t>E5</t>
  </si>
  <si>
    <t>Tab. E5:</t>
  </si>
  <si>
    <t>Vysoká škola podnikání a práva, a.s.</t>
  </si>
  <si>
    <t>Vysoká škola regionálního rozvoje, s.r.o.</t>
  </si>
  <si>
    <t>Anglo-americká vysoká škola, z.ú.</t>
  </si>
  <si>
    <t>spotřeba materiálu, energie a ostatních neskladovaných dodávek</t>
  </si>
  <si>
    <t>náklady na reprezentaci</t>
  </si>
  <si>
    <t>tržby z prodeje majetku</t>
  </si>
  <si>
    <t>kurzové zisky</t>
  </si>
  <si>
    <t>zúčtování fondů
zboží</t>
  </si>
  <si>
    <t>(údaje za rok 2017)</t>
  </si>
  <si>
    <t>Univerzita Jana Amose Komenského Praha, s.r.o.</t>
  </si>
  <si>
    <t>Vysoká škola kreativní komunikace, s.r.o.</t>
  </si>
  <si>
    <t>Vysoká škola regionálního rozvoje a Bankovní institut - AMBIS, a.s.</t>
  </si>
  <si>
    <t>Vysoká škola soc.-správní, Institut cel. vzdělávání Havířov,o.p.s.</t>
  </si>
  <si>
    <t>Zdroj: Údaje z výročních zpráv o hospodaření VVŠ za r. 2017</t>
  </si>
  <si>
    <t>(údaje za rok 2018)</t>
  </si>
  <si>
    <t>Zdroj: Údaje z výročních zpráv o hospodaření VVŠ za r. 2018</t>
  </si>
  <si>
    <t>307 312,13 2</t>
  </si>
  <si>
    <t>v Kč</t>
  </si>
  <si>
    <t xml:space="preserve">Použitá dotace 
celkem - zmenšené o vratky </t>
  </si>
  <si>
    <t>Program CEEPUS</t>
  </si>
  <si>
    <t>AKADEMIE STING, o. p. s.</t>
  </si>
  <si>
    <t>CEVRO Institut, z. ú.</t>
  </si>
  <si>
    <t xml:space="preserve">Vysoká škola sociálně správní, z. ú. </t>
  </si>
  <si>
    <t>Vysoká škola tělesné výchovy a sportu PALESTRA, spol. s r.o.</t>
  </si>
  <si>
    <t xml:space="preserve">Vysoká škola obchodní a hotelová, s.r.o. </t>
  </si>
  <si>
    <t>Dotace spojené se vzdělávací činností</t>
  </si>
  <si>
    <t>kapitola MŠMT</t>
  </si>
  <si>
    <t>ostatní kapitoly</t>
  </si>
  <si>
    <t>územní samosprávné celky</t>
  </si>
  <si>
    <t>Veřejné prostředky ze zahraničí</t>
  </si>
  <si>
    <t>dotace ostatní</t>
  </si>
  <si>
    <t>veřejné prostředky ze zahraničí (získané přímo VVŠ)</t>
  </si>
  <si>
    <t>dotace na programy strukturálních fondů</t>
  </si>
  <si>
    <t>Prostředky plynoucí přes (z) veřejné rozpočty ČR a zahraničí - dotace spojené se vzdělávací činností
celkem</t>
  </si>
  <si>
    <t xml:space="preserve">Prostředky plynoucí přes (z) veřejné rozpočty ČR a zahraničí - dotace spojené se vzdělávací činností celkem
</t>
  </si>
  <si>
    <t xml:space="preserve">1) </t>
  </si>
  <si>
    <t>Jedná se o finanční prostředky, které vysoká škola v daném kalendářním roce získala na základě rozhodnutí.</t>
  </si>
  <si>
    <r>
      <t>Veřejné VŠ – neinvestiční dotace (poskytnuty)</t>
    </r>
    <r>
      <rPr>
        <b/>
        <vertAlign val="superscript"/>
        <sz val="12"/>
        <rFont val="Arial Narrow"/>
        <family val="2"/>
      </rPr>
      <t>1)</t>
    </r>
    <r>
      <rPr>
        <b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>a příspěvky (bez VaV) – podle vysokých škol</t>
    </r>
  </si>
  <si>
    <r>
      <t>Veřejné VŠ – investiční dotace (poskytnuty)</t>
    </r>
    <r>
      <rPr>
        <b/>
        <vertAlign val="superscript"/>
        <sz val="12"/>
        <rFont val="Arial Narrow"/>
        <family val="2"/>
      </rPr>
      <t>1)</t>
    </r>
    <r>
      <rPr>
        <b/>
        <sz val="12"/>
        <rFont val="Arial Narrow"/>
        <family val="2"/>
      </rPr>
      <t xml:space="preserve"> a příspěvky (bez VaV) – podle vysokých škol</t>
    </r>
  </si>
  <si>
    <r>
      <t>Dotace na programy reprodukce majektu</t>
    </r>
    <r>
      <rPr>
        <vertAlign val="superscript"/>
        <sz val="10"/>
        <rFont val="Arial Narrow"/>
        <family val="2"/>
      </rPr>
      <t>2)</t>
    </r>
  </si>
  <si>
    <t>2)</t>
  </si>
  <si>
    <t>Poskytnuté dotace na programy reprodukce majetku dle zákona č. 218/2000 Sb., o rozpočtových pravidlech a o změně některých souvisejících zákonů (rozpočtová pravidla), ve znění pozdějších předpisů a vyhlášky č. 560/2006 Sb., o účasti státního rozpočtu na financování programů reprodukce majetku, ve znění pozdějších předpisů. Programy jsou zaměřené zejména na materiálně technickou základnu - technické zhodnocení hmotného dlouhodobého majetku; pořízení a technické zhodnocení vybavení; pořízení dlouhodobého hmotného majetku.</t>
  </si>
  <si>
    <t>Prostředky přes (z) veřejné rozpočty ČR</t>
  </si>
  <si>
    <r>
      <t>Veřejné VŠ – dotace na výzkum a vývoj a granty  - neinvestiční a investiční prostředky poskytnuty</t>
    </r>
    <r>
      <rPr>
        <b/>
        <vertAlign val="superscript"/>
        <sz val="12"/>
        <rFont val="Arial Narrow"/>
        <family val="2"/>
      </rPr>
      <t>1)</t>
    </r>
    <r>
      <rPr>
        <b/>
        <sz val="12"/>
        <rFont val="Arial Narrow"/>
        <family val="2"/>
      </rPr>
      <t xml:space="preserve"> celkem – podle vysokých škol</t>
    </r>
  </si>
  <si>
    <r>
      <t>Granty</t>
    </r>
    <r>
      <rPr>
        <b/>
        <vertAlign val="superscript"/>
        <sz val="10"/>
        <rFont val="Arial Narrow"/>
        <family val="2"/>
      </rPr>
      <t>2)</t>
    </r>
  </si>
  <si>
    <r>
      <t>Dotace spojené s programy reprodukce majektu</t>
    </r>
    <r>
      <rPr>
        <vertAlign val="superscript"/>
        <sz val="10"/>
        <rFont val="Arial Narrow"/>
        <family val="2"/>
      </rPr>
      <t>2)</t>
    </r>
  </si>
  <si>
    <t>3)</t>
  </si>
  <si>
    <t>Dotace na výzkum a vývoj získané přes (z) veřejné rozpočty ČR: přes kapitolu 333-MŠMT; přes ostatní kapitoly státního rozpočtu; přes územní rozpočty a veřejné prostředky ze zahraničí (získané přímo VVŠ).</t>
  </si>
  <si>
    <t>Poskytnuté dotace na výzkum a vývoj</t>
  </si>
  <si>
    <r>
      <t xml:space="preserve">Celkem dotace na výzkum a vývoj plynoucí přes (z) veřejné rozpočty ČR a ze zahraničí (získané přímo VVŠ) </t>
    </r>
    <r>
      <rPr>
        <b/>
        <vertAlign val="superscript"/>
        <sz val="10"/>
        <rFont val="Arial Narrow"/>
        <family val="2"/>
      </rPr>
      <t>3)</t>
    </r>
  </si>
  <si>
    <t>Příspěvek (spojen se vzdělávací činností)</t>
  </si>
  <si>
    <t>Ostatní dotace (spojené se vzdělávací činností)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</si>
</sst>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#,##0_ ;[Red]\-#,##0\ ;\–\ "/>
    <numFmt numFmtId="201" formatCode="0.0"/>
    <numFmt numFmtId="202" formatCode="[$¥€-2]\ #\ ##,000_);[Red]\([$€-2]\ #\ ##,000\)"/>
    <numFmt numFmtId="203" formatCode="#,##0.0_ ;[Red]\-#,##0.0\ "/>
  </numFmts>
  <fonts count="4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9"/>
      <name val="Arial Narrow"/>
      <family val="2"/>
    </font>
    <font>
      <sz val="8"/>
      <name val="Arial CE"/>
      <family val="0"/>
    </font>
    <font>
      <sz val="8"/>
      <name val="Arial Narrow"/>
      <family val="2"/>
    </font>
    <font>
      <b/>
      <sz val="10"/>
      <color indexed="26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9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center" vertical="center"/>
      <protection hidden="1"/>
    </xf>
    <xf numFmtId="0" fontId="34" fillId="19" borderId="0" xfId="0" applyFont="1" applyFill="1" applyAlignment="1" applyProtection="1">
      <alignment horizontal="right" vertical="center"/>
      <protection hidden="1"/>
    </xf>
    <xf numFmtId="0" fontId="35" fillId="4" borderId="0" xfId="0" applyFont="1" applyFill="1" applyAlignment="1" applyProtection="1">
      <alignment horizontal="right" vertical="center"/>
      <protection locked="0"/>
    </xf>
    <xf numFmtId="0" fontId="35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horizontal="right" vertical="center"/>
      <protection hidden="1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19" borderId="0" xfId="0" applyFont="1" applyFill="1" applyAlignment="1" applyProtection="1">
      <alignment horizontal="left"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7" fillId="19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 locked="0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8" fillId="18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8" fillId="25" borderId="0" xfId="0" applyFont="1" applyFill="1" applyAlignment="1" applyProtection="1">
      <alignment horizontal="center" vertical="center"/>
      <protection hidden="1"/>
    </xf>
    <xf numFmtId="49" fontId="9" fillId="0" borderId="0" xfId="0" applyNumberFormat="1" applyFont="1" applyFill="1" applyAlignment="1" applyProtection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36" fillId="19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 applyProtection="1">
      <alignment vertical="top"/>
      <protection locked="0"/>
    </xf>
    <xf numFmtId="0" fontId="11" fillId="19" borderId="0" xfId="0" applyFont="1" applyFill="1" applyAlignment="1" applyProtection="1">
      <alignment vertical="center"/>
      <protection hidden="1"/>
    </xf>
    <xf numFmtId="0" fontId="7" fillId="0" borderId="11" xfId="0" applyNumberFormat="1" applyFont="1" applyFill="1" applyBorder="1" applyAlignment="1" applyProtection="1">
      <alignment vertical="center"/>
      <protection hidden="1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12" xfId="0" applyFont="1" applyFill="1" applyBorder="1" applyAlignment="1" applyProtection="1">
      <alignment vertical="center"/>
      <protection hidden="1"/>
    </xf>
    <xf numFmtId="49" fontId="7" fillId="25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8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7" fillId="25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7" fillId="19" borderId="16" xfId="0" applyFont="1" applyFill="1" applyBorder="1" applyAlignment="1" applyProtection="1">
      <alignment vertical="center"/>
      <protection hidden="1"/>
    </xf>
    <xf numFmtId="0" fontId="8" fillId="19" borderId="0" xfId="0" applyFont="1" applyFill="1" applyAlignment="1" applyProtection="1">
      <alignment horizontal="center" vertical="center"/>
      <protection locked="0"/>
    </xf>
    <xf numFmtId="0" fontId="7" fillId="19" borderId="12" xfId="0" applyFont="1" applyFill="1" applyBorder="1" applyAlignment="1" applyProtection="1">
      <alignment vertical="center"/>
      <protection locked="0"/>
    </xf>
    <xf numFmtId="49" fontId="8" fillId="25" borderId="17" xfId="0" applyNumberFormat="1" applyFont="1" applyFill="1" applyBorder="1" applyAlignment="1" applyProtection="1">
      <alignment vertical="center"/>
      <protection locked="0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199" fontId="8" fillId="18" borderId="2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7" fillId="19" borderId="0" xfId="0" applyNumberFormat="1" applyFont="1" applyFill="1" applyAlignment="1" applyProtection="1">
      <alignment vertical="center"/>
      <protection hidden="1"/>
    </xf>
    <xf numFmtId="49" fontId="7" fillId="25" borderId="25" xfId="0" applyNumberFormat="1" applyFont="1" applyFill="1" applyBorder="1" applyAlignment="1" applyProtection="1">
      <alignment horizontal="left" vertical="center"/>
      <protection locked="0"/>
    </xf>
    <xf numFmtId="49" fontId="7" fillId="25" borderId="26" xfId="0" applyNumberFormat="1" applyFont="1" applyFill="1" applyBorder="1" applyAlignment="1" applyProtection="1">
      <alignment horizontal="left" vertical="center"/>
      <protection locked="0"/>
    </xf>
    <xf numFmtId="49" fontId="7" fillId="25" borderId="27" xfId="0" applyNumberFormat="1" applyFont="1" applyFill="1" applyBorder="1" applyAlignment="1" applyProtection="1">
      <alignment horizontal="left" vertical="center"/>
      <protection locked="0"/>
    </xf>
    <xf numFmtId="199" fontId="8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25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0" applyNumberFormat="1" applyFont="1" applyFill="1" applyBorder="1" applyAlignment="1" applyProtection="1">
      <alignment horizontal="right" vertical="center"/>
      <protection locked="0"/>
    </xf>
    <xf numFmtId="199" fontId="7" fillId="18" borderId="30" xfId="0" applyNumberFormat="1" applyFont="1" applyFill="1" applyBorder="1" applyAlignment="1" applyProtection="1">
      <alignment horizontal="right" vertical="center"/>
      <protection locked="0"/>
    </xf>
    <xf numFmtId="199" fontId="7" fillId="18" borderId="31" xfId="0" applyNumberFormat="1" applyFont="1" applyFill="1" applyBorder="1" applyAlignment="1" applyProtection="1">
      <alignment horizontal="right" vertical="center"/>
      <protection locked="0"/>
    </xf>
    <xf numFmtId="199" fontId="7" fillId="18" borderId="32" xfId="0" applyNumberFormat="1" applyFont="1" applyFill="1" applyBorder="1" applyAlignment="1" applyProtection="1">
      <alignment horizontal="right" vertical="center"/>
      <protection locked="0"/>
    </xf>
    <xf numFmtId="49" fontId="7" fillId="25" borderId="33" xfId="0" applyNumberFormat="1" applyFont="1" applyFill="1" applyBorder="1" applyAlignment="1" applyProtection="1">
      <alignment horizontal="left" vertical="center"/>
      <protection locked="0"/>
    </xf>
    <xf numFmtId="49" fontId="7" fillId="25" borderId="34" xfId="0" applyNumberFormat="1" applyFont="1" applyFill="1" applyBorder="1" applyAlignment="1" applyProtection="1">
      <alignment horizontal="left" vertical="center"/>
      <protection locked="0"/>
    </xf>
    <xf numFmtId="49" fontId="7" fillId="25" borderId="35" xfId="0" applyNumberFormat="1" applyFont="1" applyFill="1" applyBorder="1" applyAlignment="1" applyProtection="1">
      <alignment horizontal="left" vertical="center"/>
      <protection locked="0"/>
    </xf>
    <xf numFmtId="199" fontId="8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33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0" applyNumberFormat="1" applyFont="1" applyFill="1" applyBorder="1" applyAlignment="1" applyProtection="1">
      <alignment horizontal="right" vertical="center"/>
      <protection locked="0"/>
    </xf>
    <xf numFmtId="199" fontId="7" fillId="18" borderId="38" xfId="0" applyNumberFormat="1" applyFont="1" applyFill="1" applyBorder="1" applyAlignment="1" applyProtection="1">
      <alignment horizontal="right" vertical="center"/>
      <protection locked="0"/>
    </xf>
    <xf numFmtId="199" fontId="7" fillId="18" borderId="39" xfId="0" applyNumberFormat="1" applyFont="1" applyFill="1" applyBorder="1" applyAlignment="1" applyProtection="1">
      <alignment horizontal="right" vertical="center"/>
      <protection locked="0"/>
    </xf>
    <xf numFmtId="199" fontId="7" fillId="18" borderId="40" xfId="0" applyNumberFormat="1" applyFont="1" applyFill="1" applyBorder="1" applyAlignment="1" applyProtection="1">
      <alignment horizontal="right" vertical="center"/>
      <protection locked="0"/>
    </xf>
    <xf numFmtId="49" fontId="7" fillId="25" borderId="41" xfId="0" applyNumberFormat="1" applyFont="1" applyFill="1" applyBorder="1" applyAlignment="1" applyProtection="1">
      <alignment horizontal="left" vertical="center"/>
      <protection locked="0"/>
    </xf>
    <xf numFmtId="49" fontId="7" fillId="25" borderId="42" xfId="0" applyNumberFormat="1" applyFont="1" applyFill="1" applyBorder="1" applyAlignment="1" applyProtection="1">
      <alignment horizontal="left" vertical="center"/>
      <protection locked="0"/>
    </xf>
    <xf numFmtId="49" fontId="7" fillId="25" borderId="43" xfId="0" applyNumberFormat="1" applyFont="1" applyFill="1" applyBorder="1" applyAlignment="1" applyProtection="1">
      <alignment horizontal="left" vertical="center"/>
      <protection locked="0"/>
    </xf>
    <xf numFmtId="199" fontId="8" fillId="18" borderId="44" xfId="0" applyNumberFormat="1" applyFont="1" applyFill="1" applyBorder="1" applyAlignment="1" applyProtection="1">
      <alignment horizontal="right" vertical="center"/>
      <protection locked="0"/>
    </xf>
    <xf numFmtId="199" fontId="7" fillId="18" borderId="41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0" applyNumberFormat="1" applyFont="1" applyFill="1" applyBorder="1" applyAlignment="1" applyProtection="1">
      <alignment horizontal="right" vertical="center"/>
      <protection locked="0"/>
    </xf>
    <xf numFmtId="199" fontId="7" fillId="18" borderId="46" xfId="0" applyNumberFormat="1" applyFont="1" applyFill="1" applyBorder="1" applyAlignment="1" applyProtection="1">
      <alignment horizontal="right" vertical="center"/>
      <protection locked="0"/>
    </xf>
    <xf numFmtId="199" fontId="7" fillId="18" borderId="47" xfId="0" applyNumberFormat="1" applyFont="1" applyFill="1" applyBorder="1" applyAlignment="1" applyProtection="1">
      <alignment horizontal="right" vertical="center"/>
      <protection locked="0"/>
    </xf>
    <xf numFmtId="199" fontId="7" fillId="18" borderId="48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/>
      <protection hidden="1"/>
    </xf>
    <xf numFmtId="0" fontId="14" fillId="0" borderId="49" xfId="0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1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48" applyNumberFormat="1" applyFont="1" applyFill="1" applyBorder="1" applyAlignment="1" applyProtection="1">
      <alignment horizontal="right" vertical="center"/>
      <protection locked="0"/>
    </xf>
    <xf numFmtId="199" fontId="7" fillId="18" borderId="54" xfId="0" applyNumberFormat="1" applyFont="1" applyFill="1" applyBorder="1" applyAlignment="1" applyProtection="1">
      <alignment horizontal="right" vertical="center"/>
      <protection locked="0"/>
    </xf>
    <xf numFmtId="199" fontId="7" fillId="18" borderId="29" xfId="48" applyNumberFormat="1" applyFont="1" applyFill="1" applyBorder="1" applyAlignment="1" applyProtection="1">
      <alignment horizontal="right" vertical="center"/>
      <protection locked="0"/>
    </xf>
    <xf numFmtId="199" fontId="7" fillId="18" borderId="30" xfId="48" applyNumberFormat="1" applyFont="1" applyFill="1" applyBorder="1" applyAlignment="1" applyProtection="1">
      <alignment horizontal="right" vertical="center"/>
      <protection locked="0"/>
    </xf>
    <xf numFmtId="199" fontId="7" fillId="18" borderId="55" xfId="48" applyNumberFormat="1" applyFont="1" applyFill="1" applyBorder="1" applyAlignment="1" applyProtection="1">
      <alignment horizontal="right" vertical="center"/>
      <protection locked="0"/>
    </xf>
    <xf numFmtId="199" fontId="7" fillId="18" borderId="32" xfId="48" applyNumberFormat="1" applyFont="1" applyFill="1" applyBorder="1" applyAlignment="1" applyProtection="1">
      <alignment horizontal="right" vertical="center"/>
      <protection locked="0"/>
    </xf>
    <xf numFmtId="199" fontId="8" fillId="18" borderId="56" xfId="48" applyNumberFormat="1" applyFont="1" applyFill="1" applyBorder="1" applyAlignment="1" applyProtection="1">
      <alignment horizontal="right" vertical="center"/>
      <protection locked="0"/>
    </xf>
    <xf numFmtId="199" fontId="7" fillId="18" borderId="57" xfId="0" applyNumberFormat="1" applyFont="1" applyFill="1" applyBorder="1" applyAlignment="1" applyProtection="1">
      <alignment horizontal="right" vertical="center"/>
      <protection locked="0"/>
    </xf>
    <xf numFmtId="199" fontId="7" fillId="18" borderId="37" xfId="48" applyNumberFormat="1" applyFont="1" applyFill="1" applyBorder="1" applyAlignment="1" applyProtection="1">
      <alignment horizontal="right" vertical="center"/>
      <protection locked="0"/>
    </xf>
    <xf numFmtId="199" fontId="7" fillId="18" borderId="38" xfId="48" applyNumberFormat="1" applyFont="1" applyFill="1" applyBorder="1" applyAlignment="1" applyProtection="1">
      <alignment horizontal="right" vertical="center"/>
      <protection locked="0"/>
    </xf>
    <xf numFmtId="199" fontId="7" fillId="18" borderId="58" xfId="48" applyNumberFormat="1" applyFont="1" applyFill="1" applyBorder="1" applyAlignment="1" applyProtection="1">
      <alignment horizontal="right" vertical="center"/>
      <protection locked="0"/>
    </xf>
    <xf numFmtId="199" fontId="7" fillId="18" borderId="40" xfId="48" applyNumberFormat="1" applyFont="1" applyFill="1" applyBorder="1" applyAlignment="1" applyProtection="1">
      <alignment horizontal="right" vertical="center"/>
      <protection locked="0"/>
    </xf>
    <xf numFmtId="199" fontId="8" fillId="18" borderId="59" xfId="48" applyNumberFormat="1" applyFont="1" applyFill="1" applyBorder="1" applyAlignment="1" applyProtection="1">
      <alignment horizontal="right" vertical="center"/>
      <protection locked="0"/>
    </xf>
    <xf numFmtId="199" fontId="7" fillId="18" borderId="60" xfId="0" applyNumberFormat="1" applyFont="1" applyFill="1" applyBorder="1" applyAlignment="1" applyProtection="1">
      <alignment horizontal="right" vertical="center"/>
      <protection locked="0"/>
    </xf>
    <xf numFmtId="199" fontId="7" fillId="18" borderId="45" xfId="48" applyNumberFormat="1" applyFont="1" applyFill="1" applyBorder="1" applyAlignment="1" applyProtection="1">
      <alignment horizontal="right" vertical="center"/>
      <protection locked="0"/>
    </xf>
    <xf numFmtId="199" fontId="7" fillId="18" borderId="46" xfId="48" applyNumberFormat="1" applyFont="1" applyFill="1" applyBorder="1" applyAlignment="1" applyProtection="1">
      <alignment horizontal="right" vertical="center"/>
      <protection locked="0"/>
    </xf>
    <xf numFmtId="199" fontId="7" fillId="18" borderId="61" xfId="48" applyNumberFormat="1" applyFont="1" applyFill="1" applyBorder="1" applyAlignment="1" applyProtection="1">
      <alignment horizontal="right" vertical="center"/>
      <protection locked="0"/>
    </xf>
    <xf numFmtId="199" fontId="7" fillId="18" borderId="48" xfId="48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201" fontId="7" fillId="19" borderId="0" xfId="0" applyNumberFormat="1" applyFont="1" applyFill="1" applyAlignment="1" applyProtection="1">
      <alignment vertical="center"/>
      <protection hidden="1"/>
    </xf>
    <xf numFmtId="199" fontId="8" fillId="18" borderId="63" xfId="0" applyNumberFormat="1" applyFont="1" applyFill="1" applyBorder="1" applyAlignment="1" applyProtection="1">
      <alignment horizontal="right" vertical="center"/>
      <protection locked="0"/>
    </xf>
    <xf numFmtId="199" fontId="7" fillId="18" borderId="64" xfId="0" applyNumberFormat="1" applyFont="1" applyFill="1" applyBorder="1" applyAlignment="1" applyProtection="1">
      <alignment horizontal="right" vertical="center"/>
      <protection locked="0"/>
    </xf>
    <xf numFmtId="199" fontId="7" fillId="18" borderId="65" xfId="0" applyNumberFormat="1" applyFont="1" applyFill="1" applyBorder="1" applyAlignment="1" applyProtection="1">
      <alignment horizontal="right" vertical="center"/>
      <protection locked="0"/>
    </xf>
    <xf numFmtId="199" fontId="7" fillId="18" borderId="66" xfId="0" applyNumberFormat="1" applyFont="1" applyFill="1" applyBorder="1" applyAlignment="1" applyProtection="1">
      <alignment horizontal="right" vertical="center"/>
      <protection locked="0"/>
    </xf>
    <xf numFmtId="199" fontId="8" fillId="18" borderId="67" xfId="0" applyNumberFormat="1" applyFont="1" applyFill="1" applyBorder="1" applyAlignment="1" applyProtection="1">
      <alignment horizontal="right" vertical="center"/>
      <protection locked="0"/>
    </xf>
    <xf numFmtId="199" fontId="8" fillId="18" borderId="68" xfId="0" applyNumberFormat="1" applyFont="1" applyFill="1" applyBorder="1" applyAlignment="1" applyProtection="1">
      <alignment horizontal="right" vertical="center"/>
      <protection locked="0"/>
    </xf>
    <xf numFmtId="199" fontId="8" fillId="18" borderId="63" xfId="48" applyNumberFormat="1" applyFont="1" applyFill="1" applyBorder="1" applyAlignment="1" applyProtection="1">
      <alignment horizontal="right" vertical="center"/>
      <protection locked="0"/>
    </xf>
    <xf numFmtId="199" fontId="7" fillId="18" borderId="64" xfId="48" applyNumberFormat="1" applyFont="1" applyFill="1" applyBorder="1" applyAlignment="1" applyProtection="1">
      <alignment horizontal="right" vertical="center"/>
      <protection locked="0"/>
    </xf>
    <xf numFmtId="199" fontId="7" fillId="18" borderId="65" xfId="48" applyNumberFormat="1" applyFont="1" applyFill="1" applyBorder="1" applyAlignment="1" applyProtection="1">
      <alignment horizontal="right" vertical="center"/>
      <protection locked="0"/>
    </xf>
    <xf numFmtId="199" fontId="7" fillId="18" borderId="66" xfId="48" applyNumberFormat="1" applyFont="1" applyFill="1" applyBorder="1" applyAlignment="1" applyProtection="1">
      <alignment horizontal="right" vertical="center"/>
      <protection locked="0"/>
    </xf>
    <xf numFmtId="199" fontId="8" fillId="18" borderId="67" xfId="48" applyNumberFormat="1" applyFont="1" applyFill="1" applyBorder="1" applyAlignment="1" applyProtection="1">
      <alignment horizontal="right" vertical="center"/>
      <protection locked="0"/>
    </xf>
    <xf numFmtId="199" fontId="8" fillId="18" borderId="68" xfId="48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53" xfId="0" applyNumberFormat="1" applyFont="1" applyFill="1" applyBorder="1" applyAlignment="1" applyProtection="1">
      <alignment horizontal="right" vertical="center"/>
      <protection locked="0"/>
    </xf>
    <xf numFmtId="199" fontId="7" fillId="18" borderId="71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8" fillId="18" borderId="56" xfId="0" applyNumberFormat="1" applyFont="1" applyFill="1" applyBorder="1" applyAlignment="1" applyProtection="1">
      <alignment horizontal="right" vertical="center"/>
      <protection locked="0"/>
    </xf>
    <xf numFmtId="199" fontId="7" fillId="18" borderId="73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75" xfId="0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Border="1" applyAlignment="1" applyProtection="1">
      <alignment vertical="center"/>
      <protection hidden="1"/>
    </xf>
    <xf numFmtId="199" fontId="8" fillId="18" borderId="76" xfId="0" applyNumberFormat="1" applyFont="1" applyFill="1" applyBorder="1" applyAlignment="1" applyProtection="1">
      <alignment horizontal="right" vertical="center"/>
      <protection locked="0"/>
    </xf>
    <xf numFmtId="199" fontId="8" fillId="18" borderId="77" xfId="0" applyNumberFormat="1" applyFont="1" applyFill="1" applyBorder="1" applyAlignment="1" applyProtection="1">
      <alignment horizontal="right" vertical="center"/>
      <protection locked="0"/>
    </xf>
    <xf numFmtId="199" fontId="8" fillId="18" borderId="78" xfId="0" applyNumberFormat="1" applyFont="1" applyFill="1" applyBorder="1" applyAlignment="1" applyProtection="1">
      <alignment horizontal="right" vertical="center"/>
      <protection locked="0"/>
    </xf>
    <xf numFmtId="199" fontId="8" fillId="18" borderId="79" xfId="0" applyNumberFormat="1" applyFont="1" applyFill="1" applyBorder="1" applyAlignment="1" applyProtection="1">
      <alignment horizontal="right" vertical="center"/>
      <protection locked="0"/>
    </xf>
    <xf numFmtId="199" fontId="8" fillId="18" borderId="80" xfId="0" applyNumberFormat="1" applyFont="1" applyFill="1" applyBorder="1" applyAlignment="1" applyProtection="1">
      <alignment horizontal="right" vertical="center"/>
      <protection locked="0"/>
    </xf>
    <xf numFmtId="199" fontId="8" fillId="18" borderId="81" xfId="0" applyNumberFormat="1" applyFont="1" applyFill="1" applyBorder="1" applyAlignment="1" applyProtection="1">
      <alignment horizontal="right" vertical="center"/>
      <protection locked="0"/>
    </xf>
    <xf numFmtId="199" fontId="7" fillId="18" borderId="82" xfId="0" applyNumberFormat="1" applyFont="1" applyFill="1" applyBorder="1" applyAlignment="1" applyProtection="1">
      <alignment horizontal="right" vertical="center"/>
      <protection locked="0"/>
    </xf>
    <xf numFmtId="199" fontId="7" fillId="18" borderId="83" xfId="0" applyNumberFormat="1" applyFont="1" applyFill="1" applyBorder="1" applyAlignment="1" applyProtection="1">
      <alignment horizontal="right" vertical="center"/>
      <protection locked="0"/>
    </xf>
    <xf numFmtId="199" fontId="7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84" xfId="0" applyNumberFormat="1" applyFont="1" applyFill="1" applyBorder="1" applyAlignment="1" applyProtection="1">
      <alignment horizontal="right" vertical="center"/>
      <protection locked="0"/>
    </xf>
    <xf numFmtId="199" fontId="7" fillId="18" borderId="85" xfId="0" applyNumberFormat="1" applyFont="1" applyFill="1" applyBorder="1" applyAlignment="1" applyProtection="1">
      <alignment horizontal="right" vertical="center"/>
      <protection locked="0"/>
    </xf>
    <xf numFmtId="199" fontId="7" fillId="18" borderId="74" xfId="0" applyNumberFormat="1" applyFont="1" applyFill="1" applyBorder="1" applyAlignment="1" applyProtection="1">
      <alignment horizontal="right" vertical="center"/>
      <protection locked="0"/>
    </xf>
    <xf numFmtId="199" fontId="8" fillId="18" borderId="59" xfId="0" applyNumberFormat="1" applyFont="1" applyFill="1" applyBorder="1" applyAlignment="1" applyProtection="1">
      <alignment horizontal="right" vertical="center"/>
      <protection locked="0"/>
    </xf>
    <xf numFmtId="199" fontId="7" fillId="18" borderId="86" xfId="0" applyNumberFormat="1" applyFont="1" applyFill="1" applyBorder="1" applyAlignment="1" applyProtection="1">
      <alignment horizontal="right" vertical="center"/>
      <protection locked="0"/>
    </xf>
    <xf numFmtId="199" fontId="7" fillId="18" borderId="87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hidden="1"/>
    </xf>
    <xf numFmtId="199" fontId="8" fillId="18" borderId="50" xfId="0" applyNumberFormat="1" applyFont="1" applyFill="1" applyBorder="1" applyAlignment="1" applyProtection="1">
      <alignment horizontal="right" vertical="center"/>
      <protection locked="0"/>
    </xf>
    <xf numFmtId="199" fontId="8" fillId="18" borderId="52" xfId="0" applyNumberFormat="1" applyFont="1" applyFill="1" applyBorder="1" applyAlignment="1" applyProtection="1">
      <alignment horizontal="right" vertical="center"/>
      <protection locked="0"/>
    </xf>
    <xf numFmtId="199" fontId="8" fillId="18" borderId="24" xfId="0" applyNumberFormat="1" applyFont="1" applyFill="1" applyBorder="1" applyAlignment="1" applyProtection="1">
      <alignment horizontal="right" vertical="center"/>
      <protection locked="0"/>
    </xf>
    <xf numFmtId="199" fontId="8" fillId="18" borderId="89" xfId="0" applyNumberFormat="1" applyFont="1" applyFill="1" applyBorder="1" applyAlignment="1" applyProtection="1">
      <alignment horizontal="right" vertical="center"/>
      <protection locked="0"/>
    </xf>
    <xf numFmtId="199" fontId="8" fillId="18" borderId="21" xfId="0" applyNumberFormat="1" applyFont="1" applyFill="1" applyBorder="1" applyAlignment="1" applyProtection="1">
      <alignment horizontal="right" vertical="center"/>
      <protection locked="0"/>
    </xf>
    <xf numFmtId="199" fontId="8" fillId="18" borderId="70" xfId="0" applyNumberFormat="1" applyFont="1" applyFill="1" applyBorder="1" applyAlignment="1" applyProtection="1">
      <alignment horizontal="right" vertical="center"/>
      <protection locked="0"/>
    </xf>
    <xf numFmtId="199" fontId="8" fillId="18" borderId="17" xfId="0" applyNumberFormat="1" applyFont="1" applyFill="1" applyBorder="1" applyAlignment="1" applyProtection="1">
      <alignment horizontal="right" vertical="center"/>
      <protection locked="0"/>
    </xf>
    <xf numFmtId="199" fontId="8" fillId="18" borderId="69" xfId="0" applyNumberFormat="1" applyFont="1" applyFill="1" applyBorder="1" applyAlignment="1" applyProtection="1">
      <alignment horizontal="right" vertical="center"/>
      <protection locked="0"/>
    </xf>
    <xf numFmtId="199" fontId="8" fillId="18" borderId="90" xfId="0" applyNumberFormat="1" applyFont="1" applyFill="1" applyBorder="1" applyAlignment="1" applyProtection="1">
      <alignment horizontal="right" vertical="center"/>
      <protection locked="0"/>
    </xf>
    <xf numFmtId="199" fontId="7" fillId="18" borderId="55" xfId="0" applyNumberFormat="1" applyFont="1" applyFill="1" applyBorder="1" applyAlignment="1" applyProtection="1">
      <alignment horizontal="right" vertical="center"/>
      <protection locked="0"/>
    </xf>
    <xf numFmtId="199" fontId="8" fillId="18" borderId="54" xfId="0" applyNumberFormat="1" applyFont="1" applyFill="1" applyBorder="1" applyAlignment="1" applyProtection="1">
      <alignment horizontal="right" vertical="center"/>
      <protection locked="0"/>
    </xf>
    <xf numFmtId="199" fontId="8" fillId="18" borderId="71" xfId="0" applyNumberFormat="1" applyFont="1" applyFill="1" applyBorder="1" applyAlignment="1" applyProtection="1">
      <alignment horizontal="right" vertical="center"/>
      <protection locked="0"/>
    </xf>
    <xf numFmtId="199" fontId="8" fillId="18" borderId="72" xfId="0" applyNumberFormat="1" applyFont="1" applyFill="1" applyBorder="1" applyAlignment="1" applyProtection="1">
      <alignment horizontal="right" vertical="center"/>
      <protection locked="0"/>
    </xf>
    <xf numFmtId="199" fontId="7" fillId="18" borderId="58" xfId="0" applyNumberFormat="1" applyFont="1" applyFill="1" applyBorder="1" applyAlignment="1" applyProtection="1">
      <alignment horizontal="right" vertical="center"/>
      <protection locked="0"/>
    </xf>
    <xf numFmtId="199" fontId="8" fillId="18" borderId="57" xfId="0" applyNumberFormat="1" applyFont="1" applyFill="1" applyBorder="1" applyAlignment="1" applyProtection="1">
      <alignment horizontal="right" vertical="center"/>
      <protection locked="0"/>
    </xf>
    <xf numFmtId="199" fontId="8" fillId="18" borderId="73" xfId="0" applyNumberFormat="1" applyFont="1" applyFill="1" applyBorder="1" applyAlignment="1" applyProtection="1">
      <alignment horizontal="right" vertical="center"/>
      <protection locked="0"/>
    </xf>
    <xf numFmtId="199" fontId="8" fillId="18" borderId="74" xfId="0" applyNumberFormat="1" applyFont="1" applyFill="1" applyBorder="1" applyAlignment="1" applyProtection="1">
      <alignment horizontal="right" vertical="center"/>
      <protection locked="0"/>
    </xf>
    <xf numFmtId="199" fontId="7" fillId="18" borderId="61" xfId="0" applyNumberFormat="1" applyFont="1" applyFill="1" applyBorder="1" applyAlignment="1" applyProtection="1">
      <alignment horizontal="right" vertical="center"/>
      <protection locked="0"/>
    </xf>
    <xf numFmtId="199" fontId="7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0" xfId="0" applyNumberFormat="1" applyFont="1" applyFill="1" applyBorder="1" applyAlignment="1" applyProtection="1">
      <alignment horizontal="right" vertical="center"/>
      <protection locked="0"/>
    </xf>
    <xf numFmtId="199" fontId="8" fillId="18" borderId="75" xfId="0" applyNumberFormat="1" applyFont="1" applyFill="1" applyBorder="1" applyAlignment="1" applyProtection="1">
      <alignment horizontal="right" vertical="center"/>
      <protection locked="0"/>
    </xf>
    <xf numFmtId="199" fontId="8" fillId="18" borderId="88" xfId="0" applyNumberFormat="1" applyFont="1" applyFill="1" applyBorder="1" applyAlignment="1" applyProtection="1">
      <alignment horizontal="right" vertical="center"/>
      <protection locked="0"/>
    </xf>
    <xf numFmtId="199" fontId="8" fillId="18" borderId="62" xfId="0" applyNumberFormat="1" applyFont="1" applyFill="1" applyBorder="1" applyAlignment="1" applyProtection="1">
      <alignment horizontal="right" vertical="center"/>
      <protection locked="0"/>
    </xf>
    <xf numFmtId="199" fontId="8" fillId="18" borderId="91" xfId="0" applyNumberFormat="1" applyFont="1" applyFill="1" applyBorder="1" applyAlignment="1" applyProtection="1">
      <alignment horizontal="right" vertical="center"/>
      <protection locked="0"/>
    </xf>
    <xf numFmtId="199" fontId="8" fillId="18" borderId="23" xfId="0" applyNumberFormat="1" applyFont="1" applyFill="1" applyBorder="1" applyAlignment="1" applyProtection="1">
      <alignment horizontal="right" vertical="center"/>
      <protection locked="0"/>
    </xf>
    <xf numFmtId="199" fontId="8" fillId="18" borderId="22" xfId="0" applyNumberFormat="1" applyFont="1" applyFill="1" applyBorder="1" applyAlignment="1" applyProtection="1">
      <alignment horizontal="right" vertical="center"/>
      <protection locked="0"/>
    </xf>
    <xf numFmtId="199" fontId="7" fillId="18" borderId="28" xfId="0" applyNumberFormat="1" applyFont="1" applyFill="1" applyBorder="1" applyAlignment="1" applyProtection="1">
      <alignment horizontal="right" vertical="center"/>
      <protection locked="0"/>
    </xf>
    <xf numFmtId="199" fontId="7" fillId="18" borderId="92" xfId="0" applyNumberFormat="1" applyFont="1" applyFill="1" applyBorder="1" applyAlignment="1" applyProtection="1">
      <alignment horizontal="right" vertical="center"/>
      <protection locked="0"/>
    </xf>
    <xf numFmtId="49" fontId="7" fillId="25" borderId="93" xfId="0" applyNumberFormat="1" applyFont="1" applyFill="1" applyBorder="1" applyAlignment="1" applyProtection="1">
      <alignment horizontal="left" vertical="center"/>
      <protection locked="0"/>
    </xf>
    <xf numFmtId="49" fontId="7" fillId="25" borderId="94" xfId="0" applyNumberFormat="1" applyFont="1" applyFill="1" applyBorder="1" applyAlignment="1" applyProtection="1">
      <alignment horizontal="left" vertical="center"/>
      <protection locked="0"/>
    </xf>
    <xf numFmtId="49" fontId="7" fillId="25" borderId="95" xfId="0" applyNumberFormat="1" applyFont="1" applyFill="1" applyBorder="1" applyAlignment="1" applyProtection="1">
      <alignment horizontal="left" vertical="center"/>
      <protection locked="0"/>
    </xf>
    <xf numFmtId="199" fontId="7" fillId="18" borderId="96" xfId="0" applyNumberFormat="1" applyFont="1" applyFill="1" applyBorder="1" applyAlignment="1" applyProtection="1">
      <alignment horizontal="right" vertical="center"/>
      <protection locked="0"/>
    </xf>
    <xf numFmtId="199" fontId="7" fillId="18" borderId="97" xfId="0" applyNumberFormat="1" applyFont="1" applyFill="1" applyBorder="1" applyAlignment="1" applyProtection="1">
      <alignment horizontal="right" vertical="center"/>
      <protection locked="0"/>
    </xf>
    <xf numFmtId="199" fontId="7" fillId="18" borderId="98" xfId="0" applyNumberFormat="1" applyFont="1" applyFill="1" applyBorder="1" applyAlignment="1" applyProtection="1">
      <alignment horizontal="right" vertical="center"/>
      <protection locked="0"/>
    </xf>
    <xf numFmtId="199" fontId="7" fillId="18" borderId="99" xfId="0" applyNumberFormat="1" applyFont="1" applyFill="1" applyBorder="1" applyAlignment="1" applyProtection="1">
      <alignment horizontal="right" vertical="center"/>
      <protection locked="0"/>
    </xf>
    <xf numFmtId="199" fontId="7" fillId="18" borderId="36" xfId="0" applyNumberFormat="1" applyFont="1" applyFill="1" applyBorder="1" applyAlignment="1" applyProtection="1">
      <alignment horizontal="right" vertical="center"/>
      <protection locked="0"/>
    </xf>
    <xf numFmtId="199" fontId="7" fillId="18" borderId="100" xfId="0" applyNumberFormat="1" applyFont="1" applyFill="1" applyBorder="1" applyAlignment="1" applyProtection="1">
      <alignment horizontal="right" vertical="center"/>
      <protection locked="0"/>
    </xf>
    <xf numFmtId="199" fontId="7" fillId="18" borderId="101" xfId="0" applyNumberFormat="1" applyFont="1" applyFill="1" applyBorder="1" applyAlignment="1" applyProtection="1">
      <alignment horizontal="right" vertical="center"/>
      <protection locked="0"/>
    </xf>
    <xf numFmtId="199" fontId="7" fillId="18" borderId="102" xfId="0" applyNumberFormat="1" applyFont="1" applyFill="1" applyBorder="1" applyAlignment="1" applyProtection="1">
      <alignment horizontal="right" vertical="center"/>
      <protection locked="0"/>
    </xf>
    <xf numFmtId="199" fontId="7" fillId="18" borderId="103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Fill="1" applyBorder="1" applyAlignment="1" applyProtection="1">
      <alignment horizontal="right"/>
      <protection hidden="1"/>
    </xf>
    <xf numFmtId="199" fontId="7" fillId="18" borderId="26" xfId="0" applyNumberFormat="1" applyFont="1" applyFill="1" applyBorder="1" applyAlignment="1" applyProtection="1">
      <alignment horizontal="right" vertical="center"/>
      <protection locked="0"/>
    </xf>
    <xf numFmtId="199" fontId="7" fillId="18" borderId="94" xfId="0" applyNumberFormat="1" applyFont="1" applyFill="1" applyBorder="1" applyAlignment="1" applyProtection="1">
      <alignment horizontal="right" vertical="center"/>
      <protection locked="0"/>
    </xf>
    <xf numFmtId="199" fontId="7" fillId="18" borderId="34" xfId="0" applyNumberFormat="1" applyFont="1" applyFill="1" applyBorder="1" applyAlignment="1" applyProtection="1">
      <alignment horizontal="right" vertical="center"/>
      <protection locked="0"/>
    </xf>
    <xf numFmtId="199" fontId="7" fillId="18" borderId="104" xfId="0" applyNumberFormat="1" applyFont="1" applyFill="1" applyBorder="1" applyAlignment="1" applyProtection="1">
      <alignment horizontal="right" vertical="center"/>
      <protection locked="0"/>
    </xf>
    <xf numFmtId="49" fontId="7" fillId="25" borderId="105" xfId="0" applyNumberFormat="1" applyFont="1" applyFill="1" applyBorder="1" applyAlignment="1" applyProtection="1">
      <alignment horizontal="left" vertical="center"/>
      <protection locked="0"/>
    </xf>
    <xf numFmtId="49" fontId="7" fillId="25" borderId="104" xfId="0" applyNumberFormat="1" applyFont="1" applyFill="1" applyBorder="1" applyAlignment="1" applyProtection="1">
      <alignment horizontal="left" vertical="center"/>
      <protection locked="0"/>
    </xf>
    <xf numFmtId="49" fontId="7" fillId="25" borderId="106" xfId="0" applyNumberFormat="1" applyFont="1" applyFill="1" applyBorder="1" applyAlignment="1" applyProtection="1">
      <alignment horizontal="left" vertical="center"/>
      <protection locked="0"/>
    </xf>
    <xf numFmtId="199" fontId="7" fillId="18" borderId="107" xfId="0" applyNumberFormat="1" applyFont="1" applyFill="1" applyBorder="1" applyAlignment="1" applyProtection="1">
      <alignment horizontal="right" vertical="center"/>
      <protection locked="0"/>
    </xf>
    <xf numFmtId="199" fontId="7" fillId="18" borderId="108" xfId="0" applyNumberFormat="1" applyFont="1" applyFill="1" applyBorder="1" applyAlignment="1" applyProtection="1">
      <alignment horizontal="right" vertical="center"/>
      <protection locked="0"/>
    </xf>
    <xf numFmtId="199" fontId="7" fillId="18" borderId="109" xfId="0" applyNumberFormat="1" applyFont="1" applyFill="1" applyBorder="1" applyAlignment="1" applyProtection="1">
      <alignment horizontal="right" vertical="center"/>
      <protection locked="0"/>
    </xf>
    <xf numFmtId="0" fontId="0" fillId="0" borderId="49" xfId="0" applyBorder="1" applyAlignment="1">
      <alignment/>
    </xf>
    <xf numFmtId="0" fontId="13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0" fillId="0" borderId="78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7" fillId="25" borderId="110" xfId="0" applyNumberFormat="1" applyFont="1" applyFill="1" applyBorder="1" applyAlignment="1" applyProtection="1">
      <alignment vertical="center" wrapText="1"/>
      <protection locked="0"/>
    </xf>
    <xf numFmtId="49" fontId="8" fillId="6" borderId="49" xfId="0" applyNumberFormat="1" applyFont="1" applyFill="1" applyBorder="1" applyAlignment="1" applyProtection="1">
      <alignment horizontal="center" vertical="center" wrapText="1"/>
      <protection locked="0"/>
    </xf>
    <xf numFmtId="199" fontId="8" fillId="18" borderId="111" xfId="0" applyNumberFormat="1" applyFont="1" applyFill="1" applyBorder="1" applyAlignment="1" applyProtection="1">
      <alignment horizontal="right" vertical="center"/>
      <protection locked="0"/>
    </xf>
    <xf numFmtId="199" fontId="8" fillId="18" borderId="112" xfId="0" applyNumberFormat="1" applyFont="1" applyFill="1" applyBorder="1" applyAlignment="1" applyProtection="1">
      <alignment horizontal="right" vertical="center"/>
      <protection locked="0"/>
    </xf>
    <xf numFmtId="199" fontId="7" fillId="18" borderId="113" xfId="0" applyNumberFormat="1" applyFont="1" applyFill="1" applyBorder="1" applyAlignment="1" applyProtection="1">
      <alignment horizontal="right" vertical="center"/>
      <protection locked="0"/>
    </xf>
    <xf numFmtId="199" fontId="7" fillId="18" borderId="114" xfId="0" applyNumberFormat="1" applyFont="1" applyFill="1" applyBorder="1" applyAlignment="1" applyProtection="1">
      <alignment horizontal="right" vertical="center"/>
      <protection locked="0"/>
    </xf>
    <xf numFmtId="199" fontId="7" fillId="18" borderId="115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right"/>
    </xf>
    <xf numFmtId="0" fontId="42" fillId="0" borderId="0" xfId="0" applyFont="1" applyFill="1" applyAlignment="1" applyProtection="1">
      <alignment vertical="top"/>
      <protection hidden="1"/>
    </xf>
    <xf numFmtId="0" fontId="7" fillId="19" borderId="0" xfId="0" applyFont="1" applyFill="1" applyBorder="1" applyAlignment="1" applyProtection="1">
      <alignment vertical="center"/>
      <protection locked="0"/>
    </xf>
    <xf numFmtId="0" fontId="14" fillId="0" borderId="49" xfId="0" applyFont="1" applyBorder="1" applyAlignment="1">
      <alignment horizontal="right"/>
    </xf>
    <xf numFmtId="49" fontId="8" fillId="0" borderId="0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horizontal="center" vertical="center"/>
      <protection locked="0"/>
    </xf>
    <xf numFmtId="0" fontId="44" fillId="19" borderId="0" xfId="0" applyFont="1" applyFill="1" applyAlignment="1" applyProtection="1">
      <alignment vertical="center"/>
      <protection hidden="1"/>
    </xf>
    <xf numFmtId="0" fontId="0" fillId="0" borderId="116" xfId="0" applyBorder="1" applyAlignment="1">
      <alignment horizontal="center" vertical="center" wrapText="1"/>
    </xf>
    <xf numFmtId="49" fontId="8" fillId="25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17" xfId="0" applyBorder="1" applyAlignment="1">
      <alignment horizontal="center" vertical="center" wrapText="1"/>
    </xf>
    <xf numFmtId="0" fontId="8" fillId="25" borderId="11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19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0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1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2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49" fontId="7" fillId="25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Font="1" applyBorder="1" applyAlignment="1">
      <alignment horizontal="center" vertical="center" wrapText="1"/>
    </xf>
    <xf numFmtId="49" fontId="10" fillId="25" borderId="12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5" borderId="129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5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1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7" fillId="25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8" fillId="25" borderId="13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49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34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9" xfId="0" applyNumberFormat="1" applyFont="1" applyFill="1" applyBorder="1" applyAlignment="1" applyProtection="1">
      <alignment horizontal="left" vertical="center"/>
      <protection locked="0"/>
    </xf>
    <xf numFmtId="49" fontId="8" fillId="25" borderId="13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 wrapText="1"/>
    </xf>
    <xf numFmtId="49" fontId="7" fillId="25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8" fillId="25" borderId="13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7" xfId="0" applyFont="1" applyBorder="1" applyAlignment="1">
      <alignment horizontal="center" vertical="center" wrapText="1"/>
    </xf>
    <xf numFmtId="0" fontId="12" fillId="0" borderId="138" xfId="0" applyFont="1" applyBorder="1" applyAlignment="1">
      <alignment horizontal="center" vertical="center" wrapText="1"/>
    </xf>
    <xf numFmtId="49" fontId="8" fillId="25" borderId="13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0" xfId="0" applyFont="1" applyBorder="1" applyAlignment="1">
      <alignment horizontal="center" vertical="center" wrapText="1"/>
    </xf>
    <xf numFmtId="0" fontId="12" fillId="0" borderId="141" xfId="0" applyFont="1" applyBorder="1" applyAlignment="1">
      <alignment horizontal="center" vertical="center" wrapText="1"/>
    </xf>
    <xf numFmtId="49" fontId="7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49" fontId="7" fillId="25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5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7" fillId="25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7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49" fontId="7" fillId="25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49" fontId="7" fillId="25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6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49" fontId="7" fillId="25" borderId="152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4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5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7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3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0" xfId="0" applyBorder="1" applyAlignment="1">
      <alignment vertical="center"/>
    </xf>
    <xf numFmtId="0" fontId="0" fillId="0" borderId="78" xfId="0" applyBorder="1" applyAlignment="1">
      <alignment vertical="center"/>
    </xf>
    <xf numFmtId="49" fontId="7" fillId="25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9" xfId="0" applyBorder="1" applyAlignment="1">
      <alignment vertical="center"/>
    </xf>
    <xf numFmtId="0" fontId="0" fillId="0" borderId="160" xfId="0" applyBorder="1" applyAlignment="1">
      <alignment vertical="center"/>
    </xf>
    <xf numFmtId="49" fontId="8" fillId="25" borderId="16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1" xfId="0" applyFont="1" applyBorder="1" applyAlignment="1">
      <alignment horizontal="center" vertical="center" wrapText="1"/>
    </xf>
    <xf numFmtId="0" fontId="12" fillId="0" borderId="162" xfId="0" applyFont="1" applyBorder="1" applyAlignment="1">
      <alignment horizontal="center" vertical="center" wrapText="1"/>
    </xf>
    <xf numFmtId="0" fontId="7" fillId="25" borderId="163" xfId="0" applyFont="1" applyFill="1" applyBorder="1" applyAlignment="1" applyProtection="1">
      <alignment horizontal="center" vertical="center"/>
      <protection hidden="1"/>
    </xf>
    <xf numFmtId="0" fontId="7" fillId="25" borderId="164" xfId="0" applyFont="1" applyFill="1" applyBorder="1" applyAlignment="1" applyProtection="1">
      <alignment horizontal="center" vertical="center"/>
      <protection hidden="1"/>
    </xf>
    <xf numFmtId="49" fontId="7" fillId="25" borderId="16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6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 horizontal="right"/>
    </xf>
    <xf numFmtId="0" fontId="7" fillId="25" borderId="128" xfId="0" applyFont="1" applyFill="1" applyBorder="1" applyAlignment="1" applyProtection="1">
      <alignment horizontal="center" vertical="center"/>
      <protection hidden="1"/>
    </xf>
    <xf numFmtId="0" fontId="7" fillId="25" borderId="16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5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6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right"/>
      <protection locked="0"/>
    </xf>
    <xf numFmtId="0" fontId="43" fillId="0" borderId="49" xfId="0" applyFont="1" applyBorder="1" applyAlignment="1">
      <alignment horizontal="right"/>
    </xf>
    <xf numFmtId="49" fontId="8" fillId="25" borderId="161" xfId="0" applyNumberFormat="1" applyFont="1" applyFill="1" applyBorder="1" applyAlignment="1" applyProtection="1">
      <alignment horizontal="center" wrapText="1"/>
      <protection locked="0"/>
    </xf>
    <xf numFmtId="0" fontId="12" fillId="0" borderId="161" xfId="0" applyFont="1" applyBorder="1" applyAlignment="1">
      <alignment horizontal="center" wrapText="1"/>
    </xf>
    <xf numFmtId="0" fontId="12" fillId="0" borderId="162" xfId="0" applyFont="1" applyBorder="1" applyAlignment="1">
      <alignment horizont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49" fontId="7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3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38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71" xfId="0" applyNumberFormat="1" applyFont="1" applyFill="1" applyBorder="1" applyAlignment="1" applyProtection="1">
      <alignment horizontal="center" vertical="center"/>
      <protection locked="0"/>
    </xf>
    <xf numFmtId="49" fontId="8" fillId="6" borderId="14" xfId="0" applyNumberFormat="1" applyFont="1" applyFill="1" applyBorder="1" applyAlignment="1" applyProtection="1">
      <alignment horizontal="center" vertical="center"/>
      <protection locked="0"/>
    </xf>
    <xf numFmtId="49" fontId="8" fillId="6" borderId="15" xfId="0" applyNumberFormat="1" applyFont="1" applyFill="1" applyBorder="1" applyAlignment="1" applyProtection="1">
      <alignment horizontal="center" vertical="center"/>
      <protection locked="0"/>
    </xf>
    <xf numFmtId="49" fontId="8" fillId="6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2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3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2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8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5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6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55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8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7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49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176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173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18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81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78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182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183" xfId="0" applyNumberFormat="1" applyFont="1" applyFill="1" applyBorder="1" applyAlignment="1" applyProtection="1">
      <alignment horizontal="center" vertical="center" wrapText="1"/>
      <protection locked="0"/>
    </xf>
    <xf numFmtId="49" fontId="39" fillId="6" borderId="160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107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7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8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4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49" fontId="7" fillId="25" borderId="185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80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3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24" xfId="0" applyNumberFormat="1" applyFont="1" applyFill="1" applyBorder="1" applyAlignment="1" applyProtection="1">
      <alignment horizontal="center" vertical="center" wrapText="1"/>
      <protection locked="0"/>
    </xf>
    <xf numFmtId="49" fontId="7" fillId="25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49" fontId="8" fillId="25" borderId="14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4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5"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43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7</xdr:col>
      <xdr:colOff>9525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19150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19050</xdr:rowOff>
    </xdr:from>
    <xdr:to>
      <xdr:col>7</xdr:col>
      <xdr:colOff>0</xdr:colOff>
      <xdr:row>7</xdr:row>
      <xdr:rowOff>209550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573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E2.1</a:t>
          </a:r>
        </a:p>
      </xdr:txBody>
    </xdr:sp>
    <xdr:clientData/>
  </xdr:twoCellAnchor>
  <xdr:twoCellAnchor>
    <xdr:from>
      <xdr:col>6</xdr:col>
      <xdr:colOff>9525</xdr:colOff>
      <xdr:row>15</xdr:row>
      <xdr:rowOff>19050</xdr:rowOff>
    </xdr:from>
    <xdr:to>
      <xdr:col>7</xdr:col>
      <xdr:colOff>0</xdr:colOff>
      <xdr:row>15</xdr:row>
      <xdr:rowOff>209550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765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E2.2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209550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813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E4.1</a:t>
          </a:r>
        </a:p>
      </xdr:txBody>
    </xdr:sp>
    <xdr:clientData/>
  </xdr:twoCellAnchor>
  <xdr:twoCellAnchor>
    <xdr:from>
      <xdr:col>6</xdr:col>
      <xdr:colOff>9525</xdr:colOff>
      <xdr:row>23</xdr:row>
      <xdr:rowOff>19050</xdr:rowOff>
    </xdr:from>
    <xdr:to>
      <xdr:col>7</xdr:col>
      <xdr:colOff>0</xdr:colOff>
      <xdr:row>23</xdr:row>
      <xdr:rowOff>209550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957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E4.2</a:t>
          </a:r>
        </a:p>
      </xdr:txBody>
    </xdr:sp>
    <xdr:clientData/>
  </xdr:twoCellAnchor>
  <xdr:twoCellAnchor>
    <xdr:from>
      <xdr:col>6</xdr:col>
      <xdr:colOff>9525</xdr:colOff>
      <xdr:row>25</xdr:row>
      <xdr:rowOff>19050</xdr:rowOff>
    </xdr:from>
    <xdr:to>
      <xdr:col>7</xdr:col>
      <xdr:colOff>0</xdr:colOff>
      <xdr:row>25</xdr:row>
      <xdr:rowOff>209550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400550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E4.3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695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Zeros="0" tabSelected="1" showOutlineSymbols="0" zoomScale="90" zoomScaleNormal="90" zoomScalePageLayoutView="0" workbookViewId="0" topLeftCell="B2">
      <pane ySplit="3" topLeftCell="BM5" activePane="bottomLeft" state="frozen"/>
      <selection pane="topLeft" activeCell="B2" sqref="B2"/>
      <selection pane="bottomLeft" activeCell="B2" sqref="B2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169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4</v>
      </c>
      <c r="D14" s="9"/>
      <c r="E14" s="11" t="s">
        <v>18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5</v>
      </c>
      <c r="D16" s="9"/>
      <c r="E16" s="11" t="s">
        <v>19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20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7</v>
      </c>
      <c r="D20" s="9"/>
      <c r="E20" s="11" t="s">
        <v>21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8</v>
      </c>
      <c r="D22" s="9"/>
      <c r="E22" s="11" t="s">
        <v>22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18" customHeight="1">
      <c r="C24" s="8" t="s">
        <v>9</v>
      </c>
      <c r="D24" s="9"/>
      <c r="E24" s="11" t="s">
        <v>23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10</v>
      </c>
      <c r="D26" s="9"/>
      <c r="E26" s="11" t="s">
        <v>24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11</v>
      </c>
      <c r="D28" s="9"/>
      <c r="E28" s="11" t="s">
        <v>25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AQ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1.25390625" style="26" hidden="1" customWidth="1"/>
    <col min="11" max="11" width="9.00390625" style="26" hidden="1" customWidth="1"/>
    <col min="12" max="12" width="8.625" style="26" hidden="1" customWidth="1"/>
    <col min="13" max="13" width="9.25390625" style="26" hidden="1" customWidth="1"/>
    <col min="14" max="14" width="8.125" style="26" hidden="1" customWidth="1"/>
    <col min="15" max="15" width="9.00390625" style="26" hidden="1" customWidth="1"/>
    <col min="16" max="16" width="8.625" style="26" hidden="1" customWidth="1"/>
    <col min="17" max="17" width="9.25390625" style="26" hidden="1" customWidth="1"/>
    <col min="18" max="18" width="8.125" style="26" hidden="1" customWidth="1"/>
    <col min="19" max="19" width="10.25390625" style="26" hidden="1" customWidth="1"/>
    <col min="20" max="20" width="8.00390625" style="26" hidden="1" customWidth="1"/>
    <col min="21" max="21" width="7.375" style="26" hidden="1" customWidth="1"/>
    <col min="22" max="22" width="10.75390625" style="26" hidden="1" customWidth="1"/>
    <col min="23" max="24" width="1.75390625" style="26" hidden="1" customWidth="1"/>
    <col min="25" max="27" width="1.75390625" style="26" customWidth="1"/>
    <col min="28" max="28" width="5.375" style="26" customWidth="1"/>
    <col min="29" max="29" width="1.75390625" style="26" customWidth="1"/>
    <col min="30" max="30" width="33.00390625" style="26" customWidth="1"/>
    <col min="31" max="31" width="22.625" style="26" customWidth="1"/>
    <col min="32" max="32" width="11.375" style="26" customWidth="1"/>
    <col min="33" max="33" width="11.25390625" style="26" customWidth="1"/>
    <col min="34" max="34" width="9.125" style="26" customWidth="1"/>
    <col min="35" max="35" width="10.00390625" style="26" customWidth="1"/>
    <col min="36" max="36" width="13.125" style="26" customWidth="1"/>
    <col min="37" max="37" width="12.75390625" style="26" customWidth="1"/>
    <col min="38" max="38" width="8.625" style="26" customWidth="1"/>
    <col min="39" max="40" width="10.375" style="26" customWidth="1"/>
    <col min="41" max="41" width="11.875" style="26" customWidth="1"/>
    <col min="42" max="42" width="7.875" style="26" customWidth="1"/>
    <col min="43" max="43" width="11.875" style="26" customWidth="1"/>
    <col min="44" max="46" width="1.75390625" style="26" customWidth="1"/>
    <col min="47" max="16384" width="9.125" style="26" customWidth="1"/>
  </cols>
  <sheetData>
    <row r="1" spans="1:23" s="20" customFormat="1" ht="13.5" hidden="1">
      <c r="A1" s="15" t="s">
        <v>174</v>
      </c>
      <c r="B1" s="15" t="s">
        <v>173</v>
      </c>
      <c r="C1" s="16" t="s">
        <v>191</v>
      </c>
      <c r="D1" s="17" t="s">
        <v>167</v>
      </c>
      <c r="E1" s="17" t="s">
        <v>191</v>
      </c>
      <c r="F1" s="18">
        <v>4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148</v>
      </c>
    </row>
    <row r="2" spans="1:22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43" s="28" customFormat="1" ht="18.75">
      <c r="A3" s="20" t="s">
        <v>149</v>
      </c>
      <c r="B3" s="27" t="s">
        <v>160</v>
      </c>
      <c r="D3" s="29" t="s">
        <v>192</v>
      </c>
      <c r="E3" s="29"/>
      <c r="F3" s="29"/>
      <c r="G3" s="29"/>
      <c r="H3" s="30" t="s">
        <v>95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Y3" s="29" t="s">
        <v>192</v>
      </c>
      <c r="Z3" s="29"/>
      <c r="AA3" s="29"/>
      <c r="AB3" s="29"/>
      <c r="AC3" s="30" t="s">
        <v>236</v>
      </c>
      <c r="AD3" s="31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ht="15.75" hidden="1">
      <c r="A4" s="20" t="s">
        <v>149</v>
      </c>
      <c r="B4" s="32">
        <v>312</v>
      </c>
      <c r="D4" s="33" t="s">
        <v>192</v>
      </c>
      <c r="E4" s="29"/>
      <c r="F4" s="29"/>
      <c r="G4" s="29"/>
      <c r="H4" s="33" t="s">
        <v>95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Y4" s="33" t="s">
        <v>192</v>
      </c>
      <c r="Z4" s="29"/>
      <c r="AA4" s="29"/>
      <c r="AB4" s="29"/>
      <c r="AC4" s="33" t="s">
        <v>95</v>
      </c>
      <c r="AD4" s="31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ht="3.7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Y5" s="35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146</v>
      </c>
      <c r="Y8" s="41" t="s">
        <v>212</v>
      </c>
      <c r="Z8" s="42"/>
      <c r="AA8" s="42"/>
      <c r="AB8" s="42"/>
      <c r="AC8" s="42"/>
      <c r="AD8" s="43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0"/>
      <c r="AP8" s="140"/>
      <c r="AQ8" s="230" t="s">
        <v>27</v>
      </c>
    </row>
    <row r="9" spans="1:43" ht="21.75" customHeight="1" thickBo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313" t="s">
        <v>96</v>
      </c>
      <c r="K9" s="316" t="s">
        <v>97</v>
      </c>
      <c r="L9" s="317"/>
      <c r="M9" s="317"/>
      <c r="N9" s="317"/>
      <c r="O9" s="322" t="s">
        <v>88</v>
      </c>
      <c r="P9" s="317"/>
      <c r="Q9" s="317"/>
      <c r="R9" s="323"/>
      <c r="S9" s="317" t="s">
        <v>89</v>
      </c>
      <c r="T9" s="317" t="s">
        <v>32</v>
      </c>
      <c r="U9" s="317"/>
      <c r="V9" s="318" t="s">
        <v>90</v>
      </c>
      <c r="W9" s="141"/>
      <c r="Y9" s="256" t="s">
        <v>28</v>
      </c>
      <c r="Z9" s="257"/>
      <c r="AA9" s="257"/>
      <c r="AB9" s="257"/>
      <c r="AC9" s="257"/>
      <c r="AD9" s="258"/>
      <c r="AE9" s="331" t="s">
        <v>232</v>
      </c>
      <c r="AF9" s="316" t="s">
        <v>223</v>
      </c>
      <c r="AG9" s="317"/>
      <c r="AH9" s="317"/>
      <c r="AI9" s="317"/>
      <c r="AJ9" s="322" t="s">
        <v>243</v>
      </c>
      <c r="AK9" s="317"/>
      <c r="AL9" s="317"/>
      <c r="AM9" s="323"/>
      <c r="AN9" s="322" t="s">
        <v>248</v>
      </c>
      <c r="AO9" s="317"/>
      <c r="AP9" s="323"/>
      <c r="AQ9" s="318" t="s">
        <v>249</v>
      </c>
    </row>
    <row r="10" spans="1:43" ht="15" customHeight="1" thickBot="1">
      <c r="A10" s="20" t="s">
        <v>149</v>
      </c>
      <c r="B10" s="20" t="s">
        <v>158</v>
      </c>
      <c r="C10" s="45"/>
      <c r="D10" s="259"/>
      <c r="E10" s="260"/>
      <c r="F10" s="260"/>
      <c r="G10" s="260"/>
      <c r="H10" s="260"/>
      <c r="I10" s="238"/>
      <c r="J10" s="314"/>
      <c r="K10" s="307" t="s">
        <v>91</v>
      </c>
      <c r="L10" s="307" t="s">
        <v>92</v>
      </c>
      <c r="M10" s="307" t="s">
        <v>98</v>
      </c>
      <c r="N10" s="307" t="s">
        <v>94</v>
      </c>
      <c r="O10" s="310" t="s">
        <v>91</v>
      </c>
      <c r="P10" s="326" t="s">
        <v>92</v>
      </c>
      <c r="Q10" s="307" t="s">
        <v>98</v>
      </c>
      <c r="R10" s="307" t="s">
        <v>94</v>
      </c>
      <c r="S10" s="310" t="s">
        <v>91</v>
      </c>
      <c r="T10" s="307" t="s">
        <v>92</v>
      </c>
      <c r="U10" s="307" t="s">
        <v>94</v>
      </c>
      <c r="V10" s="318"/>
      <c r="W10" s="141"/>
      <c r="Y10" s="259"/>
      <c r="Z10" s="260"/>
      <c r="AA10" s="260"/>
      <c r="AB10" s="260"/>
      <c r="AC10" s="260"/>
      <c r="AD10" s="238"/>
      <c r="AE10" s="332"/>
      <c r="AF10" s="307" t="s">
        <v>91</v>
      </c>
      <c r="AG10" s="307" t="s">
        <v>92</v>
      </c>
      <c r="AH10" s="307" t="s">
        <v>98</v>
      </c>
      <c r="AI10" s="307" t="s">
        <v>94</v>
      </c>
      <c r="AJ10" s="310" t="s">
        <v>91</v>
      </c>
      <c r="AK10" s="307" t="s">
        <v>92</v>
      </c>
      <c r="AL10" s="307" t="s">
        <v>98</v>
      </c>
      <c r="AM10" s="307" t="s">
        <v>94</v>
      </c>
      <c r="AN10" s="310" t="s">
        <v>91</v>
      </c>
      <c r="AO10" s="307" t="s">
        <v>92</v>
      </c>
      <c r="AP10" s="307" t="s">
        <v>94</v>
      </c>
      <c r="AQ10" s="318"/>
    </row>
    <row r="11" spans="1:43" ht="24" customHeight="1" thickBot="1">
      <c r="A11" s="20" t="s">
        <v>149</v>
      </c>
      <c r="B11" s="20" t="s">
        <v>159</v>
      </c>
      <c r="C11" s="45"/>
      <c r="D11" s="259"/>
      <c r="E11" s="260"/>
      <c r="F11" s="260"/>
      <c r="G11" s="260"/>
      <c r="H11" s="260"/>
      <c r="I11" s="238"/>
      <c r="J11" s="314"/>
      <c r="K11" s="308"/>
      <c r="L11" s="308"/>
      <c r="M11" s="308"/>
      <c r="N11" s="308"/>
      <c r="O11" s="311"/>
      <c r="P11" s="327"/>
      <c r="Q11" s="308"/>
      <c r="R11" s="308"/>
      <c r="S11" s="311"/>
      <c r="T11" s="308"/>
      <c r="U11" s="308"/>
      <c r="V11" s="318"/>
      <c r="W11" s="141"/>
      <c r="Y11" s="259"/>
      <c r="Z11" s="260"/>
      <c r="AA11" s="260"/>
      <c r="AB11" s="260"/>
      <c r="AC11" s="260"/>
      <c r="AD11" s="238"/>
      <c r="AE11" s="332"/>
      <c r="AF11" s="308"/>
      <c r="AG11" s="308"/>
      <c r="AH11" s="308"/>
      <c r="AI11" s="308"/>
      <c r="AJ11" s="311"/>
      <c r="AK11" s="308"/>
      <c r="AL11" s="308"/>
      <c r="AM11" s="308"/>
      <c r="AN11" s="311"/>
      <c r="AO11" s="308"/>
      <c r="AP11" s="308"/>
      <c r="AQ11" s="318"/>
    </row>
    <row r="12" spans="1:43" ht="3" customHeight="1" thickBo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314"/>
      <c r="K12" s="308"/>
      <c r="L12" s="308"/>
      <c r="M12" s="308"/>
      <c r="N12" s="308"/>
      <c r="O12" s="311"/>
      <c r="P12" s="327"/>
      <c r="Q12" s="308"/>
      <c r="R12" s="308"/>
      <c r="S12" s="311"/>
      <c r="T12" s="308"/>
      <c r="U12" s="308"/>
      <c r="V12" s="318"/>
      <c r="W12" s="141"/>
      <c r="Y12" s="259"/>
      <c r="Z12" s="260"/>
      <c r="AA12" s="260"/>
      <c r="AB12" s="260"/>
      <c r="AC12" s="260"/>
      <c r="AD12" s="238"/>
      <c r="AE12" s="332"/>
      <c r="AF12" s="308"/>
      <c r="AG12" s="308"/>
      <c r="AH12" s="308"/>
      <c r="AI12" s="308"/>
      <c r="AJ12" s="311"/>
      <c r="AK12" s="308"/>
      <c r="AL12" s="308"/>
      <c r="AM12" s="308"/>
      <c r="AN12" s="311"/>
      <c r="AO12" s="308"/>
      <c r="AP12" s="308"/>
      <c r="AQ12" s="318"/>
    </row>
    <row r="13" spans="1:43" ht="4.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315"/>
      <c r="K13" s="309"/>
      <c r="L13" s="309"/>
      <c r="M13" s="309"/>
      <c r="N13" s="309"/>
      <c r="O13" s="312"/>
      <c r="P13" s="328"/>
      <c r="Q13" s="309"/>
      <c r="R13" s="309"/>
      <c r="S13" s="312"/>
      <c r="T13" s="309"/>
      <c r="U13" s="309"/>
      <c r="V13" s="319"/>
      <c r="W13" s="141"/>
      <c r="Y13" s="239"/>
      <c r="Z13" s="240"/>
      <c r="AA13" s="240"/>
      <c r="AB13" s="240"/>
      <c r="AC13" s="240"/>
      <c r="AD13" s="236"/>
      <c r="AE13" s="333"/>
      <c r="AF13" s="309"/>
      <c r="AG13" s="309"/>
      <c r="AH13" s="309"/>
      <c r="AI13" s="309"/>
      <c r="AJ13" s="312"/>
      <c r="AK13" s="309"/>
      <c r="AL13" s="309"/>
      <c r="AM13" s="309"/>
      <c r="AN13" s="312"/>
      <c r="AO13" s="309"/>
      <c r="AP13" s="309"/>
      <c r="AQ13" s="319"/>
    </row>
    <row r="14" spans="1:43" ht="21.7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142" t="s">
        <v>161</v>
      </c>
      <c r="K14" s="143" t="s">
        <v>161</v>
      </c>
      <c r="L14" s="143" t="s">
        <v>161</v>
      </c>
      <c r="M14" s="143" t="s">
        <v>161</v>
      </c>
      <c r="N14" s="144" t="s">
        <v>161</v>
      </c>
      <c r="O14" s="145" t="s">
        <v>161</v>
      </c>
      <c r="P14" s="143" t="s">
        <v>161</v>
      </c>
      <c r="Q14" s="143" t="s">
        <v>161</v>
      </c>
      <c r="R14" s="146" t="s">
        <v>161</v>
      </c>
      <c r="S14" s="143" t="s">
        <v>161</v>
      </c>
      <c r="T14" s="143" t="s">
        <v>161</v>
      </c>
      <c r="U14" s="143" t="s">
        <v>161</v>
      </c>
      <c r="V14" s="147" t="s">
        <v>161</v>
      </c>
      <c r="W14" s="141"/>
      <c r="Y14" s="53"/>
      <c r="Z14" s="234" t="s">
        <v>40</v>
      </c>
      <c r="AA14" s="234"/>
      <c r="AB14" s="234"/>
      <c r="AC14" s="234"/>
      <c r="AD14" s="261"/>
      <c r="AE14" s="142">
        <f aca="true" t="shared" si="0" ref="AE14:AJ14">SUM(AE15:AE40)</f>
        <v>6153346</v>
      </c>
      <c r="AF14" s="143">
        <f t="shared" si="0"/>
        <v>6119572</v>
      </c>
      <c r="AG14" s="143">
        <f t="shared" si="0"/>
        <v>19498</v>
      </c>
      <c r="AH14" s="143">
        <f t="shared" si="0"/>
        <v>13578</v>
      </c>
      <c r="AI14" s="144">
        <f t="shared" si="0"/>
        <v>698</v>
      </c>
      <c r="AJ14" s="145">
        <f t="shared" si="0"/>
        <v>1923309</v>
      </c>
      <c r="AK14" s="143">
        <v>0</v>
      </c>
      <c r="AL14" s="143">
        <v>0</v>
      </c>
      <c r="AM14" s="146">
        <v>0</v>
      </c>
      <c r="AN14" s="143">
        <f>SUM(AN15:AN40)</f>
        <v>662075</v>
      </c>
      <c r="AO14" s="143">
        <v>0</v>
      </c>
      <c r="AP14" s="143">
        <v>0</v>
      </c>
      <c r="AQ14" s="147">
        <f>SUM(AQ15:AQ40)</f>
        <v>25199</v>
      </c>
    </row>
    <row r="15" spans="1:43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 t="s">
        <v>161</v>
      </c>
      <c r="K15" s="70" t="s">
        <v>161</v>
      </c>
      <c r="L15" s="70" t="s">
        <v>161</v>
      </c>
      <c r="M15" s="70" t="s">
        <v>161</v>
      </c>
      <c r="N15" s="148" t="s">
        <v>161</v>
      </c>
      <c r="O15" s="68" t="s">
        <v>161</v>
      </c>
      <c r="P15" s="70" t="s">
        <v>161</v>
      </c>
      <c r="Q15" s="70" t="s">
        <v>161</v>
      </c>
      <c r="R15" s="149" t="s">
        <v>161</v>
      </c>
      <c r="S15" s="70" t="s">
        <v>161</v>
      </c>
      <c r="T15" s="70" t="s">
        <v>161</v>
      </c>
      <c r="U15" s="70" t="s">
        <v>161</v>
      </c>
      <c r="V15" s="150" t="s">
        <v>161</v>
      </c>
      <c r="W15" s="141"/>
      <c r="Y15" s="63"/>
      <c r="Z15" s="64" t="s">
        <v>41</v>
      </c>
      <c r="AA15" s="64"/>
      <c r="AB15" s="64"/>
      <c r="AC15" s="64"/>
      <c r="AD15" s="65"/>
      <c r="AE15" s="132">
        <f>SUM(AF15)</f>
        <v>33044</v>
      </c>
      <c r="AF15" s="70">
        <v>33044</v>
      </c>
      <c r="AG15" s="70">
        <v>0</v>
      </c>
      <c r="AH15" s="70">
        <v>0</v>
      </c>
      <c r="AI15" s="148">
        <v>0</v>
      </c>
      <c r="AJ15" s="68">
        <v>30450</v>
      </c>
      <c r="AK15" s="70" t="s">
        <v>161</v>
      </c>
      <c r="AL15" s="70" t="s">
        <v>161</v>
      </c>
      <c r="AM15" s="149" t="s">
        <v>161</v>
      </c>
      <c r="AN15" s="70">
        <v>2194</v>
      </c>
      <c r="AO15" s="70" t="s">
        <v>161</v>
      </c>
      <c r="AP15" s="70" t="s">
        <v>161</v>
      </c>
      <c r="AQ15" s="150">
        <v>400</v>
      </c>
    </row>
    <row r="16" spans="1:43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 t="s">
        <v>161</v>
      </c>
      <c r="K16" s="79" t="s">
        <v>161</v>
      </c>
      <c r="L16" s="79" t="s">
        <v>161</v>
      </c>
      <c r="M16" s="79" t="s">
        <v>161</v>
      </c>
      <c r="N16" s="151" t="s">
        <v>161</v>
      </c>
      <c r="O16" s="77" t="s">
        <v>161</v>
      </c>
      <c r="P16" s="79" t="s">
        <v>161</v>
      </c>
      <c r="Q16" s="79" t="s">
        <v>161</v>
      </c>
      <c r="R16" s="152" t="s">
        <v>161</v>
      </c>
      <c r="S16" s="79" t="s">
        <v>161</v>
      </c>
      <c r="T16" s="79" t="s">
        <v>161</v>
      </c>
      <c r="U16" s="79" t="s">
        <v>161</v>
      </c>
      <c r="V16" s="153" t="s">
        <v>161</v>
      </c>
      <c r="W16" s="141"/>
      <c r="Y16" s="72"/>
      <c r="Z16" s="73" t="s">
        <v>42</v>
      </c>
      <c r="AA16" s="73"/>
      <c r="AB16" s="73"/>
      <c r="AC16" s="73"/>
      <c r="AD16" s="74"/>
      <c r="AE16" s="135">
        <f aca="true" t="shared" si="1" ref="AE16:AE40">SUM(AF16:AI16)</f>
        <v>12296</v>
      </c>
      <c r="AF16" s="79">
        <v>4038</v>
      </c>
      <c r="AG16" s="79">
        <v>8258</v>
      </c>
      <c r="AH16" s="79">
        <v>0</v>
      </c>
      <c r="AI16" s="151">
        <v>0</v>
      </c>
      <c r="AJ16" s="77">
        <v>2109</v>
      </c>
      <c r="AK16" s="79" t="s">
        <v>161</v>
      </c>
      <c r="AL16" s="79" t="s">
        <v>161</v>
      </c>
      <c r="AM16" s="152" t="s">
        <v>161</v>
      </c>
      <c r="AN16" s="79">
        <v>0</v>
      </c>
      <c r="AO16" s="79" t="s">
        <v>161</v>
      </c>
      <c r="AP16" s="79" t="s">
        <v>161</v>
      </c>
      <c r="AQ16" s="153">
        <v>97</v>
      </c>
    </row>
    <row r="17" spans="1:43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 t="s">
        <v>161</v>
      </c>
      <c r="K17" s="79" t="s">
        <v>161</v>
      </c>
      <c r="L17" s="79" t="s">
        <v>161</v>
      </c>
      <c r="M17" s="79" t="s">
        <v>161</v>
      </c>
      <c r="N17" s="151" t="s">
        <v>161</v>
      </c>
      <c r="O17" s="77" t="s">
        <v>161</v>
      </c>
      <c r="P17" s="79" t="s">
        <v>161</v>
      </c>
      <c r="Q17" s="79" t="s">
        <v>161</v>
      </c>
      <c r="R17" s="152" t="s">
        <v>161</v>
      </c>
      <c r="S17" s="79" t="s">
        <v>161</v>
      </c>
      <c r="T17" s="79" t="s">
        <v>161</v>
      </c>
      <c r="U17" s="79" t="s">
        <v>161</v>
      </c>
      <c r="V17" s="153" t="s">
        <v>161</v>
      </c>
      <c r="W17" s="141"/>
      <c r="Y17" s="72"/>
      <c r="Z17" s="73" t="s">
        <v>43</v>
      </c>
      <c r="AA17" s="73"/>
      <c r="AB17" s="73"/>
      <c r="AC17" s="73"/>
      <c r="AD17" s="74"/>
      <c r="AE17" s="135">
        <f t="shared" si="1"/>
        <v>62790</v>
      </c>
      <c r="AF17" s="79">
        <v>62790</v>
      </c>
      <c r="AG17" s="79">
        <v>0</v>
      </c>
      <c r="AH17" s="79">
        <v>0</v>
      </c>
      <c r="AI17" s="151">
        <v>0</v>
      </c>
      <c r="AJ17" s="77">
        <v>33250</v>
      </c>
      <c r="AK17" s="79" t="s">
        <v>161</v>
      </c>
      <c r="AL17" s="79" t="s">
        <v>161</v>
      </c>
      <c r="AM17" s="152" t="s">
        <v>161</v>
      </c>
      <c r="AN17" s="79">
        <v>28586</v>
      </c>
      <c r="AO17" s="79" t="s">
        <v>161</v>
      </c>
      <c r="AP17" s="79" t="s">
        <v>161</v>
      </c>
      <c r="AQ17" s="153">
        <v>954</v>
      </c>
    </row>
    <row r="18" spans="1:43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 t="s">
        <v>161</v>
      </c>
      <c r="K18" s="79" t="s">
        <v>161</v>
      </c>
      <c r="L18" s="79" t="s">
        <v>161</v>
      </c>
      <c r="M18" s="79" t="s">
        <v>161</v>
      </c>
      <c r="N18" s="151" t="s">
        <v>161</v>
      </c>
      <c r="O18" s="77" t="s">
        <v>161</v>
      </c>
      <c r="P18" s="79" t="s">
        <v>161</v>
      </c>
      <c r="Q18" s="79" t="s">
        <v>161</v>
      </c>
      <c r="R18" s="152" t="s">
        <v>161</v>
      </c>
      <c r="S18" s="79" t="s">
        <v>161</v>
      </c>
      <c r="T18" s="79" t="s">
        <v>161</v>
      </c>
      <c r="U18" s="79" t="s">
        <v>161</v>
      </c>
      <c r="V18" s="153" t="s">
        <v>161</v>
      </c>
      <c r="W18" s="141"/>
      <c r="Y18" s="72"/>
      <c r="Z18" s="73" t="s">
        <v>44</v>
      </c>
      <c r="AA18" s="73"/>
      <c r="AB18" s="73"/>
      <c r="AC18" s="73"/>
      <c r="AD18" s="74"/>
      <c r="AE18" s="135">
        <f t="shared" si="1"/>
        <v>858108</v>
      </c>
      <c r="AF18" s="79">
        <v>858108</v>
      </c>
      <c r="AG18" s="79">
        <v>0</v>
      </c>
      <c r="AH18" s="79">
        <v>0</v>
      </c>
      <c r="AI18" s="151">
        <v>0</v>
      </c>
      <c r="AJ18" s="77">
        <v>191780</v>
      </c>
      <c r="AK18" s="79" t="s">
        <v>161</v>
      </c>
      <c r="AL18" s="79" t="s">
        <v>161</v>
      </c>
      <c r="AM18" s="152" t="s">
        <v>161</v>
      </c>
      <c r="AN18" s="79">
        <v>25000</v>
      </c>
      <c r="AO18" s="79" t="s">
        <v>161</v>
      </c>
      <c r="AP18" s="79" t="s">
        <v>161</v>
      </c>
      <c r="AQ18" s="153">
        <v>3054</v>
      </c>
    </row>
    <row r="19" spans="1:43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 t="s">
        <v>161</v>
      </c>
      <c r="K19" s="79" t="s">
        <v>161</v>
      </c>
      <c r="L19" s="79" t="s">
        <v>161</v>
      </c>
      <c r="M19" s="79" t="s">
        <v>161</v>
      </c>
      <c r="N19" s="151" t="s">
        <v>161</v>
      </c>
      <c r="O19" s="77" t="s">
        <v>161</v>
      </c>
      <c r="P19" s="79" t="s">
        <v>161</v>
      </c>
      <c r="Q19" s="79" t="s">
        <v>161</v>
      </c>
      <c r="R19" s="152" t="s">
        <v>161</v>
      </c>
      <c r="S19" s="79" t="s">
        <v>161</v>
      </c>
      <c r="T19" s="79" t="s">
        <v>161</v>
      </c>
      <c r="U19" s="79" t="s">
        <v>161</v>
      </c>
      <c r="V19" s="153" t="s">
        <v>161</v>
      </c>
      <c r="W19" s="141"/>
      <c r="Y19" s="72"/>
      <c r="Z19" s="73" t="s">
        <v>45</v>
      </c>
      <c r="AA19" s="73"/>
      <c r="AB19" s="73"/>
      <c r="AC19" s="73"/>
      <c r="AD19" s="74"/>
      <c r="AE19" s="135">
        <f t="shared" si="1"/>
        <v>5930</v>
      </c>
      <c r="AF19" s="79">
        <v>5930</v>
      </c>
      <c r="AG19" s="79">
        <v>0</v>
      </c>
      <c r="AH19" s="79">
        <v>0</v>
      </c>
      <c r="AI19" s="151">
        <v>0</v>
      </c>
      <c r="AJ19" s="77">
        <v>0</v>
      </c>
      <c r="AK19" s="79" t="s">
        <v>161</v>
      </c>
      <c r="AL19" s="79" t="s">
        <v>161</v>
      </c>
      <c r="AM19" s="152" t="s">
        <v>161</v>
      </c>
      <c r="AN19" s="79">
        <v>5410</v>
      </c>
      <c r="AO19" s="79" t="s">
        <v>161</v>
      </c>
      <c r="AP19" s="79" t="s">
        <v>161</v>
      </c>
      <c r="AQ19" s="153">
        <v>520</v>
      </c>
    </row>
    <row r="20" spans="1:43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 t="s">
        <v>161</v>
      </c>
      <c r="K20" s="79" t="s">
        <v>161</v>
      </c>
      <c r="L20" s="79" t="s">
        <v>161</v>
      </c>
      <c r="M20" s="79" t="s">
        <v>161</v>
      </c>
      <c r="N20" s="151" t="s">
        <v>161</v>
      </c>
      <c r="O20" s="77" t="s">
        <v>161</v>
      </c>
      <c r="P20" s="79" t="s">
        <v>161</v>
      </c>
      <c r="Q20" s="79" t="s">
        <v>161</v>
      </c>
      <c r="R20" s="152" t="s">
        <v>161</v>
      </c>
      <c r="S20" s="79" t="s">
        <v>161</v>
      </c>
      <c r="T20" s="79" t="s">
        <v>161</v>
      </c>
      <c r="U20" s="79" t="s">
        <v>161</v>
      </c>
      <c r="V20" s="153" t="s">
        <v>161</v>
      </c>
      <c r="W20" s="141"/>
      <c r="Y20" s="72"/>
      <c r="Z20" s="73" t="s">
        <v>46</v>
      </c>
      <c r="AA20" s="73"/>
      <c r="AB20" s="73"/>
      <c r="AC20" s="73"/>
      <c r="AD20" s="74"/>
      <c r="AE20" s="135">
        <f t="shared" si="1"/>
        <v>183764</v>
      </c>
      <c r="AF20" s="79">
        <v>183651</v>
      </c>
      <c r="AG20" s="79">
        <v>113</v>
      </c>
      <c r="AH20" s="79">
        <v>0</v>
      </c>
      <c r="AI20" s="151">
        <v>0</v>
      </c>
      <c r="AJ20" s="77">
        <v>2261</v>
      </c>
      <c r="AK20" s="79" t="s">
        <v>161</v>
      </c>
      <c r="AL20" s="79" t="s">
        <v>161</v>
      </c>
      <c r="AM20" s="152" t="s">
        <v>161</v>
      </c>
      <c r="AN20" s="79">
        <v>6845</v>
      </c>
      <c r="AO20" s="79" t="s">
        <v>161</v>
      </c>
      <c r="AP20" s="79" t="s">
        <v>161</v>
      </c>
      <c r="AQ20" s="153">
        <v>864</v>
      </c>
    </row>
    <row r="21" spans="1:43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 t="s">
        <v>161</v>
      </c>
      <c r="K21" s="79" t="s">
        <v>161</v>
      </c>
      <c r="L21" s="79" t="s">
        <v>161</v>
      </c>
      <c r="M21" s="79" t="s">
        <v>161</v>
      </c>
      <c r="N21" s="151" t="s">
        <v>161</v>
      </c>
      <c r="O21" s="77" t="s">
        <v>161</v>
      </c>
      <c r="P21" s="79" t="s">
        <v>161</v>
      </c>
      <c r="Q21" s="79" t="s">
        <v>161</v>
      </c>
      <c r="R21" s="152" t="s">
        <v>161</v>
      </c>
      <c r="S21" s="79" t="s">
        <v>161</v>
      </c>
      <c r="T21" s="79" t="s">
        <v>161</v>
      </c>
      <c r="U21" s="79" t="s">
        <v>161</v>
      </c>
      <c r="V21" s="153" t="s">
        <v>161</v>
      </c>
      <c r="W21" s="141"/>
      <c r="Y21" s="72"/>
      <c r="Z21" s="73" t="s">
        <v>47</v>
      </c>
      <c r="AA21" s="73"/>
      <c r="AB21" s="73"/>
      <c r="AC21" s="73"/>
      <c r="AD21" s="74"/>
      <c r="AE21" s="135">
        <f t="shared" si="1"/>
        <v>1080482</v>
      </c>
      <c r="AF21" s="79">
        <v>1080482</v>
      </c>
      <c r="AG21" s="79">
        <v>0</v>
      </c>
      <c r="AH21" s="79">
        <v>0</v>
      </c>
      <c r="AI21" s="151">
        <v>0</v>
      </c>
      <c r="AJ21" s="77">
        <v>234970</v>
      </c>
      <c r="AK21" s="79" t="s">
        <v>161</v>
      </c>
      <c r="AL21" s="79" t="s">
        <v>161</v>
      </c>
      <c r="AM21" s="152" t="s">
        <v>161</v>
      </c>
      <c r="AN21" s="79">
        <v>157153</v>
      </c>
      <c r="AO21" s="79" t="s">
        <v>161</v>
      </c>
      <c r="AP21" s="79" t="s">
        <v>161</v>
      </c>
      <c r="AQ21" s="153">
        <v>1510</v>
      </c>
    </row>
    <row r="22" spans="1:43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 t="s">
        <v>161</v>
      </c>
      <c r="K22" s="79" t="s">
        <v>161</v>
      </c>
      <c r="L22" s="79" t="s">
        <v>161</v>
      </c>
      <c r="M22" s="79" t="s">
        <v>161</v>
      </c>
      <c r="N22" s="151" t="s">
        <v>161</v>
      </c>
      <c r="O22" s="77" t="s">
        <v>161</v>
      </c>
      <c r="P22" s="79" t="s">
        <v>161</v>
      </c>
      <c r="Q22" s="79" t="s">
        <v>161</v>
      </c>
      <c r="R22" s="152" t="s">
        <v>161</v>
      </c>
      <c r="S22" s="79" t="s">
        <v>161</v>
      </c>
      <c r="T22" s="79" t="s">
        <v>161</v>
      </c>
      <c r="U22" s="79" t="s">
        <v>161</v>
      </c>
      <c r="V22" s="153" t="s">
        <v>161</v>
      </c>
      <c r="W22" s="141"/>
      <c r="Y22" s="72"/>
      <c r="Z22" s="73" t="s">
        <v>48</v>
      </c>
      <c r="AA22" s="73"/>
      <c r="AB22" s="73"/>
      <c r="AC22" s="73"/>
      <c r="AD22" s="74"/>
      <c r="AE22" s="135">
        <f t="shared" si="1"/>
        <v>199632</v>
      </c>
      <c r="AF22" s="79">
        <v>199632</v>
      </c>
      <c r="AG22" s="79">
        <v>0</v>
      </c>
      <c r="AH22" s="79">
        <v>0</v>
      </c>
      <c r="AI22" s="151">
        <v>0</v>
      </c>
      <c r="AJ22" s="77">
        <v>4200</v>
      </c>
      <c r="AK22" s="79" t="s">
        <v>161</v>
      </c>
      <c r="AL22" s="79" t="s">
        <v>161</v>
      </c>
      <c r="AM22" s="152" t="s">
        <v>161</v>
      </c>
      <c r="AN22" s="79">
        <v>3952</v>
      </c>
      <c r="AO22" s="79" t="s">
        <v>161</v>
      </c>
      <c r="AP22" s="79" t="s">
        <v>161</v>
      </c>
      <c r="AQ22" s="153">
        <v>750</v>
      </c>
    </row>
    <row r="23" spans="1:43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 t="s">
        <v>161</v>
      </c>
      <c r="K23" s="79" t="s">
        <v>161</v>
      </c>
      <c r="L23" s="79" t="s">
        <v>161</v>
      </c>
      <c r="M23" s="79" t="s">
        <v>161</v>
      </c>
      <c r="N23" s="151" t="s">
        <v>161</v>
      </c>
      <c r="O23" s="77" t="s">
        <v>161</v>
      </c>
      <c r="P23" s="79" t="s">
        <v>161</v>
      </c>
      <c r="Q23" s="79" t="s">
        <v>161</v>
      </c>
      <c r="R23" s="152" t="s">
        <v>161</v>
      </c>
      <c r="S23" s="79" t="s">
        <v>161</v>
      </c>
      <c r="T23" s="79" t="s">
        <v>161</v>
      </c>
      <c r="U23" s="79" t="s">
        <v>161</v>
      </c>
      <c r="V23" s="153" t="s">
        <v>161</v>
      </c>
      <c r="W23" s="141"/>
      <c r="Y23" s="72"/>
      <c r="Z23" s="73" t="s">
        <v>49</v>
      </c>
      <c r="AA23" s="73"/>
      <c r="AB23" s="73"/>
      <c r="AC23" s="73"/>
      <c r="AD23" s="74"/>
      <c r="AE23" s="135">
        <f t="shared" si="1"/>
        <v>116426</v>
      </c>
      <c r="AF23" s="79">
        <v>106344</v>
      </c>
      <c r="AG23" s="79">
        <v>0</v>
      </c>
      <c r="AH23" s="79">
        <v>10082</v>
      </c>
      <c r="AI23" s="151">
        <v>0</v>
      </c>
      <c r="AJ23" s="77">
        <v>8038</v>
      </c>
      <c r="AK23" s="79" t="s">
        <v>161</v>
      </c>
      <c r="AL23" s="79" t="s">
        <v>161</v>
      </c>
      <c r="AM23" s="152" t="s">
        <v>161</v>
      </c>
      <c r="AN23" s="79">
        <v>15300</v>
      </c>
      <c r="AO23" s="79" t="s">
        <v>161</v>
      </c>
      <c r="AP23" s="79" t="s">
        <v>161</v>
      </c>
      <c r="AQ23" s="153">
        <v>546</v>
      </c>
    </row>
    <row r="24" spans="1:43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 t="s">
        <v>161</v>
      </c>
      <c r="K24" s="79" t="s">
        <v>161</v>
      </c>
      <c r="L24" s="79" t="s">
        <v>161</v>
      </c>
      <c r="M24" s="79" t="s">
        <v>161</v>
      </c>
      <c r="N24" s="151" t="s">
        <v>161</v>
      </c>
      <c r="O24" s="77" t="s">
        <v>161</v>
      </c>
      <c r="P24" s="79" t="s">
        <v>161</v>
      </c>
      <c r="Q24" s="79" t="s">
        <v>161</v>
      </c>
      <c r="R24" s="152" t="s">
        <v>161</v>
      </c>
      <c r="S24" s="79" t="s">
        <v>161</v>
      </c>
      <c r="T24" s="79" t="s">
        <v>161</v>
      </c>
      <c r="U24" s="79" t="s">
        <v>161</v>
      </c>
      <c r="V24" s="153" t="s">
        <v>161</v>
      </c>
      <c r="W24" s="141"/>
      <c r="Y24" s="72"/>
      <c r="Z24" s="73" t="s">
        <v>50</v>
      </c>
      <c r="AA24" s="73"/>
      <c r="AB24" s="73"/>
      <c r="AC24" s="73"/>
      <c r="AD24" s="74"/>
      <c r="AE24" s="135">
        <f t="shared" si="1"/>
        <v>78429</v>
      </c>
      <c r="AF24" s="79">
        <v>77943</v>
      </c>
      <c r="AG24" s="79">
        <v>0</v>
      </c>
      <c r="AH24" s="79">
        <v>486</v>
      </c>
      <c r="AI24" s="151">
        <v>0</v>
      </c>
      <c r="AJ24" s="77">
        <v>4069</v>
      </c>
      <c r="AK24" s="79" t="s">
        <v>161</v>
      </c>
      <c r="AL24" s="79" t="s">
        <v>161</v>
      </c>
      <c r="AM24" s="152" t="s">
        <v>161</v>
      </c>
      <c r="AN24" s="79">
        <v>3220</v>
      </c>
      <c r="AO24" s="79" t="s">
        <v>161</v>
      </c>
      <c r="AP24" s="79" t="s">
        <v>161</v>
      </c>
      <c r="AQ24" s="153">
        <v>195</v>
      </c>
    </row>
    <row r="25" spans="1:43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 t="s">
        <v>161</v>
      </c>
      <c r="K25" s="79" t="s">
        <v>161</v>
      </c>
      <c r="L25" s="79" t="s">
        <v>161</v>
      </c>
      <c r="M25" s="79" t="s">
        <v>161</v>
      </c>
      <c r="N25" s="151" t="s">
        <v>161</v>
      </c>
      <c r="O25" s="77" t="s">
        <v>161</v>
      </c>
      <c r="P25" s="79" t="s">
        <v>161</v>
      </c>
      <c r="Q25" s="79" t="s">
        <v>161</v>
      </c>
      <c r="R25" s="152" t="s">
        <v>161</v>
      </c>
      <c r="S25" s="79" t="s">
        <v>161</v>
      </c>
      <c r="T25" s="79" t="s">
        <v>161</v>
      </c>
      <c r="U25" s="79" t="s">
        <v>161</v>
      </c>
      <c r="V25" s="153" t="s">
        <v>161</v>
      </c>
      <c r="W25" s="141"/>
      <c r="Y25" s="72"/>
      <c r="Z25" s="73" t="s">
        <v>51</v>
      </c>
      <c r="AA25" s="73"/>
      <c r="AB25" s="73"/>
      <c r="AC25" s="73"/>
      <c r="AD25" s="74"/>
      <c r="AE25" s="135">
        <f t="shared" si="1"/>
        <v>10609</v>
      </c>
      <c r="AF25" s="79">
        <v>10454</v>
      </c>
      <c r="AG25" s="79">
        <v>155</v>
      </c>
      <c r="AH25" s="79">
        <v>0</v>
      </c>
      <c r="AI25" s="151">
        <v>0</v>
      </c>
      <c r="AJ25" s="77">
        <v>0</v>
      </c>
      <c r="AK25" s="79" t="s">
        <v>161</v>
      </c>
      <c r="AL25" s="79" t="s">
        <v>161</v>
      </c>
      <c r="AM25" s="152" t="s">
        <v>161</v>
      </c>
      <c r="AN25" s="79">
        <v>9918</v>
      </c>
      <c r="AO25" s="79" t="s">
        <v>161</v>
      </c>
      <c r="AP25" s="79" t="s">
        <v>161</v>
      </c>
      <c r="AQ25" s="153">
        <v>300</v>
      </c>
    </row>
    <row r="26" spans="1:43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 t="s">
        <v>161</v>
      </c>
      <c r="K26" s="79" t="s">
        <v>161</v>
      </c>
      <c r="L26" s="79" t="s">
        <v>161</v>
      </c>
      <c r="M26" s="79" t="s">
        <v>161</v>
      </c>
      <c r="N26" s="151" t="s">
        <v>161</v>
      </c>
      <c r="O26" s="77" t="s">
        <v>161</v>
      </c>
      <c r="P26" s="79" t="s">
        <v>161</v>
      </c>
      <c r="Q26" s="79" t="s">
        <v>161</v>
      </c>
      <c r="R26" s="152" t="s">
        <v>161</v>
      </c>
      <c r="S26" s="79" t="s">
        <v>161</v>
      </c>
      <c r="T26" s="79" t="s">
        <v>161</v>
      </c>
      <c r="U26" s="79" t="s">
        <v>161</v>
      </c>
      <c r="V26" s="153" t="s">
        <v>161</v>
      </c>
      <c r="W26" s="141"/>
      <c r="Y26" s="72"/>
      <c r="Z26" s="73" t="s">
        <v>52</v>
      </c>
      <c r="AA26" s="73"/>
      <c r="AB26" s="73"/>
      <c r="AC26" s="73"/>
      <c r="AD26" s="74"/>
      <c r="AE26" s="135">
        <f t="shared" si="1"/>
        <v>3319</v>
      </c>
      <c r="AF26" s="79">
        <v>3319</v>
      </c>
      <c r="AG26" s="79">
        <v>0</v>
      </c>
      <c r="AH26" s="79">
        <v>0</v>
      </c>
      <c r="AI26" s="151">
        <v>0</v>
      </c>
      <c r="AJ26" s="77">
        <v>0</v>
      </c>
      <c r="AK26" s="79" t="s">
        <v>161</v>
      </c>
      <c r="AL26" s="79" t="s">
        <v>161</v>
      </c>
      <c r="AM26" s="152" t="s">
        <v>161</v>
      </c>
      <c r="AN26" s="79">
        <v>2100</v>
      </c>
      <c r="AO26" s="79" t="s">
        <v>161</v>
      </c>
      <c r="AP26" s="79" t="s">
        <v>161</v>
      </c>
      <c r="AQ26" s="153">
        <v>1219</v>
      </c>
    </row>
    <row r="27" spans="1:43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 t="s">
        <v>161</v>
      </c>
      <c r="K27" s="79" t="s">
        <v>161</v>
      </c>
      <c r="L27" s="79" t="s">
        <v>161</v>
      </c>
      <c r="M27" s="79" t="s">
        <v>161</v>
      </c>
      <c r="N27" s="151" t="s">
        <v>161</v>
      </c>
      <c r="O27" s="77" t="s">
        <v>161</v>
      </c>
      <c r="P27" s="79" t="s">
        <v>161</v>
      </c>
      <c r="Q27" s="79" t="s">
        <v>161</v>
      </c>
      <c r="R27" s="152" t="s">
        <v>161</v>
      </c>
      <c r="S27" s="79" t="s">
        <v>161</v>
      </c>
      <c r="T27" s="79" t="s">
        <v>161</v>
      </c>
      <c r="U27" s="79" t="s">
        <v>161</v>
      </c>
      <c r="V27" s="153" t="s">
        <v>161</v>
      </c>
      <c r="W27" s="141"/>
      <c r="Y27" s="72"/>
      <c r="Z27" s="73" t="s">
        <v>53</v>
      </c>
      <c r="AA27" s="73"/>
      <c r="AB27" s="73"/>
      <c r="AC27" s="73"/>
      <c r="AD27" s="73"/>
      <c r="AE27" s="135">
        <f t="shared" si="1"/>
        <v>328146</v>
      </c>
      <c r="AF27" s="79">
        <v>327106</v>
      </c>
      <c r="AG27" s="79">
        <v>0</v>
      </c>
      <c r="AH27" s="79">
        <v>1040</v>
      </c>
      <c r="AI27" s="151">
        <v>0</v>
      </c>
      <c r="AJ27" s="77">
        <v>313176</v>
      </c>
      <c r="AK27" s="79" t="s">
        <v>161</v>
      </c>
      <c r="AL27" s="79" t="s">
        <v>161</v>
      </c>
      <c r="AM27" s="152" t="s">
        <v>161</v>
      </c>
      <c r="AN27" s="79">
        <v>13200</v>
      </c>
      <c r="AO27" s="79" t="s">
        <v>161</v>
      </c>
      <c r="AP27" s="79" t="s">
        <v>161</v>
      </c>
      <c r="AQ27" s="153">
        <v>730</v>
      </c>
    </row>
    <row r="28" spans="1:43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 t="s">
        <v>161</v>
      </c>
      <c r="K28" s="79" t="s">
        <v>161</v>
      </c>
      <c r="L28" s="79" t="s">
        <v>161</v>
      </c>
      <c r="M28" s="79" t="s">
        <v>161</v>
      </c>
      <c r="N28" s="151" t="s">
        <v>161</v>
      </c>
      <c r="O28" s="77" t="s">
        <v>161</v>
      </c>
      <c r="P28" s="79" t="s">
        <v>161</v>
      </c>
      <c r="Q28" s="79" t="s">
        <v>161</v>
      </c>
      <c r="R28" s="152" t="s">
        <v>161</v>
      </c>
      <c r="S28" s="79" t="s">
        <v>161</v>
      </c>
      <c r="T28" s="79" t="s">
        <v>161</v>
      </c>
      <c r="U28" s="79" t="s">
        <v>161</v>
      </c>
      <c r="V28" s="153" t="s">
        <v>161</v>
      </c>
      <c r="W28" s="141"/>
      <c r="Y28" s="72"/>
      <c r="Z28" s="73" t="s">
        <v>54</v>
      </c>
      <c r="AA28" s="73"/>
      <c r="AB28" s="73"/>
      <c r="AC28" s="73"/>
      <c r="AD28" s="74"/>
      <c r="AE28" s="135">
        <f t="shared" si="1"/>
        <v>1293956</v>
      </c>
      <c r="AF28" s="79">
        <v>1288456</v>
      </c>
      <c r="AG28" s="79">
        <v>5500</v>
      </c>
      <c r="AH28" s="79">
        <v>0</v>
      </c>
      <c r="AI28" s="151">
        <v>0</v>
      </c>
      <c r="AJ28" s="77">
        <v>570993</v>
      </c>
      <c r="AK28" s="79" t="s">
        <v>161</v>
      </c>
      <c r="AL28" s="79" t="s">
        <v>161</v>
      </c>
      <c r="AM28" s="152" t="s">
        <v>161</v>
      </c>
      <c r="AN28" s="79">
        <v>153426</v>
      </c>
      <c r="AO28" s="79" t="s">
        <v>161</v>
      </c>
      <c r="AP28" s="79" t="s">
        <v>161</v>
      </c>
      <c r="AQ28" s="153">
        <v>2420</v>
      </c>
    </row>
    <row r="29" spans="1:43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 t="s">
        <v>161</v>
      </c>
      <c r="K29" s="79" t="s">
        <v>161</v>
      </c>
      <c r="L29" s="79" t="s">
        <v>161</v>
      </c>
      <c r="M29" s="79" t="s">
        <v>161</v>
      </c>
      <c r="N29" s="151" t="s">
        <v>161</v>
      </c>
      <c r="O29" s="77" t="s">
        <v>161</v>
      </c>
      <c r="P29" s="79" t="s">
        <v>161</v>
      </c>
      <c r="Q29" s="79" t="s">
        <v>161</v>
      </c>
      <c r="R29" s="152" t="s">
        <v>161</v>
      </c>
      <c r="S29" s="79" t="s">
        <v>161</v>
      </c>
      <c r="T29" s="79" t="s">
        <v>161</v>
      </c>
      <c r="U29" s="79" t="s">
        <v>161</v>
      </c>
      <c r="V29" s="153" t="s">
        <v>161</v>
      </c>
      <c r="W29" s="141"/>
      <c r="Y29" s="72"/>
      <c r="Z29" s="73" t="s">
        <v>55</v>
      </c>
      <c r="AA29" s="73"/>
      <c r="AB29" s="73"/>
      <c r="AC29" s="73"/>
      <c r="AD29" s="74"/>
      <c r="AE29" s="135">
        <f t="shared" si="1"/>
        <v>309619</v>
      </c>
      <c r="AF29" s="79">
        <v>309547</v>
      </c>
      <c r="AG29" s="79">
        <v>72</v>
      </c>
      <c r="AH29" s="79">
        <v>0</v>
      </c>
      <c r="AI29" s="151">
        <v>0</v>
      </c>
      <c r="AJ29" s="77">
        <v>52359</v>
      </c>
      <c r="AK29" s="79" t="s">
        <v>161</v>
      </c>
      <c r="AL29" s="79" t="s">
        <v>161</v>
      </c>
      <c r="AM29" s="152" t="s">
        <v>161</v>
      </c>
      <c r="AN29" s="79">
        <v>7482</v>
      </c>
      <c r="AO29" s="79" t="s">
        <v>161</v>
      </c>
      <c r="AP29" s="79" t="s">
        <v>161</v>
      </c>
      <c r="AQ29" s="153">
        <v>1600</v>
      </c>
    </row>
    <row r="30" spans="1:43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 t="s">
        <v>161</v>
      </c>
      <c r="K30" s="79" t="s">
        <v>161</v>
      </c>
      <c r="L30" s="79" t="s">
        <v>161</v>
      </c>
      <c r="M30" s="79" t="s">
        <v>161</v>
      </c>
      <c r="N30" s="151" t="s">
        <v>161</v>
      </c>
      <c r="O30" s="77" t="s">
        <v>161</v>
      </c>
      <c r="P30" s="79" t="s">
        <v>161</v>
      </c>
      <c r="Q30" s="79" t="s">
        <v>161</v>
      </c>
      <c r="R30" s="152" t="s">
        <v>161</v>
      </c>
      <c r="S30" s="79" t="s">
        <v>161</v>
      </c>
      <c r="T30" s="79" t="s">
        <v>161</v>
      </c>
      <c r="U30" s="79" t="s">
        <v>161</v>
      </c>
      <c r="V30" s="153" t="s">
        <v>161</v>
      </c>
      <c r="W30" s="141"/>
      <c r="Y30" s="72"/>
      <c r="Z30" s="73" t="s">
        <v>56</v>
      </c>
      <c r="AA30" s="73"/>
      <c r="AB30" s="73"/>
      <c r="AC30" s="73"/>
      <c r="AD30" s="74"/>
      <c r="AE30" s="135">
        <f t="shared" si="1"/>
        <v>190066</v>
      </c>
      <c r="AF30" s="79">
        <v>190066</v>
      </c>
      <c r="AG30" s="79">
        <v>0</v>
      </c>
      <c r="AH30" s="79">
        <v>0</v>
      </c>
      <c r="AI30" s="151">
        <v>0</v>
      </c>
      <c r="AJ30" s="77">
        <v>35000</v>
      </c>
      <c r="AK30" s="79" t="s">
        <v>161</v>
      </c>
      <c r="AL30" s="79" t="s">
        <v>161</v>
      </c>
      <c r="AM30" s="152" t="s">
        <v>161</v>
      </c>
      <c r="AN30" s="79">
        <v>29980</v>
      </c>
      <c r="AO30" s="79" t="s">
        <v>161</v>
      </c>
      <c r="AP30" s="79" t="s">
        <v>161</v>
      </c>
      <c r="AQ30" s="153">
        <v>600</v>
      </c>
    </row>
    <row r="31" spans="1:43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 t="s">
        <v>161</v>
      </c>
      <c r="K31" s="79" t="s">
        <v>161</v>
      </c>
      <c r="L31" s="79" t="s">
        <v>161</v>
      </c>
      <c r="M31" s="79" t="s">
        <v>161</v>
      </c>
      <c r="N31" s="151" t="s">
        <v>161</v>
      </c>
      <c r="O31" s="77" t="s">
        <v>161</v>
      </c>
      <c r="P31" s="79" t="s">
        <v>161</v>
      </c>
      <c r="Q31" s="79" t="s">
        <v>161</v>
      </c>
      <c r="R31" s="152" t="s">
        <v>161</v>
      </c>
      <c r="S31" s="79" t="s">
        <v>161</v>
      </c>
      <c r="T31" s="79" t="s">
        <v>161</v>
      </c>
      <c r="U31" s="79" t="s">
        <v>161</v>
      </c>
      <c r="V31" s="153" t="s">
        <v>161</v>
      </c>
      <c r="W31" s="141"/>
      <c r="Y31" s="72"/>
      <c r="Z31" s="73" t="s">
        <v>57</v>
      </c>
      <c r="AA31" s="73"/>
      <c r="AB31" s="73"/>
      <c r="AC31" s="73"/>
      <c r="AD31" s="74"/>
      <c r="AE31" s="135">
        <f t="shared" si="1"/>
        <v>271246</v>
      </c>
      <c r="AF31" s="79">
        <v>271246</v>
      </c>
      <c r="AG31" s="79">
        <v>0</v>
      </c>
      <c r="AH31" s="79">
        <v>0</v>
      </c>
      <c r="AI31" s="151">
        <v>0</v>
      </c>
      <c r="AJ31" s="77">
        <v>0</v>
      </c>
      <c r="AK31" s="79" t="s">
        <v>161</v>
      </c>
      <c r="AL31" s="79" t="s">
        <v>161</v>
      </c>
      <c r="AM31" s="152" t="s">
        <v>161</v>
      </c>
      <c r="AN31" s="79">
        <v>51216</v>
      </c>
      <c r="AO31" s="79" t="s">
        <v>161</v>
      </c>
      <c r="AP31" s="79" t="s">
        <v>161</v>
      </c>
      <c r="AQ31" s="153">
        <v>830</v>
      </c>
    </row>
    <row r="32" spans="1:43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 t="s">
        <v>161</v>
      </c>
      <c r="K32" s="79" t="s">
        <v>161</v>
      </c>
      <c r="L32" s="79" t="s">
        <v>161</v>
      </c>
      <c r="M32" s="79" t="s">
        <v>161</v>
      </c>
      <c r="N32" s="151" t="s">
        <v>161</v>
      </c>
      <c r="O32" s="77" t="s">
        <v>161</v>
      </c>
      <c r="P32" s="79" t="s">
        <v>161</v>
      </c>
      <c r="Q32" s="79" t="s">
        <v>161</v>
      </c>
      <c r="R32" s="152" t="s">
        <v>161</v>
      </c>
      <c r="S32" s="79" t="s">
        <v>161</v>
      </c>
      <c r="T32" s="79" t="s">
        <v>161</v>
      </c>
      <c r="U32" s="79" t="s">
        <v>161</v>
      </c>
      <c r="V32" s="153" t="s">
        <v>161</v>
      </c>
      <c r="W32" s="141"/>
      <c r="Y32" s="72"/>
      <c r="Z32" s="73" t="s">
        <v>58</v>
      </c>
      <c r="AA32" s="73"/>
      <c r="AB32" s="73"/>
      <c r="AC32" s="73"/>
      <c r="AD32" s="74"/>
      <c r="AE32" s="135">
        <f t="shared" si="1"/>
        <v>53722</v>
      </c>
      <c r="AF32" s="79">
        <v>53722</v>
      </c>
      <c r="AG32" s="79">
        <v>0</v>
      </c>
      <c r="AH32" s="79">
        <v>0</v>
      </c>
      <c r="AI32" s="151">
        <v>0</v>
      </c>
      <c r="AJ32" s="77">
        <v>52209</v>
      </c>
      <c r="AK32" s="79" t="s">
        <v>161</v>
      </c>
      <c r="AL32" s="79" t="s">
        <v>161</v>
      </c>
      <c r="AM32" s="152" t="s">
        <v>161</v>
      </c>
      <c r="AN32" s="79">
        <v>1013</v>
      </c>
      <c r="AO32" s="79" t="s">
        <v>161</v>
      </c>
      <c r="AP32" s="79" t="s">
        <v>161</v>
      </c>
      <c r="AQ32" s="153">
        <v>500</v>
      </c>
    </row>
    <row r="33" spans="1:43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 t="s">
        <v>161</v>
      </c>
      <c r="K33" s="79" t="s">
        <v>161</v>
      </c>
      <c r="L33" s="79" t="s">
        <v>161</v>
      </c>
      <c r="M33" s="79" t="s">
        <v>161</v>
      </c>
      <c r="N33" s="151" t="s">
        <v>161</v>
      </c>
      <c r="O33" s="77" t="s">
        <v>161</v>
      </c>
      <c r="P33" s="79" t="s">
        <v>161</v>
      </c>
      <c r="Q33" s="79" t="s">
        <v>161</v>
      </c>
      <c r="R33" s="152" t="s">
        <v>161</v>
      </c>
      <c r="S33" s="79" t="s">
        <v>161</v>
      </c>
      <c r="T33" s="79" t="s">
        <v>161</v>
      </c>
      <c r="U33" s="79" t="s">
        <v>161</v>
      </c>
      <c r="V33" s="153" t="s">
        <v>161</v>
      </c>
      <c r="W33" s="141"/>
      <c r="Y33" s="72"/>
      <c r="Z33" s="73" t="s">
        <v>59</v>
      </c>
      <c r="AA33" s="73"/>
      <c r="AB33" s="73"/>
      <c r="AC33" s="73"/>
      <c r="AD33" s="74"/>
      <c r="AE33" s="135">
        <f t="shared" si="1"/>
        <v>244597</v>
      </c>
      <c r="AF33" s="79">
        <v>238490</v>
      </c>
      <c r="AG33" s="79">
        <v>4889</v>
      </c>
      <c r="AH33" s="79">
        <v>520</v>
      </c>
      <c r="AI33" s="151">
        <v>698</v>
      </c>
      <c r="AJ33" s="77">
        <v>42196</v>
      </c>
      <c r="AK33" s="79" t="s">
        <v>161</v>
      </c>
      <c r="AL33" s="79" t="s">
        <v>161</v>
      </c>
      <c r="AM33" s="152" t="s">
        <v>161</v>
      </c>
      <c r="AN33" s="79">
        <v>16641</v>
      </c>
      <c r="AO33" s="79" t="s">
        <v>161</v>
      </c>
      <c r="AP33" s="79" t="s">
        <v>161</v>
      </c>
      <c r="AQ33" s="153">
        <v>500</v>
      </c>
    </row>
    <row r="34" spans="1:43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 t="s">
        <v>161</v>
      </c>
      <c r="K34" s="79" t="s">
        <v>161</v>
      </c>
      <c r="L34" s="79" t="s">
        <v>161</v>
      </c>
      <c r="M34" s="79" t="s">
        <v>161</v>
      </c>
      <c r="N34" s="151" t="s">
        <v>161</v>
      </c>
      <c r="O34" s="77" t="s">
        <v>161</v>
      </c>
      <c r="P34" s="79" t="s">
        <v>161</v>
      </c>
      <c r="Q34" s="79" t="s">
        <v>161</v>
      </c>
      <c r="R34" s="152" t="s">
        <v>161</v>
      </c>
      <c r="S34" s="79" t="s">
        <v>161</v>
      </c>
      <c r="T34" s="79" t="s">
        <v>161</v>
      </c>
      <c r="U34" s="79" t="s">
        <v>161</v>
      </c>
      <c r="V34" s="153" t="s">
        <v>161</v>
      </c>
      <c r="W34" s="141"/>
      <c r="Y34" s="72"/>
      <c r="Z34" s="73" t="s">
        <v>60</v>
      </c>
      <c r="AA34" s="73"/>
      <c r="AB34" s="73"/>
      <c r="AC34" s="73"/>
      <c r="AD34" s="74"/>
      <c r="AE34" s="135">
        <f t="shared" si="1"/>
        <v>22107</v>
      </c>
      <c r="AF34" s="79">
        <v>22107</v>
      </c>
      <c r="AG34" s="79">
        <v>0</v>
      </c>
      <c r="AH34" s="79">
        <v>0</v>
      </c>
      <c r="AI34" s="151">
        <v>0</v>
      </c>
      <c r="AJ34" s="77">
        <v>15108</v>
      </c>
      <c r="AK34" s="79" t="s">
        <v>161</v>
      </c>
      <c r="AL34" s="79" t="s">
        <v>161</v>
      </c>
      <c r="AM34" s="152" t="s">
        <v>161</v>
      </c>
      <c r="AN34" s="79">
        <v>6000</v>
      </c>
      <c r="AO34" s="79" t="s">
        <v>161</v>
      </c>
      <c r="AP34" s="79" t="s">
        <v>161</v>
      </c>
      <c r="AQ34" s="153">
        <v>999</v>
      </c>
    </row>
    <row r="35" spans="1:43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 t="s">
        <v>161</v>
      </c>
      <c r="K35" s="79" t="s">
        <v>161</v>
      </c>
      <c r="L35" s="79" t="s">
        <v>161</v>
      </c>
      <c r="M35" s="79" t="s">
        <v>161</v>
      </c>
      <c r="N35" s="151" t="s">
        <v>161</v>
      </c>
      <c r="O35" s="77" t="s">
        <v>161</v>
      </c>
      <c r="P35" s="79" t="s">
        <v>161</v>
      </c>
      <c r="Q35" s="79" t="s">
        <v>161</v>
      </c>
      <c r="R35" s="152" t="s">
        <v>161</v>
      </c>
      <c r="S35" s="79" t="s">
        <v>161</v>
      </c>
      <c r="T35" s="79" t="s">
        <v>161</v>
      </c>
      <c r="U35" s="79" t="s">
        <v>161</v>
      </c>
      <c r="V35" s="153" t="s">
        <v>161</v>
      </c>
      <c r="W35" s="141"/>
      <c r="Y35" s="72"/>
      <c r="Z35" s="73" t="s">
        <v>61</v>
      </c>
      <c r="AA35" s="73"/>
      <c r="AB35" s="73"/>
      <c r="AC35" s="73"/>
      <c r="AD35" s="74"/>
      <c r="AE35" s="135">
        <f t="shared" si="1"/>
        <v>69888</v>
      </c>
      <c r="AF35" s="79">
        <v>69888</v>
      </c>
      <c r="AG35" s="79">
        <v>0</v>
      </c>
      <c r="AH35" s="79">
        <v>0</v>
      </c>
      <c r="AI35" s="151">
        <v>0</v>
      </c>
      <c r="AJ35" s="77">
        <v>23000</v>
      </c>
      <c r="AK35" s="79" t="s">
        <v>161</v>
      </c>
      <c r="AL35" s="79" t="s">
        <v>161</v>
      </c>
      <c r="AM35" s="152" t="s">
        <v>161</v>
      </c>
      <c r="AN35" s="79">
        <v>46238</v>
      </c>
      <c r="AO35" s="79" t="s">
        <v>161</v>
      </c>
      <c r="AP35" s="79" t="s">
        <v>161</v>
      </c>
      <c r="AQ35" s="153">
        <v>650</v>
      </c>
    </row>
    <row r="36" spans="1:43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 t="s">
        <v>161</v>
      </c>
      <c r="K36" s="79" t="s">
        <v>161</v>
      </c>
      <c r="L36" s="79" t="s">
        <v>161</v>
      </c>
      <c r="M36" s="79" t="s">
        <v>161</v>
      </c>
      <c r="N36" s="151" t="s">
        <v>161</v>
      </c>
      <c r="O36" s="77" t="s">
        <v>161</v>
      </c>
      <c r="P36" s="79" t="s">
        <v>161</v>
      </c>
      <c r="Q36" s="79" t="s">
        <v>161</v>
      </c>
      <c r="R36" s="152" t="s">
        <v>161</v>
      </c>
      <c r="S36" s="79" t="s">
        <v>161</v>
      </c>
      <c r="T36" s="79" t="s">
        <v>161</v>
      </c>
      <c r="U36" s="79" t="s">
        <v>161</v>
      </c>
      <c r="V36" s="153" t="s">
        <v>161</v>
      </c>
      <c r="W36" s="141"/>
      <c r="Y36" s="72"/>
      <c r="Z36" s="73" t="s">
        <v>62</v>
      </c>
      <c r="AA36" s="73"/>
      <c r="AB36" s="73"/>
      <c r="AC36" s="73"/>
      <c r="AD36" s="74"/>
      <c r="AE36" s="135">
        <f t="shared" si="1"/>
        <v>99638</v>
      </c>
      <c r="AF36" s="79">
        <v>98188</v>
      </c>
      <c r="AG36" s="79">
        <v>0</v>
      </c>
      <c r="AH36" s="79">
        <v>1450</v>
      </c>
      <c r="AI36" s="151">
        <v>0</v>
      </c>
      <c r="AJ36" s="77">
        <v>97988</v>
      </c>
      <c r="AK36" s="79" t="s">
        <v>161</v>
      </c>
      <c r="AL36" s="79" t="s">
        <v>161</v>
      </c>
      <c r="AM36" s="152" t="s">
        <v>161</v>
      </c>
      <c r="AN36" s="79">
        <v>0</v>
      </c>
      <c r="AO36" s="79" t="s">
        <v>161</v>
      </c>
      <c r="AP36" s="79" t="s">
        <v>161</v>
      </c>
      <c r="AQ36" s="153">
        <v>200</v>
      </c>
    </row>
    <row r="37" spans="1:43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 t="s">
        <v>161</v>
      </c>
      <c r="K37" s="79" t="s">
        <v>161</v>
      </c>
      <c r="L37" s="79" t="s">
        <v>161</v>
      </c>
      <c r="M37" s="79" t="s">
        <v>161</v>
      </c>
      <c r="N37" s="151" t="s">
        <v>161</v>
      </c>
      <c r="O37" s="77" t="s">
        <v>161</v>
      </c>
      <c r="P37" s="79" t="s">
        <v>161</v>
      </c>
      <c r="Q37" s="79" t="s">
        <v>161</v>
      </c>
      <c r="R37" s="152" t="s">
        <v>161</v>
      </c>
      <c r="S37" s="79" t="s">
        <v>161</v>
      </c>
      <c r="T37" s="79" t="s">
        <v>161</v>
      </c>
      <c r="U37" s="79" t="s">
        <v>161</v>
      </c>
      <c r="V37" s="153" t="s">
        <v>161</v>
      </c>
      <c r="W37" s="141"/>
      <c r="Y37" s="72"/>
      <c r="Z37" s="73" t="s">
        <v>63</v>
      </c>
      <c r="AA37" s="73"/>
      <c r="AB37" s="73"/>
      <c r="AC37" s="73"/>
      <c r="AD37" s="74"/>
      <c r="AE37" s="135">
        <f t="shared" si="1"/>
        <v>26046</v>
      </c>
      <c r="AF37" s="79">
        <v>26046</v>
      </c>
      <c r="AG37" s="79">
        <v>0</v>
      </c>
      <c r="AH37" s="79">
        <v>0</v>
      </c>
      <c r="AI37" s="151">
        <v>0</v>
      </c>
      <c r="AJ37" s="77">
        <v>0</v>
      </c>
      <c r="AK37" s="79" t="s">
        <v>161</v>
      </c>
      <c r="AL37" s="79" t="s">
        <v>161</v>
      </c>
      <c r="AM37" s="152" t="s">
        <v>161</v>
      </c>
      <c r="AN37" s="79">
        <v>6568</v>
      </c>
      <c r="AO37" s="79" t="s">
        <v>161</v>
      </c>
      <c r="AP37" s="79" t="s">
        <v>161</v>
      </c>
      <c r="AQ37" s="153">
        <v>150</v>
      </c>
    </row>
    <row r="38" spans="1:43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 t="s">
        <v>161</v>
      </c>
      <c r="K38" s="79" t="s">
        <v>161</v>
      </c>
      <c r="L38" s="79" t="s">
        <v>161</v>
      </c>
      <c r="M38" s="79" t="s">
        <v>161</v>
      </c>
      <c r="N38" s="151" t="s">
        <v>161</v>
      </c>
      <c r="O38" s="77" t="s">
        <v>161</v>
      </c>
      <c r="P38" s="79" t="s">
        <v>161</v>
      </c>
      <c r="Q38" s="79" t="s">
        <v>161</v>
      </c>
      <c r="R38" s="152" t="s">
        <v>161</v>
      </c>
      <c r="S38" s="79" t="s">
        <v>161</v>
      </c>
      <c r="T38" s="79" t="s">
        <v>161</v>
      </c>
      <c r="U38" s="79" t="s">
        <v>161</v>
      </c>
      <c r="V38" s="153" t="s">
        <v>161</v>
      </c>
      <c r="W38" s="141"/>
      <c r="Y38" s="72"/>
      <c r="Z38" s="73" t="s">
        <v>64</v>
      </c>
      <c r="AA38" s="73"/>
      <c r="AB38" s="73"/>
      <c r="AC38" s="73"/>
      <c r="AD38" s="74"/>
      <c r="AE38" s="135">
        <f t="shared" si="1"/>
        <v>200210</v>
      </c>
      <c r="AF38" s="79">
        <v>200210</v>
      </c>
      <c r="AG38" s="79">
        <v>0</v>
      </c>
      <c r="AH38" s="79">
        <v>0</v>
      </c>
      <c r="AI38" s="151">
        <v>0</v>
      </c>
      <c r="AJ38" s="77">
        <v>200000</v>
      </c>
      <c r="AK38" s="79" t="s">
        <v>161</v>
      </c>
      <c r="AL38" s="79" t="s">
        <v>161</v>
      </c>
      <c r="AM38" s="152" t="s">
        <v>161</v>
      </c>
      <c r="AN38" s="79">
        <v>0</v>
      </c>
      <c r="AO38" s="79" t="s">
        <v>161</v>
      </c>
      <c r="AP38" s="79" t="s">
        <v>161</v>
      </c>
      <c r="AQ38" s="153">
        <v>210</v>
      </c>
    </row>
    <row r="39" spans="1:43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 t="s">
        <v>161</v>
      </c>
      <c r="K39" s="79" t="s">
        <v>161</v>
      </c>
      <c r="L39" s="79" t="s">
        <v>161</v>
      </c>
      <c r="M39" s="79" t="s">
        <v>161</v>
      </c>
      <c r="N39" s="151" t="s">
        <v>161</v>
      </c>
      <c r="O39" s="77" t="s">
        <v>161</v>
      </c>
      <c r="P39" s="79" t="s">
        <v>161</v>
      </c>
      <c r="Q39" s="79" t="s">
        <v>161</v>
      </c>
      <c r="R39" s="152" t="s">
        <v>161</v>
      </c>
      <c r="S39" s="79" t="s">
        <v>161</v>
      </c>
      <c r="T39" s="79" t="s">
        <v>161</v>
      </c>
      <c r="U39" s="79" t="s">
        <v>161</v>
      </c>
      <c r="V39" s="153" t="s">
        <v>161</v>
      </c>
      <c r="W39" s="141"/>
      <c r="Y39" s="72"/>
      <c r="Z39" s="73" t="s">
        <v>65</v>
      </c>
      <c r="AA39" s="73"/>
      <c r="AB39" s="73"/>
      <c r="AC39" s="73"/>
      <c r="AD39" s="74"/>
      <c r="AE39" s="135">
        <f t="shared" si="1"/>
        <v>255197</v>
      </c>
      <c r="AF39" s="79">
        <v>255197</v>
      </c>
      <c r="AG39" s="79">
        <v>0</v>
      </c>
      <c r="AH39" s="79">
        <v>0</v>
      </c>
      <c r="AI39" s="151">
        <v>0</v>
      </c>
      <c r="AJ39" s="77">
        <v>0</v>
      </c>
      <c r="AK39" s="79" t="s">
        <v>161</v>
      </c>
      <c r="AL39" s="79" t="s">
        <v>161</v>
      </c>
      <c r="AM39" s="152" t="s">
        <v>161</v>
      </c>
      <c r="AN39" s="79">
        <v>41409</v>
      </c>
      <c r="AO39" s="79" t="s">
        <v>161</v>
      </c>
      <c r="AP39" s="79" t="s">
        <v>161</v>
      </c>
      <c r="AQ39" s="153">
        <v>1180</v>
      </c>
    </row>
    <row r="40" spans="1:43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54" t="s">
        <v>161</v>
      </c>
      <c r="K40" s="88" t="s">
        <v>161</v>
      </c>
      <c r="L40" s="88" t="s">
        <v>161</v>
      </c>
      <c r="M40" s="88" t="s">
        <v>161</v>
      </c>
      <c r="N40" s="155" t="s">
        <v>161</v>
      </c>
      <c r="O40" s="86" t="s">
        <v>161</v>
      </c>
      <c r="P40" s="88" t="s">
        <v>161</v>
      </c>
      <c r="Q40" s="88" t="s">
        <v>161</v>
      </c>
      <c r="R40" s="156" t="s">
        <v>161</v>
      </c>
      <c r="S40" s="88" t="s">
        <v>161</v>
      </c>
      <c r="T40" s="88" t="s">
        <v>161</v>
      </c>
      <c r="U40" s="88" t="s">
        <v>161</v>
      </c>
      <c r="V40" s="157" t="s">
        <v>161</v>
      </c>
      <c r="W40" s="141"/>
      <c r="Y40" s="81"/>
      <c r="Z40" s="82" t="s">
        <v>66</v>
      </c>
      <c r="AA40" s="82"/>
      <c r="AB40" s="82"/>
      <c r="AC40" s="82"/>
      <c r="AD40" s="83"/>
      <c r="AE40" s="154">
        <f t="shared" si="1"/>
        <v>144079</v>
      </c>
      <c r="AF40" s="88">
        <v>143568</v>
      </c>
      <c r="AG40" s="88">
        <v>511</v>
      </c>
      <c r="AH40" s="88">
        <v>0</v>
      </c>
      <c r="AI40" s="155">
        <v>0</v>
      </c>
      <c r="AJ40" s="86">
        <v>10153</v>
      </c>
      <c r="AK40" s="88" t="s">
        <v>161</v>
      </c>
      <c r="AL40" s="88" t="s">
        <v>161</v>
      </c>
      <c r="AM40" s="156" t="s">
        <v>161</v>
      </c>
      <c r="AN40" s="88">
        <v>29224</v>
      </c>
      <c r="AO40" s="88" t="s">
        <v>161</v>
      </c>
      <c r="AP40" s="88" t="s">
        <v>161</v>
      </c>
      <c r="AQ40" s="157">
        <v>4221</v>
      </c>
    </row>
    <row r="41" spans="1:43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320" t="s">
        <v>211</v>
      </c>
      <c r="R41" s="321"/>
      <c r="S41" s="321"/>
      <c r="T41" s="321"/>
      <c r="U41" s="321"/>
      <c r="V41" s="321"/>
      <c r="W41" s="26" t="s">
        <v>146</v>
      </c>
      <c r="Y41" s="90" t="s">
        <v>195</v>
      </c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329" t="s">
        <v>213</v>
      </c>
      <c r="AM41" s="330"/>
      <c r="AN41" s="330"/>
      <c r="AO41" s="330"/>
      <c r="AP41" s="330"/>
      <c r="AQ41" s="330"/>
    </row>
    <row r="42" spans="1:43" ht="12.75" customHeight="1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94"/>
      <c r="Y42" s="231" t="s">
        <v>109</v>
      </c>
      <c r="Z42" s="255" t="s">
        <v>234</v>
      </c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94"/>
    </row>
    <row r="43" spans="1:43" ht="27" customHeight="1">
      <c r="A43" s="51" t="s">
        <v>155</v>
      </c>
      <c r="B43" s="51"/>
      <c r="Y43" s="93" t="s">
        <v>238</v>
      </c>
      <c r="Z43" s="324" t="s">
        <v>239</v>
      </c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41">
    <mergeCell ref="Z42:AP42"/>
    <mergeCell ref="AJ10:AJ13"/>
    <mergeCell ref="AK10:AK13"/>
    <mergeCell ref="AL10:AL13"/>
    <mergeCell ref="Y9:AD13"/>
    <mergeCell ref="AE9:AE13"/>
    <mergeCell ref="AN9:AP9"/>
    <mergeCell ref="AO10:AO13"/>
    <mergeCell ref="Z43:AQ43"/>
    <mergeCell ref="S10:S13"/>
    <mergeCell ref="AQ9:AQ13"/>
    <mergeCell ref="AF10:AF13"/>
    <mergeCell ref="AG10:AG13"/>
    <mergeCell ref="AH10:AH13"/>
    <mergeCell ref="AI10:AI13"/>
    <mergeCell ref="E42:U42"/>
    <mergeCell ref="AJ9:AM9"/>
    <mergeCell ref="AN10:AN13"/>
    <mergeCell ref="R10:R13"/>
    <mergeCell ref="Q41:V41"/>
    <mergeCell ref="V9:V13"/>
    <mergeCell ref="AM10:AM13"/>
    <mergeCell ref="Z14:AD14"/>
    <mergeCell ref="AL41:AQ41"/>
    <mergeCell ref="O9:R9"/>
    <mergeCell ref="AF9:AI9"/>
    <mergeCell ref="Q10:Q13"/>
    <mergeCell ref="AP10:AP13"/>
    <mergeCell ref="S9:U9"/>
    <mergeCell ref="T10:T13"/>
    <mergeCell ref="U10:U13"/>
    <mergeCell ref="E14:I14"/>
    <mergeCell ref="D9:I13"/>
    <mergeCell ref="J9:J13"/>
    <mergeCell ref="K9:N9"/>
    <mergeCell ref="K10:K13"/>
    <mergeCell ref="N10:N13"/>
    <mergeCell ref="L10:L13"/>
    <mergeCell ref="M10:M13"/>
    <mergeCell ref="P10:P13"/>
    <mergeCell ref="O10:O13"/>
  </mergeCells>
  <conditionalFormatting sqref="G8">
    <cfRule type="expression" priority="3" dxfId="0" stopIfTrue="1">
      <formula>W8=" "</formula>
    </cfRule>
  </conditionalFormatting>
  <conditionalFormatting sqref="G3">
    <cfRule type="expression" priority="4" dxfId="0" stopIfTrue="1">
      <formula>D1=" ?"</formula>
    </cfRule>
  </conditionalFormatting>
  <conditionalFormatting sqref="F1:I1 V1">
    <cfRule type="cellIs" priority="5" dxfId="3" operator="notEqual" stopIfTrue="1">
      <formula>""</formula>
    </cfRule>
  </conditionalFormatting>
  <conditionalFormatting sqref="C1:E1">
    <cfRule type="cellIs" priority="6" dxfId="2" operator="equal" stopIfTrue="1">
      <formula>"nezadána"</formula>
    </cfRule>
  </conditionalFormatting>
  <conditionalFormatting sqref="B38:B40 A2:A26 B14:B26 A38:A42 A27:B37">
    <cfRule type="cellIs" priority="7" dxfId="4" operator="equal" stopIfTrue="1">
      <formula>"odstr"</formula>
    </cfRule>
  </conditionalFormatting>
  <conditionalFormatting sqref="B1">
    <cfRule type="cellIs" priority="8" dxfId="0" operator="equal" stopIfTrue="1">
      <formula>"FUNKCE"</formula>
    </cfRule>
  </conditionalFormatting>
  <conditionalFormatting sqref="B4">
    <cfRule type="expression" priority="9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AO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2" width="9.625" style="26" hidden="1" customWidth="1"/>
    <col min="13" max="13" width="7.25390625" style="26" hidden="1" customWidth="1"/>
    <col min="14" max="15" width="9.625" style="26" hidden="1" customWidth="1"/>
    <col min="16" max="16" width="8.25390625" style="26" hidden="1" customWidth="1"/>
    <col min="17" max="17" width="9.375" style="26" hidden="1" customWidth="1"/>
    <col min="18" max="18" width="10.75390625" style="26" hidden="1" customWidth="1"/>
    <col min="19" max="21" width="9.625" style="26" hidden="1" customWidth="1"/>
    <col min="22" max="23" width="1.75390625" style="26" hidden="1" customWidth="1"/>
    <col min="24" max="26" width="1.75390625" style="26" customWidth="1"/>
    <col min="27" max="27" width="5.625" style="26" customWidth="1"/>
    <col min="28" max="28" width="34.625" style="26" customWidth="1"/>
    <col min="29" max="29" width="0.74609375" style="26" customWidth="1"/>
    <col min="30" max="30" width="21.00390625" style="26" customWidth="1"/>
    <col min="31" max="31" width="10.375" style="26" bestFit="1" customWidth="1"/>
    <col min="32" max="32" width="11.625" style="26" customWidth="1"/>
    <col min="33" max="33" width="9.125" style="26" customWidth="1"/>
    <col min="34" max="34" width="10.375" style="26" bestFit="1" customWidth="1"/>
    <col min="35" max="35" width="11.75390625" style="26" customWidth="1"/>
    <col min="36" max="36" width="10.375" style="26" bestFit="1" customWidth="1"/>
    <col min="37" max="37" width="13.00390625" style="26" customWidth="1"/>
    <col min="38" max="38" width="10.625" style="26" customWidth="1"/>
    <col min="39" max="39" width="9.625" style="26" customWidth="1"/>
    <col min="40" max="40" width="8.625" style="26" customWidth="1"/>
    <col min="41" max="41" width="8.75390625" style="26" customWidth="1"/>
    <col min="42" max="45" width="1.75390625" style="26" customWidth="1"/>
    <col min="46" max="16384" width="9.125" style="26" customWidth="1"/>
  </cols>
  <sheetData>
    <row r="1" spans="1:22" s="20" customFormat="1" ht="13.5" hidden="1">
      <c r="A1" s="15" t="s">
        <v>174</v>
      </c>
      <c r="B1" s="15" t="s">
        <v>173</v>
      </c>
      <c r="C1" s="16" t="s">
        <v>193</v>
      </c>
      <c r="D1" s="17" t="s">
        <v>167</v>
      </c>
      <c r="E1" s="17" t="s">
        <v>193</v>
      </c>
      <c r="F1" s="18">
        <v>4</v>
      </c>
      <c r="G1" s="19">
        <v>3</v>
      </c>
      <c r="H1" s="19"/>
      <c r="I1" s="19"/>
      <c r="N1" s="21"/>
      <c r="O1" s="21"/>
      <c r="P1" s="21"/>
      <c r="Q1" s="21"/>
      <c r="R1" s="21"/>
      <c r="U1" s="22"/>
      <c r="V1" s="23" t="s">
        <v>148</v>
      </c>
    </row>
    <row r="2" spans="1:21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41" s="28" customFormat="1" ht="18.75">
      <c r="A3" s="20" t="s">
        <v>149</v>
      </c>
      <c r="B3" s="27" t="s">
        <v>162</v>
      </c>
      <c r="D3" s="29" t="s">
        <v>194</v>
      </c>
      <c r="E3" s="29"/>
      <c r="F3" s="29"/>
      <c r="G3" s="29"/>
      <c r="H3" s="30" t="s">
        <v>99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X3" s="29" t="s">
        <v>194</v>
      </c>
      <c r="Y3" s="29"/>
      <c r="Z3" s="29"/>
      <c r="AA3" s="29"/>
      <c r="AB3" s="30" t="s">
        <v>241</v>
      </c>
      <c r="AC3" s="3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s="28" customFormat="1" ht="15.75" hidden="1">
      <c r="A4" s="20" t="s">
        <v>149</v>
      </c>
      <c r="B4" s="32">
        <v>234</v>
      </c>
      <c r="D4" s="33" t="s">
        <v>194</v>
      </c>
      <c r="E4" s="29"/>
      <c r="F4" s="29"/>
      <c r="G4" s="29"/>
      <c r="H4" s="33" t="s">
        <v>99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X4" s="33" t="s">
        <v>194</v>
      </c>
      <c r="Y4" s="29"/>
      <c r="Z4" s="29"/>
      <c r="AA4" s="29"/>
      <c r="AB4" s="33" t="s">
        <v>99</v>
      </c>
      <c r="AC4" s="31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s="28" customFormat="1" ht="4.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X5" s="35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34"/>
      <c r="O7" s="334"/>
      <c r="P7" s="335"/>
      <c r="Q7" s="335"/>
      <c r="R7" s="39"/>
      <c r="S7" s="39"/>
      <c r="T7" s="39"/>
      <c r="U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34"/>
      <c r="AJ7" s="334"/>
      <c r="AK7" s="335"/>
      <c r="AL7" s="215"/>
      <c r="AM7" s="39"/>
      <c r="AN7" s="39"/>
      <c r="AO7" s="39"/>
    </row>
    <row r="8" spans="1:41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158"/>
      <c r="R8" s="158"/>
      <c r="S8" s="140"/>
      <c r="T8" s="140"/>
      <c r="U8" s="140" t="s">
        <v>27</v>
      </c>
      <c r="V8" s="20" t="s">
        <v>146</v>
      </c>
      <c r="X8" s="41" t="s">
        <v>212</v>
      </c>
      <c r="Y8" s="42"/>
      <c r="Z8" s="42"/>
      <c r="AA8" s="42"/>
      <c r="AB8" s="42"/>
      <c r="AC8" s="43"/>
      <c r="AD8" s="43"/>
      <c r="AE8" s="43"/>
      <c r="AF8" s="43"/>
      <c r="AG8" s="43"/>
      <c r="AH8" s="43"/>
      <c r="AI8" s="43"/>
      <c r="AJ8" s="43"/>
      <c r="AK8" s="43"/>
      <c r="AL8" s="139"/>
      <c r="AM8" s="140"/>
      <c r="AN8" s="140"/>
      <c r="AO8" s="140" t="s">
        <v>27</v>
      </c>
    </row>
    <row r="9" spans="1:41" ht="23.25" customHeight="1" thickBo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345" t="s">
        <v>100</v>
      </c>
      <c r="K9" s="346"/>
      <c r="L9" s="346"/>
      <c r="M9" s="346"/>
      <c r="N9" s="346"/>
      <c r="O9" s="346"/>
      <c r="P9" s="346"/>
      <c r="Q9" s="346"/>
      <c r="R9" s="347"/>
      <c r="S9" s="339" t="s">
        <v>110</v>
      </c>
      <c r="T9" s="340"/>
      <c r="U9" s="341"/>
      <c r="V9" s="141"/>
      <c r="X9" s="256" t="s">
        <v>28</v>
      </c>
      <c r="Y9" s="257"/>
      <c r="Z9" s="257"/>
      <c r="AA9" s="257"/>
      <c r="AB9" s="257"/>
      <c r="AC9" s="258"/>
      <c r="AD9" s="345" t="s">
        <v>246</v>
      </c>
      <c r="AE9" s="346"/>
      <c r="AF9" s="346"/>
      <c r="AG9" s="346"/>
      <c r="AH9" s="346"/>
      <c r="AI9" s="346"/>
      <c r="AJ9" s="346"/>
      <c r="AK9" s="346"/>
      <c r="AL9" s="216"/>
      <c r="AM9" s="339" t="s">
        <v>242</v>
      </c>
      <c r="AN9" s="340"/>
      <c r="AO9" s="341"/>
    </row>
    <row r="10" spans="1:41" ht="15.75" customHeight="1">
      <c r="A10" s="20" t="s">
        <v>149</v>
      </c>
      <c r="B10" s="20" t="s">
        <v>158</v>
      </c>
      <c r="C10" s="45"/>
      <c r="D10" s="259"/>
      <c r="E10" s="260"/>
      <c r="F10" s="260"/>
      <c r="G10" s="260"/>
      <c r="H10" s="260"/>
      <c r="I10" s="238"/>
      <c r="J10" s="348" t="s">
        <v>101</v>
      </c>
      <c r="K10" s="361" t="s">
        <v>30</v>
      </c>
      <c r="L10" s="362"/>
      <c r="M10" s="362"/>
      <c r="N10" s="362"/>
      <c r="O10" s="362"/>
      <c r="P10" s="362"/>
      <c r="Q10" s="362"/>
      <c r="R10" s="363"/>
      <c r="S10" s="336" t="s">
        <v>102</v>
      </c>
      <c r="T10" s="365" t="s">
        <v>103</v>
      </c>
      <c r="U10" s="342" t="s">
        <v>104</v>
      </c>
      <c r="V10" s="50"/>
      <c r="X10" s="259"/>
      <c r="Y10" s="260"/>
      <c r="Z10" s="260"/>
      <c r="AA10" s="260"/>
      <c r="AB10" s="260"/>
      <c r="AC10" s="238"/>
      <c r="AD10" s="348" t="s">
        <v>247</v>
      </c>
      <c r="AE10" s="361" t="s">
        <v>30</v>
      </c>
      <c r="AF10" s="362"/>
      <c r="AG10" s="362"/>
      <c r="AH10" s="370"/>
      <c r="AI10" s="370"/>
      <c r="AJ10" s="370"/>
      <c r="AK10" s="370"/>
      <c r="AL10" s="218"/>
      <c r="AM10" s="336" t="s">
        <v>102</v>
      </c>
      <c r="AN10" s="365" t="s">
        <v>103</v>
      </c>
      <c r="AO10" s="342" t="s">
        <v>104</v>
      </c>
    </row>
    <row r="11" spans="1:41" ht="19.5" customHeight="1">
      <c r="A11" s="20" t="s">
        <v>149</v>
      </c>
      <c r="B11" s="20" t="s">
        <v>159</v>
      </c>
      <c r="C11" s="45"/>
      <c r="D11" s="259"/>
      <c r="E11" s="260"/>
      <c r="F11" s="260"/>
      <c r="G11" s="260"/>
      <c r="H11" s="260"/>
      <c r="I11" s="238"/>
      <c r="J11" s="349"/>
      <c r="K11" s="364" t="s">
        <v>105</v>
      </c>
      <c r="L11" s="352"/>
      <c r="M11" s="353"/>
      <c r="N11" s="351" t="s">
        <v>106</v>
      </c>
      <c r="O11" s="352"/>
      <c r="P11" s="352"/>
      <c r="Q11" s="353"/>
      <c r="R11" s="354" t="s">
        <v>107</v>
      </c>
      <c r="S11" s="337"/>
      <c r="T11" s="366"/>
      <c r="U11" s="343"/>
      <c r="V11" s="50"/>
      <c r="X11" s="259"/>
      <c r="Y11" s="260"/>
      <c r="Z11" s="260"/>
      <c r="AA11" s="260"/>
      <c r="AB11" s="260"/>
      <c r="AC11" s="238"/>
      <c r="AD11" s="349"/>
      <c r="AE11" s="371" t="s">
        <v>240</v>
      </c>
      <c r="AF11" s="372"/>
      <c r="AG11" s="372"/>
      <c r="AH11" s="372"/>
      <c r="AI11" s="371" t="s">
        <v>227</v>
      </c>
      <c r="AJ11" s="372"/>
      <c r="AK11" s="372"/>
      <c r="AL11" s="373"/>
      <c r="AM11" s="337"/>
      <c r="AN11" s="366"/>
      <c r="AO11" s="343"/>
    </row>
    <row r="12" spans="1:41" ht="17.25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349"/>
      <c r="K12" s="368" t="s">
        <v>108</v>
      </c>
      <c r="L12" s="357" t="s">
        <v>102</v>
      </c>
      <c r="M12" s="359" t="s">
        <v>103</v>
      </c>
      <c r="N12" s="380" t="s">
        <v>108</v>
      </c>
      <c r="O12" s="357" t="s">
        <v>102</v>
      </c>
      <c r="P12" s="357" t="s">
        <v>103</v>
      </c>
      <c r="Q12" s="359" t="s">
        <v>104</v>
      </c>
      <c r="R12" s="355"/>
      <c r="S12" s="337"/>
      <c r="T12" s="366"/>
      <c r="U12" s="343"/>
      <c r="V12" s="50"/>
      <c r="X12" s="259"/>
      <c r="Y12" s="260"/>
      <c r="Z12" s="260"/>
      <c r="AA12" s="260"/>
      <c r="AB12" s="260"/>
      <c r="AC12" s="238"/>
      <c r="AD12" s="349"/>
      <c r="AE12" s="368" t="s">
        <v>108</v>
      </c>
      <c r="AF12" s="357" t="s">
        <v>102</v>
      </c>
      <c r="AG12" s="374" t="s">
        <v>103</v>
      </c>
      <c r="AH12" s="378" t="s">
        <v>101</v>
      </c>
      <c r="AI12" s="368" t="s">
        <v>230</v>
      </c>
      <c r="AJ12" s="357" t="s">
        <v>228</v>
      </c>
      <c r="AK12" s="374" t="s">
        <v>229</v>
      </c>
      <c r="AL12" s="376" t="s">
        <v>101</v>
      </c>
      <c r="AM12" s="337"/>
      <c r="AN12" s="366"/>
      <c r="AO12" s="343"/>
    </row>
    <row r="13" spans="1:41" ht="36.7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350"/>
      <c r="K13" s="369"/>
      <c r="L13" s="358"/>
      <c r="M13" s="360"/>
      <c r="N13" s="381"/>
      <c r="O13" s="358"/>
      <c r="P13" s="358"/>
      <c r="Q13" s="360"/>
      <c r="R13" s="356"/>
      <c r="S13" s="338"/>
      <c r="T13" s="367"/>
      <c r="U13" s="344"/>
      <c r="V13" s="50"/>
      <c r="X13" s="239"/>
      <c r="Y13" s="240"/>
      <c r="Z13" s="240"/>
      <c r="AA13" s="240"/>
      <c r="AB13" s="240"/>
      <c r="AC13" s="236"/>
      <c r="AD13" s="350"/>
      <c r="AE13" s="369"/>
      <c r="AF13" s="358"/>
      <c r="AG13" s="375"/>
      <c r="AH13" s="379"/>
      <c r="AI13" s="369"/>
      <c r="AJ13" s="358"/>
      <c r="AK13" s="375"/>
      <c r="AL13" s="377"/>
      <c r="AM13" s="338"/>
      <c r="AN13" s="367"/>
      <c r="AO13" s="344"/>
    </row>
    <row r="14" spans="1:41" ht="23.2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159" t="s">
        <v>161</v>
      </c>
      <c r="K14" s="160" t="s">
        <v>161</v>
      </c>
      <c r="L14" s="161" t="s">
        <v>161</v>
      </c>
      <c r="M14" s="162" t="s">
        <v>161</v>
      </c>
      <c r="N14" s="163" t="s">
        <v>161</v>
      </c>
      <c r="O14" s="161" t="s">
        <v>161</v>
      </c>
      <c r="P14" s="161" t="s">
        <v>161</v>
      </c>
      <c r="Q14" s="162" t="s">
        <v>161</v>
      </c>
      <c r="R14" s="164" t="s">
        <v>161</v>
      </c>
      <c r="S14" s="165" t="s">
        <v>161</v>
      </c>
      <c r="T14" s="166" t="s">
        <v>161</v>
      </c>
      <c r="U14" s="167" t="s">
        <v>161</v>
      </c>
      <c r="V14" s="50"/>
      <c r="X14" s="53"/>
      <c r="Y14" s="234" t="s">
        <v>40</v>
      </c>
      <c r="Z14" s="234"/>
      <c r="AA14" s="234"/>
      <c r="AB14" s="234"/>
      <c r="AC14" s="261"/>
      <c r="AD14" s="159">
        <f>SUM(AD15:AD40)</f>
        <v>19850940</v>
      </c>
      <c r="AE14" s="160">
        <f aca="true" t="shared" si="0" ref="AE14:AL14">SUM(AE15:AE40)</f>
        <v>14919479</v>
      </c>
      <c r="AF14" s="161">
        <f t="shared" si="0"/>
        <v>4295703</v>
      </c>
      <c r="AG14" s="219">
        <f t="shared" si="0"/>
        <v>92295</v>
      </c>
      <c r="AH14" s="220">
        <f t="shared" si="0"/>
        <v>19307477</v>
      </c>
      <c r="AI14" s="160">
        <f t="shared" si="0"/>
        <v>5690243</v>
      </c>
      <c r="AJ14" s="161">
        <f t="shared" si="0"/>
        <v>13617233</v>
      </c>
      <c r="AK14" s="219">
        <f t="shared" si="0"/>
        <v>543463</v>
      </c>
      <c r="AL14" s="164">
        <f t="shared" si="0"/>
        <v>19850939</v>
      </c>
      <c r="AM14" s="165" t="s">
        <v>161</v>
      </c>
      <c r="AN14" s="166" t="s">
        <v>161</v>
      </c>
      <c r="AO14" s="167" t="s">
        <v>161</v>
      </c>
    </row>
    <row r="15" spans="1:41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 t="s">
        <v>161</v>
      </c>
      <c r="K15" s="168" t="s">
        <v>161</v>
      </c>
      <c r="L15" s="71" t="s">
        <v>161</v>
      </c>
      <c r="M15" s="149" t="s">
        <v>161</v>
      </c>
      <c r="N15" s="68" t="s">
        <v>161</v>
      </c>
      <c r="O15" s="71" t="s">
        <v>161</v>
      </c>
      <c r="P15" s="71" t="s">
        <v>161</v>
      </c>
      <c r="Q15" s="149" t="s">
        <v>161</v>
      </c>
      <c r="R15" s="134" t="s">
        <v>161</v>
      </c>
      <c r="S15" s="169" t="s">
        <v>161</v>
      </c>
      <c r="T15" s="170" t="s">
        <v>161</v>
      </c>
      <c r="U15" s="171" t="s">
        <v>161</v>
      </c>
      <c r="V15" s="50"/>
      <c r="X15" s="63"/>
      <c r="Y15" s="64" t="s">
        <v>41</v>
      </c>
      <c r="Z15" s="64"/>
      <c r="AA15" s="64"/>
      <c r="AB15" s="64"/>
      <c r="AC15" s="65"/>
      <c r="AD15" s="132">
        <f aca="true" t="shared" si="1" ref="AD15:AD40">AH15+AK15</f>
        <v>74846</v>
      </c>
      <c r="AE15" s="168">
        <v>68205</v>
      </c>
      <c r="AF15" s="71">
        <v>6641</v>
      </c>
      <c r="AG15" s="148">
        <v>0</v>
      </c>
      <c r="AH15" s="221">
        <f aca="true" t="shared" si="2" ref="AH15:AH40">SUM(AE15:AG15)</f>
        <v>74846</v>
      </c>
      <c r="AI15" s="168">
        <v>48297</v>
      </c>
      <c r="AJ15" s="71">
        <v>26549</v>
      </c>
      <c r="AK15" s="148">
        <v>0</v>
      </c>
      <c r="AL15" s="134">
        <f aca="true" t="shared" si="3" ref="AL15:AL40">SUM(AI15:AK15)</f>
        <v>74846</v>
      </c>
      <c r="AM15" s="169" t="s">
        <v>161</v>
      </c>
      <c r="AN15" s="170" t="s">
        <v>161</v>
      </c>
      <c r="AO15" s="171" t="s">
        <v>161</v>
      </c>
    </row>
    <row r="16" spans="1:41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 t="s">
        <v>161</v>
      </c>
      <c r="K16" s="172" t="s">
        <v>161</v>
      </c>
      <c r="L16" s="80" t="s">
        <v>161</v>
      </c>
      <c r="M16" s="152" t="s">
        <v>161</v>
      </c>
      <c r="N16" s="77" t="s">
        <v>161</v>
      </c>
      <c r="O16" s="80" t="s">
        <v>161</v>
      </c>
      <c r="P16" s="80" t="s">
        <v>161</v>
      </c>
      <c r="Q16" s="152" t="s">
        <v>161</v>
      </c>
      <c r="R16" s="137" t="s">
        <v>161</v>
      </c>
      <c r="S16" s="173" t="s">
        <v>161</v>
      </c>
      <c r="T16" s="174" t="s">
        <v>161</v>
      </c>
      <c r="U16" s="175" t="s">
        <v>161</v>
      </c>
      <c r="V16" s="50"/>
      <c r="X16" s="72"/>
      <c r="Y16" s="73" t="s">
        <v>42</v>
      </c>
      <c r="Z16" s="73"/>
      <c r="AA16" s="73"/>
      <c r="AB16" s="73"/>
      <c r="AC16" s="74"/>
      <c r="AD16" s="135">
        <f t="shared" si="1"/>
        <v>7693</v>
      </c>
      <c r="AE16" s="172">
        <v>5098</v>
      </c>
      <c r="AF16" s="80">
        <v>2595</v>
      </c>
      <c r="AG16" s="151">
        <v>0</v>
      </c>
      <c r="AH16" s="222">
        <f t="shared" si="2"/>
        <v>7693</v>
      </c>
      <c r="AI16" s="172">
        <v>0</v>
      </c>
      <c r="AJ16" s="80">
        <v>7693</v>
      </c>
      <c r="AK16" s="151">
        <v>0</v>
      </c>
      <c r="AL16" s="137">
        <f t="shared" si="3"/>
        <v>7693</v>
      </c>
      <c r="AM16" s="173" t="s">
        <v>161</v>
      </c>
      <c r="AN16" s="174" t="s">
        <v>161</v>
      </c>
      <c r="AO16" s="175" t="s">
        <v>161</v>
      </c>
    </row>
    <row r="17" spans="1:41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 t="s">
        <v>161</v>
      </c>
      <c r="K17" s="172" t="s">
        <v>161</v>
      </c>
      <c r="L17" s="80" t="s">
        <v>161</v>
      </c>
      <c r="M17" s="152" t="s">
        <v>161</v>
      </c>
      <c r="N17" s="77" t="s">
        <v>161</v>
      </c>
      <c r="O17" s="80" t="s">
        <v>161</v>
      </c>
      <c r="P17" s="80" t="s">
        <v>161</v>
      </c>
      <c r="Q17" s="152" t="s">
        <v>161</v>
      </c>
      <c r="R17" s="137" t="s">
        <v>161</v>
      </c>
      <c r="S17" s="173" t="s">
        <v>161</v>
      </c>
      <c r="T17" s="174" t="s">
        <v>161</v>
      </c>
      <c r="U17" s="175" t="s">
        <v>161</v>
      </c>
      <c r="V17" s="50"/>
      <c r="X17" s="72"/>
      <c r="Y17" s="73" t="s">
        <v>43</v>
      </c>
      <c r="Z17" s="73"/>
      <c r="AA17" s="73"/>
      <c r="AB17" s="73"/>
      <c r="AC17" s="74"/>
      <c r="AD17" s="135">
        <f t="shared" si="1"/>
        <v>1029304</v>
      </c>
      <c r="AE17" s="172">
        <v>830764</v>
      </c>
      <c r="AF17" s="80">
        <v>156870</v>
      </c>
      <c r="AG17" s="151">
        <v>26337</v>
      </c>
      <c r="AH17" s="222">
        <f t="shared" si="2"/>
        <v>1013971</v>
      </c>
      <c r="AI17" s="172">
        <v>547900</v>
      </c>
      <c r="AJ17" s="80">
        <v>466072</v>
      </c>
      <c r="AK17" s="151">
        <v>15333</v>
      </c>
      <c r="AL17" s="137">
        <f t="shared" si="3"/>
        <v>1029305</v>
      </c>
      <c r="AM17" s="173" t="s">
        <v>161</v>
      </c>
      <c r="AN17" s="174" t="s">
        <v>161</v>
      </c>
      <c r="AO17" s="175" t="s">
        <v>161</v>
      </c>
    </row>
    <row r="18" spans="1:41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 t="s">
        <v>161</v>
      </c>
      <c r="K18" s="172" t="s">
        <v>161</v>
      </c>
      <c r="L18" s="80" t="s">
        <v>161</v>
      </c>
      <c r="M18" s="152" t="s">
        <v>161</v>
      </c>
      <c r="N18" s="77" t="s">
        <v>161</v>
      </c>
      <c r="O18" s="80" t="s">
        <v>161</v>
      </c>
      <c r="P18" s="80" t="s">
        <v>161</v>
      </c>
      <c r="Q18" s="152" t="s">
        <v>161</v>
      </c>
      <c r="R18" s="137" t="s">
        <v>161</v>
      </c>
      <c r="S18" s="173" t="s">
        <v>161</v>
      </c>
      <c r="T18" s="174" t="s">
        <v>161</v>
      </c>
      <c r="U18" s="175" t="s">
        <v>161</v>
      </c>
      <c r="V18" s="50"/>
      <c r="X18" s="72"/>
      <c r="Y18" s="73" t="s">
        <v>44</v>
      </c>
      <c r="Z18" s="73"/>
      <c r="AA18" s="73"/>
      <c r="AB18" s="73"/>
      <c r="AC18" s="74"/>
      <c r="AD18" s="135">
        <f t="shared" si="1"/>
        <v>1544532</v>
      </c>
      <c r="AE18" s="172">
        <v>939685</v>
      </c>
      <c r="AF18" s="80">
        <v>566128</v>
      </c>
      <c r="AG18" s="151">
        <v>78</v>
      </c>
      <c r="AH18" s="222">
        <f t="shared" si="2"/>
        <v>1505891</v>
      </c>
      <c r="AI18" s="172">
        <v>-7872</v>
      </c>
      <c r="AJ18" s="80">
        <v>1513763</v>
      </c>
      <c r="AK18" s="151">
        <v>38641</v>
      </c>
      <c r="AL18" s="137">
        <f t="shared" si="3"/>
        <v>1544532</v>
      </c>
      <c r="AM18" s="173" t="s">
        <v>161</v>
      </c>
      <c r="AN18" s="174" t="s">
        <v>161</v>
      </c>
      <c r="AO18" s="175" t="s">
        <v>161</v>
      </c>
    </row>
    <row r="19" spans="1:41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 t="s">
        <v>161</v>
      </c>
      <c r="K19" s="172" t="s">
        <v>161</v>
      </c>
      <c r="L19" s="80" t="s">
        <v>161</v>
      </c>
      <c r="M19" s="152" t="s">
        <v>161</v>
      </c>
      <c r="N19" s="77" t="s">
        <v>161</v>
      </c>
      <c r="O19" s="80" t="s">
        <v>161</v>
      </c>
      <c r="P19" s="80" t="s">
        <v>161</v>
      </c>
      <c r="Q19" s="152" t="s">
        <v>161</v>
      </c>
      <c r="R19" s="137" t="s">
        <v>161</v>
      </c>
      <c r="S19" s="173" t="s">
        <v>161</v>
      </c>
      <c r="T19" s="174" t="s">
        <v>161</v>
      </c>
      <c r="U19" s="175" t="s">
        <v>161</v>
      </c>
      <c r="V19" s="50"/>
      <c r="X19" s="72"/>
      <c r="Y19" s="73" t="s">
        <v>45</v>
      </c>
      <c r="Z19" s="73"/>
      <c r="AA19" s="73"/>
      <c r="AB19" s="73"/>
      <c r="AC19" s="74"/>
      <c r="AD19" s="135">
        <f t="shared" si="1"/>
        <v>105107</v>
      </c>
      <c r="AE19" s="172">
        <v>104787</v>
      </c>
      <c r="AF19" s="80">
        <v>320</v>
      </c>
      <c r="AG19" s="151">
        <v>0</v>
      </c>
      <c r="AH19" s="222">
        <f t="shared" si="2"/>
        <v>105107</v>
      </c>
      <c r="AI19" s="172">
        <v>99026</v>
      </c>
      <c r="AJ19" s="80">
        <v>6080</v>
      </c>
      <c r="AK19" s="151">
        <v>0</v>
      </c>
      <c r="AL19" s="137">
        <f t="shared" si="3"/>
        <v>105106</v>
      </c>
      <c r="AM19" s="173" t="s">
        <v>161</v>
      </c>
      <c r="AN19" s="174" t="s">
        <v>161</v>
      </c>
      <c r="AO19" s="175" t="s">
        <v>161</v>
      </c>
    </row>
    <row r="20" spans="1:41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 t="s">
        <v>161</v>
      </c>
      <c r="K20" s="172" t="s">
        <v>161</v>
      </c>
      <c r="L20" s="80" t="s">
        <v>161</v>
      </c>
      <c r="M20" s="152" t="s">
        <v>161</v>
      </c>
      <c r="N20" s="77" t="s">
        <v>161</v>
      </c>
      <c r="O20" s="80" t="s">
        <v>161</v>
      </c>
      <c r="P20" s="80" t="s">
        <v>161</v>
      </c>
      <c r="Q20" s="152" t="s">
        <v>161</v>
      </c>
      <c r="R20" s="137" t="s">
        <v>161</v>
      </c>
      <c r="S20" s="173" t="s">
        <v>161</v>
      </c>
      <c r="T20" s="174" t="s">
        <v>161</v>
      </c>
      <c r="U20" s="175" t="s">
        <v>161</v>
      </c>
      <c r="V20" s="50"/>
      <c r="X20" s="72"/>
      <c r="Y20" s="73" t="s">
        <v>46</v>
      </c>
      <c r="Z20" s="73"/>
      <c r="AA20" s="73"/>
      <c r="AB20" s="73"/>
      <c r="AC20" s="74"/>
      <c r="AD20" s="135">
        <f t="shared" si="1"/>
        <v>593164</v>
      </c>
      <c r="AE20" s="172">
        <v>421662</v>
      </c>
      <c r="AF20" s="80">
        <v>161015</v>
      </c>
      <c r="AG20" s="151">
        <v>56</v>
      </c>
      <c r="AH20" s="222">
        <f t="shared" si="2"/>
        <v>582733</v>
      </c>
      <c r="AI20" s="172">
        <v>134781</v>
      </c>
      <c r="AJ20" s="80">
        <v>447952</v>
      </c>
      <c r="AK20" s="151">
        <v>10431</v>
      </c>
      <c r="AL20" s="137">
        <f t="shared" si="3"/>
        <v>593164</v>
      </c>
      <c r="AM20" s="173" t="s">
        <v>161</v>
      </c>
      <c r="AN20" s="174" t="s">
        <v>161</v>
      </c>
      <c r="AO20" s="175" t="s">
        <v>161</v>
      </c>
    </row>
    <row r="21" spans="1:41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 t="s">
        <v>161</v>
      </c>
      <c r="K21" s="172" t="s">
        <v>161</v>
      </c>
      <c r="L21" s="80" t="s">
        <v>161</v>
      </c>
      <c r="M21" s="152" t="s">
        <v>161</v>
      </c>
      <c r="N21" s="77" t="s">
        <v>161</v>
      </c>
      <c r="O21" s="80" t="s">
        <v>161</v>
      </c>
      <c r="P21" s="80" t="s">
        <v>161</v>
      </c>
      <c r="Q21" s="152" t="s">
        <v>161</v>
      </c>
      <c r="R21" s="137" t="s">
        <v>161</v>
      </c>
      <c r="S21" s="173" t="s">
        <v>161</v>
      </c>
      <c r="T21" s="174" t="s">
        <v>161</v>
      </c>
      <c r="U21" s="175" t="s">
        <v>161</v>
      </c>
      <c r="V21" s="50"/>
      <c r="X21" s="72"/>
      <c r="Y21" s="73" t="s">
        <v>47</v>
      </c>
      <c r="Z21" s="73"/>
      <c r="AA21" s="73"/>
      <c r="AB21" s="73"/>
      <c r="AC21" s="74"/>
      <c r="AD21" s="135">
        <f t="shared" si="1"/>
        <v>2486519</v>
      </c>
      <c r="AE21" s="172">
        <v>1841876</v>
      </c>
      <c r="AF21" s="80">
        <v>537922</v>
      </c>
      <c r="AG21" s="151">
        <v>0</v>
      </c>
      <c r="AH21" s="222">
        <f t="shared" si="2"/>
        <v>2379798</v>
      </c>
      <c r="AI21" s="172">
        <v>630703</v>
      </c>
      <c r="AJ21" s="80">
        <v>1749095</v>
      </c>
      <c r="AK21" s="151">
        <v>106721</v>
      </c>
      <c r="AL21" s="137">
        <f t="shared" si="3"/>
        <v>2486519</v>
      </c>
      <c r="AM21" s="173" t="s">
        <v>161</v>
      </c>
      <c r="AN21" s="174" t="s">
        <v>161</v>
      </c>
      <c r="AO21" s="175" t="s">
        <v>161</v>
      </c>
    </row>
    <row r="22" spans="1:41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 t="s">
        <v>161</v>
      </c>
      <c r="K22" s="172" t="s">
        <v>161</v>
      </c>
      <c r="L22" s="80" t="s">
        <v>161</v>
      </c>
      <c r="M22" s="152" t="s">
        <v>161</v>
      </c>
      <c r="N22" s="77" t="s">
        <v>161</v>
      </c>
      <c r="O22" s="80" t="s">
        <v>161</v>
      </c>
      <c r="P22" s="80" t="s">
        <v>161</v>
      </c>
      <c r="Q22" s="152" t="s">
        <v>161</v>
      </c>
      <c r="R22" s="137" t="s">
        <v>161</v>
      </c>
      <c r="S22" s="173" t="s">
        <v>161</v>
      </c>
      <c r="T22" s="174" t="s">
        <v>161</v>
      </c>
      <c r="U22" s="175" t="s">
        <v>161</v>
      </c>
      <c r="V22" s="50"/>
      <c r="X22" s="72"/>
      <c r="Y22" s="73" t="s">
        <v>48</v>
      </c>
      <c r="Z22" s="73"/>
      <c r="AA22" s="73"/>
      <c r="AB22" s="73"/>
      <c r="AC22" s="74"/>
      <c r="AD22" s="135">
        <f t="shared" si="1"/>
        <v>413729</v>
      </c>
      <c r="AE22" s="172">
        <v>277537</v>
      </c>
      <c r="AF22" s="80">
        <v>122126</v>
      </c>
      <c r="AG22" s="151">
        <v>1164</v>
      </c>
      <c r="AH22" s="222">
        <f t="shared" si="2"/>
        <v>400827</v>
      </c>
      <c r="AI22" s="172">
        <v>49953</v>
      </c>
      <c r="AJ22" s="80">
        <v>350874</v>
      </c>
      <c r="AK22" s="151">
        <v>12902</v>
      </c>
      <c r="AL22" s="137">
        <f t="shared" si="3"/>
        <v>413729</v>
      </c>
      <c r="AM22" s="173" t="s">
        <v>161</v>
      </c>
      <c r="AN22" s="174" t="s">
        <v>161</v>
      </c>
      <c r="AO22" s="175" t="s">
        <v>161</v>
      </c>
    </row>
    <row r="23" spans="1:41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 t="s">
        <v>161</v>
      </c>
      <c r="K23" s="172" t="s">
        <v>161</v>
      </c>
      <c r="L23" s="80" t="s">
        <v>161</v>
      </c>
      <c r="M23" s="152" t="s">
        <v>161</v>
      </c>
      <c r="N23" s="77" t="s">
        <v>161</v>
      </c>
      <c r="O23" s="80" t="s">
        <v>161</v>
      </c>
      <c r="P23" s="80" t="s">
        <v>161</v>
      </c>
      <c r="Q23" s="152" t="s">
        <v>161</v>
      </c>
      <c r="R23" s="137" t="s">
        <v>161</v>
      </c>
      <c r="S23" s="173" t="s">
        <v>161</v>
      </c>
      <c r="T23" s="174" t="s">
        <v>161</v>
      </c>
      <c r="U23" s="175" t="s">
        <v>161</v>
      </c>
      <c r="V23" s="50"/>
      <c r="X23" s="72"/>
      <c r="Y23" s="73" t="s">
        <v>49</v>
      </c>
      <c r="Z23" s="73"/>
      <c r="AA23" s="73"/>
      <c r="AB23" s="73"/>
      <c r="AC23" s="74"/>
      <c r="AD23" s="135">
        <f t="shared" si="1"/>
        <v>270534</v>
      </c>
      <c r="AE23" s="172">
        <v>213149</v>
      </c>
      <c r="AF23" s="80">
        <v>55830</v>
      </c>
      <c r="AG23" s="151">
        <v>0</v>
      </c>
      <c r="AH23" s="222">
        <f t="shared" si="2"/>
        <v>268979</v>
      </c>
      <c r="AI23" s="172">
        <v>77467</v>
      </c>
      <c r="AJ23" s="80">
        <v>191512</v>
      </c>
      <c r="AK23" s="151">
        <v>1555</v>
      </c>
      <c r="AL23" s="137">
        <f t="shared" si="3"/>
        <v>270534</v>
      </c>
      <c r="AM23" s="173" t="s">
        <v>161</v>
      </c>
      <c r="AN23" s="174" t="s">
        <v>161</v>
      </c>
      <c r="AO23" s="175" t="s">
        <v>161</v>
      </c>
    </row>
    <row r="24" spans="1:41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 t="s">
        <v>161</v>
      </c>
      <c r="K24" s="172" t="s">
        <v>161</v>
      </c>
      <c r="L24" s="80" t="s">
        <v>161</v>
      </c>
      <c r="M24" s="152" t="s">
        <v>161</v>
      </c>
      <c r="N24" s="77" t="s">
        <v>161</v>
      </c>
      <c r="O24" s="80" t="s">
        <v>161</v>
      </c>
      <c r="P24" s="80" t="s">
        <v>161</v>
      </c>
      <c r="Q24" s="152" t="s">
        <v>161</v>
      </c>
      <c r="R24" s="137" t="s">
        <v>161</v>
      </c>
      <c r="S24" s="173" t="s">
        <v>161</v>
      </c>
      <c r="T24" s="174" t="s">
        <v>161</v>
      </c>
      <c r="U24" s="175" t="s">
        <v>161</v>
      </c>
      <c r="V24" s="50"/>
      <c r="X24" s="72"/>
      <c r="Y24" s="73" t="s">
        <v>50</v>
      </c>
      <c r="Z24" s="73"/>
      <c r="AA24" s="73"/>
      <c r="AB24" s="73"/>
      <c r="AC24" s="74"/>
      <c r="AD24" s="135">
        <f t="shared" si="1"/>
        <v>95621</v>
      </c>
      <c r="AE24" s="172">
        <v>85615</v>
      </c>
      <c r="AF24" s="80">
        <v>7544</v>
      </c>
      <c r="AG24" s="151">
        <v>2462</v>
      </c>
      <c r="AH24" s="222">
        <f t="shared" si="2"/>
        <v>95621</v>
      </c>
      <c r="AI24" s="172">
        <v>4726</v>
      </c>
      <c r="AJ24" s="80">
        <v>90895</v>
      </c>
      <c r="AK24" s="151">
        <v>0</v>
      </c>
      <c r="AL24" s="137">
        <f t="shared" si="3"/>
        <v>95621</v>
      </c>
      <c r="AM24" s="173" t="s">
        <v>161</v>
      </c>
      <c r="AN24" s="174" t="s">
        <v>161</v>
      </c>
      <c r="AO24" s="175" t="s">
        <v>161</v>
      </c>
    </row>
    <row r="25" spans="1:41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 t="s">
        <v>161</v>
      </c>
      <c r="K25" s="172" t="s">
        <v>161</v>
      </c>
      <c r="L25" s="80" t="s">
        <v>161</v>
      </c>
      <c r="M25" s="152" t="s">
        <v>161</v>
      </c>
      <c r="N25" s="77" t="s">
        <v>161</v>
      </c>
      <c r="O25" s="80" t="s">
        <v>161</v>
      </c>
      <c r="P25" s="80" t="s">
        <v>161</v>
      </c>
      <c r="Q25" s="152" t="s">
        <v>161</v>
      </c>
      <c r="R25" s="137" t="s">
        <v>161</v>
      </c>
      <c r="S25" s="173" t="s">
        <v>161</v>
      </c>
      <c r="T25" s="174" t="s">
        <v>161</v>
      </c>
      <c r="U25" s="175" t="s">
        <v>161</v>
      </c>
      <c r="V25" s="50"/>
      <c r="X25" s="72"/>
      <c r="Y25" s="73" t="s">
        <v>51</v>
      </c>
      <c r="Z25" s="73"/>
      <c r="AA25" s="73"/>
      <c r="AB25" s="73"/>
      <c r="AC25" s="74"/>
      <c r="AD25" s="135">
        <f t="shared" si="1"/>
        <v>699668</v>
      </c>
      <c r="AE25" s="172">
        <v>620600</v>
      </c>
      <c r="AF25" s="80">
        <v>69157</v>
      </c>
      <c r="AG25" s="151">
        <v>8006</v>
      </c>
      <c r="AH25" s="222">
        <f t="shared" si="2"/>
        <v>697763</v>
      </c>
      <c r="AI25" s="172">
        <v>438235</v>
      </c>
      <c r="AJ25" s="80">
        <v>259528</v>
      </c>
      <c r="AK25" s="151">
        <v>1905</v>
      </c>
      <c r="AL25" s="137">
        <f t="shared" si="3"/>
        <v>699668</v>
      </c>
      <c r="AM25" s="173" t="s">
        <v>161</v>
      </c>
      <c r="AN25" s="174" t="s">
        <v>161</v>
      </c>
      <c r="AO25" s="175" t="s">
        <v>161</v>
      </c>
    </row>
    <row r="26" spans="1:41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 t="s">
        <v>161</v>
      </c>
      <c r="K26" s="172" t="s">
        <v>161</v>
      </c>
      <c r="L26" s="80" t="s">
        <v>161</v>
      </c>
      <c r="M26" s="152" t="s">
        <v>161</v>
      </c>
      <c r="N26" s="77" t="s">
        <v>161</v>
      </c>
      <c r="O26" s="80" t="s">
        <v>161</v>
      </c>
      <c r="P26" s="80" t="s">
        <v>161</v>
      </c>
      <c r="Q26" s="152" t="s">
        <v>161</v>
      </c>
      <c r="R26" s="137" t="s">
        <v>161</v>
      </c>
      <c r="S26" s="173" t="s">
        <v>161</v>
      </c>
      <c r="T26" s="174" t="s">
        <v>161</v>
      </c>
      <c r="U26" s="175" t="s">
        <v>161</v>
      </c>
      <c r="V26" s="50"/>
      <c r="X26" s="72"/>
      <c r="Y26" s="73" t="s">
        <v>52</v>
      </c>
      <c r="Z26" s="73"/>
      <c r="AA26" s="73"/>
      <c r="AB26" s="73"/>
      <c r="AC26" s="74"/>
      <c r="AD26" s="135">
        <f t="shared" si="1"/>
        <v>299656</v>
      </c>
      <c r="AE26" s="172">
        <v>276419</v>
      </c>
      <c r="AF26" s="80">
        <v>23237</v>
      </c>
      <c r="AG26" s="151">
        <v>0</v>
      </c>
      <c r="AH26" s="222">
        <f t="shared" si="2"/>
        <v>299656</v>
      </c>
      <c r="AI26" s="172">
        <v>198654</v>
      </c>
      <c r="AJ26" s="80">
        <v>101002</v>
      </c>
      <c r="AK26" s="151">
        <v>0</v>
      </c>
      <c r="AL26" s="137">
        <f t="shared" si="3"/>
        <v>299656</v>
      </c>
      <c r="AM26" s="173" t="s">
        <v>161</v>
      </c>
      <c r="AN26" s="174" t="s">
        <v>161</v>
      </c>
      <c r="AO26" s="175" t="s">
        <v>161</v>
      </c>
    </row>
    <row r="27" spans="1:41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 t="s">
        <v>161</v>
      </c>
      <c r="K27" s="172" t="s">
        <v>161</v>
      </c>
      <c r="L27" s="80" t="s">
        <v>161</v>
      </c>
      <c r="M27" s="152" t="s">
        <v>161</v>
      </c>
      <c r="N27" s="77" t="s">
        <v>161</v>
      </c>
      <c r="O27" s="80" t="s">
        <v>161</v>
      </c>
      <c r="P27" s="80" t="s">
        <v>161</v>
      </c>
      <c r="Q27" s="152" t="s">
        <v>161</v>
      </c>
      <c r="R27" s="137" t="s">
        <v>161</v>
      </c>
      <c r="S27" s="173" t="s">
        <v>161</v>
      </c>
      <c r="T27" s="174" t="s">
        <v>161</v>
      </c>
      <c r="U27" s="175" t="s">
        <v>161</v>
      </c>
      <c r="V27" s="50"/>
      <c r="X27" s="72"/>
      <c r="Y27" s="73" t="s">
        <v>53</v>
      </c>
      <c r="Z27" s="73"/>
      <c r="AA27" s="73"/>
      <c r="AB27" s="73"/>
      <c r="AC27" s="73"/>
      <c r="AD27" s="135">
        <f t="shared" si="1"/>
        <v>620202</v>
      </c>
      <c r="AE27" s="172">
        <v>590967</v>
      </c>
      <c r="AF27" s="80">
        <v>24415</v>
      </c>
      <c r="AG27" s="151">
        <v>0</v>
      </c>
      <c r="AH27" s="222">
        <f t="shared" si="2"/>
        <v>615382</v>
      </c>
      <c r="AI27" s="172">
        <v>514967</v>
      </c>
      <c r="AJ27" s="80">
        <v>100415</v>
      </c>
      <c r="AK27" s="151">
        <v>4820</v>
      </c>
      <c r="AL27" s="137">
        <f t="shared" si="3"/>
        <v>620202</v>
      </c>
      <c r="AM27" s="173" t="s">
        <v>161</v>
      </c>
      <c r="AN27" s="174" t="s">
        <v>161</v>
      </c>
      <c r="AO27" s="175" t="s">
        <v>161</v>
      </c>
    </row>
    <row r="28" spans="1:41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 t="s">
        <v>161</v>
      </c>
      <c r="K28" s="172" t="s">
        <v>161</v>
      </c>
      <c r="L28" s="80" t="s">
        <v>161</v>
      </c>
      <c r="M28" s="152" t="s">
        <v>161</v>
      </c>
      <c r="N28" s="77" t="s">
        <v>161</v>
      </c>
      <c r="O28" s="80" t="s">
        <v>161</v>
      </c>
      <c r="P28" s="80" t="s">
        <v>161</v>
      </c>
      <c r="Q28" s="152" t="s">
        <v>161</v>
      </c>
      <c r="R28" s="137" t="s">
        <v>161</v>
      </c>
      <c r="S28" s="173" t="s">
        <v>161</v>
      </c>
      <c r="T28" s="174" t="s">
        <v>161</v>
      </c>
      <c r="U28" s="175" t="s">
        <v>161</v>
      </c>
      <c r="V28" s="50"/>
      <c r="X28" s="72"/>
      <c r="Y28" s="73" t="s">
        <v>54</v>
      </c>
      <c r="Z28" s="73"/>
      <c r="AA28" s="73"/>
      <c r="AB28" s="73"/>
      <c r="AC28" s="74"/>
      <c r="AD28" s="135">
        <f t="shared" si="1"/>
        <v>4073868</v>
      </c>
      <c r="AE28" s="172">
        <v>2941899</v>
      </c>
      <c r="AF28" s="80">
        <v>1037919</v>
      </c>
      <c r="AG28" s="151">
        <v>5647</v>
      </c>
      <c r="AH28" s="222">
        <f t="shared" si="2"/>
        <v>3985465</v>
      </c>
      <c r="AI28" s="172">
        <v>872465</v>
      </c>
      <c r="AJ28" s="80">
        <v>3112999</v>
      </c>
      <c r="AK28" s="151">
        <v>88403</v>
      </c>
      <c r="AL28" s="137">
        <f t="shared" si="3"/>
        <v>4073867</v>
      </c>
      <c r="AM28" s="173" t="s">
        <v>161</v>
      </c>
      <c r="AN28" s="174" t="s">
        <v>161</v>
      </c>
      <c r="AO28" s="175" t="s">
        <v>161</v>
      </c>
    </row>
    <row r="29" spans="1:41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 t="s">
        <v>161</v>
      </c>
      <c r="K29" s="172" t="s">
        <v>161</v>
      </c>
      <c r="L29" s="80" t="s">
        <v>161</v>
      </c>
      <c r="M29" s="152" t="s">
        <v>161</v>
      </c>
      <c r="N29" s="77" t="s">
        <v>161</v>
      </c>
      <c r="O29" s="80" t="s">
        <v>161</v>
      </c>
      <c r="P29" s="80" t="s">
        <v>161</v>
      </c>
      <c r="Q29" s="152" t="s">
        <v>161</v>
      </c>
      <c r="R29" s="137" t="s">
        <v>161</v>
      </c>
      <c r="S29" s="173" t="s">
        <v>161</v>
      </c>
      <c r="T29" s="174" t="s">
        <v>161</v>
      </c>
      <c r="U29" s="175" t="s">
        <v>161</v>
      </c>
      <c r="V29" s="50"/>
      <c r="X29" s="72"/>
      <c r="Y29" s="73" t="s">
        <v>55</v>
      </c>
      <c r="Z29" s="73"/>
      <c r="AA29" s="73"/>
      <c r="AB29" s="73"/>
      <c r="AC29" s="74"/>
      <c r="AD29" s="135">
        <f t="shared" si="1"/>
        <v>1859331</v>
      </c>
      <c r="AE29" s="172">
        <v>1499320</v>
      </c>
      <c r="AF29" s="80">
        <v>353895</v>
      </c>
      <c r="AG29" s="151">
        <v>0</v>
      </c>
      <c r="AH29" s="222">
        <f t="shared" si="2"/>
        <v>1853215</v>
      </c>
      <c r="AI29" s="172">
        <v>613712</v>
      </c>
      <c r="AJ29" s="80">
        <v>1239503</v>
      </c>
      <c r="AK29" s="151">
        <v>6116</v>
      </c>
      <c r="AL29" s="137">
        <f t="shared" si="3"/>
        <v>1859331</v>
      </c>
      <c r="AM29" s="173" t="s">
        <v>161</v>
      </c>
      <c r="AN29" s="174" t="s">
        <v>161</v>
      </c>
      <c r="AO29" s="175" t="s">
        <v>161</v>
      </c>
    </row>
    <row r="30" spans="1:41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 t="s">
        <v>161</v>
      </c>
      <c r="K30" s="172" t="s">
        <v>161</v>
      </c>
      <c r="L30" s="80" t="s">
        <v>161</v>
      </c>
      <c r="M30" s="152" t="s">
        <v>161</v>
      </c>
      <c r="N30" s="77" t="s">
        <v>161</v>
      </c>
      <c r="O30" s="80" t="s">
        <v>161</v>
      </c>
      <c r="P30" s="80" t="s">
        <v>161</v>
      </c>
      <c r="Q30" s="152" t="s">
        <v>161</v>
      </c>
      <c r="R30" s="137" t="s">
        <v>161</v>
      </c>
      <c r="S30" s="173" t="s">
        <v>161</v>
      </c>
      <c r="T30" s="174" t="s">
        <v>161</v>
      </c>
      <c r="U30" s="175" t="s">
        <v>161</v>
      </c>
      <c r="V30" s="50"/>
      <c r="X30" s="72"/>
      <c r="Y30" s="73" t="s">
        <v>56</v>
      </c>
      <c r="Z30" s="73"/>
      <c r="AA30" s="73"/>
      <c r="AB30" s="73"/>
      <c r="AC30" s="74"/>
      <c r="AD30" s="135">
        <f t="shared" si="1"/>
        <v>486380</v>
      </c>
      <c r="AE30" s="172">
        <v>400171</v>
      </c>
      <c r="AF30" s="80">
        <v>66601</v>
      </c>
      <c r="AG30" s="151">
        <v>819</v>
      </c>
      <c r="AH30" s="222">
        <f t="shared" si="2"/>
        <v>467591</v>
      </c>
      <c r="AI30" s="172">
        <v>162406</v>
      </c>
      <c r="AJ30" s="80">
        <v>305185</v>
      </c>
      <c r="AK30" s="151">
        <v>18789</v>
      </c>
      <c r="AL30" s="137">
        <f t="shared" si="3"/>
        <v>486380</v>
      </c>
      <c r="AM30" s="173" t="s">
        <v>161</v>
      </c>
      <c r="AN30" s="174" t="s">
        <v>161</v>
      </c>
      <c r="AO30" s="175" t="s">
        <v>161</v>
      </c>
    </row>
    <row r="31" spans="1:41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 t="s">
        <v>161</v>
      </c>
      <c r="K31" s="172" t="s">
        <v>161</v>
      </c>
      <c r="L31" s="80" t="s">
        <v>161</v>
      </c>
      <c r="M31" s="152" t="s">
        <v>161</v>
      </c>
      <c r="N31" s="77" t="s">
        <v>161</v>
      </c>
      <c r="O31" s="80" t="s">
        <v>161</v>
      </c>
      <c r="P31" s="80" t="s">
        <v>161</v>
      </c>
      <c r="Q31" s="152" t="s">
        <v>161</v>
      </c>
      <c r="R31" s="137" t="s">
        <v>161</v>
      </c>
      <c r="S31" s="173" t="s">
        <v>161</v>
      </c>
      <c r="T31" s="174" t="s">
        <v>161</v>
      </c>
      <c r="U31" s="175" t="s">
        <v>161</v>
      </c>
      <c r="V31" s="50"/>
      <c r="X31" s="72"/>
      <c r="Y31" s="73" t="s">
        <v>57</v>
      </c>
      <c r="Z31" s="73"/>
      <c r="AA31" s="73"/>
      <c r="AB31" s="73"/>
      <c r="AC31" s="74"/>
      <c r="AD31" s="135">
        <f t="shared" si="1"/>
        <v>257894</v>
      </c>
      <c r="AE31" s="172">
        <v>209631</v>
      </c>
      <c r="AF31" s="80">
        <v>48093</v>
      </c>
      <c r="AG31" s="151">
        <v>0</v>
      </c>
      <c r="AH31" s="222">
        <f t="shared" si="2"/>
        <v>257724</v>
      </c>
      <c r="AI31" s="172">
        <v>22276</v>
      </c>
      <c r="AJ31" s="80">
        <v>235448</v>
      </c>
      <c r="AK31" s="151">
        <v>170</v>
      </c>
      <c r="AL31" s="137">
        <f t="shared" si="3"/>
        <v>257894</v>
      </c>
      <c r="AM31" s="173" t="s">
        <v>161</v>
      </c>
      <c r="AN31" s="174" t="s">
        <v>161</v>
      </c>
      <c r="AO31" s="175" t="s">
        <v>161</v>
      </c>
    </row>
    <row r="32" spans="1:41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 t="s">
        <v>161</v>
      </c>
      <c r="K32" s="172" t="s">
        <v>161</v>
      </c>
      <c r="L32" s="80" t="s">
        <v>161</v>
      </c>
      <c r="M32" s="152" t="s">
        <v>161</v>
      </c>
      <c r="N32" s="77" t="s">
        <v>161</v>
      </c>
      <c r="O32" s="80" t="s">
        <v>161</v>
      </c>
      <c r="P32" s="80" t="s">
        <v>161</v>
      </c>
      <c r="Q32" s="152" t="s">
        <v>161</v>
      </c>
      <c r="R32" s="137" t="s">
        <v>161</v>
      </c>
      <c r="S32" s="173" t="s">
        <v>161</v>
      </c>
      <c r="T32" s="174" t="s">
        <v>161</v>
      </c>
      <c r="U32" s="175" t="s">
        <v>161</v>
      </c>
      <c r="V32" s="50"/>
      <c r="X32" s="72"/>
      <c r="Y32" s="73" t="s">
        <v>58</v>
      </c>
      <c r="Z32" s="73"/>
      <c r="AA32" s="73"/>
      <c r="AB32" s="73"/>
      <c r="AC32" s="74"/>
      <c r="AD32" s="135">
        <f t="shared" si="1"/>
        <v>104066</v>
      </c>
      <c r="AE32" s="172">
        <v>76500</v>
      </c>
      <c r="AF32" s="80">
        <v>27566</v>
      </c>
      <c r="AG32" s="151">
        <v>0</v>
      </c>
      <c r="AH32" s="222">
        <f t="shared" si="2"/>
        <v>104066</v>
      </c>
      <c r="AI32" s="172">
        <v>0</v>
      </c>
      <c r="AJ32" s="80">
        <v>104066</v>
      </c>
      <c r="AK32" s="151">
        <v>0</v>
      </c>
      <c r="AL32" s="137">
        <f t="shared" si="3"/>
        <v>104066</v>
      </c>
      <c r="AM32" s="173" t="s">
        <v>161</v>
      </c>
      <c r="AN32" s="174" t="s">
        <v>161</v>
      </c>
      <c r="AO32" s="175" t="s">
        <v>161</v>
      </c>
    </row>
    <row r="33" spans="1:41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 t="s">
        <v>161</v>
      </c>
      <c r="K33" s="172" t="s">
        <v>161</v>
      </c>
      <c r="L33" s="80" t="s">
        <v>161</v>
      </c>
      <c r="M33" s="152" t="s">
        <v>161</v>
      </c>
      <c r="N33" s="77" t="s">
        <v>161</v>
      </c>
      <c r="O33" s="80" t="s">
        <v>161</v>
      </c>
      <c r="P33" s="80" t="s">
        <v>161</v>
      </c>
      <c r="Q33" s="152" t="s">
        <v>161</v>
      </c>
      <c r="R33" s="137" t="s">
        <v>161</v>
      </c>
      <c r="S33" s="173" t="s">
        <v>161</v>
      </c>
      <c r="T33" s="174" t="s">
        <v>161</v>
      </c>
      <c r="U33" s="175" t="s">
        <v>161</v>
      </c>
      <c r="V33" s="50"/>
      <c r="X33" s="72"/>
      <c r="Y33" s="73" t="s">
        <v>59</v>
      </c>
      <c r="Z33" s="73"/>
      <c r="AA33" s="73"/>
      <c r="AB33" s="73"/>
      <c r="AC33" s="74"/>
      <c r="AD33" s="135">
        <f t="shared" si="1"/>
        <v>1114764</v>
      </c>
      <c r="AE33" s="172">
        <v>915206</v>
      </c>
      <c r="AF33" s="80">
        <v>139649</v>
      </c>
      <c r="AG33" s="151">
        <v>4506</v>
      </c>
      <c r="AH33" s="222">
        <f t="shared" si="2"/>
        <v>1059361</v>
      </c>
      <c r="AI33" s="172">
        <v>375948</v>
      </c>
      <c r="AJ33" s="80">
        <v>683413</v>
      </c>
      <c r="AK33" s="151">
        <v>55403</v>
      </c>
      <c r="AL33" s="137">
        <f t="shared" si="3"/>
        <v>1114764</v>
      </c>
      <c r="AM33" s="173" t="s">
        <v>161</v>
      </c>
      <c r="AN33" s="174" t="s">
        <v>161</v>
      </c>
      <c r="AO33" s="175" t="s">
        <v>161</v>
      </c>
    </row>
    <row r="34" spans="1:41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 t="s">
        <v>161</v>
      </c>
      <c r="K34" s="172" t="s">
        <v>161</v>
      </c>
      <c r="L34" s="80" t="s">
        <v>161</v>
      </c>
      <c r="M34" s="152" t="s">
        <v>161</v>
      </c>
      <c r="N34" s="77" t="s">
        <v>161</v>
      </c>
      <c r="O34" s="80" t="s">
        <v>161</v>
      </c>
      <c r="P34" s="80" t="s">
        <v>161</v>
      </c>
      <c r="Q34" s="152" t="s">
        <v>161</v>
      </c>
      <c r="R34" s="137" t="s">
        <v>161</v>
      </c>
      <c r="S34" s="173" t="s">
        <v>161</v>
      </c>
      <c r="T34" s="174" t="s">
        <v>161</v>
      </c>
      <c r="U34" s="175" t="s">
        <v>161</v>
      </c>
      <c r="V34" s="50"/>
      <c r="X34" s="72"/>
      <c r="Y34" s="73" t="s">
        <v>60</v>
      </c>
      <c r="Z34" s="73"/>
      <c r="AA34" s="73"/>
      <c r="AB34" s="73"/>
      <c r="AC34" s="74"/>
      <c r="AD34" s="135">
        <f t="shared" si="1"/>
        <v>306763</v>
      </c>
      <c r="AE34" s="172">
        <v>223489</v>
      </c>
      <c r="AF34" s="80">
        <v>46292</v>
      </c>
      <c r="AG34" s="151">
        <v>33667</v>
      </c>
      <c r="AH34" s="222">
        <f t="shared" si="2"/>
        <v>303448</v>
      </c>
      <c r="AI34" s="172">
        <v>164909</v>
      </c>
      <c r="AJ34" s="80">
        <v>138539</v>
      </c>
      <c r="AK34" s="151">
        <v>3315</v>
      </c>
      <c r="AL34" s="137">
        <f t="shared" si="3"/>
        <v>306763</v>
      </c>
      <c r="AM34" s="173" t="s">
        <v>161</v>
      </c>
      <c r="AN34" s="174" t="s">
        <v>161</v>
      </c>
      <c r="AO34" s="175" t="s">
        <v>161</v>
      </c>
    </row>
    <row r="35" spans="1:41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 t="s">
        <v>161</v>
      </c>
      <c r="K35" s="172" t="s">
        <v>161</v>
      </c>
      <c r="L35" s="80" t="s">
        <v>161</v>
      </c>
      <c r="M35" s="152" t="s">
        <v>161</v>
      </c>
      <c r="N35" s="77" t="s">
        <v>161</v>
      </c>
      <c r="O35" s="80" t="s">
        <v>161</v>
      </c>
      <c r="P35" s="80" t="s">
        <v>161</v>
      </c>
      <c r="Q35" s="152" t="s">
        <v>161</v>
      </c>
      <c r="R35" s="137" t="s">
        <v>161</v>
      </c>
      <c r="S35" s="173" t="s">
        <v>161</v>
      </c>
      <c r="T35" s="174" t="s">
        <v>161</v>
      </c>
      <c r="U35" s="175" t="s">
        <v>161</v>
      </c>
      <c r="V35" s="50"/>
      <c r="X35" s="72"/>
      <c r="Y35" s="73" t="s">
        <v>61</v>
      </c>
      <c r="Z35" s="73"/>
      <c r="AA35" s="73"/>
      <c r="AB35" s="73"/>
      <c r="AC35" s="74"/>
      <c r="AD35" s="135">
        <f t="shared" si="1"/>
        <v>1016908</v>
      </c>
      <c r="AE35" s="172">
        <v>718139</v>
      </c>
      <c r="AF35" s="80">
        <v>247578</v>
      </c>
      <c r="AG35" s="151">
        <v>0</v>
      </c>
      <c r="AH35" s="222">
        <f t="shared" si="2"/>
        <v>965717</v>
      </c>
      <c r="AI35" s="172">
        <v>342020</v>
      </c>
      <c r="AJ35" s="80">
        <v>623697</v>
      </c>
      <c r="AK35" s="151">
        <v>51191</v>
      </c>
      <c r="AL35" s="137">
        <f t="shared" si="3"/>
        <v>1016908</v>
      </c>
      <c r="AM35" s="173" t="s">
        <v>161</v>
      </c>
      <c r="AN35" s="174" t="s">
        <v>161</v>
      </c>
      <c r="AO35" s="175" t="s">
        <v>161</v>
      </c>
    </row>
    <row r="36" spans="1:41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 t="s">
        <v>161</v>
      </c>
      <c r="K36" s="172" t="s">
        <v>161</v>
      </c>
      <c r="L36" s="80" t="s">
        <v>161</v>
      </c>
      <c r="M36" s="152" t="s">
        <v>161</v>
      </c>
      <c r="N36" s="77" t="s">
        <v>161</v>
      </c>
      <c r="O36" s="80" t="s">
        <v>161</v>
      </c>
      <c r="P36" s="80" t="s">
        <v>161</v>
      </c>
      <c r="Q36" s="152" t="s">
        <v>161</v>
      </c>
      <c r="R36" s="137" t="s">
        <v>161</v>
      </c>
      <c r="S36" s="173" t="s">
        <v>161</v>
      </c>
      <c r="T36" s="174" t="s">
        <v>161</v>
      </c>
      <c r="U36" s="175" t="s">
        <v>161</v>
      </c>
      <c r="V36" s="50"/>
      <c r="X36" s="72"/>
      <c r="Y36" s="73" t="s">
        <v>62</v>
      </c>
      <c r="Z36" s="73"/>
      <c r="AA36" s="73"/>
      <c r="AB36" s="73"/>
      <c r="AC36" s="74"/>
      <c r="AD36" s="135">
        <f t="shared" si="1"/>
        <v>68261</v>
      </c>
      <c r="AE36" s="172">
        <v>63952</v>
      </c>
      <c r="AF36" s="80">
        <v>4309</v>
      </c>
      <c r="AG36" s="151">
        <v>0</v>
      </c>
      <c r="AH36" s="222">
        <f t="shared" si="2"/>
        <v>68261</v>
      </c>
      <c r="AI36" s="172">
        <v>61670</v>
      </c>
      <c r="AJ36" s="80">
        <v>6591</v>
      </c>
      <c r="AK36" s="151">
        <v>0</v>
      </c>
      <c r="AL36" s="137">
        <f t="shared" si="3"/>
        <v>68261</v>
      </c>
      <c r="AM36" s="173" t="s">
        <v>161</v>
      </c>
      <c r="AN36" s="174" t="s">
        <v>161</v>
      </c>
      <c r="AO36" s="175" t="s">
        <v>161</v>
      </c>
    </row>
    <row r="37" spans="1:41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 t="s">
        <v>161</v>
      </c>
      <c r="K37" s="172" t="s">
        <v>161</v>
      </c>
      <c r="L37" s="80" t="s">
        <v>161</v>
      </c>
      <c r="M37" s="152" t="s">
        <v>161</v>
      </c>
      <c r="N37" s="77" t="s">
        <v>161</v>
      </c>
      <c r="O37" s="80" t="s">
        <v>161</v>
      </c>
      <c r="P37" s="80" t="s">
        <v>161</v>
      </c>
      <c r="Q37" s="152" t="s">
        <v>161</v>
      </c>
      <c r="R37" s="137" t="s">
        <v>161</v>
      </c>
      <c r="S37" s="173" t="s">
        <v>161</v>
      </c>
      <c r="T37" s="174" t="s">
        <v>161</v>
      </c>
      <c r="U37" s="175" t="s">
        <v>161</v>
      </c>
      <c r="V37" s="50"/>
      <c r="X37" s="72"/>
      <c r="Y37" s="73" t="s">
        <v>63</v>
      </c>
      <c r="Z37" s="73"/>
      <c r="AA37" s="73"/>
      <c r="AB37" s="73"/>
      <c r="AC37" s="74"/>
      <c r="AD37" s="135">
        <f t="shared" si="1"/>
        <v>7941</v>
      </c>
      <c r="AE37" s="172">
        <v>6301</v>
      </c>
      <c r="AF37" s="80">
        <v>1640</v>
      </c>
      <c r="AG37" s="151">
        <v>0</v>
      </c>
      <c r="AH37" s="222">
        <f t="shared" si="2"/>
        <v>7941</v>
      </c>
      <c r="AI37" s="172">
        <v>701</v>
      </c>
      <c r="AJ37" s="80">
        <v>7240</v>
      </c>
      <c r="AK37" s="151">
        <v>0</v>
      </c>
      <c r="AL37" s="137">
        <f t="shared" si="3"/>
        <v>7941</v>
      </c>
      <c r="AM37" s="173" t="s">
        <v>161</v>
      </c>
      <c r="AN37" s="174" t="s">
        <v>161</v>
      </c>
      <c r="AO37" s="175" t="s">
        <v>161</v>
      </c>
    </row>
    <row r="38" spans="1:41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 t="s">
        <v>161</v>
      </c>
      <c r="K38" s="172" t="s">
        <v>161</v>
      </c>
      <c r="L38" s="80" t="s">
        <v>161</v>
      </c>
      <c r="M38" s="152" t="s">
        <v>161</v>
      </c>
      <c r="N38" s="77" t="s">
        <v>161</v>
      </c>
      <c r="O38" s="80" t="s">
        <v>161</v>
      </c>
      <c r="P38" s="80" t="s">
        <v>161</v>
      </c>
      <c r="Q38" s="152" t="s">
        <v>161</v>
      </c>
      <c r="R38" s="137" t="s">
        <v>161</v>
      </c>
      <c r="S38" s="173" t="s">
        <v>161</v>
      </c>
      <c r="T38" s="174" t="s">
        <v>161</v>
      </c>
      <c r="U38" s="175" t="s">
        <v>161</v>
      </c>
      <c r="V38" s="50"/>
      <c r="X38" s="72"/>
      <c r="Y38" s="73" t="s">
        <v>64</v>
      </c>
      <c r="Z38" s="73"/>
      <c r="AA38" s="73"/>
      <c r="AB38" s="73"/>
      <c r="AC38" s="74"/>
      <c r="AD38" s="135">
        <f t="shared" si="1"/>
        <v>24600</v>
      </c>
      <c r="AE38" s="172">
        <v>18545</v>
      </c>
      <c r="AF38" s="80">
        <v>6055</v>
      </c>
      <c r="AG38" s="151">
        <v>0</v>
      </c>
      <c r="AH38" s="222">
        <f t="shared" si="2"/>
        <v>24600</v>
      </c>
      <c r="AI38" s="172">
        <v>9853</v>
      </c>
      <c r="AJ38" s="80">
        <v>14747</v>
      </c>
      <c r="AK38" s="151">
        <v>0</v>
      </c>
      <c r="AL38" s="137">
        <f t="shared" si="3"/>
        <v>24600</v>
      </c>
      <c r="AM38" s="173" t="s">
        <v>161</v>
      </c>
      <c r="AN38" s="174" t="s">
        <v>161</v>
      </c>
      <c r="AO38" s="175" t="s">
        <v>161</v>
      </c>
    </row>
    <row r="39" spans="1:41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 t="s">
        <v>161</v>
      </c>
      <c r="K39" s="172" t="s">
        <v>161</v>
      </c>
      <c r="L39" s="80" t="s">
        <v>161</v>
      </c>
      <c r="M39" s="152" t="s">
        <v>161</v>
      </c>
      <c r="N39" s="77" t="s">
        <v>161</v>
      </c>
      <c r="O39" s="80" t="s">
        <v>161</v>
      </c>
      <c r="P39" s="80" t="s">
        <v>161</v>
      </c>
      <c r="Q39" s="152" t="s">
        <v>161</v>
      </c>
      <c r="R39" s="137" t="s">
        <v>161</v>
      </c>
      <c r="S39" s="173" t="s">
        <v>161</v>
      </c>
      <c r="T39" s="174" t="s">
        <v>161</v>
      </c>
      <c r="U39" s="175" t="s">
        <v>161</v>
      </c>
      <c r="V39" s="50"/>
      <c r="X39" s="72"/>
      <c r="Y39" s="73" t="s">
        <v>65</v>
      </c>
      <c r="Z39" s="73"/>
      <c r="AA39" s="73"/>
      <c r="AB39" s="73"/>
      <c r="AC39" s="74"/>
      <c r="AD39" s="135">
        <f t="shared" si="1"/>
        <v>1497426</v>
      </c>
      <c r="AE39" s="172">
        <v>966538</v>
      </c>
      <c r="AF39" s="80">
        <v>395318</v>
      </c>
      <c r="AG39" s="151">
        <v>9553</v>
      </c>
      <c r="AH39" s="222">
        <f t="shared" si="2"/>
        <v>1371409</v>
      </c>
      <c r="AI39" s="172">
        <v>218280</v>
      </c>
      <c r="AJ39" s="80">
        <v>1153129</v>
      </c>
      <c r="AK39" s="151">
        <v>126017</v>
      </c>
      <c r="AL39" s="137">
        <f t="shared" si="3"/>
        <v>1497426</v>
      </c>
      <c r="AM39" s="173" t="s">
        <v>161</v>
      </c>
      <c r="AN39" s="174" t="s">
        <v>161</v>
      </c>
      <c r="AO39" s="175" t="s">
        <v>161</v>
      </c>
    </row>
    <row r="40" spans="1:41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54" t="s">
        <v>161</v>
      </c>
      <c r="K40" s="176" t="s">
        <v>161</v>
      </c>
      <c r="L40" s="89" t="s">
        <v>161</v>
      </c>
      <c r="M40" s="156" t="s">
        <v>161</v>
      </c>
      <c r="N40" s="86" t="s">
        <v>161</v>
      </c>
      <c r="O40" s="89" t="s">
        <v>161</v>
      </c>
      <c r="P40" s="89" t="s">
        <v>161</v>
      </c>
      <c r="Q40" s="156" t="s">
        <v>161</v>
      </c>
      <c r="R40" s="177" t="s">
        <v>161</v>
      </c>
      <c r="S40" s="178" t="s">
        <v>161</v>
      </c>
      <c r="T40" s="179" t="s">
        <v>161</v>
      </c>
      <c r="U40" s="180" t="s">
        <v>161</v>
      </c>
      <c r="V40" s="50"/>
      <c r="X40" s="81"/>
      <c r="Y40" s="82" t="s">
        <v>66</v>
      </c>
      <c r="Z40" s="82"/>
      <c r="AA40" s="82"/>
      <c r="AB40" s="82"/>
      <c r="AC40" s="83"/>
      <c r="AD40" s="154">
        <f t="shared" si="1"/>
        <v>792163</v>
      </c>
      <c r="AE40" s="176">
        <v>603424</v>
      </c>
      <c r="AF40" s="89">
        <v>186988</v>
      </c>
      <c r="AG40" s="155">
        <v>0</v>
      </c>
      <c r="AH40" s="223">
        <f t="shared" si="2"/>
        <v>790412</v>
      </c>
      <c r="AI40" s="176">
        <v>109166</v>
      </c>
      <c r="AJ40" s="89">
        <v>681246</v>
      </c>
      <c r="AK40" s="155">
        <v>1751</v>
      </c>
      <c r="AL40" s="177">
        <f t="shared" si="3"/>
        <v>792163</v>
      </c>
      <c r="AM40" s="178" t="s">
        <v>161</v>
      </c>
      <c r="AN40" s="179" t="s">
        <v>161</v>
      </c>
      <c r="AO40" s="180" t="s">
        <v>161</v>
      </c>
    </row>
    <row r="41" spans="1:41" ht="13.5">
      <c r="A41" s="51" t="s">
        <v>149</v>
      </c>
      <c r="B41" s="51" t="s">
        <v>155</v>
      </c>
      <c r="D41" s="90" t="s">
        <v>195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320" t="s">
        <v>211</v>
      </c>
      <c r="Q41" s="321"/>
      <c r="R41" s="321"/>
      <c r="S41" s="321"/>
      <c r="T41" s="321"/>
      <c r="U41" s="321"/>
      <c r="V41" s="26" t="s">
        <v>146</v>
      </c>
      <c r="X41" s="90" t="s">
        <v>195</v>
      </c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329" t="s">
        <v>213</v>
      </c>
      <c r="AL41" s="329"/>
      <c r="AM41" s="330"/>
      <c r="AN41" s="330"/>
      <c r="AO41" s="330"/>
    </row>
    <row r="42" spans="1:41" ht="13.5" customHeight="1">
      <c r="A42" s="51"/>
      <c r="B42" s="51"/>
      <c r="D42" s="93" t="s">
        <v>109</v>
      </c>
      <c r="E42" s="255" t="s">
        <v>147</v>
      </c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26"/>
      <c r="T42" s="226"/>
      <c r="U42" s="226"/>
      <c r="X42" s="93" t="s">
        <v>109</v>
      </c>
      <c r="Y42" s="255" t="s">
        <v>234</v>
      </c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</row>
    <row r="43" spans="1:41" ht="12.75" customHeight="1">
      <c r="A43" s="51" t="s">
        <v>154</v>
      </c>
      <c r="B43" s="51"/>
      <c r="D43" s="93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94"/>
      <c r="T43" s="94"/>
      <c r="U43" s="94"/>
      <c r="X43" s="93" t="s">
        <v>238</v>
      </c>
      <c r="Y43" s="255" t="s">
        <v>147</v>
      </c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94"/>
      <c r="AM43" s="94"/>
      <c r="AN43" s="94"/>
      <c r="AO43" s="94"/>
    </row>
    <row r="44" spans="1:41" ht="12.75">
      <c r="A44" s="51" t="s">
        <v>155</v>
      </c>
      <c r="B44" s="51"/>
      <c r="X44" s="93" t="s">
        <v>244</v>
      </c>
      <c r="Y44" s="255" t="s">
        <v>245</v>
      </c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94"/>
      <c r="AM44" s="94"/>
      <c r="AN44" s="94"/>
      <c r="AO44" s="94"/>
    </row>
    <row r="45" spans="1:41" ht="12.75">
      <c r="A45" s="51"/>
      <c r="B45" s="51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47">
    <mergeCell ref="E42:R42"/>
    <mergeCell ref="Y42:AO42"/>
    <mergeCell ref="Y44:AK44"/>
    <mergeCell ref="AL12:AL13"/>
    <mergeCell ref="Y14:AC14"/>
    <mergeCell ref="AK41:AO41"/>
    <mergeCell ref="Y43:AK43"/>
    <mergeCell ref="AH12:AH13"/>
    <mergeCell ref="M12:M13"/>
    <mergeCell ref="N12:N13"/>
    <mergeCell ref="AO10:AO13"/>
    <mergeCell ref="AE12:AE13"/>
    <mergeCell ref="AI12:AI13"/>
    <mergeCell ref="AJ12:AJ13"/>
    <mergeCell ref="AK12:AK13"/>
    <mergeCell ref="AF12:AF13"/>
    <mergeCell ref="AG12:AG13"/>
    <mergeCell ref="AI7:AK7"/>
    <mergeCell ref="X9:AC13"/>
    <mergeCell ref="AD9:AK9"/>
    <mergeCell ref="AM9:AO9"/>
    <mergeCell ref="AD10:AD13"/>
    <mergeCell ref="AE10:AK10"/>
    <mergeCell ref="AM10:AM13"/>
    <mergeCell ref="AN10:AN13"/>
    <mergeCell ref="AE11:AH11"/>
    <mergeCell ref="AI11:AL11"/>
    <mergeCell ref="E43:R43"/>
    <mergeCell ref="D9:I13"/>
    <mergeCell ref="E14:I14"/>
    <mergeCell ref="P41:U41"/>
    <mergeCell ref="K10:R10"/>
    <mergeCell ref="K11:M11"/>
    <mergeCell ref="T10:T13"/>
    <mergeCell ref="O12:O13"/>
    <mergeCell ref="K12:K13"/>
    <mergeCell ref="L12:L13"/>
    <mergeCell ref="N7:Q7"/>
    <mergeCell ref="S10:S13"/>
    <mergeCell ref="S9:U9"/>
    <mergeCell ref="U10:U13"/>
    <mergeCell ref="J9:R9"/>
    <mergeCell ref="J10:J13"/>
    <mergeCell ref="N11:Q11"/>
    <mergeCell ref="R11:R13"/>
    <mergeCell ref="P12:P13"/>
    <mergeCell ref="Q12:Q13"/>
  </mergeCells>
  <conditionalFormatting sqref="G8">
    <cfRule type="expression" priority="3" dxfId="0" stopIfTrue="1">
      <formula>V8=" "</formula>
    </cfRule>
  </conditionalFormatting>
  <conditionalFormatting sqref="G3">
    <cfRule type="expression" priority="4" dxfId="0" stopIfTrue="1">
      <formula>D1=" ?"</formula>
    </cfRule>
  </conditionalFormatting>
  <conditionalFormatting sqref="U1 F1:I1">
    <cfRule type="cellIs" priority="5" dxfId="3" operator="notEqual" stopIfTrue="1">
      <formula>""</formula>
    </cfRule>
  </conditionalFormatting>
  <conditionalFormatting sqref="C1:E1">
    <cfRule type="cellIs" priority="6" dxfId="2" operator="equal" stopIfTrue="1">
      <formula>"nezadána"</formula>
    </cfRule>
  </conditionalFormatting>
  <conditionalFormatting sqref="B38:B40 A2:A26 B14:B26 A27:B37 A38:A43">
    <cfRule type="cellIs" priority="7" dxfId="4" operator="equal" stopIfTrue="1">
      <formula>"odstr"</formula>
    </cfRule>
  </conditionalFormatting>
  <conditionalFormatting sqref="B1">
    <cfRule type="cellIs" priority="8" dxfId="0" operator="equal" stopIfTrue="1">
      <formula>"FUNKCE"</formula>
    </cfRule>
  </conditionalFormatting>
  <conditionalFormatting sqref="B4">
    <cfRule type="expression" priority="9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U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AC209"/>
  <sheetViews>
    <sheetView zoomScale="90" zoomScaleNormal="90"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1210937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30.625" style="26" hidden="1" customWidth="1"/>
    <col min="9" max="9" width="1.12109375" style="26" hidden="1" customWidth="1"/>
    <col min="10" max="10" width="9.125" style="26" hidden="1" customWidth="1"/>
    <col min="11" max="12" width="7.375" style="26" hidden="1" customWidth="1"/>
    <col min="13" max="13" width="7.75390625" style="26" hidden="1" customWidth="1"/>
    <col min="14" max="14" width="7.125" style="26" hidden="1" customWidth="1"/>
    <col min="15" max="15" width="7.375" style="26" hidden="1" customWidth="1"/>
    <col min="16" max="16" width="1.75390625" style="26" hidden="1" customWidth="1"/>
    <col min="17" max="20" width="1.75390625" style="26" customWidth="1"/>
    <col min="21" max="21" width="29.375" style="26" customWidth="1"/>
    <col min="22" max="22" width="12.625" style="26" customWidth="1"/>
    <col min="23" max="23" width="11.875" style="26" customWidth="1"/>
    <col min="24" max="24" width="14.375" style="26" customWidth="1"/>
    <col min="25" max="25" width="11.75390625" style="26" customWidth="1"/>
    <col min="26" max="26" width="10.375" style="26" customWidth="1"/>
    <col min="27" max="27" width="11.625" style="26" customWidth="1"/>
    <col min="28" max="28" width="12.625" style="26" customWidth="1"/>
    <col min="29" max="29" width="10.875" style="26" customWidth="1"/>
    <col min="30" max="37" width="1.75390625" style="26" customWidth="1"/>
    <col min="38" max="39" width="9.125" style="26" customWidth="1"/>
    <col min="40" max="40" width="22.125" style="26" customWidth="1"/>
    <col min="41" max="16384" width="9.125" style="26" customWidth="1"/>
  </cols>
  <sheetData>
    <row r="1" spans="1:16" s="20" customFormat="1" ht="13.5" hidden="1">
      <c r="A1" s="15" t="s">
        <v>174</v>
      </c>
      <c r="B1" s="15" t="s">
        <v>173</v>
      </c>
      <c r="C1" s="16" t="s">
        <v>196</v>
      </c>
      <c r="D1" s="17" t="s">
        <v>167</v>
      </c>
      <c r="E1" s="17" t="s">
        <v>196</v>
      </c>
      <c r="F1" s="18">
        <v>5</v>
      </c>
      <c r="G1" s="19"/>
      <c r="H1" s="19"/>
      <c r="I1" s="19"/>
      <c r="M1" s="21"/>
      <c r="N1" s="21"/>
      <c r="O1" s="21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29" s="28" customFormat="1" ht="15.75">
      <c r="A3" s="20" t="s">
        <v>149</v>
      </c>
      <c r="B3" s="27" t="s">
        <v>163</v>
      </c>
      <c r="D3" s="29" t="s">
        <v>197</v>
      </c>
      <c r="E3" s="29"/>
      <c r="F3" s="29"/>
      <c r="G3" s="29"/>
      <c r="H3" s="30" t="s">
        <v>111</v>
      </c>
      <c r="I3" s="31"/>
      <c r="J3" s="29"/>
      <c r="K3" s="29"/>
      <c r="L3" s="29"/>
      <c r="M3" s="29"/>
      <c r="N3" s="29"/>
      <c r="O3" s="29"/>
      <c r="Q3" s="33" t="s">
        <v>197</v>
      </c>
      <c r="R3" s="29"/>
      <c r="S3" s="29"/>
      <c r="T3" s="29"/>
      <c r="U3" s="33" t="s">
        <v>111</v>
      </c>
      <c r="V3" s="31"/>
      <c r="W3" s="29"/>
      <c r="X3" s="29"/>
      <c r="Y3" s="29"/>
      <c r="Z3" s="29"/>
      <c r="AA3" s="29"/>
      <c r="AB3" s="29"/>
      <c r="AC3" s="29"/>
    </row>
    <row r="4" spans="1:29" s="28" customFormat="1" ht="15" customHeight="1" hidden="1">
      <c r="A4" s="20" t="s">
        <v>149</v>
      </c>
      <c r="B4" s="32">
        <v>210</v>
      </c>
      <c r="D4" s="33" t="s">
        <v>197</v>
      </c>
      <c r="E4" s="29"/>
      <c r="F4" s="29"/>
      <c r="G4" s="29"/>
      <c r="H4" s="33" t="s">
        <v>111</v>
      </c>
      <c r="I4" s="31"/>
      <c r="J4" s="29"/>
      <c r="K4" s="29"/>
      <c r="L4" s="29"/>
      <c r="M4" s="29"/>
      <c r="N4" s="29"/>
      <c r="O4" s="29"/>
      <c r="Q4" s="35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s="28" customFormat="1" ht="3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  <c r="Q8" s="41" t="s">
        <v>212</v>
      </c>
      <c r="R8" s="42"/>
      <c r="S8" s="42"/>
      <c r="T8" s="42"/>
      <c r="U8" s="42"/>
      <c r="V8" s="43"/>
      <c r="W8" s="43"/>
      <c r="X8" s="43"/>
      <c r="Y8" s="43"/>
      <c r="Z8" s="43"/>
      <c r="AA8" s="43"/>
      <c r="AB8" s="43"/>
      <c r="AC8" s="44" t="s">
        <v>215</v>
      </c>
    </row>
    <row r="9" spans="1:29" ht="21" customHeigh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382" t="s">
        <v>112</v>
      </c>
      <c r="K9" s="383" t="s">
        <v>113</v>
      </c>
      <c r="L9" s="383" t="s">
        <v>114</v>
      </c>
      <c r="M9" s="393" t="s">
        <v>115</v>
      </c>
      <c r="N9" s="394"/>
      <c r="O9" s="395"/>
      <c r="P9" s="50"/>
      <c r="Q9" s="256" t="s">
        <v>28</v>
      </c>
      <c r="R9" s="257"/>
      <c r="S9" s="257"/>
      <c r="T9" s="257"/>
      <c r="U9" s="257"/>
      <c r="V9" s="258"/>
      <c r="W9" s="382" t="s">
        <v>112</v>
      </c>
      <c r="X9" s="383" t="s">
        <v>216</v>
      </c>
      <c r="Y9" s="383" t="s">
        <v>114</v>
      </c>
      <c r="Z9" s="383" t="s">
        <v>217</v>
      </c>
      <c r="AA9" s="393" t="s">
        <v>115</v>
      </c>
      <c r="AB9" s="394"/>
      <c r="AC9" s="395"/>
    </row>
    <row r="10" spans="1:29" ht="15" customHeight="1">
      <c r="A10" s="20" t="s">
        <v>149</v>
      </c>
      <c r="B10" s="20" t="s">
        <v>158</v>
      </c>
      <c r="C10" s="45"/>
      <c r="D10" s="259"/>
      <c r="E10" s="260"/>
      <c r="F10" s="260"/>
      <c r="G10" s="260"/>
      <c r="H10" s="260"/>
      <c r="I10" s="238"/>
      <c r="J10" s="235"/>
      <c r="K10" s="384"/>
      <c r="L10" s="384"/>
      <c r="M10" s="390" t="s">
        <v>116</v>
      </c>
      <c r="N10" s="386" t="s">
        <v>32</v>
      </c>
      <c r="O10" s="387"/>
      <c r="P10" s="50"/>
      <c r="Q10" s="259"/>
      <c r="R10" s="260"/>
      <c r="S10" s="260"/>
      <c r="T10" s="260"/>
      <c r="U10" s="260"/>
      <c r="V10" s="238"/>
      <c r="W10" s="235"/>
      <c r="X10" s="384"/>
      <c r="Y10" s="384"/>
      <c r="Z10" s="384"/>
      <c r="AA10" s="390" t="s">
        <v>116</v>
      </c>
      <c r="AB10" s="386" t="s">
        <v>32</v>
      </c>
      <c r="AC10" s="387"/>
    </row>
    <row r="11" spans="1:29" ht="17.25" customHeight="1">
      <c r="A11" s="20" t="s">
        <v>149</v>
      </c>
      <c r="B11" s="20" t="s">
        <v>159</v>
      </c>
      <c r="C11" s="45"/>
      <c r="D11" s="259"/>
      <c r="E11" s="260"/>
      <c r="F11" s="260"/>
      <c r="G11" s="260"/>
      <c r="H11" s="260"/>
      <c r="I11" s="238"/>
      <c r="J11" s="235"/>
      <c r="K11" s="384"/>
      <c r="L11" s="384"/>
      <c r="M11" s="391"/>
      <c r="N11" s="326" t="s">
        <v>117</v>
      </c>
      <c r="O11" s="241" t="s">
        <v>118</v>
      </c>
      <c r="P11" s="50"/>
      <c r="Q11" s="259"/>
      <c r="R11" s="260"/>
      <c r="S11" s="260"/>
      <c r="T11" s="260"/>
      <c r="U11" s="260"/>
      <c r="V11" s="238"/>
      <c r="W11" s="235"/>
      <c r="X11" s="384"/>
      <c r="Y11" s="384"/>
      <c r="Z11" s="384"/>
      <c r="AA11" s="391"/>
      <c r="AB11" s="326" t="s">
        <v>117</v>
      </c>
      <c r="AC11" s="241" t="s">
        <v>118</v>
      </c>
    </row>
    <row r="12" spans="1:29" ht="17.25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35"/>
      <c r="K12" s="384"/>
      <c r="L12" s="384"/>
      <c r="M12" s="391"/>
      <c r="N12" s="292"/>
      <c r="O12" s="388"/>
      <c r="P12" s="50"/>
      <c r="Q12" s="259"/>
      <c r="R12" s="260"/>
      <c r="S12" s="260"/>
      <c r="T12" s="260"/>
      <c r="U12" s="260"/>
      <c r="V12" s="238"/>
      <c r="W12" s="235"/>
      <c r="X12" s="384"/>
      <c r="Y12" s="384"/>
      <c r="Z12" s="384"/>
      <c r="AA12" s="391"/>
      <c r="AB12" s="292"/>
      <c r="AC12" s="388"/>
    </row>
    <row r="13" spans="1:29" ht="17.2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33"/>
      <c r="K13" s="385"/>
      <c r="L13" s="385"/>
      <c r="M13" s="392"/>
      <c r="N13" s="293"/>
      <c r="O13" s="389"/>
      <c r="P13" s="50"/>
      <c r="Q13" s="239"/>
      <c r="R13" s="240"/>
      <c r="S13" s="240"/>
      <c r="T13" s="240"/>
      <c r="U13" s="240"/>
      <c r="V13" s="236"/>
      <c r="W13" s="233"/>
      <c r="X13" s="385"/>
      <c r="Y13" s="385"/>
      <c r="Z13" s="385"/>
      <c r="AA13" s="392"/>
      <c r="AB13" s="293"/>
      <c r="AC13" s="389"/>
    </row>
    <row r="14" spans="1:29" ht="31.5" customHeight="1" thickBot="1" thickTop="1">
      <c r="A14" s="20" t="s">
        <v>154</v>
      </c>
      <c r="B14" s="22" t="s">
        <v>154</v>
      </c>
      <c r="C14" s="52"/>
      <c r="D14" s="53"/>
      <c r="E14" s="54" t="s">
        <v>119</v>
      </c>
      <c r="F14" s="54"/>
      <c r="G14" s="54"/>
      <c r="H14" s="54"/>
      <c r="I14" s="55"/>
      <c r="J14" s="181">
        <f aca="true" t="shared" si="0" ref="J14:O14">SUM(J15:J48)</f>
        <v>31924.059999999994</v>
      </c>
      <c r="K14" s="182">
        <f t="shared" si="0"/>
        <v>31499.959999999992</v>
      </c>
      <c r="L14" s="182">
        <f t="shared" si="0"/>
        <v>7770</v>
      </c>
      <c r="M14" s="183">
        <f t="shared" si="0"/>
        <v>23729.959999999992</v>
      </c>
      <c r="N14" s="183">
        <f t="shared" si="0"/>
        <v>1138.5</v>
      </c>
      <c r="O14" s="184">
        <f t="shared" si="0"/>
        <v>22591.459999999992</v>
      </c>
      <c r="P14" s="50"/>
      <c r="Q14" s="53"/>
      <c r="R14" s="54" t="s">
        <v>119</v>
      </c>
      <c r="S14" s="54"/>
      <c r="T14" s="54"/>
      <c r="U14" s="54"/>
      <c r="V14" s="55"/>
      <c r="W14" s="181">
        <f aca="true" t="shared" si="1" ref="W14:AC14">SUM(W15:W46)</f>
        <v>29020750</v>
      </c>
      <c r="X14" s="182">
        <f t="shared" si="1"/>
        <v>28495170</v>
      </c>
      <c r="Y14" s="182">
        <f t="shared" si="1"/>
        <v>6783000</v>
      </c>
      <c r="Z14" s="166">
        <f t="shared" si="1"/>
        <v>54000</v>
      </c>
      <c r="AA14" s="183">
        <f t="shared" si="1"/>
        <v>22183750</v>
      </c>
      <c r="AB14" s="183">
        <f t="shared" si="1"/>
        <v>1154150</v>
      </c>
      <c r="AC14" s="184">
        <f t="shared" si="1"/>
        <v>21029600</v>
      </c>
    </row>
    <row r="15" spans="1:29" ht="13.5" customHeight="1" thickTop="1">
      <c r="A15" s="20" t="s">
        <v>154</v>
      </c>
      <c r="B15" s="22" t="s">
        <v>154</v>
      </c>
      <c r="C15" s="52"/>
      <c r="D15" s="63"/>
      <c r="E15" s="64" t="s">
        <v>120</v>
      </c>
      <c r="F15" s="64"/>
      <c r="G15" s="64"/>
      <c r="H15" s="64"/>
      <c r="I15" s="65"/>
      <c r="J15" s="185">
        <v>316.74</v>
      </c>
      <c r="K15" s="133">
        <v>289.15</v>
      </c>
      <c r="L15" s="186">
        <v>0</v>
      </c>
      <c r="M15" s="68">
        <v>289.15</v>
      </c>
      <c r="N15" s="70">
        <v>16.5</v>
      </c>
      <c r="O15" s="69">
        <v>272.65</v>
      </c>
      <c r="P15" s="50"/>
      <c r="Q15" s="63"/>
      <c r="R15" s="64" t="s">
        <v>218</v>
      </c>
      <c r="S15" s="64"/>
      <c r="T15" s="64"/>
      <c r="U15" s="64"/>
      <c r="V15" s="65"/>
      <c r="W15" s="185">
        <v>144720</v>
      </c>
      <c r="X15" s="133">
        <v>119340</v>
      </c>
      <c r="Y15" s="186">
        <v>0</v>
      </c>
      <c r="Z15" s="200"/>
      <c r="AA15" s="68">
        <v>144720</v>
      </c>
      <c r="AB15" s="70">
        <v>0</v>
      </c>
      <c r="AC15" s="69">
        <v>144720</v>
      </c>
    </row>
    <row r="16" spans="2:29" ht="13.5" customHeight="1">
      <c r="B16" s="22"/>
      <c r="C16" s="52"/>
      <c r="D16" s="187"/>
      <c r="E16" s="188" t="s">
        <v>200</v>
      </c>
      <c r="F16" s="188"/>
      <c r="G16" s="188"/>
      <c r="H16" s="188"/>
      <c r="I16" s="189"/>
      <c r="J16" s="190">
        <v>503.28</v>
      </c>
      <c r="K16" s="191">
        <v>502.2</v>
      </c>
      <c r="L16" s="192">
        <v>0</v>
      </c>
      <c r="M16" s="119">
        <v>502.2</v>
      </c>
      <c r="N16" s="193">
        <v>0</v>
      </c>
      <c r="O16" s="121">
        <v>502.2</v>
      </c>
      <c r="P16" s="50"/>
      <c r="Q16" s="187"/>
      <c r="R16" s="188" t="s">
        <v>144</v>
      </c>
      <c r="S16" s="188"/>
      <c r="T16" s="188"/>
      <c r="U16" s="188"/>
      <c r="V16" s="189"/>
      <c r="W16" s="190">
        <v>45360</v>
      </c>
      <c r="X16" s="191">
        <v>45360</v>
      </c>
      <c r="Y16" s="192">
        <v>0</v>
      </c>
      <c r="Z16" s="201"/>
      <c r="AA16" s="119">
        <v>45360</v>
      </c>
      <c r="AB16" s="193">
        <v>0</v>
      </c>
      <c r="AC16" s="121">
        <v>45360</v>
      </c>
    </row>
    <row r="17" spans="1:29" ht="13.5" customHeight="1">
      <c r="A17" s="20" t="s">
        <v>154</v>
      </c>
      <c r="B17" s="22" t="s">
        <v>154</v>
      </c>
      <c r="C17" s="52"/>
      <c r="D17" s="187"/>
      <c r="E17" s="188" t="s">
        <v>121</v>
      </c>
      <c r="F17" s="188"/>
      <c r="G17" s="188"/>
      <c r="H17" s="188"/>
      <c r="I17" s="189"/>
      <c r="J17" s="190">
        <v>266.28</v>
      </c>
      <c r="K17" s="191">
        <v>266.28</v>
      </c>
      <c r="L17" s="192">
        <v>0</v>
      </c>
      <c r="M17" s="77">
        <v>266.28</v>
      </c>
      <c r="N17" s="193">
        <v>33</v>
      </c>
      <c r="O17" s="121">
        <v>233.28</v>
      </c>
      <c r="P17" s="50"/>
      <c r="Q17" s="187"/>
      <c r="R17" s="188" t="s">
        <v>200</v>
      </c>
      <c r="S17" s="188"/>
      <c r="T17" s="188"/>
      <c r="U17" s="188"/>
      <c r="V17" s="189"/>
      <c r="W17" s="190">
        <v>643680</v>
      </c>
      <c r="X17" s="191">
        <v>643680</v>
      </c>
      <c r="Y17" s="192">
        <v>0</v>
      </c>
      <c r="Z17" s="201"/>
      <c r="AA17" s="119">
        <v>643680</v>
      </c>
      <c r="AB17" s="193">
        <v>0</v>
      </c>
      <c r="AC17" s="121">
        <v>643680</v>
      </c>
    </row>
    <row r="18" spans="1:29" ht="12.75" customHeight="1">
      <c r="A18" s="20" t="s">
        <v>154</v>
      </c>
      <c r="B18" s="22" t="s">
        <v>154</v>
      </c>
      <c r="C18" s="52"/>
      <c r="D18" s="72"/>
      <c r="E18" s="73" t="s">
        <v>122</v>
      </c>
      <c r="F18" s="73"/>
      <c r="G18" s="73"/>
      <c r="H18" s="73"/>
      <c r="I18" s="74"/>
      <c r="J18" s="194">
        <v>39.96</v>
      </c>
      <c r="K18" s="136">
        <v>39.96</v>
      </c>
      <c r="L18" s="195">
        <v>0</v>
      </c>
      <c r="M18" s="77">
        <v>39.96</v>
      </c>
      <c r="N18" s="79">
        <v>0</v>
      </c>
      <c r="O18" s="78">
        <v>39.96</v>
      </c>
      <c r="P18" s="50"/>
      <c r="Q18" s="187"/>
      <c r="R18" s="188" t="s">
        <v>219</v>
      </c>
      <c r="S18" s="188"/>
      <c r="T18" s="188"/>
      <c r="U18" s="188"/>
      <c r="V18" s="189"/>
      <c r="W18" s="190">
        <v>410170</v>
      </c>
      <c r="X18" s="191">
        <v>410170</v>
      </c>
      <c r="Y18" s="192">
        <v>0</v>
      </c>
      <c r="Z18" s="201"/>
      <c r="AA18" s="119">
        <v>410170</v>
      </c>
      <c r="AB18" s="193">
        <v>125050</v>
      </c>
      <c r="AC18" s="121">
        <v>285120</v>
      </c>
    </row>
    <row r="19" spans="1:29" ht="12.75" customHeight="1">
      <c r="A19" s="20" t="s">
        <v>154</v>
      </c>
      <c r="B19" s="22" t="s">
        <v>154</v>
      </c>
      <c r="C19" s="52"/>
      <c r="D19" s="72"/>
      <c r="E19" s="73" t="s">
        <v>123</v>
      </c>
      <c r="F19" s="73"/>
      <c r="G19" s="73"/>
      <c r="H19" s="73"/>
      <c r="I19" s="74"/>
      <c r="J19" s="194">
        <v>281.88</v>
      </c>
      <c r="K19" s="136">
        <v>281.88</v>
      </c>
      <c r="L19" s="195">
        <v>0</v>
      </c>
      <c r="M19" s="77">
        <v>281.88</v>
      </c>
      <c r="N19" s="79">
        <v>0</v>
      </c>
      <c r="O19" s="78">
        <v>281.88</v>
      </c>
      <c r="P19" s="50"/>
      <c r="Q19" s="72"/>
      <c r="R19" s="73" t="s">
        <v>122</v>
      </c>
      <c r="S19" s="73"/>
      <c r="T19" s="73"/>
      <c r="U19" s="73"/>
      <c r="V19" s="74"/>
      <c r="W19" s="194">
        <v>16200</v>
      </c>
      <c r="X19" s="136">
        <v>16200</v>
      </c>
      <c r="Y19" s="195">
        <v>0</v>
      </c>
      <c r="Z19" s="202"/>
      <c r="AA19" s="77">
        <v>16200</v>
      </c>
      <c r="AB19" s="79">
        <v>0</v>
      </c>
      <c r="AC19" s="78">
        <v>16200</v>
      </c>
    </row>
    <row r="20" spans="1:29" ht="12.75" customHeight="1">
      <c r="A20" s="20" t="s">
        <v>154</v>
      </c>
      <c r="B20" s="22" t="s">
        <v>154</v>
      </c>
      <c r="C20" s="52"/>
      <c r="D20" s="72"/>
      <c r="E20" s="73" t="s">
        <v>124</v>
      </c>
      <c r="F20" s="73"/>
      <c r="G20" s="73"/>
      <c r="H20" s="73"/>
      <c r="I20" s="74"/>
      <c r="J20" s="194">
        <v>281.6</v>
      </c>
      <c r="K20" s="136">
        <v>281.6</v>
      </c>
      <c r="L20" s="195">
        <v>0</v>
      </c>
      <c r="M20" s="77">
        <v>281.6</v>
      </c>
      <c r="N20" s="79">
        <v>44</v>
      </c>
      <c r="O20" s="78">
        <v>237.6</v>
      </c>
      <c r="P20" s="50"/>
      <c r="Q20" s="72"/>
      <c r="R20" s="73" t="s">
        <v>123</v>
      </c>
      <c r="S20" s="73"/>
      <c r="T20" s="73"/>
      <c r="U20" s="73"/>
      <c r="V20" s="74"/>
      <c r="W20" s="194">
        <v>239760</v>
      </c>
      <c r="X20" s="136">
        <v>236520</v>
      </c>
      <c r="Y20" s="195">
        <v>0</v>
      </c>
      <c r="Z20" s="202"/>
      <c r="AA20" s="77">
        <v>239760</v>
      </c>
      <c r="AB20" s="79">
        <v>0</v>
      </c>
      <c r="AC20" s="78">
        <v>239760</v>
      </c>
    </row>
    <row r="21" spans="1:29" ht="12.75" customHeight="1">
      <c r="A21" s="20" t="s">
        <v>154</v>
      </c>
      <c r="B21" s="22" t="s">
        <v>154</v>
      </c>
      <c r="C21" s="52"/>
      <c r="D21" s="72"/>
      <c r="E21" s="73" t="s">
        <v>125</v>
      </c>
      <c r="F21" s="73"/>
      <c r="G21" s="73"/>
      <c r="H21" s="73"/>
      <c r="I21" s="74"/>
      <c r="J21" s="194">
        <v>1609.02</v>
      </c>
      <c r="K21" s="136">
        <v>1609.02</v>
      </c>
      <c r="L21" s="195">
        <v>0</v>
      </c>
      <c r="M21" s="77">
        <v>1609.02</v>
      </c>
      <c r="N21" s="79">
        <v>49.5</v>
      </c>
      <c r="O21" s="78">
        <v>1559.52</v>
      </c>
      <c r="P21" s="50"/>
      <c r="Q21" s="72"/>
      <c r="R21" s="73" t="s">
        <v>139</v>
      </c>
      <c r="S21" s="73"/>
      <c r="T21" s="73"/>
      <c r="U21" s="73"/>
      <c r="V21" s="74"/>
      <c r="W21" s="194">
        <v>1265670</v>
      </c>
      <c r="X21" s="136">
        <v>1265670</v>
      </c>
      <c r="Y21" s="195">
        <v>0</v>
      </c>
      <c r="Z21" s="202"/>
      <c r="AA21" s="77">
        <v>1265670</v>
      </c>
      <c r="AB21" s="79">
        <v>27450</v>
      </c>
      <c r="AC21" s="78">
        <v>1238220</v>
      </c>
    </row>
    <row r="22" spans="1:29" ht="12.75" customHeight="1">
      <c r="A22" s="20" t="s">
        <v>154</v>
      </c>
      <c r="B22" s="22" t="s">
        <v>154</v>
      </c>
      <c r="C22" s="52"/>
      <c r="D22" s="72"/>
      <c r="E22" s="73" t="s">
        <v>126</v>
      </c>
      <c r="F22" s="73"/>
      <c r="G22" s="73"/>
      <c r="H22" s="73"/>
      <c r="I22" s="74"/>
      <c r="J22" s="194">
        <v>319.68</v>
      </c>
      <c r="K22" s="136">
        <v>319.68</v>
      </c>
      <c r="L22" s="195">
        <v>0</v>
      </c>
      <c r="M22" s="77">
        <v>319.68</v>
      </c>
      <c r="N22" s="79">
        <v>0</v>
      </c>
      <c r="O22" s="78">
        <v>319.68</v>
      </c>
      <c r="P22" s="50"/>
      <c r="Q22" s="72"/>
      <c r="R22" s="73" t="s">
        <v>124</v>
      </c>
      <c r="S22" s="73"/>
      <c r="T22" s="73"/>
      <c r="U22" s="73"/>
      <c r="V22" s="74"/>
      <c r="W22" s="194">
        <v>253650</v>
      </c>
      <c r="X22" s="136">
        <v>253650</v>
      </c>
      <c r="Y22" s="195">
        <v>0</v>
      </c>
      <c r="Z22" s="202"/>
      <c r="AA22" s="77">
        <v>253650</v>
      </c>
      <c r="AB22" s="79">
        <v>45750</v>
      </c>
      <c r="AC22" s="78">
        <v>207900</v>
      </c>
    </row>
    <row r="23" spans="1:29" ht="12.75" customHeight="1">
      <c r="A23" s="20" t="s">
        <v>154</v>
      </c>
      <c r="B23" s="22" t="s">
        <v>154</v>
      </c>
      <c r="C23" s="52"/>
      <c r="D23" s="72"/>
      <c r="E23" s="73" t="s">
        <v>127</v>
      </c>
      <c r="F23" s="73"/>
      <c r="G23" s="73"/>
      <c r="H23" s="73"/>
      <c r="I23" s="74"/>
      <c r="J23" s="194">
        <v>201.68</v>
      </c>
      <c r="K23" s="136">
        <v>201.68</v>
      </c>
      <c r="L23" s="195">
        <v>0</v>
      </c>
      <c r="M23" s="77">
        <v>201.68</v>
      </c>
      <c r="N23" s="79">
        <v>44</v>
      </c>
      <c r="O23" s="78">
        <v>157.68</v>
      </c>
      <c r="P23" s="50"/>
      <c r="Q23" s="72"/>
      <c r="R23" s="73" t="s">
        <v>125</v>
      </c>
      <c r="S23" s="73"/>
      <c r="T23" s="73"/>
      <c r="U23" s="73"/>
      <c r="V23" s="74"/>
      <c r="W23" s="194">
        <v>1600900</v>
      </c>
      <c r="X23" s="136">
        <v>1600900</v>
      </c>
      <c r="Y23" s="195">
        <v>0</v>
      </c>
      <c r="Z23" s="202"/>
      <c r="AA23" s="77">
        <v>1600900</v>
      </c>
      <c r="AB23" s="79">
        <v>115900</v>
      </c>
      <c r="AC23" s="78">
        <v>1485000</v>
      </c>
    </row>
    <row r="24" spans="1:29" ht="12.75" customHeight="1">
      <c r="A24" s="20" t="s">
        <v>154</v>
      </c>
      <c r="B24" s="22" t="s">
        <v>154</v>
      </c>
      <c r="C24" s="52"/>
      <c r="D24" s="72"/>
      <c r="E24" s="73" t="s">
        <v>128</v>
      </c>
      <c r="F24" s="73"/>
      <c r="G24" s="73"/>
      <c r="H24" s="73"/>
      <c r="I24" s="74"/>
      <c r="J24" s="194">
        <v>86</v>
      </c>
      <c r="K24" s="136">
        <v>86</v>
      </c>
      <c r="L24" s="195">
        <v>0</v>
      </c>
      <c r="M24" s="77">
        <v>86</v>
      </c>
      <c r="N24" s="79">
        <v>0</v>
      </c>
      <c r="O24" s="78">
        <v>86</v>
      </c>
      <c r="P24" s="50"/>
      <c r="Q24" s="72"/>
      <c r="R24" s="73" t="s">
        <v>126</v>
      </c>
      <c r="S24" s="73"/>
      <c r="T24" s="73"/>
      <c r="U24" s="73"/>
      <c r="V24" s="74"/>
      <c r="W24" s="194">
        <v>247860</v>
      </c>
      <c r="X24" s="136">
        <v>247860</v>
      </c>
      <c r="Y24" s="195">
        <v>0</v>
      </c>
      <c r="Z24" s="202"/>
      <c r="AA24" s="77">
        <v>247860</v>
      </c>
      <c r="AB24" s="79">
        <v>0</v>
      </c>
      <c r="AC24" s="78">
        <v>247860</v>
      </c>
    </row>
    <row r="25" spans="1:29" ht="12.75" customHeight="1">
      <c r="A25" s="20" t="s">
        <v>154</v>
      </c>
      <c r="B25" s="22" t="s">
        <v>154</v>
      </c>
      <c r="C25" s="52"/>
      <c r="D25" s="72"/>
      <c r="E25" s="73" t="s">
        <v>129</v>
      </c>
      <c r="F25" s="73"/>
      <c r="G25" s="73"/>
      <c r="H25" s="73"/>
      <c r="I25" s="74"/>
      <c r="J25" s="194">
        <v>2187.2</v>
      </c>
      <c r="K25" s="136">
        <v>2107.28</v>
      </c>
      <c r="L25" s="195">
        <v>0</v>
      </c>
      <c r="M25" s="77">
        <v>2107.28</v>
      </c>
      <c r="N25" s="79">
        <v>11</v>
      </c>
      <c r="O25" s="78">
        <v>2096.28</v>
      </c>
      <c r="P25" s="50"/>
      <c r="Q25" s="72"/>
      <c r="R25" s="73" t="s">
        <v>127</v>
      </c>
      <c r="S25" s="73"/>
      <c r="T25" s="73"/>
      <c r="U25" s="73"/>
      <c r="V25" s="74"/>
      <c r="W25" s="194">
        <v>141420</v>
      </c>
      <c r="X25" s="136">
        <v>141420</v>
      </c>
      <c r="Y25" s="195">
        <v>0</v>
      </c>
      <c r="Z25" s="202"/>
      <c r="AA25" s="77">
        <v>141420</v>
      </c>
      <c r="AB25" s="79">
        <v>18300</v>
      </c>
      <c r="AC25" s="78">
        <v>123120</v>
      </c>
    </row>
    <row r="26" spans="1:29" ht="12.75" customHeight="1">
      <c r="A26" s="20" t="s">
        <v>154</v>
      </c>
      <c r="B26" s="22" t="s">
        <v>154</v>
      </c>
      <c r="C26" s="52"/>
      <c r="D26" s="72"/>
      <c r="E26" s="73" t="s">
        <v>130</v>
      </c>
      <c r="F26" s="73"/>
      <c r="G26" s="73"/>
      <c r="H26" s="73"/>
      <c r="I26" s="74"/>
      <c r="J26" s="194">
        <v>894.78</v>
      </c>
      <c r="K26" s="136">
        <v>894.78</v>
      </c>
      <c r="L26" s="195">
        <v>0</v>
      </c>
      <c r="M26" s="77">
        <v>894.78</v>
      </c>
      <c r="N26" s="79">
        <v>0</v>
      </c>
      <c r="O26" s="78">
        <v>894.78</v>
      </c>
      <c r="P26" s="50"/>
      <c r="Q26" s="72"/>
      <c r="R26" s="73" t="s">
        <v>128</v>
      </c>
      <c r="S26" s="73"/>
      <c r="T26" s="73"/>
      <c r="U26" s="73"/>
      <c r="V26" s="74"/>
      <c r="W26" s="194">
        <v>29000</v>
      </c>
      <c r="X26" s="136">
        <v>28080</v>
      </c>
      <c r="Y26" s="195">
        <v>0</v>
      </c>
      <c r="Z26" s="202"/>
      <c r="AA26" s="77">
        <v>29000</v>
      </c>
      <c r="AB26" s="79">
        <v>0</v>
      </c>
      <c r="AC26" s="78">
        <v>29000</v>
      </c>
    </row>
    <row r="27" spans="1:29" ht="12.75" customHeight="1">
      <c r="A27" s="20" t="s">
        <v>154</v>
      </c>
      <c r="B27" s="22" t="s">
        <v>154</v>
      </c>
      <c r="C27" s="52"/>
      <c r="D27" s="72"/>
      <c r="E27" s="73" t="s">
        <v>164</v>
      </c>
      <c r="F27" s="73"/>
      <c r="G27" s="73"/>
      <c r="H27" s="73"/>
      <c r="I27" s="74"/>
      <c r="J27" s="194">
        <v>465.98</v>
      </c>
      <c r="K27" s="136">
        <v>465.98</v>
      </c>
      <c r="L27" s="195">
        <v>0</v>
      </c>
      <c r="M27" s="77">
        <v>465.98</v>
      </c>
      <c r="N27" s="79">
        <v>27.5</v>
      </c>
      <c r="O27" s="78">
        <v>438.48</v>
      </c>
      <c r="P27" s="50"/>
      <c r="Q27" s="72"/>
      <c r="R27" s="73" t="s">
        <v>129</v>
      </c>
      <c r="S27" s="73"/>
      <c r="T27" s="73"/>
      <c r="U27" s="73"/>
      <c r="V27" s="74"/>
      <c r="W27" s="194">
        <v>2404590</v>
      </c>
      <c r="X27" s="136">
        <v>2224770</v>
      </c>
      <c r="Y27" s="195">
        <v>0</v>
      </c>
      <c r="Z27" s="202"/>
      <c r="AA27" s="77">
        <v>2404590</v>
      </c>
      <c r="AB27" s="79">
        <v>9150</v>
      </c>
      <c r="AC27" s="78">
        <v>2395440</v>
      </c>
    </row>
    <row r="28" spans="1:29" ht="12.75" customHeight="1">
      <c r="A28" s="20" t="s">
        <v>154</v>
      </c>
      <c r="B28" s="22" t="s">
        <v>154</v>
      </c>
      <c r="C28" s="52"/>
      <c r="D28" s="72"/>
      <c r="E28" s="73" t="s">
        <v>131</v>
      </c>
      <c r="F28" s="73"/>
      <c r="G28" s="73"/>
      <c r="H28" s="73"/>
      <c r="I28" s="74"/>
      <c r="J28" s="194">
        <v>191.85</v>
      </c>
      <c r="K28" s="136">
        <v>191.85</v>
      </c>
      <c r="L28" s="195">
        <v>0</v>
      </c>
      <c r="M28" s="77">
        <v>191.85</v>
      </c>
      <c r="N28" s="79">
        <v>8.25</v>
      </c>
      <c r="O28" s="78">
        <v>183.6</v>
      </c>
      <c r="P28" s="50"/>
      <c r="Q28" s="72"/>
      <c r="R28" s="73" t="s">
        <v>130</v>
      </c>
      <c r="S28" s="73"/>
      <c r="T28" s="73"/>
      <c r="U28" s="73"/>
      <c r="V28" s="74"/>
      <c r="W28" s="194">
        <v>994680</v>
      </c>
      <c r="X28" s="136">
        <v>994680</v>
      </c>
      <c r="Y28" s="195">
        <v>0</v>
      </c>
      <c r="Z28" s="202"/>
      <c r="AA28" s="77">
        <v>994680</v>
      </c>
      <c r="AB28" s="79">
        <v>0</v>
      </c>
      <c r="AC28" s="78">
        <v>994680</v>
      </c>
    </row>
    <row r="29" spans="1:29" ht="12.75" customHeight="1">
      <c r="A29" s="20" t="s">
        <v>154</v>
      </c>
      <c r="B29" s="22" t="s">
        <v>154</v>
      </c>
      <c r="C29" s="52"/>
      <c r="D29" s="72"/>
      <c r="E29" s="73" t="s">
        <v>132</v>
      </c>
      <c r="F29" s="73"/>
      <c r="G29" s="73"/>
      <c r="H29" s="73"/>
      <c r="I29" s="74"/>
      <c r="J29" s="194">
        <v>2747.99</v>
      </c>
      <c r="K29" s="136">
        <v>2524.82</v>
      </c>
      <c r="L29" s="195">
        <v>0</v>
      </c>
      <c r="M29" s="77">
        <v>2524.82</v>
      </c>
      <c r="N29" s="79">
        <v>233.75</v>
      </c>
      <c r="O29" s="78">
        <v>2291.07</v>
      </c>
      <c r="P29" s="50"/>
      <c r="Q29" s="72"/>
      <c r="R29" s="73" t="s">
        <v>164</v>
      </c>
      <c r="S29" s="73"/>
      <c r="T29" s="73"/>
      <c r="U29" s="73"/>
      <c r="V29" s="74"/>
      <c r="W29" s="194">
        <v>348840</v>
      </c>
      <c r="X29" s="136">
        <v>348840</v>
      </c>
      <c r="Y29" s="195">
        <v>0</v>
      </c>
      <c r="Z29" s="202"/>
      <c r="AA29" s="77">
        <v>348840</v>
      </c>
      <c r="AB29" s="79">
        <v>0</v>
      </c>
      <c r="AC29" s="78">
        <v>348840</v>
      </c>
    </row>
    <row r="30" spans="1:29" ht="12.75" customHeight="1">
      <c r="A30" s="20" t="s">
        <v>154</v>
      </c>
      <c r="B30" s="22" t="s">
        <v>154</v>
      </c>
      <c r="C30" s="52"/>
      <c r="D30" s="72"/>
      <c r="E30" s="73" t="s">
        <v>133</v>
      </c>
      <c r="F30" s="73"/>
      <c r="G30" s="73"/>
      <c r="H30" s="73"/>
      <c r="I30" s="74"/>
      <c r="J30" s="194">
        <v>2206.44</v>
      </c>
      <c r="K30" s="136">
        <v>2206.44</v>
      </c>
      <c r="L30" s="195">
        <v>0</v>
      </c>
      <c r="M30" s="77">
        <v>2206.44</v>
      </c>
      <c r="N30" s="79">
        <v>0</v>
      </c>
      <c r="O30" s="78">
        <v>2206.44</v>
      </c>
      <c r="P30" s="50"/>
      <c r="Q30" s="72"/>
      <c r="R30" s="73" t="s">
        <v>131</v>
      </c>
      <c r="S30" s="73"/>
      <c r="T30" s="73"/>
      <c r="U30" s="73"/>
      <c r="V30" s="74"/>
      <c r="W30" s="194">
        <v>188540</v>
      </c>
      <c r="X30" s="136">
        <v>188540</v>
      </c>
      <c r="Y30" s="195">
        <v>0</v>
      </c>
      <c r="Z30" s="202"/>
      <c r="AA30" s="77">
        <v>188540</v>
      </c>
      <c r="AB30" s="79">
        <v>28700</v>
      </c>
      <c r="AC30" s="78">
        <v>159840</v>
      </c>
    </row>
    <row r="31" spans="1:29" ht="12.75" customHeight="1">
      <c r="A31" s="20" t="s">
        <v>154</v>
      </c>
      <c r="B31" s="22" t="s">
        <v>154</v>
      </c>
      <c r="C31" s="52"/>
      <c r="D31" s="72"/>
      <c r="E31" s="73" t="s">
        <v>207</v>
      </c>
      <c r="F31" s="73"/>
      <c r="G31" s="73"/>
      <c r="H31" s="73"/>
      <c r="I31" s="73"/>
      <c r="J31" s="194">
        <v>924.07</v>
      </c>
      <c r="K31" s="136">
        <v>924.07</v>
      </c>
      <c r="L31" s="195">
        <v>0</v>
      </c>
      <c r="M31" s="77">
        <v>924.07</v>
      </c>
      <c r="N31" s="79">
        <v>96.25</v>
      </c>
      <c r="O31" s="78">
        <v>827.82</v>
      </c>
      <c r="P31" s="50"/>
      <c r="Q31" s="72"/>
      <c r="R31" s="73" t="s">
        <v>132</v>
      </c>
      <c r="S31" s="73"/>
      <c r="T31" s="73"/>
      <c r="U31" s="73"/>
      <c r="V31" s="74"/>
      <c r="W31" s="194">
        <v>2580650</v>
      </c>
      <c r="X31" s="136">
        <v>2329040</v>
      </c>
      <c r="Y31" s="195">
        <v>0</v>
      </c>
      <c r="Z31" s="202"/>
      <c r="AA31" s="77">
        <v>2580650</v>
      </c>
      <c r="AB31" s="79">
        <v>112850</v>
      </c>
      <c r="AC31" s="78">
        <v>2467800</v>
      </c>
    </row>
    <row r="32" spans="1:29" ht="12.75" customHeight="1">
      <c r="A32" s="20" t="s">
        <v>154</v>
      </c>
      <c r="B32" s="22" t="s">
        <v>154</v>
      </c>
      <c r="C32" s="52"/>
      <c r="D32" s="72"/>
      <c r="E32" s="73" t="s">
        <v>134</v>
      </c>
      <c r="F32" s="73"/>
      <c r="G32" s="73"/>
      <c r="H32" s="73"/>
      <c r="I32" s="74"/>
      <c r="J32" s="194">
        <v>239.22</v>
      </c>
      <c r="K32" s="136">
        <v>239.22</v>
      </c>
      <c r="L32" s="195">
        <v>0</v>
      </c>
      <c r="M32" s="77">
        <v>239.22</v>
      </c>
      <c r="N32" s="79">
        <v>0</v>
      </c>
      <c r="O32" s="78">
        <v>239.22</v>
      </c>
      <c r="P32" s="50"/>
      <c r="Q32" s="72"/>
      <c r="R32" s="73" t="s">
        <v>133</v>
      </c>
      <c r="S32" s="73"/>
      <c r="T32" s="73"/>
      <c r="U32" s="73"/>
      <c r="V32" s="74"/>
      <c r="W32" s="194">
        <v>1928120</v>
      </c>
      <c r="X32" s="136">
        <v>1928120</v>
      </c>
      <c r="Y32" s="195">
        <v>0</v>
      </c>
      <c r="Z32" s="202"/>
      <c r="AA32" s="77">
        <v>1928120</v>
      </c>
      <c r="AB32" s="79">
        <v>12200</v>
      </c>
      <c r="AC32" s="78">
        <v>1915920</v>
      </c>
    </row>
    <row r="33" spans="1:29" ht="12.75" customHeight="1">
      <c r="A33" s="20" t="s">
        <v>154</v>
      </c>
      <c r="B33" s="22" t="s">
        <v>154</v>
      </c>
      <c r="C33" s="52"/>
      <c r="D33" s="72"/>
      <c r="E33" s="73" t="s">
        <v>135</v>
      </c>
      <c r="F33" s="73"/>
      <c r="G33" s="73"/>
      <c r="H33" s="73"/>
      <c r="I33" s="74"/>
      <c r="J33" s="194">
        <v>429.75</v>
      </c>
      <c r="K33" s="136">
        <v>429.75</v>
      </c>
      <c r="L33" s="195">
        <v>0</v>
      </c>
      <c r="M33" s="77">
        <v>429.75</v>
      </c>
      <c r="N33" s="79">
        <v>24.75</v>
      </c>
      <c r="O33" s="78">
        <v>405</v>
      </c>
      <c r="P33" s="50"/>
      <c r="Q33" s="72"/>
      <c r="R33" s="73" t="s">
        <v>207</v>
      </c>
      <c r="S33" s="73"/>
      <c r="T33" s="73"/>
      <c r="U33" s="73"/>
      <c r="V33" s="73"/>
      <c r="W33" s="194">
        <v>540930</v>
      </c>
      <c r="X33" s="136">
        <v>540930</v>
      </c>
      <c r="Y33" s="195">
        <v>0</v>
      </c>
      <c r="Z33" s="202"/>
      <c r="AA33" s="77">
        <v>540930</v>
      </c>
      <c r="AB33" s="79">
        <v>45750</v>
      </c>
      <c r="AC33" s="78">
        <v>495180</v>
      </c>
    </row>
    <row r="34" spans="1:29" ht="12.75" customHeight="1">
      <c r="A34" s="20" t="s">
        <v>154</v>
      </c>
      <c r="B34" s="22" t="s">
        <v>154</v>
      </c>
      <c r="C34" s="52"/>
      <c r="D34" s="72"/>
      <c r="E34" s="73" t="s">
        <v>136</v>
      </c>
      <c r="F34" s="73"/>
      <c r="G34" s="73"/>
      <c r="H34" s="73"/>
      <c r="I34" s="74"/>
      <c r="J34" s="194">
        <v>498.96</v>
      </c>
      <c r="K34" s="136">
        <v>498.96</v>
      </c>
      <c r="L34" s="195">
        <v>0</v>
      </c>
      <c r="M34" s="77">
        <v>498.96</v>
      </c>
      <c r="N34" s="79">
        <v>0</v>
      </c>
      <c r="O34" s="78">
        <v>498.96</v>
      </c>
      <c r="P34" s="50"/>
      <c r="Q34" s="72"/>
      <c r="R34" s="73" t="s">
        <v>134</v>
      </c>
      <c r="S34" s="73"/>
      <c r="T34" s="73"/>
      <c r="U34" s="73"/>
      <c r="V34" s="74"/>
      <c r="W34" s="194">
        <v>120420</v>
      </c>
      <c r="X34" s="136">
        <v>120420</v>
      </c>
      <c r="Y34" s="195">
        <v>0</v>
      </c>
      <c r="Z34" s="202"/>
      <c r="AA34" s="77">
        <v>120420</v>
      </c>
      <c r="AB34" s="79">
        <v>0</v>
      </c>
      <c r="AC34" s="78">
        <v>120420</v>
      </c>
    </row>
    <row r="35" spans="1:29" ht="12.75" customHeight="1">
      <c r="A35" s="20" t="s">
        <v>154</v>
      </c>
      <c r="B35" s="22" t="s">
        <v>154</v>
      </c>
      <c r="C35" s="52"/>
      <c r="D35" s="72"/>
      <c r="E35" s="73" t="s">
        <v>137</v>
      </c>
      <c r="F35" s="73"/>
      <c r="G35" s="73"/>
      <c r="H35" s="73"/>
      <c r="I35" s="74"/>
      <c r="J35" s="194">
        <v>3826</v>
      </c>
      <c r="K35" s="136">
        <v>3826</v>
      </c>
      <c r="L35" s="195">
        <v>0</v>
      </c>
      <c r="M35" s="77">
        <v>3826</v>
      </c>
      <c r="N35" s="79">
        <v>209</v>
      </c>
      <c r="O35" s="78">
        <v>3617</v>
      </c>
      <c r="P35" s="50"/>
      <c r="Q35" s="72"/>
      <c r="R35" s="73" t="s">
        <v>135</v>
      </c>
      <c r="S35" s="73"/>
      <c r="T35" s="73"/>
      <c r="U35" s="73"/>
      <c r="V35" s="74"/>
      <c r="W35" s="194">
        <v>394110</v>
      </c>
      <c r="X35" s="136">
        <v>394110</v>
      </c>
      <c r="Y35" s="195">
        <v>0</v>
      </c>
      <c r="Z35" s="202"/>
      <c r="AA35" s="77">
        <v>394110</v>
      </c>
      <c r="AB35" s="79">
        <v>27450</v>
      </c>
      <c r="AC35" s="78">
        <v>366660</v>
      </c>
    </row>
    <row r="36" spans="2:29" ht="12.75" customHeight="1">
      <c r="B36" s="22"/>
      <c r="C36" s="52"/>
      <c r="D36" s="72"/>
      <c r="E36" s="73" t="s">
        <v>198</v>
      </c>
      <c r="F36" s="73"/>
      <c r="G36" s="73"/>
      <c r="H36" s="73"/>
      <c r="I36" s="74"/>
      <c r="J36" s="194">
        <v>540.51</v>
      </c>
      <c r="K36" s="136">
        <v>540.51</v>
      </c>
      <c r="L36" s="195">
        <v>0</v>
      </c>
      <c r="M36" s="77">
        <v>540.51</v>
      </c>
      <c r="N36" s="79">
        <v>57.75</v>
      </c>
      <c r="O36" s="78">
        <v>482.76</v>
      </c>
      <c r="P36" s="50"/>
      <c r="Q36" s="72"/>
      <c r="R36" s="73" t="s">
        <v>136</v>
      </c>
      <c r="S36" s="73"/>
      <c r="T36" s="73"/>
      <c r="U36" s="73"/>
      <c r="V36" s="74"/>
      <c r="W36" s="194">
        <v>462240</v>
      </c>
      <c r="X36" s="136">
        <v>462240</v>
      </c>
      <c r="Y36" s="195">
        <v>0</v>
      </c>
      <c r="Z36" s="202">
        <v>54000</v>
      </c>
      <c r="AA36" s="77">
        <v>408240</v>
      </c>
      <c r="AB36" s="79">
        <v>0</v>
      </c>
      <c r="AC36" s="78">
        <v>408240</v>
      </c>
    </row>
    <row r="37" spans="2:29" ht="12.75" customHeight="1">
      <c r="B37" s="22"/>
      <c r="C37" s="52"/>
      <c r="D37" s="72"/>
      <c r="E37" s="73" t="s">
        <v>199</v>
      </c>
      <c r="F37" s="73"/>
      <c r="G37" s="73"/>
      <c r="H37" s="73"/>
      <c r="I37" s="74"/>
      <c r="J37" s="194">
        <v>741.96</v>
      </c>
      <c r="K37" s="136">
        <v>741.96</v>
      </c>
      <c r="L37" s="195">
        <v>0</v>
      </c>
      <c r="M37" s="77">
        <v>741.96</v>
      </c>
      <c r="N37" s="79">
        <v>0</v>
      </c>
      <c r="O37" s="78">
        <v>741.96</v>
      </c>
      <c r="P37" s="50"/>
      <c r="Q37" s="72"/>
      <c r="R37" s="73" t="s">
        <v>137</v>
      </c>
      <c r="S37" s="73"/>
      <c r="T37" s="73"/>
      <c r="U37" s="73"/>
      <c r="V37" s="74"/>
      <c r="W37" s="194">
        <v>3125360</v>
      </c>
      <c r="X37" s="136">
        <v>3125360</v>
      </c>
      <c r="Y37" s="195">
        <v>0</v>
      </c>
      <c r="Z37" s="202"/>
      <c r="AA37" s="77">
        <v>3125360</v>
      </c>
      <c r="AB37" s="79">
        <v>158600</v>
      </c>
      <c r="AC37" s="78">
        <v>2966760</v>
      </c>
    </row>
    <row r="38" spans="1:29" ht="12.75" customHeight="1">
      <c r="A38" s="20" t="s">
        <v>154</v>
      </c>
      <c r="B38" s="22" t="s">
        <v>154</v>
      </c>
      <c r="C38" s="52"/>
      <c r="D38" s="72"/>
      <c r="E38" s="73" t="s">
        <v>138</v>
      </c>
      <c r="F38" s="73"/>
      <c r="G38" s="73"/>
      <c r="H38" s="73"/>
      <c r="I38" s="74"/>
      <c r="J38" s="194">
        <v>406.58</v>
      </c>
      <c r="K38" s="136">
        <v>406.58</v>
      </c>
      <c r="L38" s="195">
        <v>0</v>
      </c>
      <c r="M38" s="77">
        <v>406.58</v>
      </c>
      <c r="N38" s="79">
        <v>27.5</v>
      </c>
      <c r="O38" s="78">
        <v>379.08</v>
      </c>
      <c r="P38" s="50"/>
      <c r="Q38" s="72"/>
      <c r="R38" s="73" t="s">
        <v>198</v>
      </c>
      <c r="S38" s="73"/>
      <c r="T38" s="73"/>
      <c r="U38" s="73"/>
      <c r="V38" s="74"/>
      <c r="W38" s="194">
        <v>357930</v>
      </c>
      <c r="X38" s="136">
        <v>357930</v>
      </c>
      <c r="Y38" s="195">
        <v>0</v>
      </c>
      <c r="Z38" s="202"/>
      <c r="AA38" s="77">
        <v>357930</v>
      </c>
      <c r="AB38" s="79">
        <v>27450</v>
      </c>
      <c r="AC38" s="78">
        <v>330480</v>
      </c>
    </row>
    <row r="39" spans="1:29" ht="12.75" customHeight="1">
      <c r="A39" s="20" t="s">
        <v>154</v>
      </c>
      <c r="B39" s="22" t="s">
        <v>154</v>
      </c>
      <c r="C39" s="52"/>
      <c r="D39" s="72"/>
      <c r="E39" s="73" t="s">
        <v>139</v>
      </c>
      <c r="F39" s="73"/>
      <c r="G39" s="73"/>
      <c r="H39" s="73"/>
      <c r="I39" s="74"/>
      <c r="J39" s="194">
        <v>1566.75</v>
      </c>
      <c r="K39" s="136">
        <v>1474.41</v>
      </c>
      <c r="L39" s="195">
        <v>0</v>
      </c>
      <c r="M39" s="77">
        <v>1474.41</v>
      </c>
      <c r="N39" s="79">
        <v>41.25</v>
      </c>
      <c r="O39" s="78">
        <v>1433.16</v>
      </c>
      <c r="P39" s="50"/>
      <c r="Q39" s="72"/>
      <c r="R39" s="73" t="s">
        <v>220</v>
      </c>
      <c r="S39" s="73"/>
      <c r="T39" s="73"/>
      <c r="U39" s="73"/>
      <c r="V39" s="74"/>
      <c r="W39" s="194">
        <v>62640</v>
      </c>
      <c r="X39" s="136">
        <v>62640</v>
      </c>
      <c r="Y39" s="195">
        <v>0</v>
      </c>
      <c r="Z39" s="202"/>
      <c r="AA39" s="77">
        <v>62640</v>
      </c>
      <c r="AB39" s="79">
        <v>0</v>
      </c>
      <c r="AC39" s="78">
        <v>62640</v>
      </c>
    </row>
    <row r="40" spans="1:29" ht="12.75" customHeight="1">
      <c r="A40" s="20" t="s">
        <v>154</v>
      </c>
      <c r="B40" s="22" t="s">
        <v>154</v>
      </c>
      <c r="C40" s="52"/>
      <c r="D40" s="72"/>
      <c r="E40" s="73" t="s">
        <v>140</v>
      </c>
      <c r="F40" s="73"/>
      <c r="G40" s="73"/>
      <c r="H40" s="73"/>
      <c r="I40" s="74"/>
      <c r="J40" s="194">
        <v>7990.32</v>
      </c>
      <c r="K40" s="136">
        <v>7990.32</v>
      </c>
      <c r="L40" s="195">
        <v>7770</v>
      </c>
      <c r="M40" s="77">
        <v>220.32</v>
      </c>
      <c r="N40" s="79">
        <v>0</v>
      </c>
      <c r="O40" s="78">
        <v>220.32</v>
      </c>
      <c r="P40" s="50"/>
      <c r="Q40" s="72"/>
      <c r="R40" s="73" t="s">
        <v>221</v>
      </c>
      <c r="S40" s="73"/>
      <c r="T40" s="73"/>
      <c r="U40" s="73"/>
      <c r="V40" s="74"/>
      <c r="W40" s="194">
        <v>414570</v>
      </c>
      <c r="X40" s="136">
        <v>414570</v>
      </c>
      <c r="Y40" s="195">
        <v>0</v>
      </c>
      <c r="Z40" s="202"/>
      <c r="AA40" s="77">
        <v>414570</v>
      </c>
      <c r="AB40" s="79">
        <v>45750</v>
      </c>
      <c r="AC40" s="78">
        <v>368820</v>
      </c>
    </row>
    <row r="41" spans="1:29" ht="12.75" customHeight="1">
      <c r="A41" s="20" t="s">
        <v>154</v>
      </c>
      <c r="B41" s="22" t="s">
        <v>154</v>
      </c>
      <c r="C41" s="52"/>
      <c r="D41" s="72"/>
      <c r="E41" s="73" t="s">
        <v>141</v>
      </c>
      <c r="F41" s="73"/>
      <c r="G41" s="73"/>
      <c r="H41" s="73"/>
      <c r="I41" s="74"/>
      <c r="J41" s="194">
        <v>59.4</v>
      </c>
      <c r="K41" s="136">
        <v>59.4</v>
      </c>
      <c r="L41" s="195">
        <v>0</v>
      </c>
      <c r="M41" s="77">
        <v>59.4</v>
      </c>
      <c r="N41" s="79">
        <v>0</v>
      </c>
      <c r="O41" s="78">
        <v>59.4</v>
      </c>
      <c r="P41" s="50"/>
      <c r="Q41" s="72"/>
      <c r="R41" s="73" t="s">
        <v>140</v>
      </c>
      <c r="S41" s="73"/>
      <c r="T41" s="73"/>
      <c r="U41" s="73"/>
      <c r="V41" s="74"/>
      <c r="W41" s="194">
        <v>6934200</v>
      </c>
      <c r="X41" s="136">
        <v>6934200</v>
      </c>
      <c r="Y41" s="195">
        <v>6783000</v>
      </c>
      <c r="Z41" s="202"/>
      <c r="AA41" s="77">
        <v>151200</v>
      </c>
      <c r="AB41" s="79">
        <v>0</v>
      </c>
      <c r="AC41" s="78">
        <v>151200</v>
      </c>
    </row>
    <row r="42" spans="1:29" ht="12.75" customHeight="1">
      <c r="A42" s="20" t="s">
        <v>154</v>
      </c>
      <c r="B42" s="22" t="s">
        <v>154</v>
      </c>
      <c r="C42" s="52"/>
      <c r="D42" s="72"/>
      <c r="E42" s="73" t="s">
        <v>142</v>
      </c>
      <c r="F42" s="73"/>
      <c r="G42" s="73"/>
      <c r="H42" s="73"/>
      <c r="I42" s="74"/>
      <c r="J42" s="194">
        <v>690.26</v>
      </c>
      <c r="K42" s="136">
        <v>690.26</v>
      </c>
      <c r="L42" s="195">
        <v>0</v>
      </c>
      <c r="M42" s="77">
        <v>690.26</v>
      </c>
      <c r="N42" s="79">
        <v>126.5</v>
      </c>
      <c r="O42" s="78">
        <v>563.76</v>
      </c>
      <c r="P42" s="50"/>
      <c r="Q42" s="72"/>
      <c r="R42" s="73" t="s">
        <v>141</v>
      </c>
      <c r="S42" s="73"/>
      <c r="T42" s="73"/>
      <c r="U42" s="73"/>
      <c r="V42" s="74"/>
      <c r="W42" s="194">
        <v>115560</v>
      </c>
      <c r="X42" s="136">
        <v>115560</v>
      </c>
      <c r="Y42" s="195">
        <v>0</v>
      </c>
      <c r="Z42" s="202"/>
      <c r="AA42" s="77">
        <v>115560</v>
      </c>
      <c r="AB42" s="79">
        <v>0</v>
      </c>
      <c r="AC42" s="78">
        <v>115560</v>
      </c>
    </row>
    <row r="43" spans="1:29" ht="12.75" customHeight="1">
      <c r="A43" s="20" t="s">
        <v>154</v>
      </c>
      <c r="B43" s="22" t="s">
        <v>154</v>
      </c>
      <c r="C43" s="52"/>
      <c r="D43" s="72"/>
      <c r="E43" s="73" t="s">
        <v>143</v>
      </c>
      <c r="F43" s="73"/>
      <c r="G43" s="73"/>
      <c r="H43" s="73"/>
      <c r="I43" s="74"/>
      <c r="J43" s="194">
        <v>411.6</v>
      </c>
      <c r="K43" s="136">
        <v>411.6</v>
      </c>
      <c r="L43" s="195">
        <v>0</v>
      </c>
      <c r="M43" s="77">
        <v>411.6</v>
      </c>
      <c r="N43" s="79">
        <v>66</v>
      </c>
      <c r="O43" s="78">
        <v>345.6</v>
      </c>
      <c r="P43" s="50"/>
      <c r="Q43" s="72"/>
      <c r="R43" s="73" t="s">
        <v>222</v>
      </c>
      <c r="S43" s="73"/>
      <c r="T43" s="73"/>
      <c r="U43" s="73"/>
      <c r="V43" s="74"/>
      <c r="W43" s="194">
        <v>727960</v>
      </c>
      <c r="X43" s="136">
        <v>727960</v>
      </c>
      <c r="Y43" s="195">
        <v>0</v>
      </c>
      <c r="Z43" s="202"/>
      <c r="AA43" s="77">
        <v>727960</v>
      </c>
      <c r="AB43" s="79">
        <v>207400</v>
      </c>
      <c r="AC43" s="78">
        <v>520560</v>
      </c>
    </row>
    <row r="44" spans="1:29" ht="12.75" customHeight="1">
      <c r="A44" s="20" t="s">
        <v>154</v>
      </c>
      <c r="B44" s="22" t="s">
        <v>154</v>
      </c>
      <c r="C44" s="52"/>
      <c r="D44" s="72"/>
      <c r="E44" s="73" t="s">
        <v>210</v>
      </c>
      <c r="F44" s="73"/>
      <c r="G44" s="73"/>
      <c r="H44" s="73"/>
      <c r="I44" s="74"/>
      <c r="J44" s="194">
        <v>52.92</v>
      </c>
      <c r="K44" s="136">
        <v>52.92</v>
      </c>
      <c r="L44" s="195">
        <v>0</v>
      </c>
      <c r="M44" s="77">
        <v>52.92</v>
      </c>
      <c r="N44" s="79">
        <v>0</v>
      </c>
      <c r="O44" s="78">
        <v>52.92</v>
      </c>
      <c r="P44" s="50"/>
      <c r="Q44" s="72"/>
      <c r="R44" s="73" t="s">
        <v>208</v>
      </c>
      <c r="S44" s="73"/>
      <c r="T44" s="73"/>
      <c r="U44" s="73"/>
      <c r="V44" s="74"/>
      <c r="W44" s="196">
        <v>173340</v>
      </c>
      <c r="X44" s="197">
        <v>173340</v>
      </c>
      <c r="Y44" s="198">
        <v>0</v>
      </c>
      <c r="Z44" s="203"/>
      <c r="AA44" s="77">
        <v>173340</v>
      </c>
      <c r="AB44" s="79">
        <v>0</v>
      </c>
      <c r="AC44" s="78">
        <v>173340</v>
      </c>
    </row>
    <row r="45" spans="1:29" ht="12.75" customHeight="1">
      <c r="A45" s="20" t="s">
        <v>154</v>
      </c>
      <c r="B45" s="22" t="s">
        <v>154</v>
      </c>
      <c r="C45" s="52"/>
      <c r="D45" s="72"/>
      <c r="E45" s="73" t="s">
        <v>144</v>
      </c>
      <c r="F45" s="73"/>
      <c r="G45" s="73"/>
      <c r="H45" s="73"/>
      <c r="I45" s="74"/>
      <c r="J45" s="194">
        <v>46.44</v>
      </c>
      <c r="K45" s="136">
        <v>46.44</v>
      </c>
      <c r="L45" s="195">
        <v>0</v>
      </c>
      <c r="M45" s="77">
        <v>46.44</v>
      </c>
      <c r="N45" s="79">
        <v>0</v>
      </c>
      <c r="O45" s="78">
        <v>46.44</v>
      </c>
      <c r="P45" s="50"/>
      <c r="Q45" s="72"/>
      <c r="R45" s="73" t="s">
        <v>209</v>
      </c>
      <c r="S45" s="73"/>
      <c r="T45" s="73"/>
      <c r="U45" s="73"/>
      <c r="V45" s="74"/>
      <c r="W45" s="196">
        <v>2039640</v>
      </c>
      <c r="X45" s="197">
        <v>1975030</v>
      </c>
      <c r="Y45" s="198">
        <v>0</v>
      </c>
      <c r="Z45" s="203"/>
      <c r="AA45" s="77">
        <v>2039640</v>
      </c>
      <c r="AB45" s="79">
        <v>146400</v>
      </c>
      <c r="AC45" s="78">
        <v>1893240</v>
      </c>
    </row>
    <row r="46" spans="2:29" ht="12.75" customHeight="1" thickBot="1">
      <c r="B46" s="22"/>
      <c r="C46" s="52"/>
      <c r="D46" s="72"/>
      <c r="E46" s="73" t="s">
        <v>208</v>
      </c>
      <c r="F46" s="73"/>
      <c r="G46" s="73"/>
      <c r="H46" s="73"/>
      <c r="I46" s="74"/>
      <c r="J46" s="196">
        <v>30.24</v>
      </c>
      <c r="K46" s="197">
        <v>30.24</v>
      </c>
      <c r="L46" s="198">
        <v>0</v>
      </c>
      <c r="M46" s="77">
        <v>30.24</v>
      </c>
      <c r="N46" s="79">
        <v>0</v>
      </c>
      <c r="O46" s="78">
        <v>30.24</v>
      </c>
      <c r="P46" s="50"/>
      <c r="Q46" s="204"/>
      <c r="R46" s="205" t="s">
        <v>165</v>
      </c>
      <c r="S46" s="205"/>
      <c r="T46" s="205"/>
      <c r="U46" s="205"/>
      <c r="V46" s="206"/>
      <c r="W46" s="196">
        <v>68040</v>
      </c>
      <c r="X46" s="197">
        <v>68040</v>
      </c>
      <c r="Y46" s="198">
        <v>0</v>
      </c>
      <c r="Z46" s="203"/>
      <c r="AA46" s="207">
        <v>68040</v>
      </c>
      <c r="AB46" s="208">
        <v>0</v>
      </c>
      <c r="AC46" s="209">
        <v>68040</v>
      </c>
    </row>
    <row r="47" spans="2:29" ht="12.75" customHeight="1">
      <c r="B47" s="22"/>
      <c r="C47" s="228"/>
      <c r="D47" s="73"/>
      <c r="E47" s="73" t="s">
        <v>209</v>
      </c>
      <c r="F47" s="73"/>
      <c r="G47" s="73"/>
      <c r="H47" s="73"/>
      <c r="I47" s="74"/>
      <c r="J47" s="196">
        <v>790.96</v>
      </c>
      <c r="K47" s="197">
        <v>790.96</v>
      </c>
      <c r="L47" s="198">
        <v>0</v>
      </c>
      <c r="M47" s="77">
        <v>790.96</v>
      </c>
      <c r="N47" s="79">
        <v>22</v>
      </c>
      <c r="O47" s="78">
        <v>768.96</v>
      </c>
      <c r="P47" s="5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29" t="s">
        <v>145</v>
      </c>
    </row>
    <row r="48" spans="1:29" ht="12.75" customHeight="1" thickBot="1">
      <c r="A48" s="20" t="s">
        <v>154</v>
      </c>
      <c r="B48" s="22" t="s">
        <v>154</v>
      </c>
      <c r="C48" s="228"/>
      <c r="D48" s="73"/>
      <c r="E48" s="73" t="s">
        <v>165</v>
      </c>
      <c r="F48" s="73"/>
      <c r="G48" s="73"/>
      <c r="H48" s="73"/>
      <c r="I48" s="74"/>
      <c r="J48" s="194">
        <v>77.76</v>
      </c>
      <c r="K48" s="136">
        <v>77.76</v>
      </c>
      <c r="L48" s="195">
        <v>0</v>
      </c>
      <c r="M48" s="77">
        <v>77.76</v>
      </c>
      <c r="N48" s="79">
        <v>0</v>
      </c>
      <c r="O48" s="78">
        <v>77.76</v>
      </c>
      <c r="P48" s="50"/>
      <c r="Q48" s="211"/>
      <c r="R48" s="212"/>
      <c r="S48" s="212"/>
      <c r="T48" s="212"/>
      <c r="U48" s="212"/>
      <c r="V48" s="211"/>
      <c r="W48" s="211"/>
      <c r="X48" s="211"/>
      <c r="Y48" s="211"/>
      <c r="Z48" s="211"/>
      <c r="AA48" s="211"/>
      <c r="AB48" s="213"/>
      <c r="AC48" s="212"/>
    </row>
    <row r="49" spans="1:16" ht="13.5">
      <c r="A49" s="20" t="s">
        <v>149</v>
      </c>
      <c r="B49" s="51" t="s">
        <v>155</v>
      </c>
      <c r="D49" s="90"/>
      <c r="E49" s="91"/>
      <c r="F49" s="91"/>
      <c r="G49" s="91"/>
      <c r="H49" s="91"/>
      <c r="I49" s="90"/>
      <c r="J49" s="90"/>
      <c r="K49" s="90"/>
      <c r="L49" s="90"/>
      <c r="M49" s="90"/>
      <c r="N49" s="90"/>
      <c r="O49" s="199" t="s">
        <v>145</v>
      </c>
      <c r="P49" s="26" t="s">
        <v>146</v>
      </c>
    </row>
    <row r="50" spans="1:15" ht="12.75">
      <c r="A50" s="20" t="s">
        <v>166</v>
      </c>
      <c r="B50" s="51"/>
      <c r="D50" s="93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</row>
    <row r="51" spans="1:15" ht="12.75">
      <c r="A51" s="20" t="s">
        <v>166</v>
      </c>
      <c r="B51" s="51"/>
      <c r="D51" s="93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</row>
    <row r="52" spans="1:15" ht="12.75">
      <c r="A52" s="20" t="s">
        <v>166</v>
      </c>
      <c r="B52" s="51"/>
      <c r="D52" s="93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</row>
    <row r="53" spans="1:2" ht="12.75">
      <c r="A53" s="51" t="s">
        <v>155</v>
      </c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/>
  <mergeCells count="22">
    <mergeCell ref="Z9:Z13"/>
    <mergeCell ref="AA9:AC9"/>
    <mergeCell ref="AA10:AA13"/>
    <mergeCell ref="AB10:AC10"/>
    <mergeCell ref="AB11:AB13"/>
    <mergeCell ref="AC11:AC13"/>
    <mergeCell ref="Y9:Y13"/>
    <mergeCell ref="E52:O52"/>
    <mergeCell ref="N10:O10"/>
    <mergeCell ref="N11:N13"/>
    <mergeCell ref="E50:O50"/>
    <mergeCell ref="O11:O13"/>
    <mergeCell ref="D9:I13"/>
    <mergeCell ref="M10:M13"/>
    <mergeCell ref="M9:O9"/>
    <mergeCell ref="K9:K13"/>
    <mergeCell ref="E51:O51"/>
    <mergeCell ref="Q9:V13"/>
    <mergeCell ref="W9:W13"/>
    <mergeCell ref="X9:X13"/>
    <mergeCell ref="L9:L13"/>
    <mergeCell ref="J9:J13"/>
  </mergeCells>
  <conditionalFormatting sqref="G8">
    <cfRule type="expression" priority="4" dxfId="0" stopIfTrue="1">
      <formula>P8=" "</formula>
    </cfRule>
  </conditionalFormatting>
  <conditionalFormatting sqref="G3">
    <cfRule type="expression" priority="5" dxfId="0" stopIfTrue="1">
      <formula>D1=" ?"</formula>
    </cfRule>
  </conditionalFormatting>
  <conditionalFormatting sqref="A2:A52 B14:B48">
    <cfRule type="cellIs" priority="6" dxfId="4" operator="equal" stopIfTrue="1">
      <formula>"odstr"</formula>
    </cfRule>
  </conditionalFormatting>
  <conditionalFormatting sqref="F1:I1">
    <cfRule type="cellIs" priority="7" dxfId="3" operator="notEqual" stopIfTrue="1">
      <formula>""</formula>
    </cfRule>
  </conditionalFormatting>
  <conditionalFormatting sqref="C1:E1">
    <cfRule type="cellIs" priority="8" dxfId="2" operator="equal" stopIfTrue="1">
      <formula>"nezadána"</formula>
    </cfRule>
  </conditionalFormatting>
  <conditionalFormatting sqref="B1">
    <cfRule type="cellIs" priority="9" dxfId="0" operator="equal" stopIfTrue="1">
      <formula>"FUNKCE"</formula>
    </cfRule>
  </conditionalFormatting>
  <conditionalFormatting sqref="B4">
    <cfRule type="expression" priority="10" dxfId="0" stopIfTrue="1">
      <formula>COUNTIF(Datova_oblast,"")-$B$5&gt;0</formula>
    </cfRule>
  </conditionalFormatting>
  <dataValidations count="1"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E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0.375" style="26" hidden="1" customWidth="1"/>
    <col min="11" max="11" width="10.00390625" style="26" hidden="1" customWidth="1"/>
    <col min="12" max="12" width="9.875" style="26" hidden="1" customWidth="1"/>
    <col min="13" max="13" width="12.00390625" style="26" hidden="1" customWidth="1"/>
    <col min="14" max="14" width="9.625" style="26" hidden="1" customWidth="1"/>
    <col min="15" max="15" width="9.00390625" style="26" hidden="1" customWidth="1"/>
    <col min="16" max="16" width="9.625" style="26" hidden="1" customWidth="1"/>
    <col min="17" max="17" width="9.875" style="26" hidden="1" customWidth="1"/>
    <col min="18" max="18" width="9.625" style="26" hidden="1" customWidth="1"/>
    <col min="19" max="19" width="9.125" style="26" hidden="1" customWidth="1"/>
    <col min="20" max="20" width="10.625" style="26" hidden="1" customWidth="1"/>
    <col min="21" max="21" width="1.75390625" style="26" hidden="1" customWidth="1"/>
    <col min="22" max="22" width="2.375" style="26" bestFit="1" customWidth="1"/>
    <col min="23" max="23" width="8.125" style="26" customWidth="1"/>
    <col min="24" max="25" width="2.375" style="26" bestFit="1" customWidth="1"/>
    <col min="26" max="26" width="26.625" style="26" customWidth="1"/>
    <col min="27" max="27" width="2.375" style="26" bestFit="1" customWidth="1"/>
    <col min="28" max="28" width="10.875" style="26" customWidth="1"/>
    <col min="29" max="30" width="10.375" style="26" bestFit="1" customWidth="1"/>
    <col min="31" max="31" width="10.75390625" style="26" customWidth="1"/>
    <col min="32" max="32" width="14.00390625" style="26" customWidth="1"/>
    <col min="33" max="33" width="10.125" style="26" customWidth="1"/>
    <col min="34" max="34" width="8.25390625" style="26" bestFit="1" customWidth="1"/>
    <col min="35" max="36" width="9.625" style="26" bestFit="1" customWidth="1"/>
    <col min="37" max="37" width="10.75390625" style="26" customWidth="1"/>
    <col min="38" max="38" width="11.375" style="26" customWidth="1"/>
    <col min="39" max="44" width="2.375" style="26" bestFit="1" customWidth="1"/>
    <col min="45" max="45" width="10.375" style="26" bestFit="1" customWidth="1"/>
    <col min="46" max="16384" width="9.125" style="26" customWidth="1"/>
  </cols>
  <sheetData>
    <row r="1" spans="1:21" s="20" customFormat="1" ht="13.5" hidden="1">
      <c r="A1" s="15" t="s">
        <v>174</v>
      </c>
      <c r="B1" s="15" t="s">
        <v>170</v>
      </c>
      <c r="C1" s="16" t="s">
        <v>175</v>
      </c>
      <c r="D1" s="17" t="s">
        <v>167</v>
      </c>
      <c r="E1" s="17" t="s">
        <v>175</v>
      </c>
      <c r="F1" s="18">
        <v>1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148</v>
      </c>
    </row>
    <row r="2" spans="1:20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38" s="28" customFormat="1" ht="15.75">
      <c r="A3" s="20" t="s">
        <v>149</v>
      </c>
      <c r="B3" s="27" t="s">
        <v>150</v>
      </c>
      <c r="D3" s="29" t="s">
        <v>176</v>
      </c>
      <c r="E3" s="29"/>
      <c r="F3" s="29"/>
      <c r="G3" s="29"/>
      <c r="H3" s="30" t="s">
        <v>26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29" t="s">
        <v>176</v>
      </c>
      <c r="W3" s="29"/>
      <c r="X3" s="29"/>
      <c r="Y3" s="29"/>
      <c r="Z3" s="30" t="s">
        <v>26</v>
      </c>
      <c r="AA3" s="31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s="28" customFormat="1" ht="15.75" customHeight="1" hidden="1">
      <c r="A4" s="20" t="s">
        <v>149</v>
      </c>
      <c r="B4" s="32">
        <v>297</v>
      </c>
      <c r="D4" s="33" t="s">
        <v>176</v>
      </c>
      <c r="E4" s="29"/>
      <c r="F4" s="29"/>
      <c r="G4" s="29"/>
      <c r="H4" s="33" t="s">
        <v>26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3" t="s">
        <v>176</v>
      </c>
      <c r="W4" s="29"/>
      <c r="X4" s="29"/>
      <c r="Y4" s="29"/>
      <c r="Z4" s="33" t="s">
        <v>26</v>
      </c>
      <c r="AA4" s="31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28" customFormat="1" ht="2.2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V5" s="35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146</v>
      </c>
      <c r="V8" s="41" t="s">
        <v>212</v>
      </c>
      <c r="W8" s="42"/>
      <c r="X8" s="42"/>
      <c r="Y8" s="42"/>
      <c r="Z8" s="42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 t="s">
        <v>27</v>
      </c>
    </row>
    <row r="9" spans="1:38" ht="15" customHeight="1" thickBo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37" t="s">
        <v>29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  <c r="V9" s="256" t="s">
        <v>28</v>
      </c>
      <c r="W9" s="257"/>
      <c r="X9" s="257"/>
      <c r="Y9" s="257"/>
      <c r="Z9" s="257"/>
      <c r="AA9" s="258"/>
      <c r="AB9" s="237" t="s">
        <v>29</v>
      </c>
      <c r="AC9" s="46" t="s">
        <v>30</v>
      </c>
      <c r="AD9" s="47"/>
      <c r="AE9" s="47"/>
      <c r="AF9" s="48"/>
      <c r="AG9" s="47"/>
      <c r="AH9" s="47"/>
      <c r="AI9" s="48"/>
      <c r="AJ9" s="47"/>
      <c r="AK9" s="47"/>
      <c r="AL9" s="49"/>
    </row>
    <row r="10" spans="1:38" ht="15" customHeight="1">
      <c r="A10" s="20" t="s">
        <v>149</v>
      </c>
      <c r="C10" s="45"/>
      <c r="D10" s="259"/>
      <c r="E10" s="260"/>
      <c r="F10" s="260"/>
      <c r="G10" s="260"/>
      <c r="H10" s="260"/>
      <c r="I10" s="238"/>
      <c r="J10" s="235"/>
      <c r="K10" s="262" t="s">
        <v>31</v>
      </c>
      <c r="L10" s="247" t="s">
        <v>32</v>
      </c>
      <c r="M10" s="248"/>
      <c r="N10" s="249" t="s">
        <v>201</v>
      </c>
      <c r="O10" s="244" t="s">
        <v>202</v>
      </c>
      <c r="P10" s="244" t="s">
        <v>33</v>
      </c>
      <c r="Q10" s="244" t="s">
        <v>34</v>
      </c>
      <c r="R10" s="244" t="s">
        <v>35</v>
      </c>
      <c r="S10" s="244" t="s">
        <v>36</v>
      </c>
      <c r="T10" s="265" t="s">
        <v>37</v>
      </c>
      <c r="U10" s="50"/>
      <c r="V10" s="259"/>
      <c r="W10" s="260"/>
      <c r="X10" s="260"/>
      <c r="Y10" s="260"/>
      <c r="Z10" s="260"/>
      <c r="AA10" s="238"/>
      <c r="AB10" s="235"/>
      <c r="AC10" s="262" t="s">
        <v>31</v>
      </c>
      <c r="AD10" s="247" t="s">
        <v>32</v>
      </c>
      <c r="AE10" s="248"/>
      <c r="AF10" s="249" t="s">
        <v>201</v>
      </c>
      <c r="AG10" s="244" t="s">
        <v>202</v>
      </c>
      <c r="AH10" s="244" t="s">
        <v>33</v>
      </c>
      <c r="AI10" s="244" t="s">
        <v>34</v>
      </c>
      <c r="AJ10" s="244" t="s">
        <v>35</v>
      </c>
      <c r="AK10" s="244" t="s">
        <v>36</v>
      </c>
      <c r="AL10" s="265" t="s">
        <v>37</v>
      </c>
    </row>
    <row r="11" spans="1:38" ht="9" customHeight="1">
      <c r="A11" s="20" t="s">
        <v>149</v>
      </c>
      <c r="C11" s="45"/>
      <c r="D11" s="259"/>
      <c r="E11" s="260"/>
      <c r="F11" s="260"/>
      <c r="G11" s="260"/>
      <c r="H11" s="260"/>
      <c r="I11" s="238"/>
      <c r="J11" s="235"/>
      <c r="K11" s="263"/>
      <c r="L11" s="252" t="s">
        <v>38</v>
      </c>
      <c r="M11" s="241" t="s">
        <v>39</v>
      </c>
      <c r="N11" s="250"/>
      <c r="O11" s="245"/>
      <c r="P11" s="245"/>
      <c r="Q11" s="245"/>
      <c r="R11" s="245"/>
      <c r="S11" s="245"/>
      <c r="T11" s="266"/>
      <c r="U11" s="50"/>
      <c r="V11" s="259"/>
      <c r="W11" s="260"/>
      <c r="X11" s="260"/>
      <c r="Y11" s="260"/>
      <c r="Z11" s="260"/>
      <c r="AA11" s="238"/>
      <c r="AB11" s="235"/>
      <c r="AC11" s="263"/>
      <c r="AD11" s="252" t="s">
        <v>38</v>
      </c>
      <c r="AE11" s="241" t="s">
        <v>39</v>
      </c>
      <c r="AF11" s="250"/>
      <c r="AG11" s="245"/>
      <c r="AH11" s="245"/>
      <c r="AI11" s="245"/>
      <c r="AJ11" s="245"/>
      <c r="AK11" s="245"/>
      <c r="AL11" s="266"/>
    </row>
    <row r="12" spans="1:38" ht="9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35"/>
      <c r="K12" s="263"/>
      <c r="L12" s="253"/>
      <c r="M12" s="242"/>
      <c r="N12" s="250"/>
      <c r="O12" s="245"/>
      <c r="P12" s="245"/>
      <c r="Q12" s="245"/>
      <c r="R12" s="245"/>
      <c r="S12" s="245"/>
      <c r="T12" s="266"/>
      <c r="U12" s="50"/>
      <c r="V12" s="259"/>
      <c r="W12" s="260"/>
      <c r="X12" s="260"/>
      <c r="Y12" s="260"/>
      <c r="Z12" s="260"/>
      <c r="AA12" s="238"/>
      <c r="AB12" s="235"/>
      <c r="AC12" s="263"/>
      <c r="AD12" s="253"/>
      <c r="AE12" s="242"/>
      <c r="AF12" s="250"/>
      <c r="AG12" s="245"/>
      <c r="AH12" s="245"/>
      <c r="AI12" s="245"/>
      <c r="AJ12" s="245"/>
      <c r="AK12" s="245"/>
      <c r="AL12" s="266"/>
    </row>
    <row r="13" spans="1:38" ht="31.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33"/>
      <c r="K13" s="264"/>
      <c r="L13" s="254"/>
      <c r="M13" s="243"/>
      <c r="N13" s="251"/>
      <c r="O13" s="246"/>
      <c r="P13" s="246"/>
      <c r="Q13" s="246"/>
      <c r="R13" s="246"/>
      <c r="S13" s="246"/>
      <c r="T13" s="267"/>
      <c r="U13" s="50"/>
      <c r="V13" s="239"/>
      <c r="W13" s="240"/>
      <c r="X13" s="240"/>
      <c r="Y13" s="240"/>
      <c r="Z13" s="240"/>
      <c r="AA13" s="236"/>
      <c r="AB13" s="233"/>
      <c r="AC13" s="264"/>
      <c r="AD13" s="254"/>
      <c r="AE13" s="243"/>
      <c r="AF13" s="251"/>
      <c r="AG13" s="246"/>
      <c r="AH13" s="246"/>
      <c r="AI13" s="246"/>
      <c r="AJ13" s="246"/>
      <c r="AK13" s="246"/>
      <c r="AL13" s="267"/>
    </row>
    <row r="14" spans="1:57" ht="20.2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56">
        <v>50533454.10105999</v>
      </c>
      <c r="K14" s="57">
        <v>27087284.052470002</v>
      </c>
      <c r="L14" s="58">
        <v>20054337.343</v>
      </c>
      <c r="M14" s="59">
        <v>7032946.709469999</v>
      </c>
      <c r="N14" s="60">
        <v>4413720.75111</v>
      </c>
      <c r="O14" s="61">
        <v>96757.86914000001</v>
      </c>
      <c r="P14" s="61">
        <v>823174.91271</v>
      </c>
      <c r="Q14" s="61">
        <v>873771.37372</v>
      </c>
      <c r="R14" s="61">
        <v>3812749.3686399995</v>
      </c>
      <c r="S14" s="61">
        <v>7498099.025080001</v>
      </c>
      <c r="T14" s="59">
        <v>5475646.06666</v>
      </c>
      <c r="U14" s="50"/>
      <c r="V14" s="53"/>
      <c r="W14" s="234" t="s">
        <v>40</v>
      </c>
      <c r="X14" s="234"/>
      <c r="Y14" s="234"/>
      <c r="Z14" s="234"/>
      <c r="AA14" s="261"/>
      <c r="AB14" s="56">
        <f>SUM(AB15:AB40)</f>
        <v>57475059.07</v>
      </c>
      <c r="AC14" s="56">
        <f aca="true" t="shared" si="0" ref="AC14:AL14">SUM(AC15:AC40)</f>
        <v>31062108.62</v>
      </c>
      <c r="AD14" s="56">
        <f t="shared" si="0"/>
        <v>23019052.85</v>
      </c>
      <c r="AE14" s="56">
        <f t="shared" si="0"/>
        <v>8070055.84</v>
      </c>
      <c r="AF14" s="56">
        <f t="shared" si="0"/>
        <v>5304477.13</v>
      </c>
      <c r="AG14" s="56">
        <f t="shared" si="0"/>
        <v>111491.01</v>
      </c>
      <c r="AH14" s="56">
        <f t="shared" si="0"/>
        <v>948994.88</v>
      </c>
      <c r="AI14" s="56">
        <f t="shared" si="0"/>
        <v>1018980.58</v>
      </c>
      <c r="AJ14" s="56">
        <f t="shared" si="0"/>
        <v>4085577.16</v>
      </c>
      <c r="AK14" s="56">
        <f t="shared" si="0"/>
        <v>9018835.35</v>
      </c>
      <c r="AL14" s="95">
        <f t="shared" si="0"/>
        <v>5469839.41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</row>
    <row r="15" spans="1:57" ht="13.5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66">
        <v>466748.39</v>
      </c>
      <c r="K15" s="67">
        <v>280027.65</v>
      </c>
      <c r="L15" s="68">
        <v>213316.27</v>
      </c>
      <c r="M15" s="69">
        <v>66711.38</v>
      </c>
      <c r="N15" s="70">
        <v>29826.75</v>
      </c>
      <c r="O15" s="71">
        <v>1575.67</v>
      </c>
      <c r="P15" s="71">
        <v>10928.32</v>
      </c>
      <c r="Q15" s="71">
        <v>5452.31</v>
      </c>
      <c r="R15" s="71">
        <v>76677.13</v>
      </c>
      <c r="S15" s="71">
        <v>36088.51</v>
      </c>
      <c r="T15" s="69">
        <v>24016.22</v>
      </c>
      <c r="U15" s="50"/>
      <c r="V15" s="63"/>
      <c r="W15" s="64" t="s">
        <v>41</v>
      </c>
      <c r="X15" s="64"/>
      <c r="Y15" s="64"/>
      <c r="Z15" s="64"/>
      <c r="AA15" s="65"/>
      <c r="AB15" s="66">
        <f>'E1.2'!AC15+'E1.3'!AB15</f>
        <v>553644.76</v>
      </c>
      <c r="AC15" s="67">
        <f>'E1.2'!AD15+'E1.3'!AC15</f>
        <v>330825.56</v>
      </c>
      <c r="AD15" s="68">
        <f>'E1.2'!AE15+'E1.3'!AD15</f>
        <v>251880.32</v>
      </c>
      <c r="AE15" s="69">
        <f>'E1.2'!AF15+'E1.3'!AE15</f>
        <v>78945.24</v>
      </c>
      <c r="AF15" s="70">
        <f>'E1.2'!AG15+'E1.3'!AF15</f>
        <v>47596.71</v>
      </c>
      <c r="AG15" s="71">
        <f>'E1.2'!AH15+'E1.3'!AG15</f>
        <v>1651.8500000000001</v>
      </c>
      <c r="AH15" s="71">
        <f>'E1.2'!AI15+'E1.3'!AH15</f>
        <v>9308.77</v>
      </c>
      <c r="AI15" s="71">
        <f>'E1.2'!AJ15+'E1.3'!AI15</f>
        <v>6630.65</v>
      </c>
      <c r="AJ15" s="71">
        <f>'E1.2'!AK15+'E1.3'!AJ15</f>
        <v>89828.35</v>
      </c>
      <c r="AK15" s="71">
        <f>'E1.2'!AL15+'E1.3'!AK15</f>
        <v>42693.579999999994</v>
      </c>
      <c r="AL15" s="69">
        <f>'E1.2'!AM15+'E1.3'!AL15</f>
        <v>24288.68</v>
      </c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</row>
    <row r="16" spans="1:57" ht="12.75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75">
        <v>95999.35800000001</v>
      </c>
      <c r="K16" s="76">
        <v>55415.291</v>
      </c>
      <c r="L16" s="77">
        <v>40800.388</v>
      </c>
      <c r="M16" s="78">
        <v>14614.902999999998</v>
      </c>
      <c r="N16" s="79">
        <v>11778.023</v>
      </c>
      <c r="O16" s="80">
        <v>59.682</v>
      </c>
      <c r="P16" s="80">
        <v>5518.781</v>
      </c>
      <c r="Q16" s="80">
        <v>415.041</v>
      </c>
      <c r="R16" s="80">
        <v>11279.454</v>
      </c>
      <c r="S16" s="80">
        <v>4207.604</v>
      </c>
      <c r="T16" s="78">
        <v>6364.099</v>
      </c>
      <c r="U16" s="50"/>
      <c r="V16" s="72"/>
      <c r="W16" s="73" t="s">
        <v>42</v>
      </c>
      <c r="X16" s="73"/>
      <c r="Y16" s="73"/>
      <c r="Z16" s="73"/>
      <c r="AA16" s="74"/>
      <c r="AB16" s="75">
        <f>'E1.2'!AC16+'E1.3'!AB16</f>
        <v>116696</v>
      </c>
      <c r="AC16" s="76">
        <v>65614</v>
      </c>
      <c r="AD16" s="77">
        <v>48876</v>
      </c>
      <c r="AE16" s="78">
        <v>16738</v>
      </c>
      <c r="AF16" s="79">
        <f>'E1.2'!AG16+'E1.3'!AF16</f>
        <v>14563</v>
      </c>
      <c r="AG16" s="80">
        <f>'E1.2'!AH16+'E1.3'!AG16</f>
        <v>96</v>
      </c>
      <c r="AH16" s="80">
        <f>'E1.2'!AI16+'E1.3'!AH16</f>
        <v>3671</v>
      </c>
      <c r="AI16" s="80">
        <f>'E1.2'!AJ16+'E1.3'!AI16</f>
        <v>690</v>
      </c>
      <c r="AJ16" s="80">
        <f>'E1.2'!AK16+'E1.3'!AJ16</f>
        <v>13041</v>
      </c>
      <c r="AK16" s="80">
        <f>'E1.2'!AL16+'E1.3'!AK16</f>
        <v>8687</v>
      </c>
      <c r="AL16" s="78">
        <f>'E1.2'!AM16+'E1.3'!AL16</f>
        <v>6487</v>
      </c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</row>
    <row r="17" spans="1:57" ht="12.75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75">
        <v>2182556</v>
      </c>
      <c r="K17" s="76">
        <v>1137479</v>
      </c>
      <c r="L17" s="77">
        <v>844784</v>
      </c>
      <c r="M17" s="78">
        <v>292695</v>
      </c>
      <c r="N17" s="79">
        <v>253742</v>
      </c>
      <c r="O17" s="80">
        <v>7719</v>
      </c>
      <c r="P17" s="80">
        <v>37311</v>
      </c>
      <c r="Q17" s="80">
        <v>41379</v>
      </c>
      <c r="R17" s="80">
        <v>213850</v>
      </c>
      <c r="S17" s="80">
        <v>263997</v>
      </c>
      <c r="T17" s="78">
        <v>156496</v>
      </c>
      <c r="U17" s="50"/>
      <c r="V17" s="72"/>
      <c r="W17" s="73" t="s">
        <v>43</v>
      </c>
      <c r="X17" s="73"/>
      <c r="Y17" s="73"/>
      <c r="Z17" s="73"/>
      <c r="AA17" s="74"/>
      <c r="AB17" s="75">
        <f>'E1.2'!AC17+'E1.3'!AB17</f>
        <v>2510517</v>
      </c>
      <c r="AC17" s="76">
        <f>'E1.2'!AD17+'E1.3'!AC17</f>
        <v>1339391</v>
      </c>
      <c r="AD17" s="77">
        <f>'E1.2'!AE17+'E1.3'!AD17</f>
        <v>996242</v>
      </c>
      <c r="AE17" s="78">
        <f>'E1.2'!AF17+'E1.3'!AE17</f>
        <v>343149</v>
      </c>
      <c r="AF17" s="79">
        <f>'E1.2'!AG17+'E1.3'!AF17</f>
        <v>288529</v>
      </c>
      <c r="AG17" s="80">
        <f>'E1.2'!AH17+'E1.3'!AG17</f>
        <v>8576</v>
      </c>
      <c r="AH17" s="80">
        <f>'E1.2'!AI17+'E1.3'!AH17</f>
        <v>43158</v>
      </c>
      <c r="AI17" s="80">
        <f>'E1.2'!AJ17+'E1.3'!AI17</f>
        <v>53015</v>
      </c>
      <c r="AJ17" s="80">
        <f>'E1.2'!AK17+'E1.3'!AJ17</f>
        <v>234269</v>
      </c>
      <c r="AK17" s="80">
        <f>'E1.2'!AL17+'E1.3'!AK17</f>
        <v>340812</v>
      </c>
      <c r="AL17" s="78">
        <f>'E1.2'!AM17+'E1.3'!AL17</f>
        <v>167858</v>
      </c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</row>
    <row r="18" spans="1:57" ht="12.75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75">
        <v>4986986.72</v>
      </c>
      <c r="K18" s="76">
        <v>2745346.25</v>
      </c>
      <c r="L18" s="77">
        <v>2039618.87</v>
      </c>
      <c r="M18" s="78">
        <v>705727.38</v>
      </c>
      <c r="N18" s="79">
        <v>432164.68</v>
      </c>
      <c r="O18" s="80">
        <v>7757.86</v>
      </c>
      <c r="P18" s="80">
        <v>66483.76</v>
      </c>
      <c r="Q18" s="80">
        <v>84441.66</v>
      </c>
      <c r="R18" s="80">
        <v>645087.97</v>
      </c>
      <c r="S18" s="80">
        <v>540111.28</v>
      </c>
      <c r="T18" s="78">
        <v>385438.3</v>
      </c>
      <c r="U18" s="50"/>
      <c r="V18" s="72"/>
      <c r="W18" s="73" t="s">
        <v>44</v>
      </c>
      <c r="X18" s="73"/>
      <c r="Y18" s="73"/>
      <c r="Z18" s="73"/>
      <c r="AA18" s="74"/>
      <c r="AB18" s="75">
        <f>'E1.2'!AC18+'E1.3'!AB18</f>
        <v>5797710</v>
      </c>
      <c r="AC18" s="76">
        <f>'E1.2'!AD18+'E1.3'!AC18</f>
        <v>3251013</v>
      </c>
      <c r="AD18" s="77">
        <f>'E1.2'!AE18+'E1.3'!AD18</f>
        <v>2415526</v>
      </c>
      <c r="AE18" s="78">
        <f>'E1.2'!AF18+'E1.3'!AE18</f>
        <v>835487</v>
      </c>
      <c r="AF18" s="79">
        <f>'E1.2'!AG18+'E1.3'!AF18</f>
        <v>488796</v>
      </c>
      <c r="AG18" s="80">
        <f>'E1.2'!AH18+'E1.3'!AG18</f>
        <v>8955</v>
      </c>
      <c r="AH18" s="80">
        <f>'E1.2'!AI18+'E1.3'!AH18</f>
        <v>80263</v>
      </c>
      <c r="AI18" s="80">
        <f>'E1.2'!AJ18+'E1.3'!AI18</f>
        <v>98864</v>
      </c>
      <c r="AJ18" s="80">
        <f>'E1.2'!AK18+'E1.3'!AJ18</f>
        <v>501429</v>
      </c>
      <c r="AK18" s="80">
        <f>'E1.2'!AL18+'E1.3'!AK18</f>
        <v>848497</v>
      </c>
      <c r="AL18" s="78">
        <f>'E1.2'!AM18+'E1.3'!AL18</f>
        <v>438292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</row>
    <row r="19" spans="1:57" ht="12.75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75">
        <v>235841.55205000003</v>
      </c>
      <c r="K19" s="76">
        <v>157700.39100000003</v>
      </c>
      <c r="L19" s="77">
        <v>117007.12200000002</v>
      </c>
      <c r="M19" s="78">
        <v>40693.269000000015</v>
      </c>
      <c r="N19" s="79">
        <v>15930.23184</v>
      </c>
      <c r="O19" s="80">
        <v>654.5584699999999</v>
      </c>
      <c r="P19" s="80">
        <v>2158.96117</v>
      </c>
      <c r="Q19" s="80">
        <v>1214.64052</v>
      </c>
      <c r="R19" s="80">
        <v>20505.747349999998</v>
      </c>
      <c r="S19" s="80">
        <v>13654.477219999999</v>
      </c>
      <c r="T19" s="78">
        <v>23918.0903</v>
      </c>
      <c r="U19" s="50"/>
      <c r="V19" s="72"/>
      <c r="W19" s="73" t="s">
        <v>45</v>
      </c>
      <c r="X19" s="73"/>
      <c r="Y19" s="73"/>
      <c r="Z19" s="73"/>
      <c r="AA19" s="74"/>
      <c r="AB19" s="75">
        <f>'E1.2'!AC19+'E1.3'!AB19</f>
        <v>267081.31</v>
      </c>
      <c r="AC19" s="76">
        <f>'E1.2'!AD19+'E1.3'!AC19</f>
        <v>183384.06</v>
      </c>
      <c r="AD19" s="77">
        <f>'E1.2'!AE19+'E1.3'!AD19</f>
        <v>136562.53</v>
      </c>
      <c r="AE19" s="78">
        <f>'E1.2'!AF19+'E1.3'!AE19</f>
        <v>46821.6</v>
      </c>
      <c r="AF19" s="79">
        <f>'E1.2'!AG19+'E1.3'!AF19</f>
        <v>14588.42</v>
      </c>
      <c r="AG19" s="80">
        <f>'E1.2'!AH19+'E1.3'!AG19</f>
        <v>661.16</v>
      </c>
      <c r="AH19" s="80">
        <f>'E1.2'!AI19+'E1.3'!AH19</f>
        <v>2823.11</v>
      </c>
      <c r="AI19" s="80">
        <f>'E1.2'!AJ19+'E1.3'!AI19</f>
        <v>1415.93</v>
      </c>
      <c r="AJ19" s="80">
        <f>'E1.2'!AK19+'E1.3'!AJ19</f>
        <v>21077.81</v>
      </c>
      <c r="AK19" s="80">
        <f>'E1.2'!AL19+'E1.3'!AK19</f>
        <v>15378.77</v>
      </c>
      <c r="AL19" s="78">
        <f>'E1.2'!AM19+'E1.3'!AL19</f>
        <v>27196.73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</row>
    <row r="20" spans="1:57" ht="12.75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75">
        <v>1421049</v>
      </c>
      <c r="K20" s="76">
        <v>871875</v>
      </c>
      <c r="L20" s="77">
        <v>579893</v>
      </c>
      <c r="M20" s="78">
        <v>291982</v>
      </c>
      <c r="N20" s="79">
        <v>134482</v>
      </c>
      <c r="O20" s="80">
        <v>2108</v>
      </c>
      <c r="P20" s="80">
        <v>17162</v>
      </c>
      <c r="Q20" s="80">
        <v>18575</v>
      </c>
      <c r="R20" s="80">
        <v>106981</v>
      </c>
      <c r="S20" s="80">
        <v>258628</v>
      </c>
      <c r="T20" s="78">
        <v>143159</v>
      </c>
      <c r="U20" s="50"/>
      <c r="V20" s="72"/>
      <c r="W20" s="73" t="s">
        <v>46</v>
      </c>
      <c r="X20" s="73"/>
      <c r="Y20" s="73"/>
      <c r="Z20" s="73"/>
      <c r="AA20" s="74"/>
      <c r="AB20" s="75">
        <f>'E1.2'!AC20+'E1.3'!AB20</f>
        <v>1671385</v>
      </c>
      <c r="AC20" s="76">
        <v>1023609</v>
      </c>
      <c r="AD20" s="77">
        <v>683980</v>
      </c>
      <c r="AE20" s="78">
        <f>'E1.2'!AF20+'E1.3'!AE20</f>
        <v>339629</v>
      </c>
      <c r="AF20" s="79">
        <v>169282</v>
      </c>
      <c r="AG20" s="80">
        <v>3030</v>
      </c>
      <c r="AH20" s="80">
        <v>23938</v>
      </c>
      <c r="AI20" s="80">
        <v>25335</v>
      </c>
      <c r="AJ20" s="80">
        <v>116493</v>
      </c>
      <c r="AK20" s="80">
        <v>304990</v>
      </c>
      <c r="AL20" s="78">
        <v>152964</v>
      </c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</row>
    <row r="21" spans="1:57" ht="12.75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75">
        <v>6299734</v>
      </c>
      <c r="K21" s="76">
        <v>3301864</v>
      </c>
      <c r="L21" s="77">
        <v>2444910</v>
      </c>
      <c r="M21" s="78">
        <v>856954</v>
      </c>
      <c r="N21" s="79">
        <v>469954</v>
      </c>
      <c r="O21" s="80">
        <v>3898</v>
      </c>
      <c r="P21" s="80">
        <v>77921</v>
      </c>
      <c r="Q21" s="80">
        <v>93604</v>
      </c>
      <c r="R21" s="80">
        <v>365165</v>
      </c>
      <c r="S21" s="80">
        <v>1288576</v>
      </c>
      <c r="T21" s="78">
        <v>680355</v>
      </c>
      <c r="U21" s="50"/>
      <c r="V21" s="72"/>
      <c r="W21" s="73" t="s">
        <v>47</v>
      </c>
      <c r="X21" s="73"/>
      <c r="Y21" s="73"/>
      <c r="Z21" s="73"/>
      <c r="AA21" s="74"/>
      <c r="AB21" s="75">
        <f>'E1.2'!AC21+'E1.3'!AB21</f>
        <v>6948629</v>
      </c>
      <c r="AC21" s="76">
        <f>'E1.2'!AD21+'E1.3'!AC21</f>
        <v>3606661</v>
      </c>
      <c r="AD21" s="77">
        <f>'E1.2'!AE21+'E1.3'!AD21</f>
        <v>2663080</v>
      </c>
      <c r="AE21" s="78">
        <f>'E1.2'!AF21+'E1.3'!AE21</f>
        <v>943581</v>
      </c>
      <c r="AF21" s="79">
        <f>'E1.2'!AG21+'E1.3'!AF21</f>
        <v>600059</v>
      </c>
      <c r="AG21" s="80">
        <f>'E1.2'!AH21+'E1.3'!AG21</f>
        <v>4911</v>
      </c>
      <c r="AH21" s="80">
        <f>'E1.2'!AI21+'E1.3'!AH21</f>
        <v>85407</v>
      </c>
      <c r="AI21" s="80">
        <f>'E1.2'!AJ21+'E1.3'!AI21</f>
        <v>103851</v>
      </c>
      <c r="AJ21" s="80">
        <f>'E1.2'!AK21+'E1.3'!AJ21</f>
        <v>391324</v>
      </c>
      <c r="AK21" s="80">
        <f>'E1.2'!AL21+'E1.3'!AK21</f>
        <v>1436675</v>
      </c>
      <c r="AL21" s="78">
        <f>'E1.2'!AM21+'E1.3'!AL21</f>
        <v>681587</v>
      </c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57" ht="12.75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75">
        <v>1639302</v>
      </c>
      <c r="K22" s="76">
        <v>807961</v>
      </c>
      <c r="L22" s="77">
        <v>602290</v>
      </c>
      <c r="M22" s="78">
        <v>205671</v>
      </c>
      <c r="N22" s="79">
        <v>207856</v>
      </c>
      <c r="O22" s="80">
        <v>2513</v>
      </c>
      <c r="P22" s="80">
        <v>43447</v>
      </c>
      <c r="Q22" s="80">
        <v>35383</v>
      </c>
      <c r="R22" s="80">
        <v>137379</v>
      </c>
      <c r="S22" s="80">
        <v>223670</v>
      </c>
      <c r="T22" s="78">
        <v>158778</v>
      </c>
      <c r="U22" s="50"/>
      <c r="V22" s="72"/>
      <c r="W22" s="73" t="s">
        <v>48</v>
      </c>
      <c r="X22" s="73"/>
      <c r="Y22" s="73"/>
      <c r="Z22" s="73"/>
      <c r="AA22" s="74"/>
      <c r="AB22" s="75">
        <f>'E1.2'!AC22+'E1.3'!AB22</f>
        <v>1866035</v>
      </c>
      <c r="AC22" s="76">
        <f>'E1.2'!AD22+'E1.3'!AC22</f>
        <v>956713</v>
      </c>
      <c r="AD22" s="77">
        <f>'E1.2'!AE22+'E1.3'!AD22</f>
        <v>714951</v>
      </c>
      <c r="AE22" s="78">
        <f>'E1.2'!AF22+'E1.3'!AE22</f>
        <v>241762</v>
      </c>
      <c r="AF22" s="79">
        <f>'E1.2'!AG22+'E1.3'!AF22</f>
        <v>231982</v>
      </c>
      <c r="AG22" s="80">
        <f>'E1.2'!AH22+'E1.3'!AG22</f>
        <v>3064</v>
      </c>
      <c r="AH22" s="80">
        <f>'E1.2'!AI22+'E1.3'!AH22</f>
        <v>47014</v>
      </c>
      <c r="AI22" s="80">
        <f>'E1.2'!AJ22+'E1.3'!AI22</f>
        <v>41006</v>
      </c>
      <c r="AJ22" s="80">
        <f>'E1.2'!AK22+'E1.3'!AJ22</f>
        <v>153263</v>
      </c>
      <c r="AK22" s="80">
        <f>'E1.2'!AL22+'E1.3'!AK22</f>
        <v>276844</v>
      </c>
      <c r="AL22" s="78">
        <f>'E1.2'!AM22+'E1.3'!AL22</f>
        <v>160182</v>
      </c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</row>
    <row r="23" spans="1:57" ht="12.75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75">
        <v>890904</v>
      </c>
      <c r="K23" s="76">
        <v>567141</v>
      </c>
      <c r="L23" s="77">
        <v>424221</v>
      </c>
      <c r="M23" s="78">
        <v>142920</v>
      </c>
      <c r="N23" s="79">
        <v>53206</v>
      </c>
      <c r="O23" s="80">
        <v>2001</v>
      </c>
      <c r="P23" s="80">
        <v>8957</v>
      </c>
      <c r="Q23" s="80">
        <v>20214</v>
      </c>
      <c r="R23" s="80">
        <v>53462</v>
      </c>
      <c r="S23" s="80">
        <v>122760</v>
      </c>
      <c r="T23" s="78">
        <v>59529</v>
      </c>
      <c r="U23" s="50"/>
      <c r="V23" s="72"/>
      <c r="W23" s="73" t="s">
        <v>49</v>
      </c>
      <c r="X23" s="73"/>
      <c r="Y23" s="73"/>
      <c r="Z23" s="73"/>
      <c r="AA23" s="74"/>
      <c r="AB23" s="75">
        <v>1089831</v>
      </c>
      <c r="AC23" s="76">
        <v>658006</v>
      </c>
      <c r="AD23" s="77">
        <v>513591</v>
      </c>
      <c r="AE23" s="78">
        <v>171415</v>
      </c>
      <c r="AF23" s="79">
        <v>90214</v>
      </c>
      <c r="AG23" s="80">
        <v>2263</v>
      </c>
      <c r="AH23" s="80">
        <v>8866</v>
      </c>
      <c r="AI23" s="80">
        <v>22214</v>
      </c>
      <c r="AJ23" s="80">
        <v>63098</v>
      </c>
      <c r="AK23" s="80">
        <v>146314</v>
      </c>
      <c r="AL23" s="78">
        <v>71438</v>
      </c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</row>
    <row r="24" spans="1:57" ht="12.75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75">
        <v>454747</v>
      </c>
      <c r="K24" s="76">
        <v>302623</v>
      </c>
      <c r="L24" s="77">
        <v>222684</v>
      </c>
      <c r="M24" s="78">
        <v>79939</v>
      </c>
      <c r="N24" s="79">
        <v>31132</v>
      </c>
      <c r="O24" s="80">
        <v>1030</v>
      </c>
      <c r="P24" s="80">
        <v>2868</v>
      </c>
      <c r="Q24" s="80">
        <v>8560</v>
      </c>
      <c r="R24" s="80">
        <v>28408</v>
      </c>
      <c r="S24" s="80">
        <v>35742</v>
      </c>
      <c r="T24" s="78">
        <v>41619</v>
      </c>
      <c r="U24" s="50"/>
      <c r="V24" s="72"/>
      <c r="W24" s="73" t="s">
        <v>50</v>
      </c>
      <c r="X24" s="73"/>
      <c r="Y24" s="73"/>
      <c r="Z24" s="73"/>
      <c r="AA24" s="74"/>
      <c r="AB24" s="75">
        <f>'E1.2'!AC24+'E1.3'!AB24</f>
        <v>591224</v>
      </c>
      <c r="AC24" s="76">
        <f>'E1.2'!AD24+'E1.3'!AC24</f>
        <v>364896</v>
      </c>
      <c r="AD24" s="77">
        <f>'E1.2'!AE24+'E1.3'!AD24</f>
        <v>269585</v>
      </c>
      <c r="AE24" s="78">
        <f>'E1.2'!AF24+'E1.3'!AE24</f>
        <v>95311</v>
      </c>
      <c r="AF24" s="79">
        <f>'E1.2'!AG24+'E1.3'!AF24</f>
        <v>33513</v>
      </c>
      <c r="AG24" s="80">
        <f>'E1.2'!AH24+'E1.3'!AG24</f>
        <v>1433</v>
      </c>
      <c r="AH24" s="80">
        <f>'E1.2'!AI24+'E1.3'!AH24</f>
        <v>3139</v>
      </c>
      <c r="AI24" s="80">
        <f>'E1.2'!AJ24+'E1.3'!AI24</f>
        <v>11013</v>
      </c>
      <c r="AJ24" s="80">
        <f>'E1.2'!AK24+'E1.3'!AJ24</f>
        <v>32370</v>
      </c>
      <c r="AK24" s="80">
        <f>'E1.2'!AL24+'E1.3'!AK24</f>
        <v>39592</v>
      </c>
      <c r="AL24" s="78">
        <f>'E1.2'!AM24+'E1.3'!AL24</f>
        <v>42515</v>
      </c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</row>
    <row r="25" spans="1:57" ht="12.75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75">
        <v>1171811.72</v>
      </c>
      <c r="K25" s="76">
        <v>657569</v>
      </c>
      <c r="L25" s="77">
        <v>495665</v>
      </c>
      <c r="M25" s="78">
        <v>161904</v>
      </c>
      <c r="N25" s="79">
        <v>114458</v>
      </c>
      <c r="O25" s="80">
        <v>1309</v>
      </c>
      <c r="P25" s="80">
        <v>30916</v>
      </c>
      <c r="Q25" s="80">
        <v>21077</v>
      </c>
      <c r="R25" s="80">
        <v>54972</v>
      </c>
      <c r="S25" s="80">
        <v>161159</v>
      </c>
      <c r="T25" s="78">
        <v>120190.17</v>
      </c>
      <c r="U25" s="50"/>
      <c r="V25" s="72"/>
      <c r="W25" s="73" t="s">
        <v>51</v>
      </c>
      <c r="X25" s="73"/>
      <c r="Y25" s="73"/>
      <c r="Z25" s="73"/>
      <c r="AA25" s="74"/>
      <c r="AB25" s="75">
        <f>'E1.2'!AC25+'E1.3'!AB25</f>
        <v>1360342</v>
      </c>
      <c r="AC25" s="76">
        <f>'E1.2'!AD25+'E1.3'!AC25</f>
        <v>763833</v>
      </c>
      <c r="AD25" s="77">
        <f>'E1.2'!AE25+'E1.3'!AD25</f>
        <v>575183</v>
      </c>
      <c r="AE25" s="78">
        <f>'E1.2'!AF25+'E1.3'!AE25</f>
        <v>188650</v>
      </c>
      <c r="AF25" s="79">
        <f>'E1.2'!AG25+'E1.3'!AF25</f>
        <v>148533</v>
      </c>
      <c r="AG25" s="80">
        <f>'E1.2'!AH25+'E1.3'!AG25</f>
        <v>1630</v>
      </c>
      <c r="AH25" s="80">
        <f>'E1.2'!AI25+'E1.3'!AH25</f>
        <v>17607</v>
      </c>
      <c r="AI25" s="80">
        <f>'E1.2'!AJ25+'E1.3'!AI25</f>
        <v>27233</v>
      </c>
      <c r="AJ25" s="80">
        <f>'E1.2'!AK25+'E1.3'!AJ25</f>
        <v>65304</v>
      </c>
      <c r="AK25" s="80">
        <f>'E1.2'!AL25+'E1.3'!AK25</f>
        <v>189826</v>
      </c>
      <c r="AL25" s="78">
        <f>'E1.2'!AM25+'E1.3'!AL25</f>
        <v>133302</v>
      </c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</row>
    <row r="26" spans="1:57" ht="12.75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75">
        <v>600968</v>
      </c>
      <c r="K26" s="76">
        <v>346950</v>
      </c>
      <c r="L26" s="77">
        <v>258584</v>
      </c>
      <c r="M26" s="78">
        <v>88366</v>
      </c>
      <c r="N26" s="79">
        <v>36430</v>
      </c>
      <c r="O26" s="80">
        <v>2191</v>
      </c>
      <c r="P26" s="80">
        <v>4978</v>
      </c>
      <c r="Q26" s="80">
        <v>10580</v>
      </c>
      <c r="R26" s="80">
        <v>56549</v>
      </c>
      <c r="S26" s="80">
        <v>95104</v>
      </c>
      <c r="T26" s="78">
        <v>43737</v>
      </c>
      <c r="U26" s="50"/>
      <c r="V26" s="72"/>
      <c r="W26" s="73" t="s">
        <v>52</v>
      </c>
      <c r="X26" s="73"/>
      <c r="Y26" s="73"/>
      <c r="Z26" s="73"/>
      <c r="AA26" s="74"/>
      <c r="AB26" s="75">
        <f>'E1.2'!AC26+'E1.3'!AB26</f>
        <v>742579</v>
      </c>
      <c r="AC26" s="76">
        <f>'E1.2'!AD26+'E1.3'!AC26</f>
        <v>418832</v>
      </c>
      <c r="AD26" s="77">
        <f>'E1.2'!AE26+'E1.3'!AD26</f>
        <v>313250</v>
      </c>
      <c r="AE26" s="78">
        <f>'E1.2'!AF26+'E1.3'!AE26</f>
        <v>105582</v>
      </c>
      <c r="AF26" s="79">
        <f>'E1.2'!AG26+'E1.3'!AF26</f>
        <v>63724</v>
      </c>
      <c r="AG26" s="80">
        <f>'E1.2'!AH26+'E1.3'!AG26</f>
        <v>2431</v>
      </c>
      <c r="AH26" s="80">
        <f>'E1.2'!AI26+'E1.3'!AH26</f>
        <v>5956</v>
      </c>
      <c r="AI26" s="80">
        <f>'E1.2'!AJ26+'E1.3'!AI26</f>
        <v>12906</v>
      </c>
      <c r="AJ26" s="80">
        <f>'E1.2'!AK26+'E1.3'!AJ26</f>
        <v>56744</v>
      </c>
      <c r="AK26" s="80">
        <f>'E1.2'!AL26+'E1.3'!AK26</f>
        <v>129063</v>
      </c>
      <c r="AL26" s="78">
        <f>'E1.2'!AM26+'E1.3'!AL26</f>
        <v>50844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</row>
    <row r="27" spans="1:57" ht="12.75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75">
        <v>788006</v>
      </c>
      <c r="K27" s="76">
        <v>483315</v>
      </c>
      <c r="L27" s="77">
        <v>358252</v>
      </c>
      <c r="M27" s="78">
        <v>125063</v>
      </c>
      <c r="N27" s="79">
        <v>54283</v>
      </c>
      <c r="O27" s="80">
        <v>2205</v>
      </c>
      <c r="P27" s="80">
        <v>6591</v>
      </c>
      <c r="Q27" s="80">
        <v>12161</v>
      </c>
      <c r="R27" s="80">
        <v>54978</v>
      </c>
      <c r="S27" s="80">
        <v>107623</v>
      </c>
      <c r="T27" s="78">
        <v>63556</v>
      </c>
      <c r="U27" s="50"/>
      <c r="V27" s="72"/>
      <c r="W27" s="73" t="s">
        <v>53</v>
      </c>
      <c r="X27" s="73"/>
      <c r="Y27" s="73"/>
      <c r="Z27" s="73"/>
      <c r="AA27" s="73"/>
      <c r="AB27" s="75">
        <f>'E1.2'!AC27+'E1.3'!AB27</f>
        <v>986037</v>
      </c>
      <c r="AC27" s="76">
        <f>'E1.2'!AD27+'E1.3'!AC27</f>
        <v>579258</v>
      </c>
      <c r="AD27" s="77">
        <f>'E1.2'!AE27+'E1.3'!AD27</f>
        <v>432441</v>
      </c>
      <c r="AE27" s="78">
        <f>'E1.2'!AF27+'E1.3'!AE27</f>
        <v>146817</v>
      </c>
      <c r="AF27" s="79">
        <f>'E1.2'!AG27+'E1.3'!AF27</f>
        <v>83850</v>
      </c>
      <c r="AG27" s="80">
        <f>'E1.2'!AH27+'E1.3'!AG27</f>
        <v>2138</v>
      </c>
      <c r="AH27" s="80">
        <f>'E1.2'!AI27+'E1.3'!AH27</f>
        <v>7974</v>
      </c>
      <c r="AI27" s="80">
        <f>'E1.2'!AJ27+'E1.3'!AI27</f>
        <v>13386</v>
      </c>
      <c r="AJ27" s="80">
        <f>'E1.2'!AK27+'E1.3'!AJ27</f>
        <v>72452</v>
      </c>
      <c r="AK27" s="80">
        <f>'E1.2'!AL27+'E1.3'!AK27</f>
        <v>152864</v>
      </c>
      <c r="AL27" s="78">
        <f>'E1.2'!AM27+'E1.3'!AL27</f>
        <v>63205</v>
      </c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</row>
    <row r="28" spans="1:57" ht="12.75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75">
        <v>9899087</v>
      </c>
      <c r="K28" s="76">
        <v>5608782</v>
      </c>
      <c r="L28" s="77">
        <v>4139818</v>
      </c>
      <c r="M28" s="78">
        <v>1468964</v>
      </c>
      <c r="N28" s="79">
        <v>878714</v>
      </c>
      <c r="O28" s="80">
        <v>18824</v>
      </c>
      <c r="P28" s="80">
        <v>179334</v>
      </c>
      <c r="Q28" s="80">
        <v>182618</v>
      </c>
      <c r="R28" s="80">
        <v>703422</v>
      </c>
      <c r="S28" s="80">
        <v>1422230</v>
      </c>
      <c r="T28" s="78">
        <v>800452</v>
      </c>
      <c r="U28" s="50"/>
      <c r="V28" s="72"/>
      <c r="W28" s="73" t="s">
        <v>54</v>
      </c>
      <c r="X28" s="73"/>
      <c r="Y28" s="73"/>
      <c r="Z28" s="73"/>
      <c r="AA28" s="74"/>
      <c r="AB28" s="75">
        <f>'E1.2'!AC28+'E1.3'!AB28</f>
        <v>11119665</v>
      </c>
      <c r="AC28" s="76">
        <f>'E1.2'!AD28+'E1.3'!AC28</f>
        <v>6346303</v>
      </c>
      <c r="AD28" s="77">
        <f>'E1.2'!AE28+'E1.3'!AD28</f>
        <v>4688506</v>
      </c>
      <c r="AE28" s="78">
        <f>'E1.2'!AF28+'E1.3'!AE28</f>
        <v>1657797</v>
      </c>
      <c r="AF28" s="79">
        <f>'E1.2'!AG28+'E1.3'!AF28</f>
        <v>988251</v>
      </c>
      <c r="AG28" s="80">
        <f>'E1.2'!AH28+'E1.3'!AG28</f>
        <v>21184</v>
      </c>
      <c r="AH28" s="80">
        <f>'E1.2'!AI28+'E1.3'!AH28</f>
        <v>273737</v>
      </c>
      <c r="AI28" s="80">
        <f>'E1.2'!AJ28+'E1.3'!AI28</f>
        <v>218139</v>
      </c>
      <c r="AJ28" s="80">
        <f>'E1.2'!AK28+'E1.3'!AJ28</f>
        <v>766926</v>
      </c>
      <c r="AK28" s="80">
        <f>'E1.2'!AL28+'E1.3'!AK28</f>
        <v>1552228</v>
      </c>
      <c r="AL28" s="78">
        <f>'E1.2'!AM28+'E1.3'!AL28</f>
        <v>845880</v>
      </c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29" spans="1:57" ht="12.75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75">
        <v>3658277</v>
      </c>
      <c r="K29" s="76">
        <v>1833671</v>
      </c>
      <c r="L29" s="77">
        <v>1351440</v>
      </c>
      <c r="M29" s="78">
        <v>482231</v>
      </c>
      <c r="N29" s="79">
        <v>314210</v>
      </c>
      <c r="O29" s="80">
        <v>4796</v>
      </c>
      <c r="P29" s="80">
        <v>34710</v>
      </c>
      <c r="Q29" s="80">
        <v>71037</v>
      </c>
      <c r="R29" s="80">
        <v>189037</v>
      </c>
      <c r="S29" s="80">
        <v>670774</v>
      </c>
      <c r="T29" s="78">
        <v>468809</v>
      </c>
      <c r="U29" s="50"/>
      <c r="V29" s="72"/>
      <c r="W29" s="73" t="s">
        <v>55</v>
      </c>
      <c r="X29" s="73"/>
      <c r="Y29" s="73"/>
      <c r="Z29" s="73"/>
      <c r="AA29" s="74"/>
      <c r="AB29" s="75">
        <f>'E1.2'!AC29+'E1.3'!AB29</f>
        <v>4344402</v>
      </c>
      <c r="AC29" s="76">
        <f>'E1.2'!AD29+'E1.3'!AC29</f>
        <v>2186621</v>
      </c>
      <c r="AD29" s="77">
        <f>'E1.2'!AE29+'E1.3'!AD29</f>
        <v>1610515</v>
      </c>
      <c r="AE29" s="78">
        <f>'E1.2'!AF29+'E1.3'!AE29</f>
        <v>576106</v>
      </c>
      <c r="AF29" s="79">
        <f>'E1.2'!AG29+'E1.3'!AF29</f>
        <v>411531</v>
      </c>
      <c r="AG29" s="80">
        <f>'E1.2'!AH29+'E1.3'!AG29</f>
        <v>5918</v>
      </c>
      <c r="AH29" s="80">
        <f>'E1.2'!AI29+'E1.3'!AH29</f>
        <v>37893</v>
      </c>
      <c r="AI29" s="80">
        <f>'E1.2'!AJ29+'E1.3'!AI29</f>
        <v>81247</v>
      </c>
      <c r="AJ29" s="80">
        <f>'E1.2'!AK29+'E1.3'!AJ29</f>
        <v>238153</v>
      </c>
      <c r="AK29" s="80">
        <f>'E1.2'!AL29+'E1.3'!AK29</f>
        <v>895915</v>
      </c>
      <c r="AL29" s="78">
        <f>'E1.2'!AM29+'E1.3'!AL29</f>
        <v>468770</v>
      </c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</row>
    <row r="30" spans="1:57" ht="12.75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75">
        <v>1290996.35</v>
      </c>
      <c r="K30" s="76">
        <v>609746.23</v>
      </c>
      <c r="L30" s="77">
        <v>456904.08</v>
      </c>
      <c r="M30" s="78">
        <v>152842.15</v>
      </c>
      <c r="N30" s="79">
        <v>113238.4</v>
      </c>
      <c r="O30" s="80">
        <v>1785.54</v>
      </c>
      <c r="P30" s="80">
        <v>15654.89</v>
      </c>
      <c r="Q30" s="80">
        <v>20393.52</v>
      </c>
      <c r="R30" s="80">
        <v>59088.81</v>
      </c>
      <c r="S30" s="80">
        <v>274815.63</v>
      </c>
      <c r="T30" s="78">
        <v>174460.46</v>
      </c>
      <c r="U30" s="50"/>
      <c r="V30" s="72"/>
      <c r="W30" s="73" t="s">
        <v>56</v>
      </c>
      <c r="X30" s="73"/>
      <c r="Y30" s="73"/>
      <c r="Z30" s="73"/>
      <c r="AA30" s="74"/>
      <c r="AB30" s="75">
        <f>'E1.2'!AC30+'E1.3'!AB30</f>
        <v>1425641</v>
      </c>
      <c r="AC30" s="76">
        <f>'E1.2'!AD30+'E1.3'!AC30</f>
        <v>679603</v>
      </c>
      <c r="AD30" s="77">
        <f>'E1.2'!AE30+'E1.3'!AD30</f>
        <v>507943</v>
      </c>
      <c r="AE30" s="78">
        <f>'E1.2'!AF30+'E1.3'!AE30</f>
        <v>171660</v>
      </c>
      <c r="AF30" s="79">
        <f>'E1.2'!AG30+'E1.3'!AF30</f>
        <v>127885</v>
      </c>
      <c r="AG30" s="80">
        <f>'E1.2'!AH30+'E1.3'!AG30</f>
        <v>2860</v>
      </c>
      <c r="AH30" s="80">
        <f>'E1.2'!AI30+'E1.3'!AH30</f>
        <v>16119</v>
      </c>
      <c r="AI30" s="80">
        <f>'E1.2'!AJ30+'E1.3'!AI30</f>
        <v>25744</v>
      </c>
      <c r="AJ30" s="80">
        <f>'E1.2'!AK30+'E1.3'!AJ30</f>
        <v>69379</v>
      </c>
      <c r="AK30" s="80">
        <f>'E1.2'!AL30+'E1.3'!AK30</f>
        <v>296164</v>
      </c>
      <c r="AL30" s="78">
        <f>'E1.2'!AM30+'E1.3'!AL30</f>
        <v>185777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</row>
    <row r="31" spans="1:57" ht="12.75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75">
        <v>1182405</v>
      </c>
      <c r="K31" s="76">
        <v>523914</v>
      </c>
      <c r="L31" s="77">
        <v>395506</v>
      </c>
      <c r="M31" s="78">
        <v>128408</v>
      </c>
      <c r="N31" s="79">
        <v>126766</v>
      </c>
      <c r="O31" s="80">
        <v>2837</v>
      </c>
      <c r="P31" s="80">
        <v>13949</v>
      </c>
      <c r="Q31" s="80">
        <v>25632</v>
      </c>
      <c r="R31" s="80">
        <v>77461</v>
      </c>
      <c r="S31" s="80">
        <v>213399</v>
      </c>
      <c r="T31" s="78">
        <v>187879</v>
      </c>
      <c r="U31" s="50"/>
      <c r="V31" s="72"/>
      <c r="W31" s="73" t="s">
        <v>57</v>
      </c>
      <c r="X31" s="73"/>
      <c r="Y31" s="73"/>
      <c r="Z31" s="73"/>
      <c r="AA31" s="74"/>
      <c r="AB31" s="75">
        <f>'E1.2'!AC31+'E1.3'!AB31</f>
        <v>1313905</v>
      </c>
      <c r="AC31" s="76">
        <f>'E1.2'!AD31+'E1.3'!AC31</f>
        <v>614276</v>
      </c>
      <c r="AD31" s="77">
        <f>'E1.2'!AE31+'E1.3'!AD31</f>
        <v>463427</v>
      </c>
      <c r="AE31" s="78">
        <f>'E1.2'!AF31+'E1.3'!AE31</f>
        <v>150849</v>
      </c>
      <c r="AF31" s="79">
        <f>'E1.2'!AG31+'E1.3'!AF31</f>
        <v>123265</v>
      </c>
      <c r="AG31" s="80">
        <f>'E1.2'!AH31+'E1.3'!AG31</f>
        <v>2899</v>
      </c>
      <c r="AH31" s="80">
        <f>'E1.2'!AI31+'E1.3'!AH31</f>
        <v>20711</v>
      </c>
      <c r="AI31" s="80">
        <f>'E1.2'!AJ31+'E1.3'!AI31</f>
        <v>28460</v>
      </c>
      <c r="AJ31" s="80">
        <f>'E1.2'!AK31+'E1.3'!AJ31</f>
        <v>85844</v>
      </c>
      <c r="AK31" s="80">
        <f>'E1.2'!AL31+'E1.3'!AK31</f>
        <v>236054</v>
      </c>
      <c r="AL31" s="78">
        <f>'E1.2'!AM31+'E1.3'!AL31</f>
        <v>187393</v>
      </c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</row>
    <row r="32" spans="1:57" ht="12.75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75">
        <v>910756.73</v>
      </c>
      <c r="K32" s="76">
        <v>411290.9</v>
      </c>
      <c r="L32" s="77">
        <v>304580.39</v>
      </c>
      <c r="M32" s="78">
        <v>106710.51</v>
      </c>
      <c r="N32" s="79">
        <v>187704.43</v>
      </c>
      <c r="O32" s="80">
        <v>879.61</v>
      </c>
      <c r="P32" s="80">
        <v>37888.48</v>
      </c>
      <c r="Q32" s="80">
        <v>6523.85</v>
      </c>
      <c r="R32" s="80">
        <v>57703.63</v>
      </c>
      <c r="S32" s="80">
        <v>66743.83</v>
      </c>
      <c r="T32" s="78">
        <v>121345.56</v>
      </c>
      <c r="U32" s="50"/>
      <c r="V32" s="72"/>
      <c r="W32" s="73" t="s">
        <v>58</v>
      </c>
      <c r="X32" s="73"/>
      <c r="Y32" s="73"/>
      <c r="Z32" s="73"/>
      <c r="AA32" s="74"/>
      <c r="AB32" s="75">
        <f>'E1.2'!AC32+'E1.3'!AB32</f>
        <v>933313</v>
      </c>
      <c r="AC32" s="76">
        <f>'E1.2'!AD32+'E1.3'!AC32</f>
        <v>438500</v>
      </c>
      <c r="AD32" s="77">
        <f>'E1.2'!AE32+'E1.3'!AD32</f>
        <v>324427</v>
      </c>
      <c r="AE32" s="78">
        <f>'E1.2'!AF32+'E1.3'!AE32</f>
        <v>114073</v>
      </c>
      <c r="AF32" s="79">
        <f>'E1.2'!AG32+'E1.3'!AF32</f>
        <v>186622</v>
      </c>
      <c r="AG32" s="80">
        <f>'E1.2'!AH32+'E1.3'!AG32</f>
        <v>1508</v>
      </c>
      <c r="AH32" s="80">
        <f>'E1.2'!AI32+'E1.3'!AH32</f>
        <v>26395</v>
      </c>
      <c r="AI32" s="80">
        <f>'E1.2'!AJ32+'E1.3'!AI32</f>
        <v>5631</v>
      </c>
      <c r="AJ32" s="80">
        <f>'E1.2'!AK32+'E1.3'!AJ32</f>
        <v>64115</v>
      </c>
      <c r="AK32" s="80">
        <f>'E1.2'!AL32+'E1.3'!AK32</f>
        <v>65496</v>
      </c>
      <c r="AL32" s="78">
        <f>'E1.2'!AM32+'E1.3'!AL32</f>
        <v>118616</v>
      </c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</row>
    <row r="33" spans="1:57" ht="12.75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75">
        <v>2604555</v>
      </c>
      <c r="K33" s="76">
        <v>1306782</v>
      </c>
      <c r="L33" s="77">
        <v>974881</v>
      </c>
      <c r="M33" s="78">
        <v>331901</v>
      </c>
      <c r="N33" s="79">
        <v>177148</v>
      </c>
      <c r="O33" s="80">
        <v>11119</v>
      </c>
      <c r="P33" s="80">
        <v>27543</v>
      </c>
      <c r="Q33" s="80">
        <v>48634</v>
      </c>
      <c r="R33" s="80">
        <v>245931</v>
      </c>
      <c r="S33" s="80">
        <v>334443</v>
      </c>
      <c r="T33" s="78">
        <v>417831</v>
      </c>
      <c r="U33" s="50"/>
      <c r="V33" s="72"/>
      <c r="W33" s="73" t="s">
        <v>59</v>
      </c>
      <c r="X33" s="73"/>
      <c r="Y33" s="73"/>
      <c r="Z33" s="73"/>
      <c r="AA33" s="74"/>
      <c r="AB33" s="75">
        <f>'E1.2'!AC33+'E1.3'!AB33</f>
        <v>2917265</v>
      </c>
      <c r="AC33" s="76">
        <f>'E1.2'!AD33+'E1.3'!AC33</f>
        <v>1456758</v>
      </c>
      <c r="AD33" s="77">
        <f>'E1.2'!AE33+'E1.3'!AD33</f>
        <v>1087044</v>
      </c>
      <c r="AE33" s="78">
        <f>'E1.2'!AF33+'E1.3'!AE33</f>
        <v>369714</v>
      </c>
      <c r="AF33" s="79">
        <f>'E1.2'!AG33+'E1.3'!AF33</f>
        <v>226097</v>
      </c>
      <c r="AG33" s="80">
        <f>'E1.2'!AH33+'E1.3'!AG33</f>
        <v>11061</v>
      </c>
      <c r="AH33" s="80">
        <f>'E1.2'!AI33+'E1.3'!AH33</f>
        <v>27871</v>
      </c>
      <c r="AI33" s="80">
        <f>'E1.2'!AJ33+'E1.3'!AI33</f>
        <v>46642</v>
      </c>
      <c r="AJ33" s="80">
        <f>'E1.2'!AK33+'E1.3'!AJ33</f>
        <v>309678</v>
      </c>
      <c r="AK33" s="80">
        <f>'E1.2'!AL33+'E1.3'!AK33</f>
        <v>443908</v>
      </c>
      <c r="AL33" s="78">
        <f>'E1.2'!AM33+'E1.3'!AL33</f>
        <v>375806</v>
      </c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</row>
    <row r="34" spans="1:57" ht="12.75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75">
        <v>1347267.59901</v>
      </c>
      <c r="K34" s="76">
        <v>756912.9724699999</v>
      </c>
      <c r="L34" s="77">
        <v>563620.112</v>
      </c>
      <c r="M34" s="78">
        <v>193292.8604699999</v>
      </c>
      <c r="N34" s="79">
        <v>102404.76926999999</v>
      </c>
      <c r="O34" s="80">
        <v>4184.19567</v>
      </c>
      <c r="P34" s="80">
        <v>78997.38654</v>
      </c>
      <c r="Q34" s="80">
        <v>23037.5542</v>
      </c>
      <c r="R34" s="80">
        <v>126396.18029</v>
      </c>
      <c r="S34" s="80">
        <v>195359.30486</v>
      </c>
      <c r="T34" s="78">
        <v>57183.35136</v>
      </c>
      <c r="U34" s="50"/>
      <c r="V34" s="72"/>
      <c r="W34" s="73" t="s">
        <v>60</v>
      </c>
      <c r="X34" s="73"/>
      <c r="Y34" s="73"/>
      <c r="Z34" s="73"/>
      <c r="AA34" s="74"/>
      <c r="AB34" s="75">
        <f>'E1.2'!AC34+'E1.3'!AB34</f>
        <v>1493394</v>
      </c>
      <c r="AC34" s="76">
        <f>'E1.2'!AD34+'E1.3'!AC34</f>
        <v>832935</v>
      </c>
      <c r="AD34" s="77">
        <f>'E1.2'!AE34+'E1.3'!AD34</f>
        <v>621579</v>
      </c>
      <c r="AE34" s="78">
        <f>'E1.2'!AF34+'E1.3'!AE34</f>
        <v>211356</v>
      </c>
      <c r="AF34" s="79">
        <f>'E1.2'!AG34+'E1.3'!AF34</f>
        <v>117914</v>
      </c>
      <c r="AG34" s="80">
        <f>'E1.2'!AH34+'E1.3'!AG34</f>
        <v>5862</v>
      </c>
      <c r="AH34" s="80">
        <f>'E1.2'!AI34+'E1.3'!AH34</f>
        <v>80697</v>
      </c>
      <c r="AI34" s="80">
        <f>'E1.2'!AJ34+'E1.3'!AI34</f>
        <v>26465</v>
      </c>
      <c r="AJ34" s="80">
        <f>'E1.2'!AK34+'E1.3'!AJ34</f>
        <v>120729</v>
      </c>
      <c r="AK34" s="80">
        <f>'E1.2'!AL34+'E1.3'!AK34</f>
        <v>245071</v>
      </c>
      <c r="AL34" s="78">
        <f>'E1.2'!AM34+'E1.3'!AL34</f>
        <v>62640</v>
      </c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</row>
    <row r="35" spans="1:57" ht="12.75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75">
        <v>1661773</v>
      </c>
      <c r="K35" s="76">
        <v>760653</v>
      </c>
      <c r="L35" s="77">
        <v>569329</v>
      </c>
      <c r="M35" s="78">
        <v>191324</v>
      </c>
      <c r="N35" s="79">
        <v>156223</v>
      </c>
      <c r="O35" s="80">
        <v>3644</v>
      </c>
      <c r="P35" s="80">
        <v>18573</v>
      </c>
      <c r="Q35" s="80">
        <v>22817</v>
      </c>
      <c r="R35" s="80">
        <v>121696</v>
      </c>
      <c r="S35" s="80">
        <v>288012</v>
      </c>
      <c r="T35" s="78">
        <v>272700</v>
      </c>
      <c r="U35" s="50"/>
      <c r="V35" s="72"/>
      <c r="W35" s="73" t="s">
        <v>61</v>
      </c>
      <c r="X35" s="73"/>
      <c r="Y35" s="73"/>
      <c r="Z35" s="73"/>
      <c r="AA35" s="74"/>
      <c r="AB35" s="75">
        <f>'E1.2'!AC35+'E1.3'!AB35</f>
        <v>1910550</v>
      </c>
      <c r="AC35" s="76">
        <v>892997</v>
      </c>
      <c r="AD35" s="77">
        <v>668215</v>
      </c>
      <c r="AE35" s="78">
        <v>224782</v>
      </c>
      <c r="AF35" s="79">
        <v>178992</v>
      </c>
      <c r="AG35" s="80">
        <v>3905</v>
      </c>
      <c r="AH35" s="80">
        <v>20049</v>
      </c>
      <c r="AI35" s="80">
        <v>24494</v>
      </c>
      <c r="AJ35" s="80">
        <v>152991</v>
      </c>
      <c r="AK35" s="80">
        <v>316592</v>
      </c>
      <c r="AL35" s="78">
        <v>273762</v>
      </c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</row>
    <row r="36" spans="1:57" ht="12.75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75">
        <v>138842</v>
      </c>
      <c r="K36" s="76">
        <v>84723</v>
      </c>
      <c r="L36" s="77">
        <v>63186</v>
      </c>
      <c r="M36" s="78">
        <v>21537</v>
      </c>
      <c r="N36" s="79">
        <v>11482</v>
      </c>
      <c r="O36" s="80">
        <v>143</v>
      </c>
      <c r="P36" s="80">
        <v>726</v>
      </c>
      <c r="Q36" s="80">
        <v>1633</v>
      </c>
      <c r="R36" s="80">
        <v>10111</v>
      </c>
      <c r="S36" s="80">
        <v>24284</v>
      </c>
      <c r="T36" s="78">
        <v>5360</v>
      </c>
      <c r="U36" s="50"/>
      <c r="V36" s="72"/>
      <c r="W36" s="73" t="s">
        <v>62</v>
      </c>
      <c r="X36" s="73"/>
      <c r="Y36" s="73"/>
      <c r="Z36" s="73"/>
      <c r="AA36" s="74"/>
      <c r="AB36" s="75">
        <f>'E1.2'!AC36+'E1.3'!AB36</f>
        <v>176824</v>
      </c>
      <c r="AC36" s="76">
        <v>106509</v>
      </c>
      <c r="AD36" s="77">
        <v>79281</v>
      </c>
      <c r="AE36" s="78">
        <v>27228</v>
      </c>
      <c r="AF36" s="79">
        <v>15584</v>
      </c>
      <c r="AG36" s="80">
        <v>414</v>
      </c>
      <c r="AH36" s="80">
        <v>1070</v>
      </c>
      <c r="AI36" s="80">
        <v>2453</v>
      </c>
      <c r="AJ36" s="80">
        <v>11430</v>
      </c>
      <c r="AK36" s="80">
        <v>32261</v>
      </c>
      <c r="AL36" s="78">
        <v>7067</v>
      </c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</row>
    <row r="37" spans="1:57" ht="12.75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75">
        <v>178929.682</v>
      </c>
      <c r="K37" s="76">
        <v>97933.368</v>
      </c>
      <c r="L37" s="77">
        <v>72776.11099999999</v>
      </c>
      <c r="M37" s="78">
        <v>25157.257000000005</v>
      </c>
      <c r="N37" s="79">
        <v>11326.467</v>
      </c>
      <c r="O37" s="80">
        <v>1205.753</v>
      </c>
      <c r="P37" s="80">
        <v>3331.334</v>
      </c>
      <c r="Q37" s="80">
        <v>3180.7980000000002</v>
      </c>
      <c r="R37" s="80">
        <v>24401.447</v>
      </c>
      <c r="S37" s="80">
        <v>23701.389000000003</v>
      </c>
      <c r="T37" s="78">
        <v>11581.816</v>
      </c>
      <c r="U37" s="50"/>
      <c r="V37" s="72"/>
      <c r="W37" s="73" t="s">
        <v>63</v>
      </c>
      <c r="X37" s="73"/>
      <c r="Y37" s="73"/>
      <c r="Z37" s="73"/>
      <c r="AA37" s="74"/>
      <c r="AB37" s="75">
        <f>'E1.2'!AC37+'E1.3'!AB37</f>
        <v>203787</v>
      </c>
      <c r="AC37" s="76">
        <v>114502</v>
      </c>
      <c r="AD37" s="77">
        <v>85039</v>
      </c>
      <c r="AE37" s="78">
        <v>29463</v>
      </c>
      <c r="AF37" s="79">
        <v>20549</v>
      </c>
      <c r="AG37" s="80">
        <v>1379</v>
      </c>
      <c r="AH37" s="80">
        <v>2284</v>
      </c>
      <c r="AI37" s="80">
        <v>2718</v>
      </c>
      <c r="AJ37" s="80">
        <v>31042</v>
      </c>
      <c r="AK37" s="80">
        <v>14925</v>
      </c>
      <c r="AL37" s="78">
        <v>13679</v>
      </c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</row>
    <row r="38" spans="1:57" ht="12.75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75">
        <v>147419</v>
      </c>
      <c r="K38" s="76">
        <v>86703</v>
      </c>
      <c r="L38" s="77">
        <v>65668</v>
      </c>
      <c r="M38" s="78">
        <v>21035</v>
      </c>
      <c r="N38" s="79">
        <v>10903</v>
      </c>
      <c r="O38" s="80">
        <v>286</v>
      </c>
      <c r="P38" s="80">
        <v>1713</v>
      </c>
      <c r="Q38" s="80">
        <v>4244</v>
      </c>
      <c r="R38" s="80">
        <v>23740</v>
      </c>
      <c r="S38" s="80">
        <v>16932</v>
      </c>
      <c r="T38" s="78">
        <v>5797</v>
      </c>
      <c r="U38" s="50"/>
      <c r="V38" s="72"/>
      <c r="W38" s="73" t="s">
        <v>64</v>
      </c>
      <c r="X38" s="73"/>
      <c r="Y38" s="73"/>
      <c r="Z38" s="73"/>
      <c r="AA38" s="74"/>
      <c r="AB38" s="75">
        <f>'E1.2'!AC38+'E1.3'!AB38</f>
        <v>184369</v>
      </c>
      <c r="AC38" s="76">
        <v>102272</v>
      </c>
      <c r="AD38" s="77">
        <v>77300</v>
      </c>
      <c r="AE38" s="78">
        <v>24972</v>
      </c>
      <c r="AF38" s="79">
        <v>14414</v>
      </c>
      <c r="AG38" s="80">
        <v>381</v>
      </c>
      <c r="AH38" s="80">
        <v>3132</v>
      </c>
      <c r="AI38" s="80">
        <v>4611</v>
      </c>
      <c r="AJ38" s="80">
        <v>29050</v>
      </c>
      <c r="AK38" s="80">
        <v>26850</v>
      </c>
      <c r="AL38" s="78">
        <v>5606</v>
      </c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</row>
    <row r="39" spans="1:57" ht="12.75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75">
        <v>4057607</v>
      </c>
      <c r="K39" s="76">
        <v>2114240</v>
      </c>
      <c r="L39" s="77">
        <v>1572865</v>
      </c>
      <c r="M39" s="78">
        <v>541375</v>
      </c>
      <c r="N39" s="79">
        <v>322437</v>
      </c>
      <c r="O39" s="80">
        <v>7301</v>
      </c>
      <c r="P39" s="80">
        <v>74301</v>
      </c>
      <c r="Q39" s="80">
        <v>72705</v>
      </c>
      <c r="R39" s="80">
        <v>229476</v>
      </c>
      <c r="S39" s="80">
        <v>498406</v>
      </c>
      <c r="T39" s="78">
        <v>678827</v>
      </c>
      <c r="U39" s="50"/>
      <c r="V39" s="72"/>
      <c r="W39" s="73" t="s">
        <v>65</v>
      </c>
      <c r="X39" s="73"/>
      <c r="Y39" s="73"/>
      <c r="Z39" s="73"/>
      <c r="AA39" s="74"/>
      <c r="AB39" s="75">
        <f>'E1.2'!AC39+'E1.3'!AB39</f>
        <v>4445595</v>
      </c>
      <c r="AC39" s="76">
        <v>2391218</v>
      </c>
      <c r="AD39" s="77">
        <v>1772962</v>
      </c>
      <c r="AE39" s="78">
        <v>618256</v>
      </c>
      <c r="AF39" s="79">
        <v>410877</v>
      </c>
      <c r="AG39" s="80">
        <v>6336</v>
      </c>
      <c r="AH39" s="80">
        <v>78388</v>
      </c>
      <c r="AI39" s="80">
        <v>85962</v>
      </c>
      <c r="AJ39" s="80">
        <v>255189</v>
      </c>
      <c r="AK39" s="80">
        <v>595373</v>
      </c>
      <c r="AL39" s="78">
        <v>567243</v>
      </c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</row>
    <row r="40" spans="1:57" ht="13.5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84">
        <v>2220885</v>
      </c>
      <c r="K40" s="85">
        <v>1176666</v>
      </c>
      <c r="L40" s="86">
        <v>881738</v>
      </c>
      <c r="M40" s="87">
        <v>294928</v>
      </c>
      <c r="N40" s="88">
        <v>155921</v>
      </c>
      <c r="O40" s="89">
        <v>4731</v>
      </c>
      <c r="P40" s="89">
        <v>21213</v>
      </c>
      <c r="Q40" s="89">
        <v>38259</v>
      </c>
      <c r="R40" s="89">
        <v>118991</v>
      </c>
      <c r="S40" s="89">
        <v>317678</v>
      </c>
      <c r="T40" s="87">
        <v>366264</v>
      </c>
      <c r="U40" s="50"/>
      <c r="V40" s="81"/>
      <c r="W40" s="82" t="s">
        <v>66</v>
      </c>
      <c r="X40" s="82"/>
      <c r="Y40" s="82"/>
      <c r="Z40" s="82"/>
      <c r="AA40" s="83"/>
      <c r="AB40" s="84">
        <f>'E1.2'!AC40+'E1.3'!AB40</f>
        <v>2504638</v>
      </c>
      <c r="AC40" s="85">
        <v>1357579</v>
      </c>
      <c r="AD40" s="86">
        <v>1017667</v>
      </c>
      <c r="AE40" s="87">
        <v>339912</v>
      </c>
      <c r="AF40" s="88">
        <v>207266</v>
      </c>
      <c r="AG40" s="89">
        <v>6944</v>
      </c>
      <c r="AH40" s="89">
        <v>21524</v>
      </c>
      <c r="AI40" s="89">
        <v>48855</v>
      </c>
      <c r="AJ40" s="89">
        <v>140358</v>
      </c>
      <c r="AK40" s="89">
        <v>365762</v>
      </c>
      <c r="AL40" s="87">
        <v>337441</v>
      </c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</row>
    <row r="41" spans="1:38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211</v>
      </c>
      <c r="U41" s="26" t="s">
        <v>146</v>
      </c>
      <c r="V41" s="90" t="s">
        <v>146</v>
      </c>
      <c r="W41" s="91"/>
      <c r="X41" s="91"/>
      <c r="Y41" s="91"/>
      <c r="Z41" s="91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2" t="s">
        <v>213</v>
      </c>
    </row>
    <row r="42" spans="1:38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V42" s="93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30">
    <mergeCell ref="AD11:AD13"/>
    <mergeCell ref="AE11:AE13"/>
    <mergeCell ref="AI10:AI13"/>
    <mergeCell ref="AJ10:AJ13"/>
    <mergeCell ref="AK10:AK13"/>
    <mergeCell ref="AL10:AL13"/>
    <mergeCell ref="V9:AA13"/>
    <mergeCell ref="W14:AA14"/>
    <mergeCell ref="W42:AL42"/>
    <mergeCell ref="T10:T13"/>
    <mergeCell ref="AB9:AB13"/>
    <mergeCell ref="AC10:AC13"/>
    <mergeCell ref="AD10:AE10"/>
    <mergeCell ref="AF10:AF13"/>
    <mergeCell ref="AG10:AG13"/>
    <mergeCell ref="AH10:AH13"/>
    <mergeCell ref="E42:T42"/>
    <mergeCell ref="D9:I13"/>
    <mergeCell ref="J9:J13"/>
    <mergeCell ref="E14:I14"/>
    <mergeCell ref="K10:K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</mergeCells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3" operator="notEqual" stopIfTrue="1">
      <formula>""</formula>
    </cfRule>
  </conditionalFormatting>
  <conditionalFormatting sqref="C1:E1">
    <cfRule type="cellIs" priority="8" dxfId="2" operator="equal" stopIfTrue="1">
      <formula>"nezadána"</formula>
    </cfRule>
  </conditionalFormatting>
  <conditionalFormatting sqref="A2:A13 A39:A42 B39:B40 A14:B38">
    <cfRule type="cellIs" priority="9" dxfId="4" operator="equal" stopIfTrue="1">
      <formula>"odstr"</formula>
    </cfRule>
  </conditionalFormatting>
  <conditionalFormatting sqref="B1">
    <cfRule type="cellIs" priority="10" dxfId="0" operator="equal" stopIfTrue="1">
      <formula>"FUNKCE"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T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M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2.125" style="26" hidden="1" customWidth="1"/>
    <col min="10" max="11" width="10.375" style="26" hidden="1" customWidth="1"/>
    <col min="12" max="12" width="11.625" style="26" hidden="1" customWidth="1"/>
    <col min="13" max="14" width="12.00390625" style="26" hidden="1" customWidth="1"/>
    <col min="15" max="15" width="10.125" style="26" hidden="1" customWidth="1"/>
    <col min="16" max="16" width="9.625" style="26" hidden="1" customWidth="1"/>
    <col min="17" max="17" width="9.125" style="26" hidden="1" customWidth="1"/>
    <col min="18" max="19" width="9.625" style="26" hidden="1" customWidth="1"/>
    <col min="20" max="20" width="10.625" style="26" hidden="1" customWidth="1"/>
    <col min="21" max="21" width="1.75390625" style="26" hidden="1" customWidth="1"/>
    <col min="22" max="22" width="1.875" style="26" hidden="1" customWidth="1"/>
    <col min="23" max="25" width="1.75390625" style="26" customWidth="1"/>
    <col min="26" max="26" width="5.125" style="26" customWidth="1"/>
    <col min="27" max="27" width="34.375" style="26" customWidth="1"/>
    <col min="28" max="28" width="1.75390625" style="26" customWidth="1"/>
    <col min="29" max="31" width="10.375" style="26" bestFit="1" customWidth="1"/>
    <col min="32" max="32" width="9.625" style="26" bestFit="1" customWidth="1"/>
    <col min="33" max="33" width="13.00390625" style="26" customWidth="1"/>
    <col min="34" max="34" width="10.00390625" style="26" customWidth="1"/>
    <col min="35" max="36" width="8.25390625" style="26" bestFit="1" customWidth="1"/>
    <col min="37" max="37" width="9.625" style="26" bestFit="1" customWidth="1"/>
    <col min="38" max="38" width="10.375" style="26" customWidth="1"/>
    <col min="39" max="39" width="10.625" style="26" customWidth="1"/>
    <col min="40" max="44" width="1.75390625" style="26" customWidth="1"/>
    <col min="45" max="16384" width="9.125" style="26" customWidth="1"/>
  </cols>
  <sheetData>
    <row r="1" spans="1:21" s="20" customFormat="1" ht="13.5" hidden="1">
      <c r="A1" s="15" t="s">
        <v>174</v>
      </c>
      <c r="B1" s="15" t="s">
        <v>171</v>
      </c>
      <c r="C1" s="16" t="s">
        <v>177</v>
      </c>
      <c r="D1" s="17" t="s">
        <v>167</v>
      </c>
      <c r="E1" s="17" t="s">
        <v>177</v>
      </c>
      <c r="F1" s="18">
        <v>1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148</v>
      </c>
    </row>
    <row r="2" spans="1:20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39" s="28" customFormat="1" ht="15.75">
      <c r="A3" s="20" t="s">
        <v>149</v>
      </c>
      <c r="B3" s="27" t="s">
        <v>150</v>
      </c>
      <c r="D3" s="29" t="s">
        <v>178</v>
      </c>
      <c r="E3" s="29"/>
      <c r="F3" s="29"/>
      <c r="G3" s="29"/>
      <c r="H3" s="30" t="s">
        <v>67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W3" s="29" t="s">
        <v>178</v>
      </c>
      <c r="X3" s="29"/>
      <c r="Y3" s="29"/>
      <c r="Z3" s="29"/>
      <c r="AA3" s="30" t="s">
        <v>67</v>
      </c>
      <c r="AB3" s="31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28" customFormat="1" ht="15.75" customHeight="1" hidden="1">
      <c r="A4" s="20" t="s">
        <v>149</v>
      </c>
      <c r="B4" s="32">
        <v>297</v>
      </c>
      <c r="D4" s="33" t="s">
        <v>178</v>
      </c>
      <c r="E4" s="29"/>
      <c r="F4" s="29"/>
      <c r="G4" s="29"/>
      <c r="H4" s="33" t="s">
        <v>67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W4" s="33" t="s">
        <v>178</v>
      </c>
      <c r="X4" s="29"/>
      <c r="Y4" s="29"/>
      <c r="Z4" s="29"/>
      <c r="AA4" s="33" t="s">
        <v>67</v>
      </c>
      <c r="AB4" s="31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28" customFormat="1" ht="3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W5" s="35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28" customFormat="1" ht="0.75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</row>
    <row r="8" spans="1:39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146</v>
      </c>
      <c r="W8" s="41" t="s">
        <v>212</v>
      </c>
      <c r="X8" s="42"/>
      <c r="Y8" s="42"/>
      <c r="Z8" s="42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 t="s">
        <v>27</v>
      </c>
    </row>
    <row r="9" spans="1:39" ht="15" customHeight="1" thickBo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37" t="s">
        <v>68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  <c r="W9" s="256" t="s">
        <v>28</v>
      </c>
      <c r="X9" s="257"/>
      <c r="Y9" s="257"/>
      <c r="Z9" s="257"/>
      <c r="AA9" s="257"/>
      <c r="AB9" s="258"/>
      <c r="AC9" s="237" t="s">
        <v>68</v>
      </c>
      <c r="AD9" s="46" t="s">
        <v>30</v>
      </c>
      <c r="AE9" s="47"/>
      <c r="AF9" s="47"/>
      <c r="AG9" s="48"/>
      <c r="AH9" s="47"/>
      <c r="AI9" s="47"/>
      <c r="AJ9" s="48"/>
      <c r="AK9" s="47"/>
      <c r="AL9" s="47"/>
      <c r="AM9" s="49"/>
    </row>
    <row r="10" spans="1:39" ht="15" customHeight="1">
      <c r="A10" s="20" t="s">
        <v>149</v>
      </c>
      <c r="C10" s="45"/>
      <c r="D10" s="259"/>
      <c r="E10" s="260"/>
      <c r="F10" s="260"/>
      <c r="G10" s="260"/>
      <c r="H10" s="260"/>
      <c r="I10" s="238"/>
      <c r="J10" s="268"/>
      <c r="K10" s="270" t="s">
        <v>31</v>
      </c>
      <c r="L10" s="247" t="s">
        <v>32</v>
      </c>
      <c r="M10" s="248"/>
      <c r="N10" s="249" t="s">
        <v>201</v>
      </c>
      <c r="O10" s="244" t="s">
        <v>202</v>
      </c>
      <c r="P10" s="244" t="s">
        <v>33</v>
      </c>
      <c r="Q10" s="244" t="s">
        <v>34</v>
      </c>
      <c r="R10" s="244" t="s">
        <v>35</v>
      </c>
      <c r="S10" s="244" t="s">
        <v>36</v>
      </c>
      <c r="T10" s="265" t="s">
        <v>37</v>
      </c>
      <c r="U10" s="50"/>
      <c r="W10" s="259"/>
      <c r="X10" s="260"/>
      <c r="Y10" s="260"/>
      <c r="Z10" s="260"/>
      <c r="AA10" s="260"/>
      <c r="AB10" s="238"/>
      <c r="AC10" s="268"/>
      <c r="AD10" s="270" t="s">
        <v>31</v>
      </c>
      <c r="AE10" s="247" t="s">
        <v>32</v>
      </c>
      <c r="AF10" s="248"/>
      <c r="AG10" s="249" t="s">
        <v>201</v>
      </c>
      <c r="AH10" s="244" t="s">
        <v>202</v>
      </c>
      <c r="AI10" s="244" t="s">
        <v>33</v>
      </c>
      <c r="AJ10" s="244" t="s">
        <v>34</v>
      </c>
      <c r="AK10" s="244" t="s">
        <v>35</v>
      </c>
      <c r="AL10" s="244" t="s">
        <v>36</v>
      </c>
      <c r="AM10" s="265" t="s">
        <v>37</v>
      </c>
    </row>
    <row r="11" spans="1:39" ht="9" customHeight="1">
      <c r="A11" s="20" t="s">
        <v>149</v>
      </c>
      <c r="C11" s="45"/>
      <c r="D11" s="259"/>
      <c r="E11" s="260"/>
      <c r="F11" s="260"/>
      <c r="G11" s="260"/>
      <c r="H11" s="260"/>
      <c r="I11" s="238"/>
      <c r="J11" s="268"/>
      <c r="K11" s="271"/>
      <c r="L11" s="252" t="s">
        <v>38</v>
      </c>
      <c r="M11" s="241" t="s">
        <v>39</v>
      </c>
      <c r="N11" s="250"/>
      <c r="O11" s="245"/>
      <c r="P11" s="245"/>
      <c r="Q11" s="245"/>
      <c r="R11" s="245"/>
      <c r="S11" s="245"/>
      <c r="T11" s="266"/>
      <c r="U11" s="50"/>
      <c r="W11" s="259"/>
      <c r="X11" s="260"/>
      <c r="Y11" s="260"/>
      <c r="Z11" s="260"/>
      <c r="AA11" s="260"/>
      <c r="AB11" s="238"/>
      <c r="AC11" s="268"/>
      <c r="AD11" s="271"/>
      <c r="AE11" s="252" t="s">
        <v>38</v>
      </c>
      <c r="AF11" s="241" t="s">
        <v>39</v>
      </c>
      <c r="AG11" s="250"/>
      <c r="AH11" s="245"/>
      <c r="AI11" s="245"/>
      <c r="AJ11" s="245"/>
      <c r="AK11" s="245"/>
      <c r="AL11" s="245"/>
      <c r="AM11" s="266"/>
    </row>
    <row r="12" spans="1:39" ht="9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68"/>
      <c r="K12" s="271"/>
      <c r="L12" s="253"/>
      <c r="M12" s="242"/>
      <c r="N12" s="250"/>
      <c r="O12" s="245"/>
      <c r="P12" s="245"/>
      <c r="Q12" s="245"/>
      <c r="R12" s="245"/>
      <c r="S12" s="245"/>
      <c r="T12" s="266"/>
      <c r="U12" s="50"/>
      <c r="W12" s="259"/>
      <c r="X12" s="260"/>
      <c r="Y12" s="260"/>
      <c r="Z12" s="260"/>
      <c r="AA12" s="260"/>
      <c r="AB12" s="238"/>
      <c r="AC12" s="268"/>
      <c r="AD12" s="271"/>
      <c r="AE12" s="253"/>
      <c r="AF12" s="242"/>
      <c r="AG12" s="250"/>
      <c r="AH12" s="245"/>
      <c r="AI12" s="245"/>
      <c r="AJ12" s="245"/>
      <c r="AK12" s="245"/>
      <c r="AL12" s="245"/>
      <c r="AM12" s="266"/>
    </row>
    <row r="13" spans="1:39" ht="42.7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69"/>
      <c r="K13" s="272"/>
      <c r="L13" s="254"/>
      <c r="M13" s="243"/>
      <c r="N13" s="251"/>
      <c r="O13" s="246"/>
      <c r="P13" s="246"/>
      <c r="Q13" s="246"/>
      <c r="R13" s="246"/>
      <c r="S13" s="246"/>
      <c r="T13" s="267"/>
      <c r="U13" s="50"/>
      <c r="W13" s="239"/>
      <c r="X13" s="240"/>
      <c r="Y13" s="240"/>
      <c r="Z13" s="240"/>
      <c r="AA13" s="240"/>
      <c r="AB13" s="236"/>
      <c r="AC13" s="269"/>
      <c r="AD13" s="272"/>
      <c r="AE13" s="254"/>
      <c r="AF13" s="243"/>
      <c r="AG13" s="251"/>
      <c r="AH13" s="246"/>
      <c r="AI13" s="246"/>
      <c r="AJ13" s="246"/>
      <c r="AK13" s="246"/>
      <c r="AL13" s="246"/>
      <c r="AM13" s="267"/>
    </row>
    <row r="14" spans="1:39" ht="18.7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95">
        <v>47072152.41624999</v>
      </c>
      <c r="K14" s="96">
        <v>25737970.8526</v>
      </c>
      <c r="L14" s="58">
        <v>19037867.897</v>
      </c>
      <c r="M14" s="59">
        <v>6700102.955599999</v>
      </c>
      <c r="N14" s="97">
        <v>3706551.0554299997</v>
      </c>
      <c r="O14" s="61">
        <v>69345.87953</v>
      </c>
      <c r="P14" s="61">
        <v>687024.5287299999</v>
      </c>
      <c r="Q14" s="61">
        <v>835225.08868</v>
      </c>
      <c r="R14" s="61">
        <v>3257482.2416999997</v>
      </c>
      <c r="S14" s="61">
        <v>7232402.818760001</v>
      </c>
      <c r="T14" s="59">
        <v>5281121.35066</v>
      </c>
      <c r="U14" s="50"/>
      <c r="W14" s="53"/>
      <c r="X14" s="234" t="s">
        <v>40</v>
      </c>
      <c r="Y14" s="234"/>
      <c r="Z14" s="234"/>
      <c r="AA14" s="234"/>
      <c r="AB14" s="261"/>
      <c r="AC14" s="95">
        <f>SUM(AC15:AC40)</f>
        <v>53773523.019999996</v>
      </c>
      <c r="AD14" s="95">
        <f aca="true" t="shared" si="0" ref="AD14:AM14">SUM(AD15:AD40)</f>
        <v>29574476.43</v>
      </c>
      <c r="AE14" s="95">
        <f t="shared" si="0"/>
        <v>21883462.189999998</v>
      </c>
      <c r="AF14" s="95">
        <f t="shared" si="0"/>
        <v>7691015.29</v>
      </c>
      <c r="AG14" s="95">
        <f t="shared" si="0"/>
        <v>4542902.92</v>
      </c>
      <c r="AH14" s="95">
        <f t="shared" si="0"/>
        <v>81968.29000000001</v>
      </c>
      <c r="AI14" s="95">
        <f t="shared" si="0"/>
        <v>793803.27</v>
      </c>
      <c r="AJ14" s="95">
        <f t="shared" si="0"/>
        <v>978504.59</v>
      </c>
      <c r="AK14" s="95">
        <f t="shared" si="0"/>
        <v>3501115.92</v>
      </c>
      <c r="AL14" s="95">
        <f t="shared" si="0"/>
        <v>8746089.58</v>
      </c>
      <c r="AM14" s="95">
        <f t="shared" si="0"/>
        <v>5271692.41</v>
      </c>
    </row>
    <row r="15" spans="1:39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98">
        <v>421034.16000000003</v>
      </c>
      <c r="K15" s="99">
        <v>261423.29</v>
      </c>
      <c r="L15" s="100">
        <v>199146.78</v>
      </c>
      <c r="M15" s="101">
        <v>62276.51</v>
      </c>
      <c r="N15" s="102">
        <v>25929.11</v>
      </c>
      <c r="O15" s="103">
        <v>1364.12</v>
      </c>
      <c r="P15" s="103">
        <v>9940</v>
      </c>
      <c r="Q15" s="103">
        <v>4667.55</v>
      </c>
      <c r="R15" s="103">
        <v>59470.51</v>
      </c>
      <c r="S15" s="103">
        <v>33643.89</v>
      </c>
      <c r="T15" s="101">
        <v>24016.22</v>
      </c>
      <c r="U15" s="50"/>
      <c r="W15" s="63"/>
      <c r="X15" s="64" t="s">
        <v>41</v>
      </c>
      <c r="Y15" s="64"/>
      <c r="Z15" s="64"/>
      <c r="AA15" s="64"/>
      <c r="AB15" s="65"/>
      <c r="AC15" s="98">
        <v>497613.83</v>
      </c>
      <c r="AD15" s="99">
        <v>307312.13</v>
      </c>
      <c r="AE15" s="100">
        <v>234134.94</v>
      </c>
      <c r="AF15" s="101">
        <v>73177.19</v>
      </c>
      <c r="AG15" s="102">
        <v>43214.7</v>
      </c>
      <c r="AH15" s="103">
        <v>1439.41</v>
      </c>
      <c r="AI15" s="103">
        <v>8081.85</v>
      </c>
      <c r="AJ15" s="103">
        <v>5764.66</v>
      </c>
      <c r="AK15" s="103">
        <v>68409.38</v>
      </c>
      <c r="AL15" s="103">
        <v>39371.31</v>
      </c>
      <c r="AM15" s="101">
        <v>24288.68</v>
      </c>
    </row>
    <row r="16" spans="1:39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04">
        <v>94238.088</v>
      </c>
      <c r="K16" s="105">
        <v>55221.951</v>
      </c>
      <c r="L16" s="106">
        <v>40623.368</v>
      </c>
      <c r="M16" s="107">
        <v>14598.582999999999</v>
      </c>
      <c r="N16" s="108">
        <v>11528.669</v>
      </c>
      <c r="O16" s="109">
        <v>59.682</v>
      </c>
      <c r="P16" s="109">
        <v>5515.673</v>
      </c>
      <c r="Q16" s="109">
        <v>407.669</v>
      </c>
      <c r="R16" s="109">
        <v>10856.034</v>
      </c>
      <c r="S16" s="109">
        <v>3902.506</v>
      </c>
      <c r="T16" s="107">
        <v>6364.099</v>
      </c>
      <c r="U16" s="50"/>
      <c r="W16" s="72"/>
      <c r="X16" s="73" t="s">
        <v>42</v>
      </c>
      <c r="Y16" s="73"/>
      <c r="Z16" s="73"/>
      <c r="AA16" s="73"/>
      <c r="AB16" s="74"/>
      <c r="AC16" s="104">
        <v>114748</v>
      </c>
      <c r="AD16" s="105">
        <v>65465</v>
      </c>
      <c r="AE16" s="106">
        <v>48740</v>
      </c>
      <c r="AF16" s="107">
        <v>16725</v>
      </c>
      <c r="AG16" s="108">
        <v>14139</v>
      </c>
      <c r="AH16" s="109">
        <v>0</v>
      </c>
      <c r="AI16" s="109">
        <v>3671</v>
      </c>
      <c r="AJ16" s="109">
        <v>660</v>
      </c>
      <c r="AK16" s="109">
        <v>12692</v>
      </c>
      <c r="AL16" s="109">
        <v>8117</v>
      </c>
      <c r="AM16" s="107">
        <v>6487</v>
      </c>
    </row>
    <row r="17" spans="1:39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04">
        <v>1837035</v>
      </c>
      <c r="K17" s="105">
        <v>1004702</v>
      </c>
      <c r="L17" s="106">
        <v>746081</v>
      </c>
      <c r="M17" s="107">
        <v>258621</v>
      </c>
      <c r="N17" s="108">
        <v>156215</v>
      </c>
      <c r="O17" s="109">
        <v>6951</v>
      </c>
      <c r="P17" s="109">
        <v>25180</v>
      </c>
      <c r="Q17" s="109">
        <v>36915</v>
      </c>
      <c r="R17" s="109">
        <v>174931</v>
      </c>
      <c r="S17" s="109">
        <v>258326</v>
      </c>
      <c r="T17" s="107">
        <v>127348</v>
      </c>
      <c r="U17" s="50"/>
      <c r="W17" s="72"/>
      <c r="X17" s="73" t="s">
        <v>43</v>
      </c>
      <c r="Y17" s="73"/>
      <c r="Z17" s="73"/>
      <c r="AA17" s="73"/>
      <c r="AB17" s="74"/>
      <c r="AC17" s="104">
        <v>2169855</v>
      </c>
      <c r="AD17" s="105">
        <v>1189852</v>
      </c>
      <c r="AE17" s="106">
        <v>884720</v>
      </c>
      <c r="AF17" s="107">
        <v>305132</v>
      </c>
      <c r="AG17" s="108">
        <v>188029</v>
      </c>
      <c r="AH17" s="109">
        <v>7963</v>
      </c>
      <c r="AI17" s="109">
        <v>31621</v>
      </c>
      <c r="AJ17" s="109">
        <v>48446</v>
      </c>
      <c r="AK17" s="109">
        <v>193783</v>
      </c>
      <c r="AL17" s="109">
        <v>334437</v>
      </c>
      <c r="AM17" s="107">
        <v>138815</v>
      </c>
    </row>
    <row r="18" spans="1:39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04">
        <v>4194154.6999999993</v>
      </c>
      <c r="K18" s="105">
        <v>2419680.0999999996</v>
      </c>
      <c r="L18" s="106">
        <v>1794991.51</v>
      </c>
      <c r="M18" s="107">
        <v>624688.59</v>
      </c>
      <c r="N18" s="108">
        <v>275840.62</v>
      </c>
      <c r="O18" s="109">
        <v>4477.01</v>
      </c>
      <c r="P18" s="109">
        <v>41670.85</v>
      </c>
      <c r="Q18" s="109">
        <v>74379.38</v>
      </c>
      <c r="R18" s="109">
        <v>485184.95</v>
      </c>
      <c r="S18" s="109">
        <v>519490.95</v>
      </c>
      <c r="T18" s="107">
        <v>352516.88</v>
      </c>
      <c r="U18" s="50"/>
      <c r="W18" s="72"/>
      <c r="X18" s="73" t="s">
        <v>44</v>
      </c>
      <c r="Y18" s="73"/>
      <c r="Z18" s="73"/>
      <c r="AA18" s="73"/>
      <c r="AB18" s="74"/>
      <c r="AC18" s="104">
        <v>4918328</v>
      </c>
      <c r="AD18" s="105">
        <v>2853792</v>
      </c>
      <c r="AE18" s="106">
        <v>2119310</v>
      </c>
      <c r="AF18" s="107">
        <v>734482</v>
      </c>
      <c r="AG18" s="108">
        <v>326389</v>
      </c>
      <c r="AH18" s="109">
        <v>4834</v>
      </c>
      <c r="AI18" s="109">
        <v>56016</v>
      </c>
      <c r="AJ18" s="109">
        <v>88006</v>
      </c>
      <c r="AK18" s="109">
        <v>324293</v>
      </c>
      <c r="AL18" s="109">
        <v>831167</v>
      </c>
      <c r="AM18" s="107">
        <v>403121</v>
      </c>
    </row>
    <row r="19" spans="1:39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04">
        <v>233974.33237000002</v>
      </c>
      <c r="K19" s="105">
        <v>157008.56253000002</v>
      </c>
      <c r="L19" s="106">
        <v>116419.82500000001</v>
      </c>
      <c r="M19" s="107">
        <v>40588.73753000001</v>
      </c>
      <c r="N19" s="108">
        <v>15097.50489</v>
      </c>
      <c r="O19" s="109">
        <v>441.10195</v>
      </c>
      <c r="P19" s="109">
        <v>2162.23189</v>
      </c>
      <c r="Q19" s="109">
        <v>1214.64052</v>
      </c>
      <c r="R19" s="109">
        <v>20438.82116</v>
      </c>
      <c r="S19" s="109">
        <v>13588.94695</v>
      </c>
      <c r="T19" s="107">
        <v>23918.0903</v>
      </c>
      <c r="U19" s="50"/>
      <c r="W19" s="72"/>
      <c r="X19" s="73" t="s">
        <v>45</v>
      </c>
      <c r="Y19" s="73"/>
      <c r="Z19" s="73"/>
      <c r="AA19" s="73"/>
      <c r="AB19" s="74"/>
      <c r="AC19" s="104">
        <v>265663.19</v>
      </c>
      <c r="AD19" s="105">
        <v>182487.3</v>
      </c>
      <c r="AE19" s="106">
        <v>135826.25</v>
      </c>
      <c r="AF19" s="107">
        <v>46661.1</v>
      </c>
      <c r="AG19" s="108">
        <v>14400.22</v>
      </c>
      <c r="AH19" s="109">
        <v>623.88</v>
      </c>
      <c r="AI19" s="109">
        <v>2817.42</v>
      </c>
      <c r="AJ19" s="109">
        <v>1415.93</v>
      </c>
      <c r="AK19" s="109">
        <v>20877.54</v>
      </c>
      <c r="AL19" s="109">
        <v>15290.27</v>
      </c>
      <c r="AM19" s="107">
        <v>27196.73</v>
      </c>
    </row>
    <row r="20" spans="1:39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04">
        <v>1383830</v>
      </c>
      <c r="K20" s="105">
        <v>855737</v>
      </c>
      <c r="L20" s="106">
        <v>567478</v>
      </c>
      <c r="M20" s="107">
        <v>288259</v>
      </c>
      <c r="N20" s="108">
        <v>121994</v>
      </c>
      <c r="O20" s="109">
        <v>1936</v>
      </c>
      <c r="P20" s="109">
        <v>16966</v>
      </c>
      <c r="Q20" s="109">
        <v>18314</v>
      </c>
      <c r="R20" s="109">
        <v>103176</v>
      </c>
      <c r="S20" s="109">
        <v>253845</v>
      </c>
      <c r="T20" s="107">
        <v>141912</v>
      </c>
      <c r="U20" s="50"/>
      <c r="W20" s="72"/>
      <c r="X20" s="73" t="s">
        <v>46</v>
      </c>
      <c r="Y20" s="73"/>
      <c r="Z20" s="73"/>
      <c r="AA20" s="73"/>
      <c r="AB20" s="74"/>
      <c r="AC20" s="104">
        <v>1626601</v>
      </c>
      <c r="AD20" s="105">
        <v>1005069</v>
      </c>
      <c r="AE20" s="106">
        <v>669682</v>
      </c>
      <c r="AF20" s="107">
        <v>335387</v>
      </c>
      <c r="AG20" s="108">
        <v>157675</v>
      </c>
      <c r="AH20" s="109">
        <v>2758</v>
      </c>
      <c r="AI20" s="109">
        <v>23620</v>
      </c>
      <c r="AJ20" s="109">
        <v>24921</v>
      </c>
      <c r="AK20" s="109">
        <v>112621</v>
      </c>
      <c r="AL20" s="109">
        <v>300337</v>
      </c>
      <c r="AM20" s="107">
        <v>150220</v>
      </c>
    </row>
    <row r="21" spans="1:39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04">
        <v>6151407</v>
      </c>
      <c r="K21" s="105">
        <v>3239178</v>
      </c>
      <c r="L21" s="106">
        <v>2398130</v>
      </c>
      <c r="M21" s="107">
        <v>841048</v>
      </c>
      <c r="N21" s="108">
        <v>450711</v>
      </c>
      <c r="O21" s="109">
        <v>2808</v>
      </c>
      <c r="P21" s="109">
        <v>76406</v>
      </c>
      <c r="Q21" s="109">
        <v>91719</v>
      </c>
      <c r="R21" s="109">
        <v>333847</v>
      </c>
      <c r="S21" s="109">
        <v>1266887</v>
      </c>
      <c r="T21" s="107">
        <v>678926</v>
      </c>
      <c r="U21" s="50"/>
      <c r="W21" s="72"/>
      <c r="X21" s="73" t="s">
        <v>47</v>
      </c>
      <c r="Y21" s="73"/>
      <c r="Z21" s="73"/>
      <c r="AA21" s="73"/>
      <c r="AB21" s="74"/>
      <c r="AC21" s="104">
        <v>6796381</v>
      </c>
      <c r="AD21" s="105">
        <v>3545711</v>
      </c>
      <c r="AE21" s="106">
        <v>2617593</v>
      </c>
      <c r="AF21" s="107">
        <v>928118</v>
      </c>
      <c r="AG21" s="108">
        <v>578600</v>
      </c>
      <c r="AH21" s="109">
        <v>3447</v>
      </c>
      <c r="AI21" s="109">
        <v>83442</v>
      </c>
      <c r="AJ21" s="109">
        <v>102303</v>
      </c>
      <c r="AK21" s="109">
        <v>364813</v>
      </c>
      <c r="AL21" s="109">
        <v>1409344</v>
      </c>
      <c r="AM21" s="107">
        <v>680189</v>
      </c>
    </row>
    <row r="22" spans="1:39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04">
        <v>1283688</v>
      </c>
      <c r="K22" s="105">
        <v>674375</v>
      </c>
      <c r="L22" s="106">
        <v>502518</v>
      </c>
      <c r="M22" s="107">
        <v>171857</v>
      </c>
      <c r="N22" s="108">
        <v>129153</v>
      </c>
      <c r="O22" s="109">
        <v>1545</v>
      </c>
      <c r="P22" s="109">
        <v>26643</v>
      </c>
      <c r="Q22" s="109">
        <v>32325</v>
      </c>
      <c r="R22" s="109">
        <v>85424</v>
      </c>
      <c r="S22" s="109">
        <v>210705</v>
      </c>
      <c r="T22" s="107">
        <v>121853</v>
      </c>
      <c r="U22" s="50"/>
      <c r="W22" s="72"/>
      <c r="X22" s="73" t="s">
        <v>48</v>
      </c>
      <c r="Y22" s="73"/>
      <c r="Z22" s="73"/>
      <c r="AA22" s="73"/>
      <c r="AB22" s="74"/>
      <c r="AC22" s="104">
        <v>1494311</v>
      </c>
      <c r="AD22" s="105">
        <v>808593</v>
      </c>
      <c r="AE22" s="106">
        <v>603804</v>
      </c>
      <c r="AF22" s="107">
        <v>204789</v>
      </c>
      <c r="AG22" s="108">
        <v>139102</v>
      </c>
      <c r="AH22" s="109">
        <v>2240</v>
      </c>
      <c r="AI22" s="109">
        <v>21393</v>
      </c>
      <c r="AJ22" s="109">
        <v>37927</v>
      </c>
      <c r="AK22" s="109">
        <v>101056</v>
      </c>
      <c r="AL22" s="109">
        <v>262582</v>
      </c>
      <c r="AM22" s="107">
        <v>122128</v>
      </c>
    </row>
    <row r="23" spans="1:39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04">
        <v>879946</v>
      </c>
      <c r="K23" s="105">
        <v>560997</v>
      </c>
      <c r="L23" s="106">
        <v>419600</v>
      </c>
      <c r="M23" s="107">
        <v>141397</v>
      </c>
      <c r="N23" s="108">
        <v>50624</v>
      </c>
      <c r="O23" s="109">
        <v>1992</v>
      </c>
      <c r="P23" s="109">
        <v>7988</v>
      </c>
      <c r="Q23" s="109">
        <v>20186</v>
      </c>
      <c r="R23" s="109">
        <v>52571</v>
      </c>
      <c r="S23" s="109">
        <v>122654</v>
      </c>
      <c r="T23" s="107">
        <v>59283</v>
      </c>
      <c r="U23" s="50"/>
      <c r="W23" s="72"/>
      <c r="X23" s="73" t="s">
        <v>49</v>
      </c>
      <c r="Y23" s="73"/>
      <c r="Z23" s="73"/>
      <c r="AA23" s="73"/>
      <c r="AB23" s="74"/>
      <c r="AC23" s="104">
        <v>1077982</v>
      </c>
      <c r="AD23" s="105">
        <v>678089</v>
      </c>
      <c r="AE23" s="106">
        <v>508391</v>
      </c>
      <c r="AF23" s="107">
        <v>169698</v>
      </c>
      <c r="AG23" s="108">
        <v>87036</v>
      </c>
      <c r="AH23" s="109">
        <v>2247</v>
      </c>
      <c r="AI23" s="109">
        <v>8367</v>
      </c>
      <c r="AJ23" s="109">
        <v>22121</v>
      </c>
      <c r="AK23" s="109">
        <v>62379</v>
      </c>
      <c r="AL23" s="109">
        <v>145951</v>
      </c>
      <c r="AM23" s="107">
        <v>71423</v>
      </c>
    </row>
    <row r="24" spans="1:39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04">
        <v>447046</v>
      </c>
      <c r="K24" s="105">
        <v>300570</v>
      </c>
      <c r="L24" s="106">
        <v>221143</v>
      </c>
      <c r="M24" s="107">
        <v>79427</v>
      </c>
      <c r="N24" s="108">
        <v>29317</v>
      </c>
      <c r="O24" s="109">
        <v>931</v>
      </c>
      <c r="P24" s="109">
        <v>2746</v>
      </c>
      <c r="Q24" s="109">
        <v>8560</v>
      </c>
      <c r="R24" s="109">
        <v>25863</v>
      </c>
      <c r="S24" s="109">
        <v>35742</v>
      </c>
      <c r="T24" s="107">
        <v>40918</v>
      </c>
      <c r="U24" s="50"/>
      <c r="W24" s="72"/>
      <c r="X24" s="73" t="s">
        <v>50</v>
      </c>
      <c r="Y24" s="73"/>
      <c r="Z24" s="73"/>
      <c r="AA24" s="73"/>
      <c r="AB24" s="74"/>
      <c r="AC24" s="104">
        <v>585572</v>
      </c>
      <c r="AD24" s="105">
        <v>363313</v>
      </c>
      <c r="AE24" s="106">
        <v>268394</v>
      </c>
      <c r="AF24" s="107">
        <v>94919</v>
      </c>
      <c r="AG24" s="108">
        <v>32724</v>
      </c>
      <c r="AH24" s="109">
        <v>1231</v>
      </c>
      <c r="AI24" s="109">
        <v>2991</v>
      </c>
      <c r="AJ24" s="109">
        <v>11013</v>
      </c>
      <c r="AK24" s="109">
        <v>30531</v>
      </c>
      <c r="AL24" s="109">
        <v>39592</v>
      </c>
      <c r="AM24" s="107">
        <v>41817</v>
      </c>
    </row>
    <row r="25" spans="1:39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04">
        <v>1081546.57</v>
      </c>
      <c r="K25" s="105">
        <v>617662</v>
      </c>
      <c r="L25" s="106">
        <v>464557</v>
      </c>
      <c r="M25" s="107">
        <v>153105</v>
      </c>
      <c r="N25" s="108">
        <v>95705</v>
      </c>
      <c r="O25" s="109">
        <v>1226</v>
      </c>
      <c r="P25" s="109">
        <v>29976</v>
      </c>
      <c r="Q25" s="109">
        <v>19467</v>
      </c>
      <c r="R25" s="109">
        <v>43894</v>
      </c>
      <c r="S25" s="109">
        <v>141809</v>
      </c>
      <c r="T25" s="107">
        <v>120190.17</v>
      </c>
      <c r="U25" s="50"/>
      <c r="W25" s="72"/>
      <c r="X25" s="73" t="s">
        <v>51</v>
      </c>
      <c r="Y25" s="73"/>
      <c r="Z25" s="73"/>
      <c r="AA25" s="73"/>
      <c r="AB25" s="74"/>
      <c r="AC25" s="104">
        <v>1263676</v>
      </c>
      <c r="AD25" s="105">
        <v>725415</v>
      </c>
      <c r="AE25" s="106">
        <v>545471</v>
      </c>
      <c r="AF25" s="107">
        <v>179944</v>
      </c>
      <c r="AG25" s="108">
        <v>121453</v>
      </c>
      <c r="AH25" s="109">
        <v>1625</v>
      </c>
      <c r="AI25" s="109">
        <v>16937</v>
      </c>
      <c r="AJ25" s="109">
        <v>25627</v>
      </c>
      <c r="AK25" s="109">
        <v>54074</v>
      </c>
      <c r="AL25" s="109">
        <v>170197</v>
      </c>
      <c r="AM25" s="107">
        <v>133302</v>
      </c>
    </row>
    <row r="26" spans="1:39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04">
        <v>562398</v>
      </c>
      <c r="K26" s="105">
        <v>328384</v>
      </c>
      <c r="L26" s="106">
        <v>244300</v>
      </c>
      <c r="M26" s="107">
        <v>84084</v>
      </c>
      <c r="N26" s="108">
        <v>33372</v>
      </c>
      <c r="O26" s="109">
        <v>2101</v>
      </c>
      <c r="P26" s="109">
        <v>4972</v>
      </c>
      <c r="Q26" s="109">
        <v>10577</v>
      </c>
      <c r="R26" s="109">
        <v>41337</v>
      </c>
      <c r="S26" s="109">
        <v>96116</v>
      </c>
      <c r="T26" s="107">
        <v>43706</v>
      </c>
      <c r="U26" s="50"/>
      <c r="W26" s="72"/>
      <c r="X26" s="73" t="s">
        <v>52</v>
      </c>
      <c r="Y26" s="73"/>
      <c r="Z26" s="73"/>
      <c r="AA26" s="73"/>
      <c r="AB26" s="74"/>
      <c r="AC26" s="104">
        <v>714098</v>
      </c>
      <c r="AD26" s="105">
        <v>398023</v>
      </c>
      <c r="AE26" s="106">
        <v>297509</v>
      </c>
      <c r="AF26" s="107">
        <v>100514</v>
      </c>
      <c r="AG26" s="108">
        <v>61758</v>
      </c>
      <c r="AH26" s="109">
        <v>2246</v>
      </c>
      <c r="AI26" s="109">
        <v>5859</v>
      </c>
      <c r="AJ26" s="109">
        <v>12855</v>
      </c>
      <c r="AK26" s="109">
        <v>51463</v>
      </c>
      <c r="AL26" s="109">
        <v>129021</v>
      </c>
      <c r="AM26" s="107">
        <v>50844</v>
      </c>
    </row>
    <row r="27" spans="1:39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04">
        <v>744158</v>
      </c>
      <c r="K27" s="105">
        <v>463062</v>
      </c>
      <c r="L27" s="106">
        <v>342635</v>
      </c>
      <c r="M27" s="107">
        <v>120427</v>
      </c>
      <c r="N27" s="108">
        <v>42369</v>
      </c>
      <c r="O27" s="109">
        <v>1719</v>
      </c>
      <c r="P27" s="109">
        <v>6086</v>
      </c>
      <c r="Q27" s="109">
        <v>12026</v>
      </c>
      <c r="R27" s="109">
        <v>50255</v>
      </c>
      <c r="S27" s="109">
        <v>108343</v>
      </c>
      <c r="T27" s="107">
        <v>58170</v>
      </c>
      <c r="U27" s="50"/>
      <c r="W27" s="72"/>
      <c r="X27" s="73" t="s">
        <v>53</v>
      </c>
      <c r="Y27" s="73"/>
      <c r="Z27" s="73"/>
      <c r="AA27" s="73"/>
      <c r="AB27" s="73"/>
      <c r="AC27" s="104">
        <v>931715</v>
      </c>
      <c r="AD27" s="105">
        <v>551203</v>
      </c>
      <c r="AE27" s="106">
        <v>410400</v>
      </c>
      <c r="AF27" s="107">
        <v>140803</v>
      </c>
      <c r="AG27" s="108">
        <v>71907</v>
      </c>
      <c r="AH27" s="109">
        <v>2097</v>
      </c>
      <c r="AI27" s="109">
        <v>6643</v>
      </c>
      <c r="AJ27" s="109">
        <v>13293</v>
      </c>
      <c r="AK27" s="109">
        <v>67041</v>
      </c>
      <c r="AL27" s="109">
        <v>151951</v>
      </c>
      <c r="AM27" s="107">
        <v>58151</v>
      </c>
    </row>
    <row r="28" spans="1:39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04">
        <v>9607362</v>
      </c>
      <c r="K28" s="105">
        <v>5515404</v>
      </c>
      <c r="L28" s="106">
        <v>4068167</v>
      </c>
      <c r="M28" s="107">
        <v>1447237</v>
      </c>
      <c r="N28" s="108">
        <v>810214</v>
      </c>
      <c r="O28" s="109">
        <v>12373</v>
      </c>
      <c r="P28" s="109">
        <v>165739</v>
      </c>
      <c r="Q28" s="109">
        <v>180808</v>
      </c>
      <c r="R28" s="109">
        <v>651118</v>
      </c>
      <c r="S28" s="109">
        <v>1411709</v>
      </c>
      <c r="T28" s="107">
        <v>782661</v>
      </c>
      <c r="U28" s="50"/>
      <c r="W28" s="72"/>
      <c r="X28" s="73" t="s">
        <v>54</v>
      </c>
      <c r="Y28" s="73"/>
      <c r="Z28" s="73"/>
      <c r="AA28" s="73"/>
      <c r="AB28" s="74"/>
      <c r="AC28" s="104">
        <v>10795248</v>
      </c>
      <c r="AD28" s="105">
        <v>6248471</v>
      </c>
      <c r="AE28" s="106">
        <v>4613654</v>
      </c>
      <c r="AF28" s="107">
        <v>1634817</v>
      </c>
      <c r="AG28" s="108">
        <v>909164</v>
      </c>
      <c r="AH28" s="109">
        <v>14356</v>
      </c>
      <c r="AI28" s="109">
        <v>244242</v>
      </c>
      <c r="AJ28" s="109">
        <v>216197</v>
      </c>
      <c r="AK28" s="109">
        <v>719718</v>
      </c>
      <c r="AL28" s="109">
        <v>1535472</v>
      </c>
      <c r="AM28" s="107">
        <v>829260</v>
      </c>
    </row>
    <row r="29" spans="1:39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04">
        <v>3584821</v>
      </c>
      <c r="K29" s="105">
        <v>1808136</v>
      </c>
      <c r="L29" s="106">
        <v>1331480</v>
      </c>
      <c r="M29" s="107">
        <v>476656</v>
      </c>
      <c r="N29" s="108">
        <v>301427</v>
      </c>
      <c r="O29" s="109">
        <v>4600</v>
      </c>
      <c r="P29" s="109">
        <v>34165</v>
      </c>
      <c r="Q29" s="109">
        <v>70618</v>
      </c>
      <c r="R29" s="109">
        <v>181194</v>
      </c>
      <c r="S29" s="109">
        <v>666040</v>
      </c>
      <c r="T29" s="107">
        <v>452062</v>
      </c>
      <c r="U29" s="50"/>
      <c r="W29" s="72"/>
      <c r="X29" s="73" t="s">
        <v>55</v>
      </c>
      <c r="Y29" s="73"/>
      <c r="Z29" s="73"/>
      <c r="AA29" s="73"/>
      <c r="AB29" s="74"/>
      <c r="AC29" s="104">
        <v>4257818</v>
      </c>
      <c r="AD29" s="105">
        <v>2153970</v>
      </c>
      <c r="AE29" s="106">
        <v>1585368</v>
      </c>
      <c r="AF29" s="107">
        <v>568602</v>
      </c>
      <c r="AG29" s="108">
        <v>394175</v>
      </c>
      <c r="AH29" s="109">
        <v>5719</v>
      </c>
      <c r="AI29" s="109">
        <v>36944</v>
      </c>
      <c r="AJ29" s="109">
        <v>80597</v>
      </c>
      <c r="AK29" s="109">
        <v>231337</v>
      </c>
      <c r="AL29" s="109">
        <v>892587</v>
      </c>
      <c r="AM29" s="107">
        <v>450285</v>
      </c>
    </row>
    <row r="30" spans="1:39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04">
        <v>1265324.98</v>
      </c>
      <c r="K30" s="105">
        <v>598785.62</v>
      </c>
      <c r="L30" s="106">
        <v>448622.06</v>
      </c>
      <c r="M30" s="107">
        <v>150163.56</v>
      </c>
      <c r="N30" s="108">
        <v>109432.25</v>
      </c>
      <c r="O30" s="109">
        <v>1773.72</v>
      </c>
      <c r="P30" s="109">
        <v>15366.74</v>
      </c>
      <c r="Q30" s="109">
        <v>20098.86</v>
      </c>
      <c r="R30" s="109">
        <v>56331.33</v>
      </c>
      <c r="S30" s="109">
        <v>268100.87</v>
      </c>
      <c r="T30" s="107">
        <v>174460.46</v>
      </c>
      <c r="U30" s="50"/>
      <c r="W30" s="72"/>
      <c r="X30" s="73" t="s">
        <v>56</v>
      </c>
      <c r="Y30" s="73"/>
      <c r="Z30" s="73"/>
      <c r="AA30" s="73"/>
      <c r="AB30" s="74"/>
      <c r="AC30" s="104">
        <v>1403392</v>
      </c>
      <c r="AD30" s="105">
        <v>668684</v>
      </c>
      <c r="AE30" s="106">
        <v>499632</v>
      </c>
      <c r="AF30" s="107">
        <v>169053</v>
      </c>
      <c r="AG30" s="108">
        <v>124567</v>
      </c>
      <c r="AH30" s="109">
        <v>2768</v>
      </c>
      <c r="AI30" s="109">
        <v>15821</v>
      </c>
      <c r="AJ30" s="109">
        <v>25475</v>
      </c>
      <c r="AK30" s="109">
        <v>67425</v>
      </c>
      <c r="AL30" s="109">
        <v>290761</v>
      </c>
      <c r="AM30" s="107">
        <v>185777</v>
      </c>
    </row>
    <row r="31" spans="1:39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04">
        <v>1139459</v>
      </c>
      <c r="K31" s="105">
        <v>508282</v>
      </c>
      <c r="L31" s="106">
        <v>383602</v>
      </c>
      <c r="M31" s="107">
        <v>124680</v>
      </c>
      <c r="N31" s="108">
        <v>115157</v>
      </c>
      <c r="O31" s="109">
        <v>1686</v>
      </c>
      <c r="P31" s="109">
        <v>11959</v>
      </c>
      <c r="Q31" s="109">
        <v>24988</v>
      </c>
      <c r="R31" s="109">
        <v>72388</v>
      </c>
      <c r="S31" s="109">
        <v>211780</v>
      </c>
      <c r="T31" s="107">
        <v>187769</v>
      </c>
      <c r="U31" s="50"/>
      <c r="W31" s="72"/>
      <c r="X31" s="73" t="s">
        <v>57</v>
      </c>
      <c r="Y31" s="73"/>
      <c r="Z31" s="73"/>
      <c r="AA31" s="73"/>
      <c r="AB31" s="74"/>
      <c r="AC31" s="104">
        <v>1265222</v>
      </c>
      <c r="AD31" s="105">
        <v>597500</v>
      </c>
      <c r="AE31" s="106">
        <v>450739</v>
      </c>
      <c r="AF31" s="107">
        <v>146761</v>
      </c>
      <c r="AG31" s="108">
        <v>112983</v>
      </c>
      <c r="AH31" s="109">
        <v>1436</v>
      </c>
      <c r="AI31" s="109">
        <v>19500</v>
      </c>
      <c r="AJ31" s="109">
        <v>27704</v>
      </c>
      <c r="AK31" s="109">
        <v>79529</v>
      </c>
      <c r="AL31" s="109">
        <v>234860</v>
      </c>
      <c r="AM31" s="107">
        <v>187062</v>
      </c>
    </row>
    <row r="32" spans="1:39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04">
        <v>651837.05</v>
      </c>
      <c r="K32" s="105">
        <v>341118.08</v>
      </c>
      <c r="L32" s="106">
        <v>251697.57</v>
      </c>
      <c r="M32" s="107">
        <v>89420.51</v>
      </c>
      <c r="N32" s="108">
        <v>105776.37</v>
      </c>
      <c r="O32" s="109">
        <v>818.68</v>
      </c>
      <c r="P32" s="109">
        <v>10481.33</v>
      </c>
      <c r="Q32" s="109">
        <v>5177.93</v>
      </c>
      <c r="R32" s="109">
        <v>34123.17</v>
      </c>
      <c r="S32" s="109">
        <v>63162.65</v>
      </c>
      <c r="T32" s="107">
        <v>85659.66</v>
      </c>
      <c r="U32" s="50"/>
      <c r="W32" s="72"/>
      <c r="X32" s="73" t="s">
        <v>58</v>
      </c>
      <c r="Y32" s="73"/>
      <c r="Z32" s="73"/>
      <c r="AA32" s="73"/>
      <c r="AB32" s="74"/>
      <c r="AC32" s="104">
        <v>680136</v>
      </c>
      <c r="AD32" s="105">
        <v>365617</v>
      </c>
      <c r="AE32" s="106">
        <v>269652</v>
      </c>
      <c r="AF32" s="107">
        <v>95965</v>
      </c>
      <c r="AG32" s="108">
        <v>108208</v>
      </c>
      <c r="AH32" s="109">
        <v>908</v>
      </c>
      <c r="AI32" s="109">
        <v>12169</v>
      </c>
      <c r="AJ32" s="109">
        <v>4946</v>
      </c>
      <c r="AK32" s="109">
        <v>38718</v>
      </c>
      <c r="AL32" s="109">
        <v>62836</v>
      </c>
      <c r="AM32" s="107">
        <v>82661</v>
      </c>
    </row>
    <row r="33" spans="1:39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04">
        <v>2451788</v>
      </c>
      <c r="K33" s="105">
        <v>1226679</v>
      </c>
      <c r="L33" s="106">
        <v>911777</v>
      </c>
      <c r="M33" s="107">
        <v>314902</v>
      </c>
      <c r="N33" s="108">
        <v>162141</v>
      </c>
      <c r="O33" s="109">
        <v>8436</v>
      </c>
      <c r="P33" s="109">
        <v>23042</v>
      </c>
      <c r="Q33" s="109">
        <v>44108</v>
      </c>
      <c r="R33" s="109">
        <v>199768</v>
      </c>
      <c r="S33" s="109">
        <v>333244</v>
      </c>
      <c r="T33" s="107">
        <v>417622</v>
      </c>
      <c r="U33" s="50"/>
      <c r="W33" s="72"/>
      <c r="X33" s="73" t="s">
        <v>59</v>
      </c>
      <c r="Y33" s="73"/>
      <c r="Z33" s="73"/>
      <c r="AA33" s="73"/>
      <c r="AB33" s="74"/>
      <c r="AC33" s="104">
        <v>2744855</v>
      </c>
      <c r="AD33" s="105">
        <v>1383075</v>
      </c>
      <c r="AE33" s="106">
        <v>1029370</v>
      </c>
      <c r="AF33" s="107">
        <v>353705</v>
      </c>
      <c r="AG33" s="108">
        <v>204547</v>
      </c>
      <c r="AH33" s="109">
        <v>8250</v>
      </c>
      <c r="AI33" s="109">
        <v>26131</v>
      </c>
      <c r="AJ33" s="109">
        <v>41827</v>
      </c>
      <c r="AK33" s="109">
        <v>247620</v>
      </c>
      <c r="AL33" s="109">
        <v>442632</v>
      </c>
      <c r="AM33" s="107">
        <v>375597</v>
      </c>
    </row>
    <row r="34" spans="1:39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04">
        <v>1125571.62788</v>
      </c>
      <c r="K34" s="105">
        <v>670963.5140699999</v>
      </c>
      <c r="L34" s="106">
        <v>497890.683</v>
      </c>
      <c r="M34" s="107">
        <v>173072.8310699999</v>
      </c>
      <c r="N34" s="108">
        <v>52378.58654</v>
      </c>
      <c r="O34" s="109">
        <v>1846.52458</v>
      </c>
      <c r="P34" s="109">
        <v>55683.329840000006</v>
      </c>
      <c r="Q34" s="109">
        <v>21612.60316</v>
      </c>
      <c r="R34" s="109">
        <v>92773.42754</v>
      </c>
      <c r="S34" s="109">
        <v>184128.65781</v>
      </c>
      <c r="T34" s="107">
        <v>44391.95536</v>
      </c>
      <c r="U34" s="50"/>
      <c r="W34" s="72"/>
      <c r="X34" s="73" t="s">
        <v>60</v>
      </c>
      <c r="Y34" s="73"/>
      <c r="Z34" s="73"/>
      <c r="AA34" s="73"/>
      <c r="AB34" s="74"/>
      <c r="AC34" s="104">
        <v>1241390</v>
      </c>
      <c r="AD34" s="105">
        <v>734640</v>
      </c>
      <c r="AE34" s="106">
        <v>547421</v>
      </c>
      <c r="AF34" s="107">
        <v>187219</v>
      </c>
      <c r="AG34" s="108">
        <v>63852</v>
      </c>
      <c r="AH34" s="109">
        <v>2317</v>
      </c>
      <c r="AI34" s="109">
        <v>46374</v>
      </c>
      <c r="AJ34" s="109">
        <v>24522</v>
      </c>
      <c r="AK34" s="109">
        <v>89388</v>
      </c>
      <c r="AL34" s="109">
        <v>229729</v>
      </c>
      <c r="AM34" s="107">
        <v>49630</v>
      </c>
    </row>
    <row r="35" spans="1:39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04">
        <v>1589356</v>
      </c>
      <c r="K35" s="105">
        <v>722128</v>
      </c>
      <c r="L35" s="106">
        <v>548065</v>
      </c>
      <c r="M35" s="107">
        <v>174063</v>
      </c>
      <c r="N35" s="108">
        <v>143781</v>
      </c>
      <c r="O35" s="109">
        <v>2986</v>
      </c>
      <c r="P35" s="109">
        <v>17151</v>
      </c>
      <c r="Q35" s="109">
        <v>21425</v>
      </c>
      <c r="R35" s="109">
        <v>109589</v>
      </c>
      <c r="S35" s="109">
        <v>282888</v>
      </c>
      <c r="T35" s="107">
        <v>272700</v>
      </c>
      <c r="U35" s="50"/>
      <c r="W35" s="72"/>
      <c r="X35" s="73" t="s">
        <v>61</v>
      </c>
      <c r="Y35" s="73"/>
      <c r="Z35" s="73"/>
      <c r="AA35" s="73"/>
      <c r="AB35" s="74"/>
      <c r="AC35" s="104">
        <v>1834229</v>
      </c>
      <c r="AD35" s="105">
        <v>848082</v>
      </c>
      <c r="AE35" s="106">
        <v>643503</v>
      </c>
      <c r="AF35" s="107">
        <v>204579</v>
      </c>
      <c r="AG35" s="108">
        <v>172878</v>
      </c>
      <c r="AH35" s="109">
        <v>3485</v>
      </c>
      <c r="AI35" s="109">
        <v>18484</v>
      </c>
      <c r="AJ35" s="109">
        <v>23048</v>
      </c>
      <c r="AK35" s="109">
        <v>138240</v>
      </c>
      <c r="AL35" s="109">
        <v>310132</v>
      </c>
      <c r="AM35" s="107">
        <v>273762</v>
      </c>
    </row>
    <row r="36" spans="1:39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04">
        <v>135495</v>
      </c>
      <c r="K36" s="105">
        <v>83488</v>
      </c>
      <c r="L36" s="106">
        <v>62264</v>
      </c>
      <c r="M36" s="107">
        <v>21224</v>
      </c>
      <c r="N36" s="108">
        <v>10063</v>
      </c>
      <c r="O36" s="109">
        <v>143</v>
      </c>
      <c r="P36" s="109">
        <v>722</v>
      </c>
      <c r="Q36" s="109">
        <v>1632</v>
      </c>
      <c r="R36" s="109">
        <v>9618</v>
      </c>
      <c r="S36" s="109">
        <v>24248</v>
      </c>
      <c r="T36" s="107">
        <v>5230</v>
      </c>
      <c r="U36" s="50"/>
      <c r="W36" s="72"/>
      <c r="X36" s="73" t="s">
        <v>62</v>
      </c>
      <c r="Y36" s="73"/>
      <c r="Z36" s="73"/>
      <c r="AA36" s="73"/>
      <c r="AB36" s="74"/>
      <c r="AC36" s="104">
        <v>172274</v>
      </c>
      <c r="AD36" s="105">
        <v>104196</v>
      </c>
      <c r="AE36" s="106">
        <v>77543</v>
      </c>
      <c r="AF36" s="107">
        <v>26653</v>
      </c>
      <c r="AG36" s="108">
        <v>14181</v>
      </c>
      <c r="AH36" s="109">
        <v>405</v>
      </c>
      <c r="AI36" s="109">
        <v>1064</v>
      </c>
      <c r="AJ36" s="109">
        <v>2451</v>
      </c>
      <c r="AK36" s="109">
        <v>10876</v>
      </c>
      <c r="AL36" s="109">
        <v>32217</v>
      </c>
      <c r="AM36" s="107">
        <v>6928</v>
      </c>
    </row>
    <row r="37" spans="1:39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04">
        <v>170422.908</v>
      </c>
      <c r="K37" s="105">
        <v>94783.735</v>
      </c>
      <c r="L37" s="106">
        <v>70466.101</v>
      </c>
      <c r="M37" s="107">
        <v>24317.634000000005</v>
      </c>
      <c r="N37" s="108">
        <v>9888.945</v>
      </c>
      <c r="O37" s="109">
        <v>1120.041</v>
      </c>
      <c r="P37" s="109">
        <v>3314.374</v>
      </c>
      <c r="Q37" s="109">
        <v>3164.456</v>
      </c>
      <c r="R37" s="109">
        <v>22636.999</v>
      </c>
      <c r="S37" s="109">
        <v>22327.348</v>
      </c>
      <c r="T37" s="107">
        <v>11581.816</v>
      </c>
      <c r="U37" s="50"/>
      <c r="W37" s="72"/>
      <c r="X37" s="73" t="s">
        <v>63</v>
      </c>
      <c r="Y37" s="73"/>
      <c r="Z37" s="73"/>
      <c r="AA37" s="73"/>
      <c r="AB37" s="74"/>
      <c r="AC37" s="104">
        <v>195926</v>
      </c>
      <c r="AD37" s="105">
        <v>111786</v>
      </c>
      <c r="AE37" s="106">
        <v>83048</v>
      </c>
      <c r="AF37" s="107">
        <v>28738</v>
      </c>
      <c r="AG37" s="108">
        <v>18492</v>
      </c>
      <c r="AH37" s="109">
        <v>1370</v>
      </c>
      <c r="AI37" s="109">
        <v>2137</v>
      </c>
      <c r="AJ37" s="109">
        <v>2712</v>
      </c>
      <c r="AK37" s="109">
        <v>28752</v>
      </c>
      <c r="AL37" s="109">
        <v>14674</v>
      </c>
      <c r="AM37" s="107">
        <v>13679</v>
      </c>
    </row>
    <row r="38" spans="1:39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04">
        <v>141547</v>
      </c>
      <c r="K38" s="105">
        <v>86638</v>
      </c>
      <c r="L38" s="106">
        <v>65612</v>
      </c>
      <c r="M38" s="107">
        <v>21026</v>
      </c>
      <c r="N38" s="108">
        <v>9361</v>
      </c>
      <c r="O38" s="109">
        <v>286</v>
      </c>
      <c r="P38" s="109">
        <v>1518</v>
      </c>
      <c r="Q38" s="109">
        <v>4244</v>
      </c>
      <c r="R38" s="109">
        <v>21389</v>
      </c>
      <c r="S38" s="109">
        <v>16792</v>
      </c>
      <c r="T38" s="107">
        <v>5543</v>
      </c>
      <c r="U38" s="50"/>
      <c r="W38" s="72"/>
      <c r="X38" s="73" t="s">
        <v>64</v>
      </c>
      <c r="Y38" s="73"/>
      <c r="Z38" s="73"/>
      <c r="AA38" s="73"/>
      <c r="AB38" s="74"/>
      <c r="AC38" s="104">
        <v>179873</v>
      </c>
      <c r="AD38" s="105">
        <v>102180</v>
      </c>
      <c r="AE38" s="106">
        <v>77227</v>
      </c>
      <c r="AF38" s="107">
        <v>24953</v>
      </c>
      <c r="AG38" s="108">
        <v>13065</v>
      </c>
      <c r="AH38" s="109">
        <v>381</v>
      </c>
      <c r="AI38" s="109">
        <v>2666</v>
      </c>
      <c r="AJ38" s="109">
        <v>4611</v>
      </c>
      <c r="AK38" s="109">
        <v>26986</v>
      </c>
      <c r="AL38" s="109">
        <v>26728</v>
      </c>
      <c r="AM38" s="107">
        <v>5352</v>
      </c>
    </row>
    <row r="39" spans="1:39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04">
        <v>3768022</v>
      </c>
      <c r="K39" s="105">
        <v>1991015</v>
      </c>
      <c r="L39" s="106">
        <v>1476089</v>
      </c>
      <c r="M39" s="107">
        <v>514926</v>
      </c>
      <c r="N39" s="108">
        <v>289595</v>
      </c>
      <c r="O39" s="109">
        <v>996</v>
      </c>
      <c r="P39" s="109">
        <v>70418</v>
      </c>
      <c r="Q39" s="109">
        <v>68967</v>
      </c>
      <c r="R39" s="109">
        <v>201373</v>
      </c>
      <c r="S39" s="109">
        <v>425607</v>
      </c>
      <c r="T39" s="107">
        <v>676055</v>
      </c>
      <c r="U39" s="50"/>
      <c r="W39" s="72"/>
      <c r="X39" s="73" t="s">
        <v>65</v>
      </c>
      <c r="Y39" s="73"/>
      <c r="Z39" s="73"/>
      <c r="AA39" s="73"/>
      <c r="AB39" s="74"/>
      <c r="AC39" s="104">
        <v>4142557</v>
      </c>
      <c r="AD39" s="105">
        <v>2249190</v>
      </c>
      <c r="AE39" s="106">
        <v>1663012</v>
      </c>
      <c r="AF39" s="107">
        <v>586178</v>
      </c>
      <c r="AG39" s="108">
        <v>371503</v>
      </c>
      <c r="AH39" s="109">
        <v>896</v>
      </c>
      <c r="AI39" s="109">
        <v>75288</v>
      </c>
      <c r="AJ39" s="109">
        <v>81955</v>
      </c>
      <c r="AK39" s="109">
        <v>220355</v>
      </c>
      <c r="AL39" s="109">
        <v>533168</v>
      </c>
      <c r="AM39" s="107">
        <v>566276</v>
      </c>
    </row>
    <row r="40" spans="1:39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10">
        <v>2126690</v>
      </c>
      <c r="K40" s="111">
        <v>1152549</v>
      </c>
      <c r="L40" s="112">
        <v>864512</v>
      </c>
      <c r="M40" s="113">
        <v>288037</v>
      </c>
      <c r="N40" s="114">
        <v>149480</v>
      </c>
      <c r="O40" s="115">
        <v>4730</v>
      </c>
      <c r="P40" s="115">
        <v>21213</v>
      </c>
      <c r="Q40" s="115">
        <v>37623</v>
      </c>
      <c r="R40" s="115">
        <v>117932</v>
      </c>
      <c r="S40" s="115">
        <v>257322</v>
      </c>
      <c r="T40" s="113">
        <v>366264</v>
      </c>
      <c r="U40" s="50"/>
      <c r="W40" s="81"/>
      <c r="X40" s="82" t="s">
        <v>66</v>
      </c>
      <c r="Y40" s="82"/>
      <c r="Z40" s="82"/>
      <c r="AA40" s="82"/>
      <c r="AB40" s="83"/>
      <c r="AC40" s="110">
        <v>2404059</v>
      </c>
      <c r="AD40" s="111">
        <v>1332761</v>
      </c>
      <c r="AE40" s="112">
        <v>999318</v>
      </c>
      <c r="AF40" s="113">
        <v>333443</v>
      </c>
      <c r="AG40" s="114">
        <v>198861</v>
      </c>
      <c r="AH40" s="115">
        <v>6926</v>
      </c>
      <c r="AI40" s="115">
        <v>21524</v>
      </c>
      <c r="AJ40" s="115">
        <v>48107</v>
      </c>
      <c r="AK40" s="115">
        <v>138139</v>
      </c>
      <c r="AL40" s="115">
        <v>302936</v>
      </c>
      <c r="AM40" s="113">
        <v>337441</v>
      </c>
    </row>
    <row r="41" spans="1:39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211</v>
      </c>
      <c r="U41" s="26" t="s">
        <v>146</v>
      </c>
      <c r="W41" s="90" t="s">
        <v>146</v>
      </c>
      <c r="X41" s="91"/>
      <c r="Y41" s="91"/>
      <c r="Z41" s="91"/>
      <c r="AA41" s="91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2" t="s">
        <v>213</v>
      </c>
    </row>
    <row r="42" spans="1:39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W42" s="93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30">
    <mergeCell ref="AE11:AE13"/>
    <mergeCell ref="AF11:AF13"/>
    <mergeCell ref="AJ10:AJ13"/>
    <mergeCell ref="AK10:AK13"/>
    <mergeCell ref="AL10:AL13"/>
    <mergeCell ref="AM10:AM13"/>
    <mergeCell ref="W9:AB13"/>
    <mergeCell ref="X14:AB14"/>
    <mergeCell ref="X42:AM42"/>
    <mergeCell ref="T10:T13"/>
    <mergeCell ref="AC9:AC13"/>
    <mergeCell ref="AD10:AD13"/>
    <mergeCell ref="AE10:AF10"/>
    <mergeCell ref="AG10:AG13"/>
    <mergeCell ref="AH10:AH13"/>
    <mergeCell ref="AI10:AI13"/>
    <mergeCell ref="E42:T42"/>
    <mergeCell ref="D9:I13"/>
    <mergeCell ref="J9:J13"/>
    <mergeCell ref="E14:I14"/>
    <mergeCell ref="K10:K13"/>
    <mergeCell ref="S10:S13"/>
    <mergeCell ref="M11:M13"/>
    <mergeCell ref="P10:P13"/>
    <mergeCell ref="Q10:Q13"/>
    <mergeCell ref="R10:R13"/>
    <mergeCell ref="L10:M10"/>
    <mergeCell ref="N10:N13"/>
    <mergeCell ref="O10:O13"/>
    <mergeCell ref="L11:L13"/>
  </mergeCells>
  <conditionalFormatting sqref="C1:E1">
    <cfRule type="cellIs" priority="4" dxfId="2" operator="equal" stopIfTrue="1">
      <formula>"nezadána"</formula>
    </cfRule>
  </conditionalFormatting>
  <conditionalFormatting sqref="A2:A13 B38:B40 A38:A42 A14:B37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T1 F1:I1">
    <cfRule type="cellIs" priority="9" dxfId="3" operator="notEqual" stopIfTrue="1">
      <formula>""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L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0.375" style="26" hidden="1" customWidth="1"/>
    <col min="11" max="12" width="9.625" style="26" hidden="1" customWidth="1"/>
    <col min="13" max="13" width="12.00390625" style="26" hidden="1" customWidth="1"/>
    <col min="14" max="14" width="12.125" style="26" hidden="1" customWidth="1"/>
    <col min="15" max="15" width="9.625" style="26" hidden="1" customWidth="1"/>
    <col min="16" max="16" width="8.875" style="26" hidden="1" customWidth="1"/>
    <col min="17" max="17" width="8.25390625" style="26" hidden="1" customWidth="1"/>
    <col min="18" max="19" width="9.625" style="26" hidden="1" customWidth="1"/>
    <col min="20" max="20" width="10.625" style="26" hidden="1" customWidth="1"/>
    <col min="21" max="21" width="1.75390625" style="26" hidden="1" customWidth="1"/>
    <col min="22" max="24" width="1.75390625" style="26" customWidth="1"/>
    <col min="25" max="25" width="4.875" style="26" customWidth="1"/>
    <col min="26" max="26" width="35.25390625" style="26" customWidth="1"/>
    <col min="27" max="27" width="1.75390625" style="26" customWidth="1"/>
    <col min="28" max="30" width="9.625" style="26" bestFit="1" customWidth="1"/>
    <col min="31" max="31" width="8.25390625" style="26" bestFit="1" customWidth="1"/>
    <col min="32" max="32" width="12.75390625" style="26" customWidth="1"/>
    <col min="33" max="33" width="10.00390625" style="26" customWidth="1"/>
    <col min="34" max="34" width="9.25390625" style="26" customWidth="1"/>
    <col min="35" max="35" width="7.375" style="26" bestFit="1" customWidth="1"/>
    <col min="36" max="36" width="8.25390625" style="26" bestFit="1" customWidth="1"/>
    <col min="37" max="37" width="9.875" style="26" customWidth="1"/>
    <col min="38" max="38" width="11.25390625" style="26" customWidth="1"/>
    <col min="39" max="44" width="1.75390625" style="26" customWidth="1"/>
    <col min="45" max="16384" width="9.125" style="26" customWidth="1"/>
  </cols>
  <sheetData>
    <row r="1" spans="1:21" s="20" customFormat="1" ht="13.5" hidden="1">
      <c r="A1" s="15" t="s">
        <v>174</v>
      </c>
      <c r="B1" s="15" t="s">
        <v>172</v>
      </c>
      <c r="C1" s="16" t="s">
        <v>179</v>
      </c>
      <c r="D1" s="17" t="s">
        <v>167</v>
      </c>
      <c r="E1" s="17" t="s">
        <v>179</v>
      </c>
      <c r="F1" s="18">
        <v>1</v>
      </c>
      <c r="G1" s="19">
        <v>3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148</v>
      </c>
    </row>
    <row r="2" spans="1:20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38" s="28" customFormat="1" ht="15.75">
      <c r="A3" s="20" t="s">
        <v>149</v>
      </c>
      <c r="B3" s="27" t="s">
        <v>150</v>
      </c>
      <c r="D3" s="29" t="s">
        <v>180</v>
      </c>
      <c r="E3" s="29"/>
      <c r="F3" s="29"/>
      <c r="G3" s="29"/>
      <c r="H3" s="30" t="s">
        <v>69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V3" s="29" t="s">
        <v>180</v>
      </c>
      <c r="W3" s="29"/>
      <c r="X3" s="29"/>
      <c r="Y3" s="29"/>
      <c r="Z3" s="30" t="s">
        <v>69</v>
      </c>
      <c r="AA3" s="31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8" s="28" customFormat="1" ht="15.75" hidden="1">
      <c r="A4" s="20" t="s">
        <v>149</v>
      </c>
      <c r="B4" s="32">
        <v>297</v>
      </c>
      <c r="D4" s="33" t="s">
        <v>180</v>
      </c>
      <c r="E4" s="29"/>
      <c r="F4" s="29"/>
      <c r="G4" s="29"/>
      <c r="H4" s="33" t="s">
        <v>69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V4" s="33" t="s">
        <v>180</v>
      </c>
      <c r="W4" s="29"/>
      <c r="X4" s="29"/>
      <c r="Y4" s="29"/>
      <c r="Z4" s="33" t="s">
        <v>69</v>
      </c>
      <c r="AA4" s="31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s="28" customFormat="1" ht="3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V5" s="35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146</v>
      </c>
      <c r="V8" s="41" t="s">
        <v>212</v>
      </c>
      <c r="W8" s="42"/>
      <c r="X8" s="42"/>
      <c r="Y8" s="42"/>
      <c r="Z8" s="42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 t="s">
        <v>27</v>
      </c>
    </row>
    <row r="9" spans="1:38" ht="15" customHeight="1" thickBo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37" t="s">
        <v>70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  <c r="V9" s="256" t="s">
        <v>28</v>
      </c>
      <c r="W9" s="257"/>
      <c r="X9" s="257"/>
      <c r="Y9" s="257"/>
      <c r="Z9" s="257"/>
      <c r="AA9" s="258"/>
      <c r="AB9" s="237" t="s">
        <v>70</v>
      </c>
      <c r="AC9" s="46" t="s">
        <v>30</v>
      </c>
      <c r="AD9" s="47"/>
      <c r="AE9" s="47"/>
      <c r="AF9" s="48"/>
      <c r="AG9" s="47"/>
      <c r="AH9" s="47"/>
      <c r="AI9" s="48"/>
      <c r="AJ9" s="47"/>
      <c r="AK9" s="47"/>
      <c r="AL9" s="49"/>
    </row>
    <row r="10" spans="1:38" ht="15" customHeight="1">
      <c r="A10" s="20" t="s">
        <v>149</v>
      </c>
      <c r="C10" s="45"/>
      <c r="D10" s="259"/>
      <c r="E10" s="260"/>
      <c r="F10" s="260"/>
      <c r="G10" s="260"/>
      <c r="H10" s="260"/>
      <c r="I10" s="238"/>
      <c r="J10" s="268"/>
      <c r="K10" s="270" t="s">
        <v>31</v>
      </c>
      <c r="L10" s="247" t="s">
        <v>32</v>
      </c>
      <c r="M10" s="248"/>
      <c r="N10" s="249" t="s">
        <v>201</v>
      </c>
      <c r="O10" s="244" t="s">
        <v>202</v>
      </c>
      <c r="P10" s="244" t="s">
        <v>33</v>
      </c>
      <c r="Q10" s="244" t="s">
        <v>34</v>
      </c>
      <c r="R10" s="244" t="s">
        <v>35</v>
      </c>
      <c r="S10" s="244" t="s">
        <v>36</v>
      </c>
      <c r="T10" s="265" t="s">
        <v>37</v>
      </c>
      <c r="U10" s="50"/>
      <c r="V10" s="259"/>
      <c r="W10" s="260"/>
      <c r="X10" s="260"/>
      <c r="Y10" s="260"/>
      <c r="Z10" s="260"/>
      <c r="AA10" s="238"/>
      <c r="AB10" s="268"/>
      <c r="AC10" s="270" t="s">
        <v>31</v>
      </c>
      <c r="AD10" s="247" t="s">
        <v>32</v>
      </c>
      <c r="AE10" s="248"/>
      <c r="AF10" s="249" t="s">
        <v>201</v>
      </c>
      <c r="AG10" s="244" t="s">
        <v>202</v>
      </c>
      <c r="AH10" s="244" t="s">
        <v>33</v>
      </c>
      <c r="AI10" s="244" t="s">
        <v>34</v>
      </c>
      <c r="AJ10" s="244" t="s">
        <v>35</v>
      </c>
      <c r="AK10" s="244" t="s">
        <v>36</v>
      </c>
      <c r="AL10" s="265" t="s">
        <v>37</v>
      </c>
    </row>
    <row r="11" spans="1:38" ht="9" customHeight="1">
      <c r="A11" s="20" t="s">
        <v>149</v>
      </c>
      <c r="C11" s="45"/>
      <c r="D11" s="259"/>
      <c r="E11" s="260"/>
      <c r="F11" s="260"/>
      <c r="G11" s="260"/>
      <c r="H11" s="260"/>
      <c r="I11" s="238"/>
      <c r="J11" s="268"/>
      <c r="K11" s="271"/>
      <c r="L11" s="252" t="s">
        <v>38</v>
      </c>
      <c r="M11" s="241" t="s">
        <v>39</v>
      </c>
      <c r="N11" s="250"/>
      <c r="O11" s="245"/>
      <c r="P11" s="245"/>
      <c r="Q11" s="245"/>
      <c r="R11" s="245"/>
      <c r="S11" s="245"/>
      <c r="T11" s="266"/>
      <c r="U11" s="50"/>
      <c r="V11" s="259"/>
      <c r="W11" s="260"/>
      <c r="X11" s="260"/>
      <c r="Y11" s="260"/>
      <c r="Z11" s="260"/>
      <c r="AA11" s="238"/>
      <c r="AB11" s="268"/>
      <c r="AC11" s="271"/>
      <c r="AD11" s="252" t="s">
        <v>38</v>
      </c>
      <c r="AE11" s="241" t="s">
        <v>39</v>
      </c>
      <c r="AF11" s="250"/>
      <c r="AG11" s="245"/>
      <c r="AH11" s="245"/>
      <c r="AI11" s="245"/>
      <c r="AJ11" s="245"/>
      <c r="AK11" s="245"/>
      <c r="AL11" s="266"/>
    </row>
    <row r="12" spans="1:38" ht="9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68"/>
      <c r="K12" s="271"/>
      <c r="L12" s="253"/>
      <c r="M12" s="242"/>
      <c r="N12" s="250"/>
      <c r="O12" s="245"/>
      <c r="P12" s="245"/>
      <c r="Q12" s="245"/>
      <c r="R12" s="245"/>
      <c r="S12" s="245"/>
      <c r="T12" s="266"/>
      <c r="U12" s="50"/>
      <c r="V12" s="259"/>
      <c r="W12" s="260"/>
      <c r="X12" s="260"/>
      <c r="Y12" s="260"/>
      <c r="Z12" s="260"/>
      <c r="AA12" s="238"/>
      <c r="AB12" s="268"/>
      <c r="AC12" s="271"/>
      <c r="AD12" s="253"/>
      <c r="AE12" s="242"/>
      <c r="AF12" s="250"/>
      <c r="AG12" s="245"/>
      <c r="AH12" s="245"/>
      <c r="AI12" s="245"/>
      <c r="AJ12" s="245"/>
      <c r="AK12" s="245"/>
      <c r="AL12" s="266"/>
    </row>
    <row r="13" spans="1:38" ht="48.7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69"/>
      <c r="K13" s="272"/>
      <c r="L13" s="254"/>
      <c r="M13" s="243"/>
      <c r="N13" s="251"/>
      <c r="O13" s="246"/>
      <c r="P13" s="246"/>
      <c r="Q13" s="246"/>
      <c r="R13" s="246"/>
      <c r="S13" s="246"/>
      <c r="T13" s="267"/>
      <c r="U13" s="50"/>
      <c r="V13" s="239"/>
      <c r="W13" s="240"/>
      <c r="X13" s="240"/>
      <c r="Y13" s="240"/>
      <c r="Z13" s="240"/>
      <c r="AA13" s="236"/>
      <c r="AB13" s="269"/>
      <c r="AC13" s="272"/>
      <c r="AD13" s="254"/>
      <c r="AE13" s="243"/>
      <c r="AF13" s="251"/>
      <c r="AG13" s="246"/>
      <c r="AH13" s="246"/>
      <c r="AI13" s="246"/>
      <c r="AJ13" s="246"/>
      <c r="AK13" s="246"/>
      <c r="AL13" s="267"/>
    </row>
    <row r="14" spans="1:38" ht="24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95">
        <v>3461301.6848100005</v>
      </c>
      <c r="K14" s="96">
        <v>1349313.1998700001</v>
      </c>
      <c r="L14" s="58">
        <v>1016469.446</v>
      </c>
      <c r="M14" s="59">
        <v>332843.75387</v>
      </c>
      <c r="N14" s="97">
        <v>707169.69568</v>
      </c>
      <c r="O14" s="61">
        <v>27411.98961</v>
      </c>
      <c r="P14" s="61">
        <v>136150.38398</v>
      </c>
      <c r="Q14" s="61">
        <v>38546.285039999995</v>
      </c>
      <c r="R14" s="61">
        <v>555267.1269399999</v>
      </c>
      <c r="S14" s="61">
        <v>265696.20632</v>
      </c>
      <c r="T14" s="59">
        <v>194524.716</v>
      </c>
      <c r="U14" s="50"/>
      <c r="V14" s="53"/>
      <c r="W14" s="234" t="s">
        <v>40</v>
      </c>
      <c r="X14" s="234"/>
      <c r="Y14" s="234"/>
      <c r="Z14" s="234"/>
      <c r="AA14" s="261"/>
      <c r="AB14" s="95">
        <f>SUM(AB15:AB40)</f>
        <v>3701536.05</v>
      </c>
      <c r="AC14" s="95">
        <f aca="true" t="shared" si="0" ref="AC14:AL14">SUM(AC15:AC40)</f>
        <v>1514632.19</v>
      </c>
      <c r="AD14" s="95">
        <f t="shared" si="0"/>
        <v>1135590.6600000001</v>
      </c>
      <c r="AE14" s="95">
        <f t="shared" si="0"/>
        <v>379040.55</v>
      </c>
      <c r="AF14" s="95">
        <f t="shared" si="0"/>
        <v>761574.21</v>
      </c>
      <c r="AG14" s="95">
        <f t="shared" si="0"/>
        <v>29522.72</v>
      </c>
      <c r="AH14" s="95">
        <f t="shared" si="0"/>
        <v>155191.61</v>
      </c>
      <c r="AI14" s="95">
        <f t="shared" si="0"/>
        <v>40475.99</v>
      </c>
      <c r="AJ14" s="95">
        <f t="shared" si="0"/>
        <v>584461.24</v>
      </c>
      <c r="AK14" s="95">
        <f t="shared" si="0"/>
        <v>272745.77</v>
      </c>
      <c r="AL14" s="95">
        <f t="shared" si="0"/>
        <v>198147</v>
      </c>
    </row>
    <row r="15" spans="1:38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98">
        <v>45714.23</v>
      </c>
      <c r="K15" s="99">
        <v>18604.36</v>
      </c>
      <c r="L15" s="100">
        <v>14169.49</v>
      </c>
      <c r="M15" s="101">
        <v>4434.87</v>
      </c>
      <c r="N15" s="102">
        <v>3897.64</v>
      </c>
      <c r="O15" s="103">
        <v>211.55</v>
      </c>
      <c r="P15" s="103">
        <v>988.32</v>
      </c>
      <c r="Q15" s="103">
        <v>784.76</v>
      </c>
      <c r="R15" s="103">
        <v>17206.62</v>
      </c>
      <c r="S15" s="103">
        <v>2444.62</v>
      </c>
      <c r="T15" s="101">
        <v>0</v>
      </c>
      <c r="U15" s="50"/>
      <c r="V15" s="63"/>
      <c r="W15" s="64" t="s">
        <v>41</v>
      </c>
      <c r="X15" s="64"/>
      <c r="Y15" s="64"/>
      <c r="Z15" s="64"/>
      <c r="AA15" s="65"/>
      <c r="AB15" s="98">
        <v>56030.93</v>
      </c>
      <c r="AC15" s="99">
        <v>23513.43</v>
      </c>
      <c r="AD15" s="100">
        <v>17745.38</v>
      </c>
      <c r="AE15" s="101">
        <v>5768.05</v>
      </c>
      <c r="AF15" s="102">
        <v>4382.01</v>
      </c>
      <c r="AG15" s="103">
        <v>212.44</v>
      </c>
      <c r="AH15" s="103">
        <v>1226.92</v>
      </c>
      <c r="AI15" s="103">
        <v>865.99</v>
      </c>
      <c r="AJ15" s="103">
        <v>21418.97</v>
      </c>
      <c r="AK15" s="103">
        <v>3322.27</v>
      </c>
      <c r="AL15" s="101">
        <v>0</v>
      </c>
    </row>
    <row r="16" spans="1:38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04">
        <v>1761.27</v>
      </c>
      <c r="K16" s="105">
        <v>193.34</v>
      </c>
      <c r="L16" s="106">
        <v>177.02</v>
      </c>
      <c r="M16" s="107">
        <v>16.32</v>
      </c>
      <c r="N16" s="108">
        <v>249.354</v>
      </c>
      <c r="O16" s="109">
        <v>0</v>
      </c>
      <c r="P16" s="109">
        <v>3.108</v>
      </c>
      <c r="Q16" s="109">
        <v>7.372</v>
      </c>
      <c r="R16" s="109">
        <v>423.42</v>
      </c>
      <c r="S16" s="109">
        <v>305.098</v>
      </c>
      <c r="T16" s="107">
        <v>0</v>
      </c>
      <c r="U16" s="50"/>
      <c r="V16" s="72"/>
      <c r="W16" s="73" t="s">
        <v>42</v>
      </c>
      <c r="X16" s="73"/>
      <c r="Y16" s="73"/>
      <c r="Z16" s="73"/>
      <c r="AA16" s="74"/>
      <c r="AB16" s="104">
        <v>1948</v>
      </c>
      <c r="AC16" s="105">
        <v>149</v>
      </c>
      <c r="AD16" s="106">
        <v>136</v>
      </c>
      <c r="AE16" s="107">
        <v>13</v>
      </c>
      <c r="AF16" s="108">
        <v>424</v>
      </c>
      <c r="AG16" s="109">
        <v>96</v>
      </c>
      <c r="AH16" s="109">
        <v>0</v>
      </c>
      <c r="AI16" s="109">
        <v>30</v>
      </c>
      <c r="AJ16" s="109">
        <v>349</v>
      </c>
      <c r="AK16" s="109">
        <v>570</v>
      </c>
      <c r="AL16" s="107">
        <v>0</v>
      </c>
    </row>
    <row r="17" spans="1:38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04">
        <v>345521</v>
      </c>
      <c r="K17" s="105">
        <v>132777</v>
      </c>
      <c r="L17" s="106">
        <v>98703</v>
      </c>
      <c r="M17" s="107">
        <v>34074</v>
      </c>
      <c r="N17" s="108">
        <v>97527</v>
      </c>
      <c r="O17" s="109">
        <v>768</v>
      </c>
      <c r="P17" s="109">
        <v>12131</v>
      </c>
      <c r="Q17" s="109">
        <v>4464</v>
      </c>
      <c r="R17" s="109">
        <v>38919</v>
      </c>
      <c r="S17" s="109">
        <v>5671</v>
      </c>
      <c r="T17" s="107">
        <v>29148</v>
      </c>
      <c r="U17" s="50"/>
      <c r="V17" s="72"/>
      <c r="W17" s="73" t="s">
        <v>43</v>
      </c>
      <c r="X17" s="73"/>
      <c r="Y17" s="73"/>
      <c r="Z17" s="73"/>
      <c r="AA17" s="74"/>
      <c r="AB17" s="104">
        <v>340662</v>
      </c>
      <c r="AC17" s="105">
        <v>149539</v>
      </c>
      <c r="AD17" s="106">
        <v>111522</v>
      </c>
      <c r="AE17" s="107">
        <v>38017</v>
      </c>
      <c r="AF17" s="108">
        <v>100500</v>
      </c>
      <c r="AG17" s="109">
        <v>613</v>
      </c>
      <c r="AH17" s="109">
        <v>11537</v>
      </c>
      <c r="AI17" s="109">
        <v>4569</v>
      </c>
      <c r="AJ17" s="109">
        <v>40486</v>
      </c>
      <c r="AK17" s="109">
        <v>6375</v>
      </c>
      <c r="AL17" s="107">
        <v>29043</v>
      </c>
    </row>
    <row r="18" spans="1:38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04">
        <v>792832.02</v>
      </c>
      <c r="K18" s="105">
        <v>325666.15</v>
      </c>
      <c r="L18" s="106">
        <v>244627.36</v>
      </c>
      <c r="M18" s="107">
        <v>81038.79</v>
      </c>
      <c r="N18" s="108">
        <v>156324.06</v>
      </c>
      <c r="O18" s="109">
        <v>3280.85</v>
      </c>
      <c r="P18" s="109">
        <v>24812.91</v>
      </c>
      <c r="Q18" s="109">
        <v>10062.28</v>
      </c>
      <c r="R18" s="109">
        <v>159903.02</v>
      </c>
      <c r="S18" s="109">
        <v>20620.33</v>
      </c>
      <c r="T18" s="107">
        <v>32921.42</v>
      </c>
      <c r="U18" s="50"/>
      <c r="V18" s="72"/>
      <c r="W18" s="73" t="s">
        <v>44</v>
      </c>
      <c r="X18" s="73"/>
      <c r="Y18" s="73"/>
      <c r="Z18" s="73"/>
      <c r="AA18" s="74"/>
      <c r="AB18" s="104">
        <v>879382</v>
      </c>
      <c r="AC18" s="105">
        <v>397221</v>
      </c>
      <c r="AD18" s="106">
        <v>296216</v>
      </c>
      <c r="AE18" s="107">
        <v>101005</v>
      </c>
      <c r="AF18" s="108">
        <v>162407</v>
      </c>
      <c r="AG18" s="109">
        <v>4121</v>
      </c>
      <c r="AH18" s="109">
        <v>24247</v>
      </c>
      <c r="AI18" s="109">
        <v>10858</v>
      </c>
      <c r="AJ18" s="109">
        <v>177136</v>
      </c>
      <c r="AK18" s="109">
        <v>17330</v>
      </c>
      <c r="AL18" s="107">
        <v>35171</v>
      </c>
    </row>
    <row r="19" spans="1:38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04">
        <v>1867.2196800000002</v>
      </c>
      <c r="K19" s="105">
        <v>691.82847</v>
      </c>
      <c r="L19" s="106">
        <v>587.297</v>
      </c>
      <c r="M19" s="107">
        <v>104.53147000000001</v>
      </c>
      <c r="N19" s="108">
        <v>832.72695</v>
      </c>
      <c r="O19" s="109">
        <v>213.45652</v>
      </c>
      <c r="P19" s="109">
        <v>-3.2707200000000007</v>
      </c>
      <c r="Q19" s="109">
        <v>0</v>
      </c>
      <c r="R19" s="109">
        <v>66.92619000000002</v>
      </c>
      <c r="S19" s="109">
        <v>65.53027</v>
      </c>
      <c r="T19" s="107">
        <v>0</v>
      </c>
      <c r="U19" s="50"/>
      <c r="V19" s="72"/>
      <c r="W19" s="73" t="s">
        <v>45</v>
      </c>
      <c r="X19" s="73"/>
      <c r="Y19" s="73"/>
      <c r="Z19" s="73"/>
      <c r="AA19" s="74"/>
      <c r="AB19" s="104">
        <v>1418.12</v>
      </c>
      <c r="AC19" s="105">
        <v>896.76</v>
      </c>
      <c r="AD19" s="106">
        <v>736.28</v>
      </c>
      <c r="AE19" s="107">
        <v>160.5</v>
      </c>
      <c r="AF19" s="108">
        <v>188.2</v>
      </c>
      <c r="AG19" s="109">
        <v>37.28</v>
      </c>
      <c r="AH19" s="109">
        <v>5.69</v>
      </c>
      <c r="AI19" s="109">
        <v>0</v>
      </c>
      <c r="AJ19" s="109">
        <v>200.27</v>
      </c>
      <c r="AK19" s="109">
        <v>88.5</v>
      </c>
      <c r="AL19" s="107">
        <v>0</v>
      </c>
    </row>
    <row r="20" spans="1:38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04">
        <v>37219</v>
      </c>
      <c r="K20" s="105">
        <v>16138</v>
      </c>
      <c r="L20" s="106">
        <v>12415</v>
      </c>
      <c r="M20" s="107">
        <v>3723</v>
      </c>
      <c r="N20" s="108">
        <v>12488</v>
      </c>
      <c r="O20" s="109">
        <v>172</v>
      </c>
      <c r="P20" s="109">
        <v>196</v>
      </c>
      <c r="Q20" s="109">
        <v>261</v>
      </c>
      <c r="R20" s="109">
        <v>3805</v>
      </c>
      <c r="S20" s="109">
        <v>4783</v>
      </c>
      <c r="T20" s="107">
        <v>1247</v>
      </c>
      <c r="U20" s="50"/>
      <c r="V20" s="72"/>
      <c r="W20" s="73" t="s">
        <v>46</v>
      </c>
      <c r="X20" s="73"/>
      <c r="Y20" s="73"/>
      <c r="Z20" s="73"/>
      <c r="AA20" s="74"/>
      <c r="AB20" s="104">
        <v>44784</v>
      </c>
      <c r="AC20" s="105">
        <v>18540</v>
      </c>
      <c r="AD20" s="106">
        <v>14298</v>
      </c>
      <c r="AE20" s="107">
        <v>4242</v>
      </c>
      <c r="AF20" s="108">
        <v>11607</v>
      </c>
      <c r="AG20" s="109">
        <v>272</v>
      </c>
      <c r="AH20" s="109">
        <v>318</v>
      </c>
      <c r="AI20" s="109">
        <v>414</v>
      </c>
      <c r="AJ20" s="109">
        <v>3872</v>
      </c>
      <c r="AK20" s="109">
        <v>4653</v>
      </c>
      <c r="AL20" s="107">
        <v>2744</v>
      </c>
    </row>
    <row r="21" spans="1:38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04">
        <v>148327</v>
      </c>
      <c r="K21" s="105">
        <v>62686</v>
      </c>
      <c r="L21" s="106">
        <v>46780</v>
      </c>
      <c r="M21" s="107">
        <v>15906</v>
      </c>
      <c r="N21" s="108">
        <v>19243</v>
      </c>
      <c r="O21" s="109">
        <v>1090</v>
      </c>
      <c r="P21" s="109">
        <v>1515</v>
      </c>
      <c r="Q21" s="109">
        <v>1885</v>
      </c>
      <c r="R21" s="109">
        <v>31318</v>
      </c>
      <c r="S21" s="109">
        <v>21689</v>
      </c>
      <c r="T21" s="107">
        <v>1429</v>
      </c>
      <c r="U21" s="50"/>
      <c r="V21" s="72"/>
      <c r="W21" s="73" t="s">
        <v>47</v>
      </c>
      <c r="X21" s="73"/>
      <c r="Y21" s="73"/>
      <c r="Z21" s="73"/>
      <c r="AA21" s="74"/>
      <c r="AB21" s="104">
        <v>152248</v>
      </c>
      <c r="AC21" s="105">
        <v>60950</v>
      </c>
      <c r="AD21" s="106">
        <v>45487</v>
      </c>
      <c r="AE21" s="107">
        <v>15463</v>
      </c>
      <c r="AF21" s="108">
        <v>21459</v>
      </c>
      <c r="AG21" s="109">
        <v>1464</v>
      </c>
      <c r="AH21" s="109">
        <v>1965</v>
      </c>
      <c r="AI21" s="109">
        <v>1548</v>
      </c>
      <c r="AJ21" s="109">
        <v>26511</v>
      </c>
      <c r="AK21" s="109">
        <v>27331</v>
      </c>
      <c r="AL21" s="107">
        <v>1398</v>
      </c>
    </row>
    <row r="22" spans="1:38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04">
        <v>355614</v>
      </c>
      <c r="K22" s="105">
        <v>133586</v>
      </c>
      <c r="L22" s="106">
        <v>99772</v>
      </c>
      <c r="M22" s="107">
        <v>33814</v>
      </c>
      <c r="N22" s="108">
        <v>78703</v>
      </c>
      <c r="O22" s="109">
        <v>968</v>
      </c>
      <c r="P22" s="109">
        <v>16804</v>
      </c>
      <c r="Q22" s="109">
        <v>3058</v>
      </c>
      <c r="R22" s="109">
        <v>51955</v>
      </c>
      <c r="S22" s="109">
        <v>12965</v>
      </c>
      <c r="T22" s="107">
        <v>36925</v>
      </c>
      <c r="U22" s="50"/>
      <c r="V22" s="72"/>
      <c r="W22" s="73" t="s">
        <v>48</v>
      </c>
      <c r="X22" s="73"/>
      <c r="Y22" s="73"/>
      <c r="Z22" s="73"/>
      <c r="AA22" s="74"/>
      <c r="AB22" s="104">
        <v>371724</v>
      </c>
      <c r="AC22" s="105">
        <v>148120</v>
      </c>
      <c r="AD22" s="106">
        <v>111147</v>
      </c>
      <c r="AE22" s="107">
        <v>36973</v>
      </c>
      <c r="AF22" s="108">
        <v>92880</v>
      </c>
      <c r="AG22" s="109">
        <v>824</v>
      </c>
      <c r="AH22" s="109">
        <v>25621</v>
      </c>
      <c r="AI22" s="109">
        <v>3079</v>
      </c>
      <c r="AJ22" s="109">
        <v>52207</v>
      </c>
      <c r="AK22" s="109">
        <v>14262</v>
      </c>
      <c r="AL22" s="107">
        <v>38054</v>
      </c>
    </row>
    <row r="23" spans="1:38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04">
        <v>10958</v>
      </c>
      <c r="K23" s="105">
        <v>6144</v>
      </c>
      <c r="L23" s="106">
        <v>4621</v>
      </c>
      <c r="M23" s="107">
        <v>1523</v>
      </c>
      <c r="N23" s="108">
        <v>2582</v>
      </c>
      <c r="O23" s="109">
        <v>9</v>
      </c>
      <c r="P23" s="109">
        <v>969</v>
      </c>
      <c r="Q23" s="109">
        <v>28</v>
      </c>
      <c r="R23" s="109">
        <v>891</v>
      </c>
      <c r="S23" s="109">
        <v>106</v>
      </c>
      <c r="T23" s="107">
        <v>246</v>
      </c>
      <c r="U23" s="50"/>
      <c r="V23" s="72"/>
      <c r="W23" s="73" t="s">
        <v>49</v>
      </c>
      <c r="X23" s="73"/>
      <c r="Y23" s="73"/>
      <c r="Z23" s="73"/>
      <c r="AA23" s="74"/>
      <c r="AB23" s="104">
        <v>11849</v>
      </c>
      <c r="AC23" s="105">
        <v>6917</v>
      </c>
      <c r="AD23" s="106">
        <v>5200</v>
      </c>
      <c r="AE23" s="107">
        <v>1717</v>
      </c>
      <c r="AF23" s="108">
        <v>3178</v>
      </c>
      <c r="AG23" s="109">
        <v>16</v>
      </c>
      <c r="AH23" s="109">
        <v>499</v>
      </c>
      <c r="AI23" s="109">
        <v>93</v>
      </c>
      <c r="AJ23" s="109">
        <v>719</v>
      </c>
      <c r="AK23" s="109">
        <v>363</v>
      </c>
      <c r="AL23" s="107">
        <v>15</v>
      </c>
    </row>
    <row r="24" spans="1:38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04">
        <v>7701</v>
      </c>
      <c r="K24" s="105">
        <v>2053</v>
      </c>
      <c r="L24" s="106">
        <v>1541</v>
      </c>
      <c r="M24" s="107">
        <v>512</v>
      </c>
      <c r="N24" s="108">
        <v>1815</v>
      </c>
      <c r="O24" s="109">
        <v>99</v>
      </c>
      <c r="P24" s="109">
        <v>122</v>
      </c>
      <c r="Q24" s="109">
        <v>0</v>
      </c>
      <c r="R24" s="109">
        <v>2545</v>
      </c>
      <c r="S24" s="109">
        <v>0</v>
      </c>
      <c r="T24" s="107">
        <v>701</v>
      </c>
      <c r="U24" s="50"/>
      <c r="V24" s="72"/>
      <c r="W24" s="73" t="s">
        <v>50</v>
      </c>
      <c r="X24" s="73"/>
      <c r="Y24" s="73"/>
      <c r="Z24" s="73"/>
      <c r="AA24" s="74"/>
      <c r="AB24" s="104">
        <v>5652</v>
      </c>
      <c r="AC24" s="105">
        <v>1583</v>
      </c>
      <c r="AD24" s="106">
        <v>1191</v>
      </c>
      <c r="AE24" s="107">
        <v>392</v>
      </c>
      <c r="AF24" s="108">
        <v>789</v>
      </c>
      <c r="AG24" s="109">
        <v>202</v>
      </c>
      <c r="AH24" s="109">
        <v>148</v>
      </c>
      <c r="AI24" s="109">
        <v>0</v>
      </c>
      <c r="AJ24" s="109">
        <v>1839</v>
      </c>
      <c r="AK24" s="109">
        <v>0</v>
      </c>
      <c r="AL24" s="107">
        <v>698</v>
      </c>
    </row>
    <row r="25" spans="1:38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04">
        <v>90265.15</v>
      </c>
      <c r="K25" s="105">
        <v>39907</v>
      </c>
      <c r="L25" s="106">
        <v>31108</v>
      </c>
      <c r="M25" s="107">
        <v>8799</v>
      </c>
      <c r="N25" s="108">
        <v>18753</v>
      </c>
      <c r="O25" s="109">
        <v>83</v>
      </c>
      <c r="P25" s="109">
        <v>940</v>
      </c>
      <c r="Q25" s="109">
        <v>1610</v>
      </c>
      <c r="R25" s="109">
        <v>11078</v>
      </c>
      <c r="S25" s="109">
        <v>19350</v>
      </c>
      <c r="T25" s="107">
        <v>0</v>
      </c>
      <c r="U25" s="50"/>
      <c r="V25" s="72"/>
      <c r="W25" s="73" t="s">
        <v>51</v>
      </c>
      <c r="X25" s="73"/>
      <c r="Y25" s="73"/>
      <c r="Z25" s="73"/>
      <c r="AA25" s="74"/>
      <c r="AB25" s="104">
        <v>96666</v>
      </c>
      <c r="AC25" s="105">
        <v>38418</v>
      </c>
      <c r="AD25" s="106">
        <v>29712</v>
      </c>
      <c r="AE25" s="107">
        <v>8706</v>
      </c>
      <c r="AF25" s="108">
        <v>27080</v>
      </c>
      <c r="AG25" s="109">
        <v>5</v>
      </c>
      <c r="AH25" s="109">
        <v>670</v>
      </c>
      <c r="AI25" s="109">
        <v>1606</v>
      </c>
      <c r="AJ25" s="109">
        <v>11230</v>
      </c>
      <c r="AK25" s="109">
        <v>19629</v>
      </c>
      <c r="AL25" s="107">
        <v>0</v>
      </c>
    </row>
    <row r="26" spans="1:38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04">
        <v>38570</v>
      </c>
      <c r="K26" s="105">
        <v>18566</v>
      </c>
      <c r="L26" s="106">
        <v>14284</v>
      </c>
      <c r="M26" s="107">
        <v>4282</v>
      </c>
      <c r="N26" s="108">
        <v>3058</v>
      </c>
      <c r="O26" s="109">
        <v>90</v>
      </c>
      <c r="P26" s="109">
        <v>6</v>
      </c>
      <c r="Q26" s="109">
        <v>3</v>
      </c>
      <c r="R26" s="109">
        <v>15212</v>
      </c>
      <c r="S26" s="109">
        <v>-1012</v>
      </c>
      <c r="T26" s="107">
        <v>31</v>
      </c>
      <c r="U26" s="50"/>
      <c r="V26" s="72"/>
      <c r="W26" s="73" t="s">
        <v>52</v>
      </c>
      <c r="X26" s="73"/>
      <c r="Y26" s="73"/>
      <c r="Z26" s="73"/>
      <c r="AA26" s="74"/>
      <c r="AB26" s="104">
        <v>28481</v>
      </c>
      <c r="AC26" s="105">
        <v>20809</v>
      </c>
      <c r="AD26" s="106">
        <v>15741</v>
      </c>
      <c r="AE26" s="107">
        <v>5068</v>
      </c>
      <c r="AF26" s="108">
        <v>1966</v>
      </c>
      <c r="AG26" s="109">
        <v>185</v>
      </c>
      <c r="AH26" s="109">
        <v>97</v>
      </c>
      <c r="AI26" s="109">
        <v>51</v>
      </c>
      <c r="AJ26" s="109">
        <v>5281</v>
      </c>
      <c r="AK26" s="109">
        <v>42</v>
      </c>
      <c r="AL26" s="107">
        <v>0</v>
      </c>
    </row>
    <row r="27" spans="1:38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04">
        <v>43848</v>
      </c>
      <c r="K27" s="105">
        <v>20253</v>
      </c>
      <c r="L27" s="106">
        <v>15617</v>
      </c>
      <c r="M27" s="107">
        <v>4636</v>
      </c>
      <c r="N27" s="108">
        <v>11914</v>
      </c>
      <c r="O27" s="109">
        <v>486</v>
      </c>
      <c r="P27" s="109">
        <v>505</v>
      </c>
      <c r="Q27" s="109">
        <v>135</v>
      </c>
      <c r="R27" s="109">
        <v>4723</v>
      </c>
      <c r="S27" s="109">
        <v>-720</v>
      </c>
      <c r="T27" s="107">
        <v>5386</v>
      </c>
      <c r="U27" s="50"/>
      <c r="V27" s="72"/>
      <c r="W27" s="73" t="s">
        <v>53</v>
      </c>
      <c r="X27" s="73"/>
      <c r="Y27" s="73"/>
      <c r="Z27" s="73"/>
      <c r="AA27" s="73"/>
      <c r="AB27" s="104">
        <v>54322</v>
      </c>
      <c r="AC27" s="105">
        <v>28055</v>
      </c>
      <c r="AD27" s="106">
        <v>22041</v>
      </c>
      <c r="AE27" s="107">
        <v>6014</v>
      </c>
      <c r="AF27" s="108">
        <v>11943</v>
      </c>
      <c r="AG27" s="109">
        <v>41</v>
      </c>
      <c r="AH27" s="109">
        <v>1331</v>
      </c>
      <c r="AI27" s="109">
        <v>93</v>
      </c>
      <c r="AJ27" s="109">
        <v>5411</v>
      </c>
      <c r="AK27" s="109">
        <v>913</v>
      </c>
      <c r="AL27" s="107">
        <v>5054</v>
      </c>
    </row>
    <row r="28" spans="1:38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04">
        <v>291725</v>
      </c>
      <c r="K28" s="105">
        <v>93378</v>
      </c>
      <c r="L28" s="106">
        <v>71651</v>
      </c>
      <c r="M28" s="107">
        <v>21727</v>
      </c>
      <c r="N28" s="108">
        <v>68500</v>
      </c>
      <c r="O28" s="109">
        <v>6451</v>
      </c>
      <c r="P28" s="109">
        <v>13595</v>
      </c>
      <c r="Q28" s="109">
        <v>1810</v>
      </c>
      <c r="R28" s="109">
        <v>52304</v>
      </c>
      <c r="S28" s="109">
        <v>10521</v>
      </c>
      <c r="T28" s="107">
        <v>17791</v>
      </c>
      <c r="U28" s="50"/>
      <c r="V28" s="72"/>
      <c r="W28" s="73" t="s">
        <v>54</v>
      </c>
      <c r="X28" s="73"/>
      <c r="Y28" s="73"/>
      <c r="Z28" s="73"/>
      <c r="AA28" s="74"/>
      <c r="AB28" s="104">
        <v>324417</v>
      </c>
      <c r="AC28" s="105">
        <v>97832</v>
      </c>
      <c r="AD28" s="106">
        <v>74852</v>
      </c>
      <c r="AE28" s="107">
        <v>22980</v>
      </c>
      <c r="AF28" s="108">
        <v>79087</v>
      </c>
      <c r="AG28" s="109">
        <v>6828</v>
      </c>
      <c r="AH28" s="109">
        <v>29495</v>
      </c>
      <c r="AI28" s="109">
        <v>1942</v>
      </c>
      <c r="AJ28" s="109">
        <v>47208</v>
      </c>
      <c r="AK28" s="109">
        <v>16756</v>
      </c>
      <c r="AL28" s="107">
        <v>16620</v>
      </c>
    </row>
    <row r="29" spans="1:38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04">
        <v>73456</v>
      </c>
      <c r="K29" s="105">
        <v>25535</v>
      </c>
      <c r="L29" s="106">
        <v>19960</v>
      </c>
      <c r="M29" s="107">
        <v>5575</v>
      </c>
      <c r="N29" s="108">
        <v>12783</v>
      </c>
      <c r="O29" s="109">
        <v>196</v>
      </c>
      <c r="P29" s="109">
        <v>545</v>
      </c>
      <c r="Q29" s="109">
        <v>419</v>
      </c>
      <c r="R29" s="109">
        <v>7843</v>
      </c>
      <c r="S29" s="109">
        <v>4734</v>
      </c>
      <c r="T29" s="107">
        <v>16747</v>
      </c>
      <c r="U29" s="50"/>
      <c r="V29" s="72"/>
      <c r="W29" s="73" t="s">
        <v>55</v>
      </c>
      <c r="X29" s="73"/>
      <c r="Y29" s="73"/>
      <c r="Z29" s="73"/>
      <c r="AA29" s="74"/>
      <c r="AB29" s="104">
        <v>86584</v>
      </c>
      <c r="AC29" s="105">
        <v>32651</v>
      </c>
      <c r="AD29" s="106">
        <v>25147</v>
      </c>
      <c r="AE29" s="107">
        <v>7504</v>
      </c>
      <c r="AF29" s="108">
        <v>17356</v>
      </c>
      <c r="AG29" s="109">
        <v>199</v>
      </c>
      <c r="AH29" s="109">
        <v>949</v>
      </c>
      <c r="AI29" s="109">
        <v>650</v>
      </c>
      <c r="AJ29" s="109">
        <v>6816</v>
      </c>
      <c r="AK29" s="109">
        <v>3328</v>
      </c>
      <c r="AL29" s="107">
        <v>18485</v>
      </c>
    </row>
    <row r="30" spans="1:38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04">
        <v>25671.37</v>
      </c>
      <c r="K30" s="105">
        <v>10960.61</v>
      </c>
      <c r="L30" s="106">
        <v>8282.02</v>
      </c>
      <c r="M30" s="107">
        <v>2678.59</v>
      </c>
      <c r="N30" s="108">
        <v>3806.15</v>
      </c>
      <c r="O30" s="109">
        <v>11.82</v>
      </c>
      <c r="P30" s="109">
        <v>288.15</v>
      </c>
      <c r="Q30" s="109">
        <v>294.66</v>
      </c>
      <c r="R30" s="109">
        <v>2757.48</v>
      </c>
      <c r="S30" s="109">
        <v>6714.76</v>
      </c>
      <c r="T30" s="107">
        <v>0</v>
      </c>
      <c r="U30" s="50"/>
      <c r="V30" s="72"/>
      <c r="W30" s="73" t="s">
        <v>56</v>
      </c>
      <c r="X30" s="73"/>
      <c r="Y30" s="73"/>
      <c r="Z30" s="73"/>
      <c r="AA30" s="74"/>
      <c r="AB30" s="104">
        <v>22249</v>
      </c>
      <c r="AC30" s="105">
        <v>10919</v>
      </c>
      <c r="AD30" s="106">
        <v>8311</v>
      </c>
      <c r="AE30" s="107">
        <v>2607</v>
      </c>
      <c r="AF30" s="108">
        <v>3318</v>
      </c>
      <c r="AG30" s="109">
        <v>92</v>
      </c>
      <c r="AH30" s="109">
        <v>298</v>
      </c>
      <c r="AI30" s="109">
        <v>269</v>
      </c>
      <c r="AJ30" s="109">
        <v>1954</v>
      </c>
      <c r="AK30" s="109">
        <v>5403</v>
      </c>
      <c r="AL30" s="107">
        <v>0</v>
      </c>
    </row>
    <row r="31" spans="1:38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04">
        <v>42946</v>
      </c>
      <c r="K31" s="105">
        <v>15632</v>
      </c>
      <c r="L31" s="106">
        <v>11904</v>
      </c>
      <c r="M31" s="107">
        <v>3728</v>
      </c>
      <c r="N31" s="108">
        <v>11609</v>
      </c>
      <c r="O31" s="109">
        <v>1151</v>
      </c>
      <c r="P31" s="109">
        <v>1990</v>
      </c>
      <c r="Q31" s="109">
        <v>644</v>
      </c>
      <c r="R31" s="109">
        <v>5073</v>
      </c>
      <c r="S31" s="109">
        <v>1619</v>
      </c>
      <c r="T31" s="107">
        <v>110</v>
      </c>
      <c r="U31" s="50"/>
      <c r="V31" s="72"/>
      <c r="W31" s="73" t="s">
        <v>57</v>
      </c>
      <c r="X31" s="73"/>
      <c r="Y31" s="73"/>
      <c r="Z31" s="73"/>
      <c r="AA31" s="74"/>
      <c r="AB31" s="104">
        <v>48683</v>
      </c>
      <c r="AC31" s="105">
        <v>16776</v>
      </c>
      <c r="AD31" s="106">
        <v>12688</v>
      </c>
      <c r="AE31" s="107">
        <v>4088</v>
      </c>
      <c r="AF31" s="108">
        <v>10282</v>
      </c>
      <c r="AG31" s="109">
        <v>1463</v>
      </c>
      <c r="AH31" s="109">
        <v>1211</v>
      </c>
      <c r="AI31" s="109">
        <v>756</v>
      </c>
      <c r="AJ31" s="109">
        <v>6315</v>
      </c>
      <c r="AK31" s="109">
        <v>1194</v>
      </c>
      <c r="AL31" s="107">
        <v>331</v>
      </c>
    </row>
    <row r="32" spans="1:38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04">
        <v>258919.68</v>
      </c>
      <c r="K32" s="105">
        <v>70172.82</v>
      </c>
      <c r="L32" s="106">
        <v>52882.82</v>
      </c>
      <c r="M32" s="107">
        <v>17290</v>
      </c>
      <c r="N32" s="108">
        <v>81928.06</v>
      </c>
      <c r="O32" s="109">
        <v>60.93</v>
      </c>
      <c r="P32" s="109">
        <v>27407.15</v>
      </c>
      <c r="Q32" s="109">
        <v>1345.92</v>
      </c>
      <c r="R32" s="109">
        <v>23580.46</v>
      </c>
      <c r="S32" s="109">
        <v>3581.18</v>
      </c>
      <c r="T32" s="107">
        <v>35685.9</v>
      </c>
      <c r="U32" s="50"/>
      <c r="V32" s="72"/>
      <c r="W32" s="73" t="s">
        <v>58</v>
      </c>
      <c r="X32" s="73"/>
      <c r="Y32" s="73"/>
      <c r="Z32" s="73"/>
      <c r="AA32" s="74"/>
      <c r="AB32" s="104">
        <v>253177</v>
      </c>
      <c r="AC32" s="105">
        <v>72883</v>
      </c>
      <c r="AD32" s="106">
        <v>54775</v>
      </c>
      <c r="AE32" s="107">
        <v>18108</v>
      </c>
      <c r="AF32" s="108">
        <v>78414</v>
      </c>
      <c r="AG32" s="109">
        <v>600</v>
      </c>
      <c r="AH32" s="109">
        <v>14226</v>
      </c>
      <c r="AI32" s="109">
        <v>685</v>
      </c>
      <c r="AJ32" s="109">
        <v>25397</v>
      </c>
      <c r="AK32" s="109">
        <v>2660</v>
      </c>
      <c r="AL32" s="107">
        <v>35955</v>
      </c>
    </row>
    <row r="33" spans="1:38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04">
        <v>152767</v>
      </c>
      <c r="K33" s="105">
        <v>80103</v>
      </c>
      <c r="L33" s="106">
        <v>63104</v>
      </c>
      <c r="M33" s="107">
        <v>16999</v>
      </c>
      <c r="N33" s="108">
        <v>15007</v>
      </c>
      <c r="O33" s="109">
        <v>2683</v>
      </c>
      <c r="P33" s="109">
        <v>4501</v>
      </c>
      <c r="Q33" s="109">
        <v>4526</v>
      </c>
      <c r="R33" s="109">
        <v>46163</v>
      </c>
      <c r="S33" s="109">
        <v>1199</v>
      </c>
      <c r="T33" s="107">
        <v>209</v>
      </c>
      <c r="U33" s="50"/>
      <c r="V33" s="72"/>
      <c r="W33" s="73" t="s">
        <v>59</v>
      </c>
      <c r="X33" s="73"/>
      <c r="Y33" s="73"/>
      <c r="Z33" s="73"/>
      <c r="AA33" s="74"/>
      <c r="AB33" s="104">
        <v>172410</v>
      </c>
      <c r="AC33" s="105">
        <v>73683</v>
      </c>
      <c r="AD33" s="106">
        <v>57674</v>
      </c>
      <c r="AE33" s="107">
        <v>16009</v>
      </c>
      <c r="AF33" s="108">
        <v>21550</v>
      </c>
      <c r="AG33" s="109">
        <v>2811</v>
      </c>
      <c r="AH33" s="109">
        <v>1740</v>
      </c>
      <c r="AI33" s="109">
        <v>4815</v>
      </c>
      <c r="AJ33" s="109">
        <v>62058</v>
      </c>
      <c r="AK33" s="109">
        <v>1276</v>
      </c>
      <c r="AL33" s="107">
        <v>209</v>
      </c>
    </row>
    <row r="34" spans="1:38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04">
        <v>221695.97113000002</v>
      </c>
      <c r="K34" s="105">
        <v>85949.4584</v>
      </c>
      <c r="L34" s="106">
        <v>65729.429</v>
      </c>
      <c r="M34" s="107">
        <v>20220.0294</v>
      </c>
      <c r="N34" s="108">
        <v>50026.18272999999</v>
      </c>
      <c r="O34" s="109">
        <v>2337.67109</v>
      </c>
      <c r="P34" s="109">
        <v>23314.0567</v>
      </c>
      <c r="Q34" s="109">
        <v>1424.9510400000001</v>
      </c>
      <c r="R34" s="109">
        <v>33622.75275</v>
      </c>
      <c r="S34" s="109">
        <v>11230.647050000001</v>
      </c>
      <c r="T34" s="107">
        <v>12791.396</v>
      </c>
      <c r="U34" s="50"/>
      <c r="V34" s="72"/>
      <c r="W34" s="73" t="s">
        <v>60</v>
      </c>
      <c r="X34" s="73"/>
      <c r="Y34" s="73"/>
      <c r="Z34" s="73"/>
      <c r="AA34" s="74"/>
      <c r="AB34" s="104">
        <v>252004</v>
      </c>
      <c r="AC34" s="105">
        <v>98295</v>
      </c>
      <c r="AD34" s="106">
        <v>74158</v>
      </c>
      <c r="AE34" s="107">
        <v>24137</v>
      </c>
      <c r="AF34" s="108">
        <v>54062</v>
      </c>
      <c r="AG34" s="109">
        <v>3545</v>
      </c>
      <c r="AH34" s="109">
        <v>34323</v>
      </c>
      <c r="AI34" s="109">
        <v>1943</v>
      </c>
      <c r="AJ34" s="109">
        <v>31341</v>
      </c>
      <c r="AK34" s="109">
        <v>15342</v>
      </c>
      <c r="AL34" s="107">
        <v>13010</v>
      </c>
    </row>
    <row r="35" spans="1:38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04">
        <v>72417</v>
      </c>
      <c r="K35" s="105">
        <v>38525</v>
      </c>
      <c r="L35" s="106">
        <v>21264</v>
      </c>
      <c r="M35" s="107">
        <v>17261</v>
      </c>
      <c r="N35" s="108">
        <v>12442</v>
      </c>
      <c r="O35" s="109">
        <v>658</v>
      </c>
      <c r="P35" s="109">
        <v>1422</v>
      </c>
      <c r="Q35" s="109">
        <v>1392</v>
      </c>
      <c r="R35" s="109">
        <v>12107</v>
      </c>
      <c r="S35" s="109">
        <v>5124</v>
      </c>
      <c r="T35" s="107">
        <v>0</v>
      </c>
      <c r="U35" s="50"/>
      <c r="V35" s="72"/>
      <c r="W35" s="73" t="s">
        <v>61</v>
      </c>
      <c r="X35" s="73"/>
      <c r="Y35" s="73"/>
      <c r="Z35" s="73"/>
      <c r="AA35" s="74"/>
      <c r="AB35" s="104">
        <v>76321</v>
      </c>
      <c r="AC35" s="105">
        <v>44915</v>
      </c>
      <c r="AD35" s="106">
        <v>24712</v>
      </c>
      <c r="AE35" s="107">
        <v>20203</v>
      </c>
      <c r="AF35" s="108">
        <v>6114</v>
      </c>
      <c r="AG35" s="109">
        <v>420</v>
      </c>
      <c r="AH35" s="109">
        <v>1565</v>
      </c>
      <c r="AI35" s="109">
        <v>1446</v>
      </c>
      <c r="AJ35" s="109">
        <v>14751</v>
      </c>
      <c r="AK35" s="109">
        <v>6460</v>
      </c>
      <c r="AL35" s="107">
        <v>0</v>
      </c>
    </row>
    <row r="36" spans="1:38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04">
        <v>3347</v>
      </c>
      <c r="K36" s="105">
        <v>1235</v>
      </c>
      <c r="L36" s="106">
        <v>922</v>
      </c>
      <c r="M36" s="107">
        <v>313</v>
      </c>
      <c r="N36" s="108">
        <v>1419</v>
      </c>
      <c r="O36" s="109">
        <v>0</v>
      </c>
      <c r="P36" s="109">
        <v>4</v>
      </c>
      <c r="Q36" s="109">
        <v>1</v>
      </c>
      <c r="R36" s="109">
        <v>493</v>
      </c>
      <c r="S36" s="109">
        <v>36</v>
      </c>
      <c r="T36" s="107">
        <v>130</v>
      </c>
      <c r="U36" s="50"/>
      <c r="V36" s="72"/>
      <c r="W36" s="73" t="s">
        <v>62</v>
      </c>
      <c r="X36" s="73"/>
      <c r="Y36" s="73"/>
      <c r="Z36" s="73"/>
      <c r="AA36" s="74"/>
      <c r="AB36" s="104">
        <v>4550</v>
      </c>
      <c r="AC36" s="105">
        <v>2313</v>
      </c>
      <c r="AD36" s="106">
        <v>1738</v>
      </c>
      <c r="AE36" s="107">
        <v>575</v>
      </c>
      <c r="AF36" s="108">
        <v>1403</v>
      </c>
      <c r="AG36" s="109">
        <v>9</v>
      </c>
      <c r="AH36" s="109">
        <v>6</v>
      </c>
      <c r="AI36" s="109">
        <v>2</v>
      </c>
      <c r="AJ36" s="109">
        <v>554</v>
      </c>
      <c r="AK36" s="109">
        <v>44</v>
      </c>
      <c r="AL36" s="107">
        <v>139</v>
      </c>
    </row>
    <row r="37" spans="1:38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04">
        <v>8506.774000000001</v>
      </c>
      <c r="K37" s="105">
        <v>3149.6330000000003</v>
      </c>
      <c r="L37" s="106">
        <v>2310.01</v>
      </c>
      <c r="M37" s="107">
        <v>839.623</v>
      </c>
      <c r="N37" s="108">
        <v>1437.522</v>
      </c>
      <c r="O37" s="109">
        <v>85.712</v>
      </c>
      <c r="P37" s="109">
        <v>16.96</v>
      </c>
      <c r="Q37" s="109">
        <v>16.342</v>
      </c>
      <c r="R37" s="109">
        <v>1764.448</v>
      </c>
      <c r="S37" s="109">
        <v>1374.041</v>
      </c>
      <c r="T37" s="107">
        <v>0</v>
      </c>
      <c r="U37" s="50"/>
      <c r="V37" s="72"/>
      <c r="W37" s="73" t="s">
        <v>63</v>
      </c>
      <c r="X37" s="73"/>
      <c r="Y37" s="73"/>
      <c r="Z37" s="73"/>
      <c r="AA37" s="74"/>
      <c r="AB37" s="104">
        <v>7861</v>
      </c>
      <c r="AC37" s="105">
        <v>2716</v>
      </c>
      <c r="AD37" s="106">
        <v>1991</v>
      </c>
      <c r="AE37" s="107">
        <v>725</v>
      </c>
      <c r="AF37" s="108">
        <v>2057</v>
      </c>
      <c r="AG37" s="109">
        <v>9</v>
      </c>
      <c r="AH37" s="109">
        <v>147</v>
      </c>
      <c r="AI37" s="109">
        <v>6</v>
      </c>
      <c r="AJ37" s="109">
        <v>2290</v>
      </c>
      <c r="AK37" s="109">
        <v>251</v>
      </c>
      <c r="AL37" s="107">
        <v>0</v>
      </c>
    </row>
    <row r="38" spans="1:38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04">
        <v>5872</v>
      </c>
      <c r="K38" s="105">
        <v>65</v>
      </c>
      <c r="L38" s="106">
        <v>56</v>
      </c>
      <c r="M38" s="107">
        <v>9</v>
      </c>
      <c r="N38" s="108">
        <v>1542</v>
      </c>
      <c r="O38" s="109">
        <v>0</v>
      </c>
      <c r="P38" s="109">
        <v>195</v>
      </c>
      <c r="Q38" s="109">
        <v>0</v>
      </c>
      <c r="R38" s="109">
        <v>2351</v>
      </c>
      <c r="S38" s="109">
        <v>140</v>
      </c>
      <c r="T38" s="107">
        <v>254</v>
      </c>
      <c r="U38" s="50"/>
      <c r="V38" s="72"/>
      <c r="W38" s="73" t="s">
        <v>64</v>
      </c>
      <c r="X38" s="73"/>
      <c r="Y38" s="73"/>
      <c r="Z38" s="73"/>
      <c r="AA38" s="74"/>
      <c r="AB38" s="104">
        <v>4496</v>
      </c>
      <c r="AC38" s="105">
        <v>92</v>
      </c>
      <c r="AD38" s="106">
        <v>73</v>
      </c>
      <c r="AE38" s="107">
        <v>19</v>
      </c>
      <c r="AF38" s="108">
        <v>1349</v>
      </c>
      <c r="AG38" s="109">
        <v>0</v>
      </c>
      <c r="AH38" s="109">
        <v>466</v>
      </c>
      <c r="AI38" s="109">
        <v>0</v>
      </c>
      <c r="AJ38" s="109">
        <v>2064</v>
      </c>
      <c r="AK38" s="109">
        <v>122</v>
      </c>
      <c r="AL38" s="107">
        <v>254</v>
      </c>
    </row>
    <row r="39" spans="1:38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04">
        <v>289585</v>
      </c>
      <c r="K39" s="105">
        <v>123225</v>
      </c>
      <c r="L39" s="106">
        <v>96776</v>
      </c>
      <c r="M39" s="107">
        <v>26449</v>
      </c>
      <c r="N39" s="108">
        <v>32842</v>
      </c>
      <c r="O39" s="109">
        <v>6305</v>
      </c>
      <c r="P39" s="109">
        <v>3883</v>
      </c>
      <c r="Q39" s="109">
        <v>3738</v>
      </c>
      <c r="R39" s="109">
        <v>28103</v>
      </c>
      <c r="S39" s="109">
        <v>72799</v>
      </c>
      <c r="T39" s="107">
        <v>2772</v>
      </c>
      <c r="U39" s="50"/>
      <c r="V39" s="72"/>
      <c r="W39" s="73" t="s">
        <v>65</v>
      </c>
      <c r="X39" s="73"/>
      <c r="Y39" s="73"/>
      <c r="Z39" s="73"/>
      <c r="AA39" s="74"/>
      <c r="AB39" s="104">
        <v>303038</v>
      </c>
      <c r="AC39" s="105">
        <v>142028</v>
      </c>
      <c r="AD39" s="106">
        <v>109950</v>
      </c>
      <c r="AE39" s="107">
        <v>32078</v>
      </c>
      <c r="AF39" s="108">
        <v>39374</v>
      </c>
      <c r="AG39" s="109">
        <v>5440</v>
      </c>
      <c r="AH39" s="109">
        <v>3100</v>
      </c>
      <c r="AI39" s="109">
        <v>4007</v>
      </c>
      <c r="AJ39" s="109">
        <v>34834</v>
      </c>
      <c r="AK39" s="109">
        <v>62205</v>
      </c>
      <c r="AL39" s="107">
        <v>967</v>
      </c>
    </row>
    <row r="40" spans="1:38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10">
        <v>94195</v>
      </c>
      <c r="K40" s="111">
        <v>24117</v>
      </c>
      <c r="L40" s="112">
        <v>17226</v>
      </c>
      <c r="M40" s="113">
        <v>6891</v>
      </c>
      <c r="N40" s="114">
        <v>6441</v>
      </c>
      <c r="O40" s="115">
        <v>1</v>
      </c>
      <c r="P40" s="115">
        <v>0</v>
      </c>
      <c r="Q40" s="115">
        <v>636</v>
      </c>
      <c r="R40" s="115">
        <v>1059</v>
      </c>
      <c r="S40" s="115">
        <v>60356</v>
      </c>
      <c r="T40" s="113">
        <v>0</v>
      </c>
      <c r="U40" s="50"/>
      <c r="V40" s="81"/>
      <c r="W40" s="82" t="s">
        <v>66</v>
      </c>
      <c r="X40" s="82"/>
      <c r="Y40" s="82"/>
      <c r="Z40" s="82"/>
      <c r="AA40" s="83"/>
      <c r="AB40" s="110">
        <v>100579</v>
      </c>
      <c r="AC40" s="111">
        <v>24818</v>
      </c>
      <c r="AD40" s="112">
        <v>18349</v>
      </c>
      <c r="AE40" s="113">
        <v>6469</v>
      </c>
      <c r="AF40" s="114">
        <v>8405</v>
      </c>
      <c r="AG40" s="115">
        <v>18</v>
      </c>
      <c r="AH40" s="115">
        <v>0</v>
      </c>
      <c r="AI40" s="115">
        <v>748</v>
      </c>
      <c r="AJ40" s="115">
        <v>2219</v>
      </c>
      <c r="AK40" s="115">
        <v>62826</v>
      </c>
      <c r="AL40" s="113">
        <v>0</v>
      </c>
    </row>
    <row r="41" spans="1:38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211</v>
      </c>
      <c r="U41" s="26" t="s">
        <v>146</v>
      </c>
      <c r="V41" s="90" t="s">
        <v>146</v>
      </c>
      <c r="W41" s="91"/>
      <c r="X41" s="91"/>
      <c r="Y41" s="91"/>
      <c r="Z41" s="91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2" t="s">
        <v>213</v>
      </c>
    </row>
    <row r="42" spans="1:38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V42" s="93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30">
    <mergeCell ref="AL10:AL13"/>
    <mergeCell ref="AD11:AD13"/>
    <mergeCell ref="AE11:AE13"/>
    <mergeCell ref="AH10:AH13"/>
    <mergeCell ref="AI10:AI13"/>
    <mergeCell ref="AJ10:AJ13"/>
    <mergeCell ref="AK10:AK13"/>
    <mergeCell ref="V9:AA13"/>
    <mergeCell ref="W14:AA14"/>
    <mergeCell ref="W42:AL42"/>
    <mergeCell ref="R10:R13"/>
    <mergeCell ref="T10:T13"/>
    <mergeCell ref="AB9:AB13"/>
    <mergeCell ref="AC10:AC13"/>
    <mergeCell ref="AD10:AE10"/>
    <mergeCell ref="AF10:AF13"/>
    <mergeCell ref="AG10:AG13"/>
    <mergeCell ref="E42:T42"/>
    <mergeCell ref="D9:I13"/>
    <mergeCell ref="E14:I14"/>
    <mergeCell ref="J9:J13"/>
    <mergeCell ref="K10:K13"/>
    <mergeCell ref="L11:L13"/>
    <mergeCell ref="S10:S13"/>
    <mergeCell ref="N10:N13"/>
    <mergeCell ref="Q10:Q13"/>
    <mergeCell ref="O10:O13"/>
    <mergeCell ref="P10:P13"/>
    <mergeCell ref="L10:M10"/>
    <mergeCell ref="M11:M13"/>
  </mergeCells>
  <conditionalFormatting sqref="C1:E1">
    <cfRule type="cellIs" priority="4" dxfId="2" operator="equal" stopIfTrue="1">
      <formula>"nezadána"</formula>
    </cfRule>
  </conditionalFormatting>
  <conditionalFormatting sqref="A2:A13 A39:A42 B39:B40 A14:B38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T1 F1:I1">
    <cfRule type="cellIs" priority="9" dxfId="3" operator="notEqual" stopIfTrue="1">
      <formula>""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V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0.375" style="26" hidden="1" customWidth="1"/>
    <col min="11" max="14" width="9.25390625" style="26" hidden="1" customWidth="1"/>
    <col min="15" max="15" width="10.125" style="26" hidden="1" customWidth="1"/>
    <col min="16" max="16" width="1.75390625" style="26" hidden="1" customWidth="1"/>
    <col min="17" max="21" width="3.125" style="26" bestFit="1" customWidth="1"/>
    <col min="22" max="22" width="28.875" style="26" customWidth="1"/>
    <col min="23" max="23" width="10.375" style="26" bestFit="1" customWidth="1"/>
    <col min="24" max="24" width="10.375" style="26" customWidth="1"/>
    <col min="25" max="25" width="8.625" style="26" customWidth="1"/>
    <col min="26" max="27" width="9.625" style="26" bestFit="1" customWidth="1"/>
    <col min="28" max="28" width="13.00390625" style="26" customWidth="1"/>
    <col min="29" max="39" width="3.125" style="26" bestFit="1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170</v>
      </c>
      <c r="C1" s="16" t="s">
        <v>181</v>
      </c>
      <c r="D1" s="17" t="s">
        <v>167</v>
      </c>
      <c r="E1" s="17" t="s">
        <v>181</v>
      </c>
      <c r="F1" s="18">
        <v>2</v>
      </c>
      <c r="G1" s="19">
        <v>1</v>
      </c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28" s="28" customFormat="1" ht="15.75">
      <c r="A3" s="20" t="s">
        <v>149</v>
      </c>
      <c r="B3" s="27" t="s">
        <v>156</v>
      </c>
      <c r="D3" s="29" t="s">
        <v>182</v>
      </c>
      <c r="E3" s="29"/>
      <c r="F3" s="29"/>
      <c r="G3" s="29"/>
      <c r="H3" s="30" t="s">
        <v>71</v>
      </c>
      <c r="I3" s="31"/>
      <c r="J3" s="29"/>
      <c r="K3" s="29"/>
      <c r="L3" s="29"/>
      <c r="M3" s="29"/>
      <c r="N3" s="29"/>
      <c r="O3" s="29"/>
      <c r="Q3" s="29" t="s">
        <v>182</v>
      </c>
      <c r="R3" s="29"/>
      <c r="S3" s="29"/>
      <c r="T3" s="29"/>
      <c r="U3" s="30" t="s">
        <v>71</v>
      </c>
      <c r="V3" s="31"/>
      <c r="W3" s="29"/>
      <c r="X3" s="29"/>
      <c r="Y3" s="29"/>
      <c r="Z3" s="29"/>
      <c r="AA3" s="29"/>
      <c r="AB3" s="29"/>
    </row>
    <row r="4" spans="1:28" s="28" customFormat="1" ht="15.75" customHeight="1" hidden="1">
      <c r="A4" s="20" t="s">
        <v>149</v>
      </c>
      <c r="B4" s="32">
        <v>162</v>
      </c>
      <c r="D4" s="33" t="s">
        <v>182</v>
      </c>
      <c r="E4" s="29"/>
      <c r="F4" s="29"/>
      <c r="G4" s="29"/>
      <c r="H4" s="33" t="s">
        <v>71</v>
      </c>
      <c r="I4" s="31"/>
      <c r="J4" s="29"/>
      <c r="K4" s="29"/>
      <c r="L4" s="29"/>
      <c r="M4" s="29"/>
      <c r="N4" s="29"/>
      <c r="O4" s="29"/>
      <c r="Q4" s="33" t="s">
        <v>182</v>
      </c>
      <c r="R4" s="29"/>
      <c r="S4" s="29"/>
      <c r="T4" s="29"/>
      <c r="U4" s="33" t="s">
        <v>71</v>
      </c>
      <c r="V4" s="31"/>
      <c r="W4" s="29"/>
      <c r="X4" s="29"/>
      <c r="Y4" s="29"/>
      <c r="Z4" s="29"/>
      <c r="AA4" s="29"/>
      <c r="AB4" s="29"/>
    </row>
    <row r="5" spans="1:28" s="28" customFormat="1" ht="2.2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  <c r="Q8" s="41" t="s">
        <v>212</v>
      </c>
      <c r="R8" s="42"/>
      <c r="S8" s="42"/>
      <c r="T8" s="42"/>
      <c r="U8" s="42"/>
      <c r="V8" s="43"/>
      <c r="W8" s="43"/>
      <c r="X8" s="43"/>
      <c r="Y8" s="43"/>
      <c r="Z8" s="43"/>
      <c r="AA8" s="43"/>
      <c r="AB8" s="44" t="s">
        <v>27</v>
      </c>
    </row>
    <row r="9" spans="1:28" ht="15" customHeigh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73" t="s">
        <v>72</v>
      </c>
      <c r="K9" s="276" t="s">
        <v>30</v>
      </c>
      <c r="L9" s="277"/>
      <c r="M9" s="278"/>
      <c r="N9" s="278"/>
      <c r="O9" s="279"/>
      <c r="P9" s="50"/>
      <c r="Q9" s="256" t="s">
        <v>28</v>
      </c>
      <c r="R9" s="257"/>
      <c r="S9" s="257"/>
      <c r="T9" s="257"/>
      <c r="U9" s="257"/>
      <c r="V9" s="258"/>
      <c r="W9" s="273" t="s">
        <v>72</v>
      </c>
      <c r="X9" s="276" t="s">
        <v>30</v>
      </c>
      <c r="Y9" s="277"/>
      <c r="Z9" s="278"/>
      <c r="AA9" s="278"/>
      <c r="AB9" s="279"/>
    </row>
    <row r="10" spans="1:28" ht="15" customHeight="1">
      <c r="A10" s="20" t="s">
        <v>149</v>
      </c>
      <c r="C10" s="45"/>
      <c r="D10" s="259"/>
      <c r="E10" s="260"/>
      <c r="F10" s="260"/>
      <c r="G10" s="260"/>
      <c r="H10" s="260"/>
      <c r="I10" s="238"/>
      <c r="J10" s="274"/>
      <c r="K10" s="280" t="s">
        <v>203</v>
      </c>
      <c r="L10" s="291" t="s">
        <v>204</v>
      </c>
      <c r="M10" s="283" t="s">
        <v>205</v>
      </c>
      <c r="N10" s="283" t="s">
        <v>73</v>
      </c>
      <c r="O10" s="288" t="s">
        <v>74</v>
      </c>
      <c r="P10" s="50"/>
      <c r="Q10" s="259"/>
      <c r="R10" s="260"/>
      <c r="S10" s="260"/>
      <c r="T10" s="260"/>
      <c r="U10" s="260"/>
      <c r="V10" s="238"/>
      <c r="W10" s="274"/>
      <c r="X10" s="280" t="s">
        <v>203</v>
      </c>
      <c r="Y10" s="291" t="s">
        <v>204</v>
      </c>
      <c r="Z10" s="283" t="s">
        <v>205</v>
      </c>
      <c r="AA10" s="283" t="s">
        <v>73</v>
      </c>
      <c r="AB10" s="288" t="s">
        <v>74</v>
      </c>
    </row>
    <row r="11" spans="1:28" ht="9" customHeight="1">
      <c r="A11" s="20" t="s">
        <v>149</v>
      </c>
      <c r="C11" s="45"/>
      <c r="D11" s="259"/>
      <c r="E11" s="260"/>
      <c r="F11" s="260"/>
      <c r="G11" s="260"/>
      <c r="H11" s="260"/>
      <c r="I11" s="238"/>
      <c r="J11" s="274"/>
      <c r="K11" s="281"/>
      <c r="L11" s="292"/>
      <c r="M11" s="284"/>
      <c r="N11" s="286"/>
      <c r="O11" s="289"/>
      <c r="P11" s="50"/>
      <c r="Q11" s="259"/>
      <c r="R11" s="260"/>
      <c r="S11" s="260"/>
      <c r="T11" s="260"/>
      <c r="U11" s="260"/>
      <c r="V11" s="238"/>
      <c r="W11" s="274"/>
      <c r="X11" s="281"/>
      <c r="Y11" s="292"/>
      <c r="Z11" s="284"/>
      <c r="AA11" s="286"/>
      <c r="AB11" s="289"/>
    </row>
    <row r="12" spans="1:28" ht="9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74"/>
      <c r="K12" s="281"/>
      <c r="L12" s="292"/>
      <c r="M12" s="284"/>
      <c r="N12" s="286"/>
      <c r="O12" s="289"/>
      <c r="P12" s="50"/>
      <c r="Q12" s="259"/>
      <c r="R12" s="260"/>
      <c r="S12" s="260"/>
      <c r="T12" s="260"/>
      <c r="U12" s="260"/>
      <c r="V12" s="238"/>
      <c r="W12" s="274"/>
      <c r="X12" s="281"/>
      <c r="Y12" s="292"/>
      <c r="Z12" s="284"/>
      <c r="AA12" s="286"/>
      <c r="AB12" s="289"/>
    </row>
    <row r="13" spans="1:28" ht="9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75"/>
      <c r="K13" s="282"/>
      <c r="L13" s="293"/>
      <c r="M13" s="285"/>
      <c r="N13" s="287"/>
      <c r="O13" s="290"/>
      <c r="P13" s="50"/>
      <c r="Q13" s="239"/>
      <c r="R13" s="240"/>
      <c r="S13" s="240"/>
      <c r="T13" s="240"/>
      <c r="U13" s="240"/>
      <c r="V13" s="236"/>
      <c r="W13" s="275"/>
      <c r="X13" s="282"/>
      <c r="Y13" s="293"/>
      <c r="Z13" s="285"/>
      <c r="AA13" s="287"/>
      <c r="AB13" s="290"/>
    </row>
    <row r="14" spans="1:48" ht="21.7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116">
        <v>51151162.38624</v>
      </c>
      <c r="K14" s="58">
        <v>111046.97624</v>
      </c>
      <c r="L14" s="61">
        <v>21821.52038</v>
      </c>
      <c r="M14" s="61">
        <v>2294944.90917</v>
      </c>
      <c r="N14" s="61">
        <v>6654222.907440001</v>
      </c>
      <c r="O14" s="59">
        <v>34697232.75922</v>
      </c>
      <c r="P14" s="50"/>
      <c r="Q14" s="53"/>
      <c r="R14" s="234" t="s">
        <v>40</v>
      </c>
      <c r="S14" s="234"/>
      <c r="T14" s="234"/>
      <c r="U14" s="234"/>
      <c r="V14" s="261"/>
      <c r="W14" s="116">
        <f aca="true" t="shared" si="0" ref="W14:AB14">SUM(W15:W40)</f>
        <v>58388158.72</v>
      </c>
      <c r="X14" s="116">
        <f t="shared" si="0"/>
        <v>567915.11</v>
      </c>
      <c r="Y14" s="116">
        <f t="shared" si="0"/>
        <v>36811.89</v>
      </c>
      <c r="Z14" s="116">
        <f t="shared" si="0"/>
        <v>2178287.8200000003</v>
      </c>
      <c r="AA14" s="116">
        <f t="shared" si="0"/>
        <v>6916969.7</v>
      </c>
      <c r="AB14" s="116">
        <f t="shared" si="0"/>
        <v>40892465.12</v>
      </c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18">
        <v>489592.5</v>
      </c>
      <c r="K15" s="119">
        <v>366.7</v>
      </c>
      <c r="L15" s="120">
        <v>32.57</v>
      </c>
      <c r="M15" s="120">
        <v>28660.43</v>
      </c>
      <c r="N15" s="120">
        <v>72879.52</v>
      </c>
      <c r="O15" s="121">
        <v>356259.68</v>
      </c>
      <c r="P15" s="50"/>
      <c r="Q15" s="63"/>
      <c r="R15" s="64" t="s">
        <v>41</v>
      </c>
      <c r="S15" s="64"/>
      <c r="T15" s="64"/>
      <c r="U15" s="64"/>
      <c r="V15" s="65"/>
      <c r="W15" s="118">
        <f>'E2.2'!W15+'E2.3'!W15</f>
        <v>573271.64</v>
      </c>
      <c r="X15" s="119">
        <f>'E2.2'!X15+'E2.3'!X15</f>
        <v>61.66</v>
      </c>
      <c r="Y15" s="120">
        <f>'E2.2'!Y15+'E2.3'!Y15</f>
        <v>247.02</v>
      </c>
      <c r="Z15" s="120">
        <f>'E2.2'!Z15+'E2.3'!Z15</f>
        <v>19250.56</v>
      </c>
      <c r="AA15" s="120">
        <f>'E2.2'!AA15+'E2.3'!AA15</f>
        <v>77092.9</v>
      </c>
      <c r="AB15" s="121">
        <f>'E2.2'!AB15+'E2.3'!AB15</f>
        <v>437687.44</v>
      </c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22">
        <v>96848.03</v>
      </c>
      <c r="K16" s="77">
        <v>62.301</v>
      </c>
      <c r="L16" s="80">
        <v>0</v>
      </c>
      <c r="M16" s="80">
        <v>100.53</v>
      </c>
      <c r="N16" s="80">
        <v>4945.146</v>
      </c>
      <c r="O16" s="78">
        <v>87393.314</v>
      </c>
      <c r="P16" s="50"/>
      <c r="Q16" s="72"/>
      <c r="R16" s="73" t="s">
        <v>42</v>
      </c>
      <c r="S16" s="73"/>
      <c r="T16" s="73"/>
      <c r="U16" s="73"/>
      <c r="V16" s="74"/>
      <c r="W16" s="122">
        <f>'E2.2'!W16+'E2.3'!W16</f>
        <v>117981</v>
      </c>
      <c r="X16" s="77">
        <f>'E2.2'!X16+'E2.3'!X16</f>
        <v>4</v>
      </c>
      <c r="Y16" s="80">
        <f>'E2.2'!Y16+'E2.3'!Y16</f>
        <v>9</v>
      </c>
      <c r="Z16" s="80">
        <f>'E2.2'!Z16+'E2.3'!Z16</f>
        <v>-1326</v>
      </c>
      <c r="AA16" s="80">
        <f>'E2.2'!AA16+'E2.3'!AA16</f>
        <v>4647</v>
      </c>
      <c r="AB16" s="78">
        <f>'E2.2'!AB16+'E2.3'!AB16</f>
        <v>110017</v>
      </c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22">
        <v>2210953</v>
      </c>
      <c r="K17" s="77">
        <v>26283</v>
      </c>
      <c r="L17" s="80">
        <v>2846</v>
      </c>
      <c r="M17" s="80">
        <v>56956</v>
      </c>
      <c r="N17" s="80">
        <v>174169</v>
      </c>
      <c r="O17" s="78">
        <v>1518443</v>
      </c>
      <c r="P17" s="50"/>
      <c r="Q17" s="72"/>
      <c r="R17" s="73" t="s">
        <v>43</v>
      </c>
      <c r="S17" s="73"/>
      <c r="T17" s="73"/>
      <c r="U17" s="73"/>
      <c r="V17" s="74"/>
      <c r="W17" s="122">
        <f>'E2.2'!W17+'E2.3'!W17</f>
        <v>2566303</v>
      </c>
      <c r="X17" s="77">
        <f>'E2.2'!X17+'E2.3'!X17</f>
        <v>3921</v>
      </c>
      <c r="Y17" s="80">
        <f>'E2.2'!Y17+'E2.3'!Y17</f>
        <v>2166</v>
      </c>
      <c r="Z17" s="80">
        <f>'E2.2'!Z17+'E2.3'!Z17</f>
        <v>60373</v>
      </c>
      <c r="AA17" s="80">
        <f>'E2.2'!AA17+'E2.3'!AA17</f>
        <v>180154</v>
      </c>
      <c r="AB17" s="78">
        <f>'E2.2'!AB17+'E2.3'!AB17</f>
        <v>1841509</v>
      </c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22">
        <v>5084766.93</v>
      </c>
      <c r="K18" s="77">
        <v>588.23</v>
      </c>
      <c r="L18" s="80">
        <v>2772</v>
      </c>
      <c r="M18" s="80">
        <v>115415.94</v>
      </c>
      <c r="N18" s="80">
        <v>715242.75</v>
      </c>
      <c r="O18" s="78">
        <v>3357294.05</v>
      </c>
      <c r="P18" s="50"/>
      <c r="Q18" s="72"/>
      <c r="R18" s="73" t="s">
        <v>44</v>
      </c>
      <c r="S18" s="73"/>
      <c r="T18" s="73"/>
      <c r="U18" s="73"/>
      <c r="V18" s="74"/>
      <c r="W18" s="122">
        <f>'E2.2'!W18+'E2.3'!W18</f>
        <v>6043300</v>
      </c>
      <c r="X18" s="77">
        <f>'E2.2'!X18+'E2.3'!X18</f>
        <v>149411</v>
      </c>
      <c r="Y18" s="80">
        <f>'E2.2'!Y18+'E2.3'!Y18</f>
        <v>1911</v>
      </c>
      <c r="Z18" s="80">
        <f>'E2.2'!Z18+'E2.3'!Z18</f>
        <v>101179</v>
      </c>
      <c r="AA18" s="80">
        <f>'E2.2'!AA18+'E2.3'!AA18</f>
        <v>857715</v>
      </c>
      <c r="AB18" s="78">
        <f>'E2.2'!AB18+'E2.3'!AB18</f>
        <v>3966859</v>
      </c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22">
        <v>238743.21679</v>
      </c>
      <c r="K19" s="77">
        <v>0</v>
      </c>
      <c r="L19" s="80">
        <v>12.66038</v>
      </c>
      <c r="M19" s="80">
        <v>1651.37785</v>
      </c>
      <c r="N19" s="80">
        <v>25741.6937</v>
      </c>
      <c r="O19" s="78">
        <v>200523.89733</v>
      </c>
      <c r="P19" s="50"/>
      <c r="Q19" s="72"/>
      <c r="R19" s="73" t="s">
        <v>45</v>
      </c>
      <c r="S19" s="73"/>
      <c r="T19" s="73"/>
      <c r="U19" s="73"/>
      <c r="V19" s="74"/>
      <c r="W19" s="122">
        <f>'E2.2'!W19+'E2.3'!W19</f>
        <v>269638.08</v>
      </c>
      <c r="X19" s="77">
        <f>'E2.2'!X19+'E2.3'!X19</f>
        <v>222.45</v>
      </c>
      <c r="Y19" s="80">
        <f>'E2.2'!Y19+'E2.3'!Y19</f>
        <v>16.87</v>
      </c>
      <c r="Z19" s="80">
        <f>'E2.2'!Z19+'E2.3'!Z19</f>
        <v>2509.26</v>
      </c>
      <c r="AA19" s="80">
        <f>'E2.2'!AA19+'E2.3'!AA19</f>
        <v>29151.8</v>
      </c>
      <c r="AB19" s="78">
        <f>'E2.2'!AB19+'E2.3'!AB19</f>
        <v>226183.68</v>
      </c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22">
        <v>1428372.82</v>
      </c>
      <c r="K20" s="77">
        <v>896</v>
      </c>
      <c r="L20" s="80">
        <v>29</v>
      </c>
      <c r="M20" s="80">
        <v>40422</v>
      </c>
      <c r="N20" s="80">
        <v>155468.51</v>
      </c>
      <c r="O20" s="78">
        <v>1099337.31</v>
      </c>
      <c r="P20" s="50"/>
      <c r="Q20" s="72"/>
      <c r="R20" s="73" t="s">
        <v>46</v>
      </c>
      <c r="S20" s="73"/>
      <c r="T20" s="73"/>
      <c r="U20" s="73"/>
      <c r="V20" s="74"/>
      <c r="W20" s="122">
        <f>'E2.2'!W20+'E2.3'!W20</f>
        <v>1680317</v>
      </c>
      <c r="X20" s="77">
        <v>1571</v>
      </c>
      <c r="Y20" s="80">
        <v>417</v>
      </c>
      <c r="Z20" s="80">
        <v>40085</v>
      </c>
      <c r="AA20" s="80">
        <v>167066</v>
      </c>
      <c r="AB20" s="78">
        <v>1332972</v>
      </c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22">
        <v>6371305</v>
      </c>
      <c r="K21" s="77">
        <v>2354</v>
      </c>
      <c r="L21" s="80">
        <v>6527</v>
      </c>
      <c r="M21" s="80">
        <v>538436</v>
      </c>
      <c r="N21" s="80">
        <v>872128</v>
      </c>
      <c r="O21" s="78">
        <v>4307499</v>
      </c>
      <c r="P21" s="50"/>
      <c r="Q21" s="72"/>
      <c r="R21" s="73" t="s">
        <v>47</v>
      </c>
      <c r="S21" s="73"/>
      <c r="T21" s="73"/>
      <c r="U21" s="73"/>
      <c r="V21" s="74"/>
      <c r="W21" s="122">
        <f>'E2.2'!W21+'E2.3'!W21</f>
        <v>7076952</v>
      </c>
      <c r="X21" s="77">
        <v>70531</v>
      </c>
      <c r="Y21" s="80">
        <v>905</v>
      </c>
      <c r="Z21" s="80">
        <v>525545</v>
      </c>
      <c r="AA21" s="80">
        <v>913037</v>
      </c>
      <c r="AB21" s="78">
        <v>4893718</v>
      </c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22">
        <v>1665226.19</v>
      </c>
      <c r="K22" s="77">
        <v>7607</v>
      </c>
      <c r="L22" s="80">
        <v>123</v>
      </c>
      <c r="M22" s="80">
        <v>42502</v>
      </c>
      <c r="N22" s="80">
        <v>172831</v>
      </c>
      <c r="O22" s="78">
        <v>1035407.19</v>
      </c>
      <c r="P22" s="50"/>
      <c r="Q22" s="72"/>
      <c r="R22" s="73" t="s">
        <v>48</v>
      </c>
      <c r="S22" s="73"/>
      <c r="T22" s="73"/>
      <c r="U22" s="73"/>
      <c r="V22" s="74"/>
      <c r="W22" s="122">
        <f>'E2.2'!W22+'E2.3'!W22</f>
        <v>1890672</v>
      </c>
      <c r="X22" s="77">
        <f>'E2.2'!X22+'E2.3'!X22</f>
        <v>3943</v>
      </c>
      <c r="Y22" s="80">
        <f>'E2.2'!Y22+'E2.3'!Y22</f>
        <v>648</v>
      </c>
      <c r="Z22" s="80">
        <f>'E2.2'!Z22+'E2.3'!Z22</f>
        <v>50516</v>
      </c>
      <c r="AA22" s="80">
        <f>'E2.2'!AA22+'E2.3'!AA22</f>
        <v>186640</v>
      </c>
      <c r="AB22" s="78">
        <f>'E2.2'!AB22+'E2.3'!AB22</f>
        <v>1221030</v>
      </c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22">
        <v>893606</v>
      </c>
      <c r="K23" s="77">
        <v>282</v>
      </c>
      <c r="L23" s="80">
        <v>36</v>
      </c>
      <c r="M23" s="80">
        <v>25846</v>
      </c>
      <c r="N23" s="80">
        <v>48693</v>
      </c>
      <c r="O23" s="78">
        <v>762572</v>
      </c>
      <c r="P23" s="50"/>
      <c r="Q23" s="72"/>
      <c r="R23" s="73" t="s">
        <v>49</v>
      </c>
      <c r="S23" s="73"/>
      <c r="T23" s="73"/>
      <c r="U23" s="73"/>
      <c r="V23" s="74"/>
      <c r="W23" s="122">
        <f>'E2.2'!W23+'E2.3'!W23</f>
        <v>1100696</v>
      </c>
      <c r="X23" s="77">
        <v>101</v>
      </c>
      <c r="Y23" s="80">
        <v>307</v>
      </c>
      <c r="Z23" s="80">
        <v>26608</v>
      </c>
      <c r="AA23" s="80">
        <v>59269</v>
      </c>
      <c r="AB23" s="78">
        <v>954039</v>
      </c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22">
        <v>459488</v>
      </c>
      <c r="K24" s="77">
        <v>873</v>
      </c>
      <c r="L24" s="80">
        <v>10</v>
      </c>
      <c r="M24" s="80">
        <v>16303</v>
      </c>
      <c r="N24" s="80">
        <v>33166</v>
      </c>
      <c r="O24" s="78">
        <v>382977</v>
      </c>
      <c r="P24" s="50"/>
      <c r="Q24" s="72"/>
      <c r="R24" s="73" t="s">
        <v>50</v>
      </c>
      <c r="S24" s="73"/>
      <c r="T24" s="73"/>
      <c r="U24" s="73"/>
      <c r="V24" s="74"/>
      <c r="W24" s="122">
        <f>'E2.2'!W24+'E2.3'!W24</f>
        <v>594310</v>
      </c>
      <c r="X24" s="77">
        <f>'E2.2'!X24+'E2.3'!X24</f>
        <v>4317</v>
      </c>
      <c r="Y24" s="80">
        <f>'E2.2'!Y24+'E2.3'!Y24</f>
        <v>39</v>
      </c>
      <c r="Z24" s="80">
        <f>'E2.2'!Z24+'E2.3'!Z24</f>
        <v>20166</v>
      </c>
      <c r="AA24" s="80">
        <f>'E2.2'!AA24+'E2.3'!AA24</f>
        <v>89899</v>
      </c>
      <c r="AB24" s="78">
        <f>'E2.2'!AB24+'E2.3'!AB24</f>
        <v>458345</v>
      </c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48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22">
        <v>1191632.22</v>
      </c>
      <c r="K25" s="77">
        <v>22720.08</v>
      </c>
      <c r="L25" s="80">
        <v>353.79</v>
      </c>
      <c r="M25" s="80">
        <v>21956.35</v>
      </c>
      <c r="N25" s="80">
        <v>227968.67</v>
      </c>
      <c r="O25" s="78">
        <v>731518</v>
      </c>
      <c r="P25" s="50"/>
      <c r="Q25" s="72"/>
      <c r="R25" s="73" t="s">
        <v>51</v>
      </c>
      <c r="S25" s="73"/>
      <c r="T25" s="73"/>
      <c r="U25" s="73"/>
      <c r="V25" s="74"/>
      <c r="W25" s="122">
        <f>'E2.2'!W25+'E2.3'!W25</f>
        <v>1383317</v>
      </c>
      <c r="X25" s="77">
        <f>'E2.2'!X25+'E2.3'!X25</f>
        <v>1274</v>
      </c>
      <c r="Y25" s="80">
        <f>'E2.2'!Y25+'E2.3'!Y25</f>
        <v>2685</v>
      </c>
      <c r="Z25" s="80">
        <f>'E2.2'!Z25+'E2.3'!Z25</f>
        <v>26296</v>
      </c>
      <c r="AA25" s="80">
        <f>'E2.2'!AA25+'E2.3'!AA25</f>
        <v>255973</v>
      </c>
      <c r="AB25" s="78">
        <f>'E2.2'!AB25+'E2.3'!AB25</f>
        <v>886682</v>
      </c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48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22">
        <v>617407</v>
      </c>
      <c r="K26" s="77">
        <v>57</v>
      </c>
      <c r="L26" s="80">
        <v>285</v>
      </c>
      <c r="M26" s="80">
        <v>29032</v>
      </c>
      <c r="N26" s="80">
        <v>46683</v>
      </c>
      <c r="O26" s="78">
        <v>453623</v>
      </c>
      <c r="P26" s="50"/>
      <c r="Q26" s="72"/>
      <c r="R26" s="73" t="s">
        <v>52</v>
      </c>
      <c r="S26" s="73"/>
      <c r="T26" s="73"/>
      <c r="U26" s="73"/>
      <c r="V26" s="74"/>
      <c r="W26" s="122">
        <f>'E2.2'!W26+'E2.3'!W26</f>
        <v>745974</v>
      </c>
      <c r="X26" s="77">
        <f>'E2.2'!X26+'E2.3'!X26</f>
        <v>150</v>
      </c>
      <c r="Y26" s="80">
        <f>'E2.2'!Y26+'E2.3'!Y26</f>
        <v>225</v>
      </c>
      <c r="Z26" s="80">
        <f>'E2.2'!Z26+'E2.3'!Z26</f>
        <v>26650</v>
      </c>
      <c r="AA26" s="80">
        <f>'E2.2'!AA26+'E2.3'!AA26</f>
        <v>73187</v>
      </c>
      <c r="AB26" s="78">
        <f>'E2.2'!AB26+'E2.3'!AB26</f>
        <v>572488</v>
      </c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48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22">
        <v>796754</v>
      </c>
      <c r="K27" s="77">
        <v>136</v>
      </c>
      <c r="L27" s="80">
        <v>32</v>
      </c>
      <c r="M27" s="80">
        <v>27901</v>
      </c>
      <c r="N27" s="80">
        <v>65654</v>
      </c>
      <c r="O27" s="78">
        <v>627413</v>
      </c>
      <c r="P27" s="50"/>
      <c r="Q27" s="72"/>
      <c r="R27" s="73" t="s">
        <v>53</v>
      </c>
      <c r="S27" s="73"/>
      <c r="T27" s="73"/>
      <c r="U27" s="73"/>
      <c r="V27" s="73"/>
      <c r="W27" s="122">
        <f>'E2.2'!W27+'E2.3'!W27</f>
        <v>996873</v>
      </c>
      <c r="X27" s="77">
        <f>'E2.2'!X27+'E2.3'!X27</f>
        <v>12201</v>
      </c>
      <c r="Y27" s="80">
        <f>'E2.2'!Y27+'E2.3'!Y27</f>
        <v>178</v>
      </c>
      <c r="Z27" s="80">
        <f>'E2.2'!Z27+'E2.3'!Z27</f>
        <v>23891</v>
      </c>
      <c r="AA27" s="80">
        <f>'E2.2'!AA27+'E2.3'!AA27</f>
        <v>96680</v>
      </c>
      <c r="AB27" s="78">
        <f>'E2.2'!AB27+'E2.3'!AB27</f>
        <v>765524</v>
      </c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48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22">
        <v>9966432</v>
      </c>
      <c r="K28" s="77">
        <v>3630</v>
      </c>
      <c r="L28" s="80">
        <v>6987</v>
      </c>
      <c r="M28" s="80">
        <v>378404</v>
      </c>
      <c r="N28" s="80">
        <v>960781</v>
      </c>
      <c r="O28" s="78">
        <v>6711341</v>
      </c>
      <c r="P28" s="50"/>
      <c r="Q28" s="72"/>
      <c r="R28" s="73" t="s">
        <v>54</v>
      </c>
      <c r="S28" s="73"/>
      <c r="T28" s="73"/>
      <c r="U28" s="73"/>
      <c r="V28" s="74"/>
      <c r="W28" s="122">
        <f>'E2.2'!W28+'E2.3'!W28</f>
        <v>11272744</v>
      </c>
      <c r="X28" s="77">
        <f>'E2.2'!X28+'E2.3'!X28</f>
        <v>277224</v>
      </c>
      <c r="Y28" s="80">
        <f>'E2.2'!Y28+'E2.3'!Y28</f>
        <v>21130</v>
      </c>
      <c r="Z28" s="80">
        <f>'E2.2'!Z28+'E2.3'!Z28</f>
        <v>351930</v>
      </c>
      <c r="AA28" s="80">
        <f>'E2.2'!AA28+'E2.3'!AA28</f>
        <v>998112</v>
      </c>
      <c r="AB28" s="78">
        <f>'E2.2'!AB28+'E2.3'!AB28</f>
        <v>7653120</v>
      </c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22">
        <v>3673667</v>
      </c>
      <c r="K29" s="77">
        <v>91</v>
      </c>
      <c r="L29" s="80">
        <v>716</v>
      </c>
      <c r="M29" s="80">
        <v>93738</v>
      </c>
      <c r="N29" s="80">
        <v>575894</v>
      </c>
      <c r="O29" s="78">
        <v>2616277</v>
      </c>
      <c r="P29" s="50"/>
      <c r="Q29" s="72"/>
      <c r="R29" s="73" t="s">
        <v>55</v>
      </c>
      <c r="S29" s="73"/>
      <c r="T29" s="73"/>
      <c r="U29" s="73"/>
      <c r="V29" s="74"/>
      <c r="W29" s="122">
        <f>'E2.2'!W29+'E2.3'!W29</f>
        <v>4389486</v>
      </c>
      <c r="X29" s="77">
        <f>'E2.2'!X29+'E2.3'!X29</f>
        <v>80</v>
      </c>
      <c r="Y29" s="80">
        <f>'E2.2'!Y29+'E2.3'!Y29</f>
        <v>764</v>
      </c>
      <c r="Z29" s="80">
        <f>'E2.2'!Z29+'E2.3'!Z29</f>
        <v>82027</v>
      </c>
      <c r="AA29" s="80">
        <f>'E2.2'!AA29+'E2.3'!AA29</f>
        <v>591896</v>
      </c>
      <c r="AB29" s="78">
        <f>'E2.2'!AB29+'E2.3'!AB29</f>
        <v>3292600</v>
      </c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48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22">
        <v>1300222.58</v>
      </c>
      <c r="K30" s="77">
        <v>113.85</v>
      </c>
      <c r="L30" s="80">
        <v>11.78</v>
      </c>
      <c r="M30" s="80">
        <v>172214.17</v>
      </c>
      <c r="N30" s="80">
        <v>152378.14</v>
      </c>
      <c r="O30" s="78">
        <v>848601.8</v>
      </c>
      <c r="P30" s="50"/>
      <c r="Q30" s="72"/>
      <c r="R30" s="73" t="s">
        <v>56</v>
      </c>
      <c r="S30" s="73"/>
      <c r="T30" s="73"/>
      <c r="U30" s="73"/>
      <c r="V30" s="74"/>
      <c r="W30" s="122">
        <f>'E2.2'!W30+'E2.3'!W30</f>
        <v>1438513</v>
      </c>
      <c r="X30" s="77">
        <f>'E2.2'!X30+'E2.3'!X30</f>
        <v>317</v>
      </c>
      <c r="Y30" s="80">
        <f>'E2.2'!Y30+'E2.3'!Y30</f>
        <v>198</v>
      </c>
      <c r="Z30" s="80">
        <f>'E2.2'!Z30+'E2.3'!Z30</f>
        <v>152197</v>
      </c>
      <c r="AA30" s="80">
        <f>'E2.2'!AA30+'E2.3'!AA30</f>
        <v>163906</v>
      </c>
      <c r="AB30" s="78">
        <f>'E2.2'!AB30+'E2.3'!AB30</f>
        <v>989372</v>
      </c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48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22">
        <v>1197643</v>
      </c>
      <c r="K31" s="77">
        <v>71</v>
      </c>
      <c r="L31" s="80">
        <v>134</v>
      </c>
      <c r="M31" s="80">
        <v>65496</v>
      </c>
      <c r="N31" s="80">
        <v>210354</v>
      </c>
      <c r="O31" s="78">
        <v>817779</v>
      </c>
      <c r="P31" s="50"/>
      <c r="Q31" s="72"/>
      <c r="R31" s="73" t="s">
        <v>57</v>
      </c>
      <c r="S31" s="73"/>
      <c r="T31" s="73"/>
      <c r="U31" s="73"/>
      <c r="V31" s="74"/>
      <c r="W31" s="122">
        <f>'E2.2'!W31+'E2.3'!W31</f>
        <v>1332330</v>
      </c>
      <c r="X31" s="77">
        <f>'E2.2'!X31+'E2.3'!X31</f>
        <v>5867</v>
      </c>
      <c r="Y31" s="80">
        <f>'E2.2'!Y31+'E2.3'!Y31</f>
        <v>180</v>
      </c>
      <c r="Z31" s="80">
        <f>'E2.2'!Z31+'E2.3'!Z31</f>
        <v>53163</v>
      </c>
      <c r="AA31" s="80">
        <f>'E2.2'!AA31+'E2.3'!AA31</f>
        <v>211705</v>
      </c>
      <c r="AB31" s="78">
        <f>'E2.2'!AB31+'E2.3'!AB31</f>
        <v>951521</v>
      </c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1:48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22">
        <v>944904.94</v>
      </c>
      <c r="K32" s="77">
        <v>35490.27</v>
      </c>
      <c r="L32" s="80">
        <v>37.41</v>
      </c>
      <c r="M32" s="80">
        <v>20836.16</v>
      </c>
      <c r="N32" s="80">
        <v>232682.53</v>
      </c>
      <c r="O32" s="78">
        <v>390517.25</v>
      </c>
      <c r="P32" s="50"/>
      <c r="Q32" s="72"/>
      <c r="R32" s="73" t="s">
        <v>58</v>
      </c>
      <c r="S32" s="73"/>
      <c r="T32" s="73"/>
      <c r="U32" s="73"/>
      <c r="V32" s="74"/>
      <c r="W32" s="122">
        <f>'E2.2'!W32+'E2.3'!W32</f>
        <v>950088</v>
      </c>
      <c r="X32" s="77">
        <f>'E2.2'!X32+'E2.3'!X32</f>
        <v>36046</v>
      </c>
      <c r="Y32" s="80">
        <f>'E2.2'!Y32+'E2.3'!Y32</f>
        <v>195</v>
      </c>
      <c r="Z32" s="80">
        <f>'E2.2'!Z32+'E2.3'!Z32</f>
        <v>30249</v>
      </c>
      <c r="AA32" s="80">
        <f>'E2.2'!AA32+'E2.3'!AA32</f>
        <v>187015</v>
      </c>
      <c r="AB32" s="78">
        <f>'E2.2'!AB32+'E2.3'!AB32</f>
        <v>436019</v>
      </c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</row>
    <row r="33" spans="1:48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22">
        <v>2645917</v>
      </c>
      <c r="K33" s="77">
        <v>173</v>
      </c>
      <c r="L33" s="80">
        <v>135</v>
      </c>
      <c r="M33" s="80">
        <v>195653</v>
      </c>
      <c r="N33" s="80">
        <v>452807</v>
      </c>
      <c r="O33" s="78">
        <v>1697172</v>
      </c>
      <c r="P33" s="50"/>
      <c r="Q33" s="72"/>
      <c r="R33" s="73" t="s">
        <v>59</v>
      </c>
      <c r="S33" s="73"/>
      <c r="T33" s="73"/>
      <c r="U33" s="73"/>
      <c r="V33" s="74"/>
      <c r="W33" s="122">
        <f>'E2.2'!W33+'E2.3'!W33</f>
        <v>2973695</v>
      </c>
      <c r="X33" s="77">
        <f>'E2.2'!X33+'E2.3'!X33</f>
        <v>140</v>
      </c>
      <c r="Y33" s="80">
        <f>'E2.2'!Y33+'E2.3'!Y33</f>
        <v>957</v>
      </c>
      <c r="Z33" s="80">
        <f>'E2.2'!Z33+'E2.3'!Z33</f>
        <v>193421</v>
      </c>
      <c r="AA33" s="80">
        <f>'E2.2'!AA33+'E2.3'!AA33</f>
        <v>438722</v>
      </c>
      <c r="AB33" s="78">
        <f>'E2.2'!AB33+'E2.3'!AB33</f>
        <v>2008024</v>
      </c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</row>
    <row r="34" spans="1:48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22">
        <v>1347357.29445</v>
      </c>
      <c r="K34" s="77">
        <v>57.85124</v>
      </c>
      <c r="L34" s="80">
        <v>20</v>
      </c>
      <c r="M34" s="80">
        <v>109716.74332</v>
      </c>
      <c r="N34" s="80">
        <v>1471.0097399999997</v>
      </c>
      <c r="O34" s="78">
        <v>932228.2098899999</v>
      </c>
      <c r="P34" s="50"/>
      <c r="Q34" s="72"/>
      <c r="R34" s="73" t="s">
        <v>60</v>
      </c>
      <c r="S34" s="73"/>
      <c r="T34" s="73"/>
      <c r="U34" s="73"/>
      <c r="V34" s="74"/>
      <c r="W34" s="122">
        <f>'E2.2'!W34+'E2.3'!W34</f>
        <v>1493815</v>
      </c>
      <c r="X34" s="77">
        <f>'E2.2'!X34+'E2.3'!X34</f>
        <v>0</v>
      </c>
      <c r="Y34" s="80">
        <f>'E2.2'!Y34+'E2.3'!Y34</f>
        <v>8</v>
      </c>
      <c r="Z34" s="80">
        <f>'E2.2'!Z34+'E2.3'!Z34</f>
        <v>89856</v>
      </c>
      <c r="AA34" s="80">
        <f>'E2.2'!AA34+'E2.3'!AA34</f>
        <v>1339</v>
      </c>
      <c r="AB34" s="78">
        <f>'E2.2'!AB34+'E2.3'!AB34</f>
        <v>1061220</v>
      </c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22">
        <v>1680967</v>
      </c>
      <c r="K35" s="77">
        <v>9</v>
      </c>
      <c r="L35" s="80">
        <v>48</v>
      </c>
      <c r="M35" s="80">
        <v>7335</v>
      </c>
      <c r="N35" s="80">
        <v>369990</v>
      </c>
      <c r="O35" s="78">
        <v>1116441</v>
      </c>
      <c r="P35" s="50"/>
      <c r="Q35" s="72"/>
      <c r="R35" s="73" t="s">
        <v>61</v>
      </c>
      <c r="S35" s="73"/>
      <c r="T35" s="73"/>
      <c r="U35" s="73"/>
      <c r="V35" s="74"/>
      <c r="W35" s="122">
        <f>'E2.2'!W35+'E2.3'!W35</f>
        <v>1875422</v>
      </c>
      <c r="X35" s="77">
        <v>72</v>
      </c>
      <c r="Y35" s="80">
        <v>2236</v>
      </c>
      <c r="Z35" s="80">
        <v>9133</v>
      </c>
      <c r="AA35" s="80">
        <v>361913</v>
      </c>
      <c r="AB35" s="78">
        <v>1316829</v>
      </c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22">
        <v>140071</v>
      </c>
      <c r="K36" s="77">
        <v>369</v>
      </c>
      <c r="L36" s="80">
        <v>30</v>
      </c>
      <c r="M36" s="80">
        <v>806</v>
      </c>
      <c r="N36" s="80">
        <v>9931</v>
      </c>
      <c r="O36" s="78">
        <v>114383</v>
      </c>
      <c r="P36" s="50"/>
      <c r="Q36" s="72"/>
      <c r="R36" s="73" t="s">
        <v>62</v>
      </c>
      <c r="S36" s="73"/>
      <c r="T36" s="73"/>
      <c r="U36" s="73"/>
      <c r="V36" s="74"/>
      <c r="W36" s="122">
        <f>'E2.2'!W36+'E2.3'!W36</f>
        <v>177198</v>
      </c>
      <c r="X36" s="77">
        <v>160</v>
      </c>
      <c r="Y36" s="80">
        <v>18</v>
      </c>
      <c r="Z36" s="80">
        <v>984</v>
      </c>
      <c r="AA36" s="80">
        <v>12027</v>
      </c>
      <c r="AB36" s="78">
        <v>149833</v>
      </c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22">
        <v>178938.965</v>
      </c>
      <c r="K37" s="77">
        <v>0.694</v>
      </c>
      <c r="L37" s="80">
        <v>16.31</v>
      </c>
      <c r="M37" s="80">
        <v>9762.508</v>
      </c>
      <c r="N37" s="80">
        <v>11379.938</v>
      </c>
      <c r="O37" s="78">
        <v>138138.058</v>
      </c>
      <c r="P37" s="50"/>
      <c r="Q37" s="72"/>
      <c r="R37" s="73" t="s">
        <v>63</v>
      </c>
      <c r="S37" s="73"/>
      <c r="T37" s="73"/>
      <c r="U37" s="73"/>
      <c r="V37" s="74"/>
      <c r="W37" s="122">
        <f>'E2.2'!W37+'E2.3'!W37</f>
        <v>206817</v>
      </c>
      <c r="X37" s="77">
        <v>65</v>
      </c>
      <c r="Y37" s="80">
        <v>49</v>
      </c>
      <c r="Z37" s="80">
        <v>10177</v>
      </c>
      <c r="AA37" s="80">
        <v>13352</v>
      </c>
      <c r="AB37" s="78">
        <v>163595</v>
      </c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22">
        <v>149915</v>
      </c>
      <c r="K38" s="77">
        <v>7</v>
      </c>
      <c r="L38" s="80">
        <v>2</v>
      </c>
      <c r="M38" s="80">
        <v>799</v>
      </c>
      <c r="N38" s="80">
        <v>1964</v>
      </c>
      <c r="O38" s="78">
        <v>134670</v>
      </c>
      <c r="P38" s="50"/>
      <c r="Q38" s="72"/>
      <c r="R38" s="73" t="s">
        <v>64</v>
      </c>
      <c r="S38" s="73"/>
      <c r="T38" s="73"/>
      <c r="U38" s="73"/>
      <c r="V38" s="74"/>
      <c r="W38" s="122">
        <f>'E2.2'!W38+'E2.3'!W38</f>
        <v>188582</v>
      </c>
      <c r="X38" s="77">
        <v>63</v>
      </c>
      <c r="Y38" s="80">
        <v>40</v>
      </c>
      <c r="Z38" s="80">
        <v>1575</v>
      </c>
      <c r="AA38" s="80">
        <v>1924</v>
      </c>
      <c r="AB38" s="78">
        <v>170624</v>
      </c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22">
        <v>4159456.7</v>
      </c>
      <c r="K39" s="77">
        <v>307</v>
      </c>
      <c r="L39" s="80">
        <v>465</v>
      </c>
      <c r="M39" s="80">
        <v>233483.7</v>
      </c>
      <c r="N39" s="80">
        <v>586501</v>
      </c>
      <c r="O39" s="78">
        <v>2783650</v>
      </c>
      <c r="P39" s="50"/>
      <c r="Q39" s="72"/>
      <c r="R39" s="73" t="s">
        <v>65</v>
      </c>
      <c r="S39" s="73"/>
      <c r="T39" s="73"/>
      <c r="U39" s="73"/>
      <c r="V39" s="74"/>
      <c r="W39" s="122">
        <f>'E2.2'!W39+'E2.3'!W39</f>
        <v>4545091</v>
      </c>
      <c r="X39" s="77">
        <v>56</v>
      </c>
      <c r="Y39" s="80">
        <v>1054</v>
      </c>
      <c r="Z39" s="80">
        <v>221108</v>
      </c>
      <c r="AA39" s="80">
        <v>477250</v>
      </c>
      <c r="AB39" s="78">
        <v>3264616</v>
      </c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</row>
    <row r="40" spans="1:48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23">
        <v>2220975</v>
      </c>
      <c r="K40" s="86">
        <v>8502</v>
      </c>
      <c r="L40" s="89">
        <v>160</v>
      </c>
      <c r="M40" s="89">
        <v>61518</v>
      </c>
      <c r="N40" s="89">
        <v>472519</v>
      </c>
      <c r="O40" s="87">
        <v>1475774</v>
      </c>
      <c r="P40" s="50"/>
      <c r="Q40" s="81"/>
      <c r="R40" s="82" t="s">
        <v>66</v>
      </c>
      <c r="S40" s="82"/>
      <c r="T40" s="82"/>
      <c r="U40" s="82"/>
      <c r="V40" s="83"/>
      <c r="W40" s="123">
        <f>'E2.2'!W40+'E2.3'!W40</f>
        <v>2504773</v>
      </c>
      <c r="X40" s="86">
        <v>117</v>
      </c>
      <c r="Y40" s="89">
        <v>229</v>
      </c>
      <c r="Z40" s="89">
        <v>60725</v>
      </c>
      <c r="AA40" s="89">
        <v>467297</v>
      </c>
      <c r="AB40" s="87">
        <v>1768038</v>
      </c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</row>
    <row r="41" spans="1:45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  <c r="Q41" s="90" t="s">
        <v>146</v>
      </c>
      <c r="R41" s="91"/>
      <c r="S41" s="91"/>
      <c r="T41" s="91"/>
      <c r="U41" s="91"/>
      <c r="V41" s="90"/>
      <c r="W41" s="90"/>
      <c r="X41" s="90"/>
      <c r="Y41" s="90"/>
      <c r="Z41" s="90"/>
      <c r="AA41" s="90"/>
      <c r="AB41" s="92" t="s">
        <v>213</v>
      </c>
      <c r="AN41" s="117"/>
      <c r="AO41" s="117"/>
      <c r="AP41" s="117"/>
      <c r="AQ41" s="117"/>
      <c r="AR41" s="117"/>
      <c r="AS41" s="117"/>
    </row>
    <row r="42" spans="1:28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Q42" s="93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R14:V14"/>
    <mergeCell ref="R42:AB42"/>
    <mergeCell ref="Q9:V13"/>
    <mergeCell ref="W9:W13"/>
    <mergeCell ref="X9:AB9"/>
    <mergeCell ref="X10:X13"/>
    <mergeCell ref="Y10:Y13"/>
    <mergeCell ref="Z10:Z13"/>
    <mergeCell ref="AA10:AA13"/>
    <mergeCell ref="AB10:AB13"/>
    <mergeCell ref="E42:O42"/>
    <mergeCell ref="J9:J13"/>
    <mergeCell ref="K9:O9"/>
    <mergeCell ref="K10:K13"/>
    <mergeCell ref="E14:I14"/>
    <mergeCell ref="M10:M13"/>
    <mergeCell ref="N10:N13"/>
    <mergeCell ref="O10:O13"/>
    <mergeCell ref="D9:I13"/>
    <mergeCell ref="L10:L13"/>
  </mergeCells>
  <conditionalFormatting sqref="C1:E1">
    <cfRule type="cellIs" priority="4" dxfId="2" operator="equal" stopIfTrue="1">
      <formula>"nezadána"</formula>
    </cfRule>
  </conditionalFormatting>
  <conditionalFormatting sqref="A2:A13 B38:B40 A38:A42 A14:B37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O1 F1:I1">
    <cfRule type="cellIs" priority="9" dxfId="3" operator="notEqual" stopIfTrue="1">
      <formula>""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B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0.125" style="26" hidden="1" customWidth="1"/>
    <col min="11" max="11" width="8.375" style="26" hidden="1" customWidth="1"/>
    <col min="12" max="12" width="9.25390625" style="26" hidden="1" customWidth="1"/>
    <col min="13" max="13" width="9.875" style="26" hidden="1" customWidth="1"/>
    <col min="14" max="14" width="9.25390625" style="26" hidden="1" customWidth="1"/>
    <col min="15" max="15" width="10.125" style="26" hidden="1" customWidth="1"/>
    <col min="16" max="16" width="1.75390625" style="26" hidden="1" customWidth="1"/>
    <col min="17" max="19" width="1.75390625" style="26" customWidth="1"/>
    <col min="20" max="20" width="5.125" style="26" customWidth="1"/>
    <col min="21" max="21" width="34.00390625" style="26" customWidth="1"/>
    <col min="22" max="22" width="1.75390625" style="26" customWidth="1"/>
    <col min="23" max="23" width="10.375" style="26" bestFit="1" customWidth="1"/>
    <col min="24" max="24" width="12.375" style="26" customWidth="1"/>
    <col min="25" max="25" width="10.625" style="26" bestFit="1" customWidth="1"/>
    <col min="26" max="27" width="9.625" style="26" bestFit="1" customWidth="1"/>
    <col min="28" max="28" width="12.625" style="26" customWidth="1"/>
    <col min="29" max="39" width="1.75390625" style="26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172</v>
      </c>
      <c r="C1" s="16" t="s">
        <v>183</v>
      </c>
      <c r="D1" s="17" t="s">
        <v>167</v>
      </c>
      <c r="E1" s="17" t="s">
        <v>183</v>
      </c>
      <c r="F1" s="18">
        <v>2</v>
      </c>
      <c r="G1" s="19">
        <v>2</v>
      </c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28" s="28" customFormat="1" ht="15.75">
      <c r="A3" s="20" t="s">
        <v>149</v>
      </c>
      <c r="B3" s="27" t="s">
        <v>156</v>
      </c>
      <c r="D3" s="29" t="s">
        <v>184</v>
      </c>
      <c r="E3" s="29"/>
      <c r="F3" s="29"/>
      <c r="G3" s="29"/>
      <c r="H3" s="30" t="s">
        <v>75</v>
      </c>
      <c r="I3" s="31"/>
      <c r="J3" s="29"/>
      <c r="K3" s="29"/>
      <c r="L3" s="29"/>
      <c r="M3" s="29"/>
      <c r="N3" s="29"/>
      <c r="O3" s="29"/>
      <c r="Q3" s="29" t="s">
        <v>184</v>
      </c>
      <c r="R3" s="29"/>
      <c r="S3" s="29"/>
      <c r="T3" s="29"/>
      <c r="U3" s="30" t="s">
        <v>75</v>
      </c>
      <c r="V3" s="31"/>
      <c r="W3" s="29"/>
      <c r="X3" s="29"/>
      <c r="Y3" s="29"/>
      <c r="Z3" s="29"/>
      <c r="AA3" s="29"/>
      <c r="AB3" s="29"/>
    </row>
    <row r="4" spans="1:28" s="28" customFormat="1" ht="15.75" hidden="1">
      <c r="A4" s="20" t="s">
        <v>149</v>
      </c>
      <c r="B4" s="32">
        <v>162</v>
      </c>
      <c r="D4" s="33" t="s">
        <v>184</v>
      </c>
      <c r="E4" s="29"/>
      <c r="F4" s="29"/>
      <c r="G4" s="29"/>
      <c r="H4" s="33" t="s">
        <v>75</v>
      </c>
      <c r="I4" s="31"/>
      <c r="J4" s="29"/>
      <c r="K4" s="29"/>
      <c r="L4" s="29"/>
      <c r="M4" s="29"/>
      <c r="N4" s="29"/>
      <c r="O4" s="29"/>
      <c r="Q4" s="33" t="s">
        <v>184</v>
      </c>
      <c r="R4" s="29"/>
      <c r="S4" s="29"/>
      <c r="T4" s="29"/>
      <c r="U4" s="33" t="s">
        <v>75</v>
      </c>
      <c r="V4" s="31"/>
      <c r="W4" s="29"/>
      <c r="X4" s="29"/>
      <c r="Y4" s="29"/>
      <c r="Z4" s="29"/>
      <c r="AA4" s="29"/>
      <c r="AB4" s="29"/>
    </row>
    <row r="5" spans="1:28" s="28" customFormat="1" ht="3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  <c r="Q8" s="41" t="s">
        <v>212</v>
      </c>
      <c r="R8" s="42"/>
      <c r="S8" s="42"/>
      <c r="T8" s="42"/>
      <c r="U8" s="42"/>
      <c r="V8" s="43"/>
      <c r="W8" s="43"/>
      <c r="X8" s="43"/>
      <c r="Y8" s="43"/>
      <c r="Z8" s="43"/>
      <c r="AA8" s="43"/>
      <c r="AB8" s="44" t="s">
        <v>27</v>
      </c>
    </row>
    <row r="9" spans="1:28" ht="15" customHeigh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73" t="s">
        <v>76</v>
      </c>
      <c r="K9" s="276" t="s">
        <v>30</v>
      </c>
      <c r="L9" s="277"/>
      <c r="M9" s="278"/>
      <c r="N9" s="278"/>
      <c r="O9" s="279"/>
      <c r="P9" s="50"/>
      <c r="Q9" s="256" t="s">
        <v>28</v>
      </c>
      <c r="R9" s="257"/>
      <c r="S9" s="257"/>
      <c r="T9" s="257"/>
      <c r="U9" s="257"/>
      <c r="V9" s="258"/>
      <c r="W9" s="273" t="s">
        <v>76</v>
      </c>
      <c r="X9" s="276" t="s">
        <v>30</v>
      </c>
      <c r="Y9" s="277"/>
      <c r="Z9" s="278"/>
      <c r="AA9" s="278"/>
      <c r="AB9" s="279"/>
    </row>
    <row r="10" spans="1:28" ht="15" customHeight="1">
      <c r="A10" s="20" t="s">
        <v>149</v>
      </c>
      <c r="C10" s="45"/>
      <c r="D10" s="259"/>
      <c r="E10" s="260"/>
      <c r="F10" s="260"/>
      <c r="G10" s="260"/>
      <c r="H10" s="260"/>
      <c r="I10" s="238"/>
      <c r="J10" s="274"/>
      <c r="K10" s="280" t="s">
        <v>203</v>
      </c>
      <c r="L10" s="291" t="s">
        <v>204</v>
      </c>
      <c r="M10" s="283" t="s">
        <v>205</v>
      </c>
      <c r="N10" s="283" t="s">
        <v>73</v>
      </c>
      <c r="O10" s="288" t="s">
        <v>74</v>
      </c>
      <c r="P10" s="50"/>
      <c r="Q10" s="259"/>
      <c r="R10" s="260"/>
      <c r="S10" s="260"/>
      <c r="T10" s="260"/>
      <c r="U10" s="260"/>
      <c r="V10" s="238"/>
      <c r="W10" s="274"/>
      <c r="X10" s="280" t="s">
        <v>203</v>
      </c>
      <c r="Y10" s="291" t="s">
        <v>204</v>
      </c>
      <c r="Z10" s="283" t="s">
        <v>205</v>
      </c>
      <c r="AA10" s="283" t="s">
        <v>73</v>
      </c>
      <c r="AB10" s="288" t="s">
        <v>74</v>
      </c>
    </row>
    <row r="11" spans="1:28" ht="9" customHeight="1">
      <c r="A11" s="20" t="s">
        <v>149</v>
      </c>
      <c r="C11" s="45"/>
      <c r="D11" s="259"/>
      <c r="E11" s="260"/>
      <c r="F11" s="260"/>
      <c r="G11" s="260"/>
      <c r="H11" s="260"/>
      <c r="I11" s="238"/>
      <c r="J11" s="274"/>
      <c r="K11" s="281"/>
      <c r="L11" s="292"/>
      <c r="M11" s="284"/>
      <c r="N11" s="286"/>
      <c r="O11" s="289"/>
      <c r="P11" s="50"/>
      <c r="Q11" s="259"/>
      <c r="R11" s="260"/>
      <c r="S11" s="260"/>
      <c r="T11" s="260"/>
      <c r="U11" s="260"/>
      <c r="V11" s="238"/>
      <c r="W11" s="274"/>
      <c r="X11" s="281"/>
      <c r="Y11" s="292"/>
      <c r="Z11" s="284"/>
      <c r="AA11" s="286"/>
      <c r="AB11" s="289"/>
    </row>
    <row r="12" spans="1:28" ht="9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74"/>
      <c r="K12" s="281"/>
      <c r="L12" s="292"/>
      <c r="M12" s="284"/>
      <c r="N12" s="286"/>
      <c r="O12" s="289"/>
      <c r="P12" s="50"/>
      <c r="Q12" s="259"/>
      <c r="R12" s="260"/>
      <c r="S12" s="260"/>
      <c r="T12" s="260"/>
      <c r="U12" s="260"/>
      <c r="V12" s="238"/>
      <c r="W12" s="274"/>
      <c r="X12" s="281"/>
      <c r="Y12" s="292"/>
      <c r="Z12" s="284"/>
      <c r="AA12" s="286"/>
      <c r="AB12" s="289"/>
    </row>
    <row r="13" spans="1:28" ht="9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75"/>
      <c r="K13" s="282"/>
      <c r="L13" s="293"/>
      <c r="M13" s="285"/>
      <c r="N13" s="287"/>
      <c r="O13" s="290"/>
      <c r="P13" s="50"/>
      <c r="Q13" s="239"/>
      <c r="R13" s="240"/>
      <c r="S13" s="240"/>
      <c r="T13" s="240"/>
      <c r="U13" s="240"/>
      <c r="V13" s="236"/>
      <c r="W13" s="275"/>
      <c r="X13" s="282"/>
      <c r="Y13" s="293"/>
      <c r="Z13" s="285"/>
      <c r="AA13" s="287"/>
      <c r="AB13" s="290"/>
    </row>
    <row r="14" spans="1:28" ht="19.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116">
        <v>47161227.36337</v>
      </c>
      <c r="K14" s="58">
        <v>37304.281</v>
      </c>
      <c r="L14" s="61">
        <v>20418.813390000003</v>
      </c>
      <c r="M14" s="61">
        <v>2252566.4391699997</v>
      </c>
      <c r="N14" s="61">
        <v>6469925.159220001</v>
      </c>
      <c r="O14" s="59">
        <v>34629452.56922</v>
      </c>
      <c r="P14" s="50"/>
      <c r="Q14" s="53"/>
      <c r="R14" s="234" t="s">
        <v>40</v>
      </c>
      <c r="S14" s="234"/>
      <c r="T14" s="234"/>
      <c r="U14" s="234"/>
      <c r="V14" s="261"/>
      <c r="W14" s="116">
        <f aca="true" t="shared" si="0" ref="W14:AB14">SUM(W15:W40)</f>
        <v>54019175.55</v>
      </c>
      <c r="X14" s="116">
        <f t="shared" si="0"/>
        <v>370864.85</v>
      </c>
      <c r="Y14" s="116">
        <f t="shared" si="0"/>
        <v>35266.43</v>
      </c>
      <c r="Z14" s="116">
        <f t="shared" si="0"/>
        <v>2136820.8200000003</v>
      </c>
      <c r="AA14" s="116">
        <f t="shared" si="0"/>
        <v>6736006.68</v>
      </c>
      <c r="AB14" s="116">
        <f t="shared" si="0"/>
        <v>40820495.12</v>
      </c>
    </row>
    <row r="15" spans="1:28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24">
        <v>430181.46</v>
      </c>
      <c r="K15" s="125">
        <v>366.7</v>
      </c>
      <c r="L15" s="126">
        <v>32.49</v>
      </c>
      <c r="M15" s="126">
        <v>28660.43</v>
      </c>
      <c r="N15" s="126">
        <v>39258.45</v>
      </c>
      <c r="O15" s="127">
        <v>356259.68</v>
      </c>
      <c r="P15" s="50"/>
      <c r="Q15" s="63"/>
      <c r="R15" s="64" t="s">
        <v>41</v>
      </c>
      <c r="S15" s="64"/>
      <c r="T15" s="64"/>
      <c r="U15" s="64"/>
      <c r="V15" s="65"/>
      <c r="W15" s="124">
        <v>500785.11</v>
      </c>
      <c r="X15" s="125">
        <v>53.4</v>
      </c>
      <c r="Y15" s="126">
        <v>246.56</v>
      </c>
      <c r="Z15" s="126">
        <v>19250.56</v>
      </c>
      <c r="AA15" s="126">
        <v>38513.82</v>
      </c>
      <c r="AB15" s="127">
        <v>437687.44</v>
      </c>
    </row>
    <row r="16" spans="1:28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28">
        <v>94238.088</v>
      </c>
      <c r="K16" s="106">
        <v>58.201</v>
      </c>
      <c r="L16" s="109">
        <v>0.378</v>
      </c>
      <c r="M16" s="109">
        <v>100.53</v>
      </c>
      <c r="N16" s="109">
        <v>4881.105</v>
      </c>
      <c r="O16" s="107">
        <v>87393.314</v>
      </c>
      <c r="P16" s="50"/>
      <c r="Q16" s="72"/>
      <c r="R16" s="73" t="s">
        <v>42</v>
      </c>
      <c r="S16" s="73"/>
      <c r="T16" s="73"/>
      <c r="U16" s="73"/>
      <c r="V16" s="74"/>
      <c r="W16" s="128">
        <v>114744</v>
      </c>
      <c r="X16" s="106">
        <v>4</v>
      </c>
      <c r="Y16" s="109">
        <v>9</v>
      </c>
      <c r="Z16" s="109">
        <v>-1326</v>
      </c>
      <c r="AA16" s="109">
        <v>4492</v>
      </c>
      <c r="AB16" s="107">
        <v>110017</v>
      </c>
    </row>
    <row r="17" spans="1:28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28">
        <v>1866516</v>
      </c>
      <c r="K17" s="106">
        <v>1237</v>
      </c>
      <c r="L17" s="109">
        <v>2818</v>
      </c>
      <c r="M17" s="109">
        <v>54774</v>
      </c>
      <c r="N17" s="109">
        <v>160539</v>
      </c>
      <c r="O17" s="107">
        <v>1493671</v>
      </c>
      <c r="P17" s="50"/>
      <c r="Q17" s="72"/>
      <c r="R17" s="73" t="s">
        <v>43</v>
      </c>
      <c r="S17" s="73"/>
      <c r="T17" s="73"/>
      <c r="U17" s="73"/>
      <c r="V17" s="74"/>
      <c r="W17" s="128">
        <v>2209175</v>
      </c>
      <c r="X17" s="106">
        <v>273</v>
      </c>
      <c r="Y17" s="109">
        <v>2130</v>
      </c>
      <c r="Z17" s="109">
        <v>58723</v>
      </c>
      <c r="AA17" s="109">
        <v>165374</v>
      </c>
      <c r="AB17" s="107">
        <v>1817798</v>
      </c>
    </row>
    <row r="18" spans="1:28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28">
        <v>4199167.46</v>
      </c>
      <c r="K18" s="106">
        <v>247.87</v>
      </c>
      <c r="L18" s="109">
        <v>1759.67</v>
      </c>
      <c r="M18" s="109">
        <v>97105.84</v>
      </c>
      <c r="N18" s="109">
        <v>704212.1</v>
      </c>
      <c r="O18" s="107">
        <v>3357294.05</v>
      </c>
      <c r="P18" s="50"/>
      <c r="Q18" s="72"/>
      <c r="R18" s="73" t="s">
        <v>44</v>
      </c>
      <c r="S18" s="73"/>
      <c r="T18" s="73"/>
      <c r="U18" s="73"/>
      <c r="V18" s="74"/>
      <c r="W18" s="128">
        <v>4955821</v>
      </c>
      <c r="X18" s="106">
        <v>2127</v>
      </c>
      <c r="Y18" s="109">
        <v>1445</v>
      </c>
      <c r="Z18" s="109">
        <v>97022</v>
      </c>
      <c r="AA18" s="109">
        <v>845929</v>
      </c>
      <c r="AB18" s="107">
        <v>3966859</v>
      </c>
    </row>
    <row r="19" spans="1:28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28">
        <v>234795.61955</v>
      </c>
      <c r="K19" s="106">
        <v>0</v>
      </c>
      <c r="L19" s="109">
        <v>12.63539</v>
      </c>
      <c r="M19" s="109">
        <v>1651.37785</v>
      </c>
      <c r="N19" s="109">
        <v>24903.36012</v>
      </c>
      <c r="O19" s="107">
        <v>200523.89733</v>
      </c>
      <c r="P19" s="50"/>
      <c r="Q19" s="72"/>
      <c r="R19" s="73" t="s">
        <v>45</v>
      </c>
      <c r="S19" s="73"/>
      <c r="T19" s="73"/>
      <c r="U19" s="73"/>
      <c r="V19" s="74"/>
      <c r="W19" s="128">
        <v>266169.44</v>
      </c>
      <c r="X19" s="106">
        <v>222.45</v>
      </c>
      <c r="Y19" s="109">
        <v>16.87</v>
      </c>
      <c r="Z19" s="109">
        <v>2509.26</v>
      </c>
      <c r="AA19" s="109">
        <v>29118.86</v>
      </c>
      <c r="AB19" s="107">
        <v>226183.68</v>
      </c>
    </row>
    <row r="20" spans="1:28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28">
        <v>1379757.82</v>
      </c>
      <c r="K20" s="106">
        <v>830</v>
      </c>
      <c r="L20" s="109">
        <v>29</v>
      </c>
      <c r="M20" s="109">
        <v>40380</v>
      </c>
      <c r="N20" s="109">
        <v>155010.51</v>
      </c>
      <c r="O20" s="107">
        <v>1099337.31</v>
      </c>
      <c r="P20" s="50"/>
      <c r="Q20" s="72"/>
      <c r="R20" s="73" t="s">
        <v>46</v>
      </c>
      <c r="S20" s="73"/>
      <c r="T20" s="73"/>
      <c r="U20" s="73"/>
      <c r="V20" s="74"/>
      <c r="W20" s="128">
        <v>1628295</v>
      </c>
      <c r="X20" s="106">
        <v>1260</v>
      </c>
      <c r="Y20" s="109">
        <v>416</v>
      </c>
      <c r="Z20" s="109">
        <v>40025</v>
      </c>
      <c r="AA20" s="109">
        <v>166690</v>
      </c>
      <c r="AB20" s="107">
        <v>1332972</v>
      </c>
    </row>
    <row r="21" spans="1:28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28">
        <v>6182829</v>
      </c>
      <c r="K21" s="106">
        <v>832</v>
      </c>
      <c r="L21" s="109">
        <v>6499</v>
      </c>
      <c r="M21" s="109">
        <v>538436</v>
      </c>
      <c r="N21" s="109">
        <v>871250</v>
      </c>
      <c r="O21" s="107">
        <v>4307499</v>
      </c>
      <c r="P21" s="50"/>
      <c r="Q21" s="72"/>
      <c r="R21" s="73" t="s">
        <v>47</v>
      </c>
      <c r="S21" s="73"/>
      <c r="T21" s="73"/>
      <c r="U21" s="73"/>
      <c r="V21" s="74"/>
      <c r="W21" s="128">
        <v>6883293</v>
      </c>
      <c r="X21" s="106">
        <v>69875</v>
      </c>
      <c r="Y21" s="109">
        <v>900</v>
      </c>
      <c r="Z21" s="109">
        <v>525545</v>
      </c>
      <c r="AA21" s="109">
        <v>911370</v>
      </c>
      <c r="AB21" s="107">
        <v>4893718</v>
      </c>
    </row>
    <row r="22" spans="1:28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28">
        <v>1275506</v>
      </c>
      <c r="K22" s="106">
        <v>13</v>
      </c>
      <c r="L22" s="109">
        <v>101</v>
      </c>
      <c r="M22" s="109">
        <v>41632</v>
      </c>
      <c r="N22" s="109">
        <v>153667</v>
      </c>
      <c r="O22" s="107">
        <v>992399</v>
      </c>
      <c r="P22" s="50"/>
      <c r="Q22" s="72"/>
      <c r="R22" s="73" t="s">
        <v>48</v>
      </c>
      <c r="S22" s="73"/>
      <c r="T22" s="73"/>
      <c r="U22" s="73"/>
      <c r="V22" s="74"/>
      <c r="W22" s="128">
        <v>1488294</v>
      </c>
      <c r="X22" s="106">
        <v>1088</v>
      </c>
      <c r="Y22" s="109">
        <v>539</v>
      </c>
      <c r="Z22" s="109">
        <v>49781</v>
      </c>
      <c r="AA22" s="109">
        <v>170953</v>
      </c>
      <c r="AB22" s="107">
        <v>1175971</v>
      </c>
    </row>
    <row r="23" spans="1:28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28">
        <v>882270</v>
      </c>
      <c r="K23" s="106">
        <v>0</v>
      </c>
      <c r="L23" s="109">
        <v>36</v>
      </c>
      <c r="M23" s="109">
        <v>25846</v>
      </c>
      <c r="N23" s="109">
        <v>48426</v>
      </c>
      <c r="O23" s="107">
        <v>762572</v>
      </c>
      <c r="P23" s="50"/>
      <c r="Q23" s="72"/>
      <c r="R23" s="73" t="s">
        <v>49</v>
      </c>
      <c r="S23" s="73"/>
      <c r="T23" s="73"/>
      <c r="U23" s="73"/>
      <c r="V23" s="74"/>
      <c r="W23" s="128">
        <v>1088529</v>
      </c>
      <c r="X23" s="106">
        <v>101</v>
      </c>
      <c r="Y23" s="109">
        <v>307</v>
      </c>
      <c r="Z23" s="109">
        <v>26608</v>
      </c>
      <c r="AA23" s="109">
        <v>59269</v>
      </c>
      <c r="AB23" s="107">
        <v>954039</v>
      </c>
    </row>
    <row r="24" spans="1:28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28">
        <v>449566</v>
      </c>
      <c r="K24" s="106">
        <v>873</v>
      </c>
      <c r="L24" s="109">
        <v>10</v>
      </c>
      <c r="M24" s="109">
        <v>16303</v>
      </c>
      <c r="N24" s="109">
        <v>32758</v>
      </c>
      <c r="O24" s="107">
        <v>382977</v>
      </c>
      <c r="P24" s="50"/>
      <c r="Q24" s="72"/>
      <c r="R24" s="73" t="s">
        <v>50</v>
      </c>
      <c r="S24" s="73"/>
      <c r="T24" s="73"/>
      <c r="U24" s="73"/>
      <c r="V24" s="74"/>
      <c r="W24" s="128">
        <v>586550</v>
      </c>
      <c r="X24" s="106">
        <v>4317</v>
      </c>
      <c r="Y24" s="109">
        <v>39</v>
      </c>
      <c r="Z24" s="109">
        <v>20166</v>
      </c>
      <c r="AA24" s="109">
        <v>89498</v>
      </c>
      <c r="AB24" s="107">
        <v>458345</v>
      </c>
    </row>
    <row r="25" spans="1:28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28">
        <v>1075722.18</v>
      </c>
      <c r="K25" s="106">
        <v>22720.08</v>
      </c>
      <c r="L25" s="109">
        <v>351.6</v>
      </c>
      <c r="M25" s="109">
        <v>21956.35</v>
      </c>
      <c r="N25" s="109">
        <v>227504</v>
      </c>
      <c r="O25" s="107">
        <v>731518</v>
      </c>
      <c r="P25" s="50"/>
      <c r="Q25" s="72"/>
      <c r="R25" s="73" t="s">
        <v>51</v>
      </c>
      <c r="S25" s="73"/>
      <c r="T25" s="73"/>
      <c r="U25" s="73"/>
      <c r="V25" s="74"/>
      <c r="W25" s="128">
        <v>1254461</v>
      </c>
      <c r="X25" s="106">
        <v>1274</v>
      </c>
      <c r="Y25" s="109">
        <v>2669</v>
      </c>
      <c r="Z25" s="109">
        <v>26296</v>
      </c>
      <c r="AA25" s="109">
        <v>255758</v>
      </c>
      <c r="AB25" s="107">
        <v>886682</v>
      </c>
    </row>
    <row r="26" spans="1:28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28">
        <v>566496</v>
      </c>
      <c r="K26" s="106">
        <v>57</v>
      </c>
      <c r="L26" s="109">
        <v>291</v>
      </c>
      <c r="M26" s="109">
        <v>29032</v>
      </c>
      <c r="N26" s="109">
        <v>46683</v>
      </c>
      <c r="O26" s="107">
        <v>453623</v>
      </c>
      <c r="P26" s="50"/>
      <c r="Q26" s="72"/>
      <c r="R26" s="73" t="s">
        <v>52</v>
      </c>
      <c r="S26" s="73"/>
      <c r="T26" s="73"/>
      <c r="U26" s="73"/>
      <c r="V26" s="74"/>
      <c r="W26" s="128">
        <v>714102</v>
      </c>
      <c r="X26" s="106">
        <v>150</v>
      </c>
      <c r="Y26" s="109">
        <v>227</v>
      </c>
      <c r="Z26" s="109">
        <v>26650</v>
      </c>
      <c r="AA26" s="109">
        <v>73187</v>
      </c>
      <c r="AB26" s="107">
        <v>572488</v>
      </c>
    </row>
    <row r="27" spans="1:28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28">
        <v>744158</v>
      </c>
      <c r="K27" s="106">
        <v>136</v>
      </c>
      <c r="L27" s="109">
        <v>32</v>
      </c>
      <c r="M27" s="109">
        <v>27770</v>
      </c>
      <c r="N27" s="109">
        <v>63135</v>
      </c>
      <c r="O27" s="107">
        <v>627413</v>
      </c>
      <c r="P27" s="50"/>
      <c r="Q27" s="72"/>
      <c r="R27" s="73" t="s">
        <v>53</v>
      </c>
      <c r="S27" s="73"/>
      <c r="T27" s="73"/>
      <c r="U27" s="73"/>
      <c r="V27" s="73"/>
      <c r="W27" s="128">
        <v>931715</v>
      </c>
      <c r="X27" s="106">
        <v>12201</v>
      </c>
      <c r="Y27" s="109">
        <v>178</v>
      </c>
      <c r="Z27" s="109">
        <v>23774</v>
      </c>
      <c r="AA27" s="109">
        <v>94779</v>
      </c>
      <c r="AB27" s="107">
        <v>762324</v>
      </c>
    </row>
    <row r="28" spans="1:28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28">
        <v>9589363</v>
      </c>
      <c r="K28" s="106">
        <v>384</v>
      </c>
      <c r="L28" s="109">
        <v>6863</v>
      </c>
      <c r="M28" s="109">
        <v>361246</v>
      </c>
      <c r="N28" s="109">
        <v>955982</v>
      </c>
      <c r="O28" s="107">
        <v>6711341</v>
      </c>
      <c r="P28" s="50"/>
      <c r="Q28" s="72"/>
      <c r="R28" s="73" t="s">
        <v>54</v>
      </c>
      <c r="S28" s="73"/>
      <c r="T28" s="73"/>
      <c r="U28" s="73"/>
      <c r="V28" s="74"/>
      <c r="W28" s="128">
        <v>10895262</v>
      </c>
      <c r="X28" s="106">
        <v>276765</v>
      </c>
      <c r="Y28" s="109">
        <v>20957</v>
      </c>
      <c r="Z28" s="109">
        <v>321307</v>
      </c>
      <c r="AA28" s="109">
        <v>1002170</v>
      </c>
      <c r="AB28" s="107">
        <v>7653120</v>
      </c>
    </row>
    <row r="29" spans="1:28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28">
        <v>3594769</v>
      </c>
      <c r="K29" s="106">
        <v>91</v>
      </c>
      <c r="L29" s="109">
        <v>715</v>
      </c>
      <c r="M29" s="109">
        <v>93204</v>
      </c>
      <c r="N29" s="109">
        <v>563685</v>
      </c>
      <c r="O29" s="107">
        <v>2616277</v>
      </c>
      <c r="P29" s="50"/>
      <c r="Q29" s="72"/>
      <c r="R29" s="73" t="s">
        <v>55</v>
      </c>
      <c r="S29" s="73"/>
      <c r="T29" s="73"/>
      <c r="U29" s="73"/>
      <c r="V29" s="74"/>
      <c r="W29" s="128">
        <v>4281295</v>
      </c>
      <c r="X29" s="106">
        <v>80</v>
      </c>
      <c r="Y29" s="109">
        <v>752</v>
      </c>
      <c r="Z29" s="109">
        <v>82027</v>
      </c>
      <c r="AA29" s="109">
        <v>578595</v>
      </c>
      <c r="AB29" s="107">
        <v>3292600</v>
      </c>
    </row>
    <row r="30" spans="1:28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28">
        <v>1271428.24</v>
      </c>
      <c r="K30" s="106">
        <v>113.85</v>
      </c>
      <c r="L30" s="109">
        <v>11.72</v>
      </c>
      <c r="M30" s="109">
        <v>172214.17</v>
      </c>
      <c r="N30" s="109">
        <v>151927.1</v>
      </c>
      <c r="O30" s="107">
        <v>848601.8</v>
      </c>
      <c r="P30" s="50"/>
      <c r="Q30" s="72"/>
      <c r="R30" s="73" t="s">
        <v>56</v>
      </c>
      <c r="S30" s="73"/>
      <c r="T30" s="73"/>
      <c r="U30" s="73"/>
      <c r="V30" s="74"/>
      <c r="W30" s="128">
        <v>1413517</v>
      </c>
      <c r="X30" s="106">
        <v>317</v>
      </c>
      <c r="Y30" s="109">
        <v>195</v>
      </c>
      <c r="Z30" s="109">
        <v>152197</v>
      </c>
      <c r="AA30" s="109">
        <v>163357</v>
      </c>
      <c r="AB30" s="107">
        <v>989372</v>
      </c>
    </row>
    <row r="31" spans="1:28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28">
        <v>1135435</v>
      </c>
      <c r="K31" s="106">
        <v>59</v>
      </c>
      <c r="L31" s="109">
        <v>124</v>
      </c>
      <c r="M31" s="109">
        <v>62470</v>
      </c>
      <c r="N31" s="109">
        <v>210323</v>
      </c>
      <c r="O31" s="107">
        <v>817779</v>
      </c>
      <c r="P31" s="50"/>
      <c r="Q31" s="72"/>
      <c r="R31" s="73" t="s">
        <v>57</v>
      </c>
      <c r="S31" s="73"/>
      <c r="T31" s="73"/>
      <c r="U31" s="73"/>
      <c r="V31" s="74"/>
      <c r="W31" s="128">
        <v>1259679</v>
      </c>
      <c r="X31" s="106">
        <v>134</v>
      </c>
      <c r="Y31" s="109">
        <v>166</v>
      </c>
      <c r="Z31" s="109">
        <v>50395</v>
      </c>
      <c r="AA31" s="109">
        <v>211521</v>
      </c>
      <c r="AB31" s="107">
        <v>951521</v>
      </c>
    </row>
    <row r="32" spans="1:28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28">
        <v>679613.71</v>
      </c>
      <c r="K32" s="106">
        <v>60.58</v>
      </c>
      <c r="L32" s="109">
        <v>29.01</v>
      </c>
      <c r="M32" s="109">
        <v>20710.49</v>
      </c>
      <c r="N32" s="109">
        <v>197086.61</v>
      </c>
      <c r="O32" s="107">
        <v>390517.25</v>
      </c>
      <c r="P32" s="50"/>
      <c r="Q32" s="72"/>
      <c r="R32" s="73" t="s">
        <v>58</v>
      </c>
      <c r="S32" s="73"/>
      <c r="T32" s="73"/>
      <c r="U32" s="73"/>
      <c r="V32" s="74"/>
      <c r="W32" s="128">
        <v>685991</v>
      </c>
      <c r="X32" s="106">
        <v>10</v>
      </c>
      <c r="Y32" s="109">
        <v>182</v>
      </c>
      <c r="Z32" s="109">
        <v>28892</v>
      </c>
      <c r="AA32" s="109">
        <v>146757</v>
      </c>
      <c r="AB32" s="107">
        <v>436019</v>
      </c>
    </row>
    <row r="33" spans="1:28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28">
        <v>2450154</v>
      </c>
      <c r="K33" s="106">
        <v>173</v>
      </c>
      <c r="L33" s="109">
        <v>132</v>
      </c>
      <c r="M33" s="109">
        <v>195653</v>
      </c>
      <c r="N33" s="109">
        <v>451979</v>
      </c>
      <c r="O33" s="107">
        <v>1697172</v>
      </c>
      <c r="P33" s="50"/>
      <c r="Q33" s="72"/>
      <c r="R33" s="73" t="s">
        <v>59</v>
      </c>
      <c r="S33" s="73"/>
      <c r="T33" s="73"/>
      <c r="U33" s="73"/>
      <c r="V33" s="74"/>
      <c r="W33" s="128">
        <v>2746247</v>
      </c>
      <c r="X33" s="106">
        <v>140</v>
      </c>
      <c r="Y33" s="109">
        <v>905</v>
      </c>
      <c r="Z33" s="109">
        <v>193421</v>
      </c>
      <c r="AA33" s="109">
        <v>437887</v>
      </c>
      <c r="AB33" s="107">
        <v>2008024</v>
      </c>
    </row>
    <row r="34" spans="1:28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28">
        <v>1125610.87682</v>
      </c>
      <c r="K34" s="106">
        <v>0</v>
      </c>
      <c r="L34" s="109">
        <v>20</v>
      </c>
      <c r="M34" s="109">
        <v>109716.74332</v>
      </c>
      <c r="N34" s="109">
        <v>37.799099999999996</v>
      </c>
      <c r="O34" s="107">
        <v>932228.2098899999</v>
      </c>
      <c r="P34" s="50"/>
      <c r="Q34" s="72"/>
      <c r="R34" s="73" t="s">
        <v>60</v>
      </c>
      <c r="S34" s="73"/>
      <c r="T34" s="73"/>
      <c r="U34" s="73"/>
      <c r="V34" s="74"/>
      <c r="W34" s="128">
        <v>1241588</v>
      </c>
      <c r="X34" s="106">
        <v>0</v>
      </c>
      <c r="Y34" s="109">
        <v>7</v>
      </c>
      <c r="Z34" s="109">
        <v>89856</v>
      </c>
      <c r="AA34" s="109">
        <v>317</v>
      </c>
      <c r="AB34" s="107">
        <v>1061220</v>
      </c>
    </row>
    <row r="35" spans="1:28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28">
        <v>1546563</v>
      </c>
      <c r="K35" s="106">
        <v>3</v>
      </c>
      <c r="L35" s="109">
        <v>44</v>
      </c>
      <c r="M35" s="109">
        <v>7335</v>
      </c>
      <c r="N35" s="109">
        <v>355203</v>
      </c>
      <c r="O35" s="107">
        <v>1116441</v>
      </c>
      <c r="P35" s="50"/>
      <c r="Q35" s="72"/>
      <c r="R35" s="73" t="s">
        <v>61</v>
      </c>
      <c r="S35" s="73"/>
      <c r="T35" s="73"/>
      <c r="U35" s="73"/>
      <c r="V35" s="74"/>
      <c r="W35" s="128">
        <v>1739890</v>
      </c>
      <c r="X35" s="106">
        <v>15</v>
      </c>
      <c r="Y35" s="109">
        <v>2181</v>
      </c>
      <c r="Z35" s="109">
        <v>9133</v>
      </c>
      <c r="AA35" s="109">
        <v>348381</v>
      </c>
      <c r="AB35" s="107">
        <v>1316829</v>
      </c>
    </row>
    <row r="36" spans="1:28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28">
        <v>135510</v>
      </c>
      <c r="K36" s="106">
        <v>369</v>
      </c>
      <c r="L36" s="109">
        <v>30</v>
      </c>
      <c r="M36" s="109">
        <v>806</v>
      </c>
      <c r="N36" s="109">
        <v>9930</v>
      </c>
      <c r="O36" s="107">
        <v>114383</v>
      </c>
      <c r="P36" s="50"/>
      <c r="Q36" s="72"/>
      <c r="R36" s="73" t="s">
        <v>62</v>
      </c>
      <c r="S36" s="73"/>
      <c r="T36" s="73"/>
      <c r="U36" s="73"/>
      <c r="V36" s="74"/>
      <c r="W36" s="128">
        <v>172332</v>
      </c>
      <c r="X36" s="106">
        <v>160</v>
      </c>
      <c r="Y36" s="109">
        <v>18</v>
      </c>
      <c r="Z36" s="109">
        <v>984</v>
      </c>
      <c r="AA36" s="109">
        <v>12027</v>
      </c>
      <c r="AB36" s="107">
        <v>149833</v>
      </c>
    </row>
    <row r="37" spans="1:28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28">
        <v>170422.90899999999</v>
      </c>
      <c r="K37" s="106">
        <v>0</v>
      </c>
      <c r="L37" s="109">
        <v>16.31</v>
      </c>
      <c r="M37" s="109">
        <v>9762.508</v>
      </c>
      <c r="N37" s="109">
        <v>11371.125</v>
      </c>
      <c r="O37" s="107">
        <v>138138.058</v>
      </c>
      <c r="P37" s="50"/>
      <c r="Q37" s="72"/>
      <c r="R37" s="73" t="s">
        <v>63</v>
      </c>
      <c r="S37" s="73"/>
      <c r="T37" s="73"/>
      <c r="U37" s="73"/>
      <c r="V37" s="74"/>
      <c r="W37" s="128">
        <v>198252</v>
      </c>
      <c r="X37" s="106">
        <v>63</v>
      </c>
      <c r="Y37" s="109">
        <v>49</v>
      </c>
      <c r="Z37" s="109">
        <v>10177</v>
      </c>
      <c r="AA37" s="109">
        <v>13110</v>
      </c>
      <c r="AB37" s="107">
        <v>163595</v>
      </c>
    </row>
    <row r="38" spans="1:28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28">
        <v>142834</v>
      </c>
      <c r="K38" s="106">
        <v>7</v>
      </c>
      <c r="L38" s="109">
        <v>2</v>
      </c>
      <c r="M38" s="109">
        <v>799</v>
      </c>
      <c r="N38" s="109">
        <v>1701</v>
      </c>
      <c r="O38" s="107">
        <v>134670</v>
      </c>
      <c r="P38" s="50"/>
      <c r="Q38" s="72"/>
      <c r="R38" s="73" t="s">
        <v>64</v>
      </c>
      <c r="S38" s="73"/>
      <c r="T38" s="73"/>
      <c r="U38" s="73"/>
      <c r="V38" s="74"/>
      <c r="W38" s="128">
        <v>182664</v>
      </c>
      <c r="X38" s="106">
        <v>62</v>
      </c>
      <c r="Y38" s="109">
        <v>40</v>
      </c>
      <c r="Z38" s="109">
        <v>1575</v>
      </c>
      <c r="AA38" s="109">
        <v>1779</v>
      </c>
      <c r="AB38" s="107">
        <v>170624</v>
      </c>
    </row>
    <row r="39" spans="1:28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28">
        <v>3811550</v>
      </c>
      <c r="K39" s="106">
        <v>171</v>
      </c>
      <c r="L39" s="109">
        <v>302</v>
      </c>
      <c r="M39" s="109">
        <v>233484</v>
      </c>
      <c r="N39" s="109">
        <v>556269</v>
      </c>
      <c r="O39" s="107">
        <v>2783650</v>
      </c>
      <c r="P39" s="50"/>
      <c r="Q39" s="72"/>
      <c r="R39" s="73" t="s">
        <v>65</v>
      </c>
      <c r="S39" s="73"/>
      <c r="T39" s="73"/>
      <c r="U39" s="73"/>
      <c r="V39" s="74"/>
      <c r="W39" s="128">
        <v>4176342</v>
      </c>
      <c r="X39" s="106">
        <v>56</v>
      </c>
      <c r="Y39" s="109">
        <v>468</v>
      </c>
      <c r="Z39" s="109">
        <v>221108</v>
      </c>
      <c r="AA39" s="109">
        <v>449174</v>
      </c>
      <c r="AB39" s="107">
        <v>3264616</v>
      </c>
    </row>
    <row r="40" spans="1:28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29">
        <v>2126770</v>
      </c>
      <c r="K40" s="112">
        <v>8502</v>
      </c>
      <c r="L40" s="115">
        <v>157</v>
      </c>
      <c r="M40" s="115">
        <v>61518</v>
      </c>
      <c r="N40" s="115">
        <v>472203</v>
      </c>
      <c r="O40" s="113">
        <v>1475774</v>
      </c>
      <c r="P40" s="50"/>
      <c r="Q40" s="81"/>
      <c r="R40" s="82" t="s">
        <v>66</v>
      </c>
      <c r="S40" s="82"/>
      <c r="T40" s="82"/>
      <c r="U40" s="82"/>
      <c r="V40" s="83"/>
      <c r="W40" s="129">
        <v>2404183</v>
      </c>
      <c r="X40" s="112">
        <v>117</v>
      </c>
      <c r="Y40" s="115">
        <v>224</v>
      </c>
      <c r="Z40" s="115">
        <v>60725</v>
      </c>
      <c r="AA40" s="115">
        <v>466000</v>
      </c>
      <c r="AB40" s="113">
        <v>1768038</v>
      </c>
    </row>
    <row r="41" spans="1:28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  <c r="Q41" s="90" t="s">
        <v>146</v>
      </c>
      <c r="R41" s="91"/>
      <c r="S41" s="91"/>
      <c r="T41" s="91"/>
      <c r="U41" s="91"/>
      <c r="V41" s="90"/>
      <c r="W41" s="90"/>
      <c r="X41" s="90"/>
      <c r="Y41" s="90"/>
      <c r="Z41" s="90"/>
      <c r="AA41" s="90"/>
      <c r="AB41" s="92" t="s">
        <v>213</v>
      </c>
    </row>
    <row r="42" spans="1:28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Q42" s="93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R14:V14"/>
    <mergeCell ref="R42:AB42"/>
    <mergeCell ref="Q9:V13"/>
    <mergeCell ref="W9:W13"/>
    <mergeCell ref="X9:AB9"/>
    <mergeCell ref="X10:X13"/>
    <mergeCell ref="Y10:Y13"/>
    <mergeCell ref="Z10:Z13"/>
    <mergeCell ref="AA10:AA13"/>
    <mergeCell ref="AB10:AB13"/>
    <mergeCell ref="E42:O42"/>
    <mergeCell ref="D9:I13"/>
    <mergeCell ref="E14:I14"/>
    <mergeCell ref="J9:J13"/>
    <mergeCell ref="K9:O9"/>
    <mergeCell ref="K10:K13"/>
    <mergeCell ref="M10:M13"/>
    <mergeCell ref="N10:N13"/>
    <mergeCell ref="O10:O13"/>
    <mergeCell ref="L10:L13"/>
  </mergeCells>
  <conditionalFormatting sqref="C1:E1">
    <cfRule type="cellIs" priority="4" dxfId="2" operator="equal" stopIfTrue="1">
      <formula>"nezadána"</formula>
    </cfRule>
  </conditionalFormatting>
  <conditionalFormatting sqref="A2:A13 A41:A42 A14:B40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O1 F1:I1">
    <cfRule type="cellIs" priority="9" dxfId="3" operator="notEqual" stopIfTrue="1">
      <formula>""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B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0.375" style="26" hidden="1" customWidth="1"/>
    <col min="11" max="11" width="9.00390625" style="26" hidden="1" customWidth="1"/>
    <col min="12" max="13" width="9.25390625" style="26" hidden="1" customWidth="1"/>
    <col min="14" max="14" width="8.75390625" style="26" hidden="1" customWidth="1"/>
    <col min="15" max="15" width="9.125" style="26" hidden="1" customWidth="1"/>
    <col min="16" max="16" width="1.75390625" style="26" hidden="1" customWidth="1"/>
    <col min="17" max="18" width="1.75390625" style="26" customWidth="1"/>
    <col min="19" max="19" width="4.75390625" style="26" customWidth="1"/>
    <col min="20" max="20" width="1.75390625" style="26" customWidth="1"/>
    <col min="21" max="21" width="35.00390625" style="26" customWidth="1"/>
    <col min="22" max="22" width="0.6171875" style="26" customWidth="1"/>
    <col min="23" max="23" width="9.625" style="26" bestFit="1" customWidth="1"/>
    <col min="24" max="24" width="14.125" style="26" customWidth="1"/>
    <col min="25" max="25" width="10.625" style="26" bestFit="1" customWidth="1"/>
    <col min="26" max="26" width="9.125" style="26" customWidth="1"/>
    <col min="27" max="27" width="8.25390625" style="26" bestFit="1" customWidth="1"/>
    <col min="28" max="28" width="10.00390625" style="26" customWidth="1"/>
    <col min="29" max="39" width="1.75390625" style="26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172</v>
      </c>
      <c r="C1" s="16" t="s">
        <v>185</v>
      </c>
      <c r="D1" s="17" t="s">
        <v>167</v>
      </c>
      <c r="E1" s="17" t="s">
        <v>185</v>
      </c>
      <c r="F1" s="18">
        <v>2</v>
      </c>
      <c r="G1" s="19">
        <v>3</v>
      </c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28" s="28" customFormat="1" ht="15.75">
      <c r="A3" s="20" t="s">
        <v>149</v>
      </c>
      <c r="B3" s="27" t="s">
        <v>156</v>
      </c>
      <c r="D3" s="29" t="s">
        <v>186</v>
      </c>
      <c r="E3" s="29"/>
      <c r="F3" s="29"/>
      <c r="G3" s="29"/>
      <c r="H3" s="30" t="s">
        <v>77</v>
      </c>
      <c r="I3" s="31"/>
      <c r="J3" s="29"/>
      <c r="K3" s="29"/>
      <c r="L3" s="29"/>
      <c r="M3" s="29"/>
      <c r="N3" s="29"/>
      <c r="O3" s="29"/>
      <c r="Q3" s="29" t="s">
        <v>186</v>
      </c>
      <c r="R3" s="29"/>
      <c r="S3" s="29"/>
      <c r="T3" s="29"/>
      <c r="U3" s="30" t="s">
        <v>77</v>
      </c>
      <c r="V3" s="31"/>
      <c r="W3" s="29"/>
      <c r="X3" s="29"/>
      <c r="Y3" s="29"/>
      <c r="Z3" s="29"/>
      <c r="AA3" s="29"/>
      <c r="AB3" s="29"/>
    </row>
    <row r="4" spans="1:28" s="28" customFormat="1" ht="15.75" customHeight="1" hidden="1">
      <c r="A4" s="20" t="s">
        <v>149</v>
      </c>
      <c r="B4" s="32">
        <v>162</v>
      </c>
      <c r="D4" s="33" t="s">
        <v>186</v>
      </c>
      <c r="E4" s="29"/>
      <c r="F4" s="29"/>
      <c r="G4" s="29"/>
      <c r="H4" s="33" t="s">
        <v>77</v>
      </c>
      <c r="I4" s="31"/>
      <c r="J4" s="29"/>
      <c r="K4" s="29"/>
      <c r="L4" s="29"/>
      <c r="M4" s="29"/>
      <c r="N4" s="29"/>
      <c r="O4" s="29"/>
      <c r="Q4" s="33" t="s">
        <v>186</v>
      </c>
      <c r="R4" s="29"/>
      <c r="S4" s="29"/>
      <c r="T4" s="29"/>
      <c r="U4" s="33" t="s">
        <v>77</v>
      </c>
      <c r="V4" s="31"/>
      <c r="W4" s="29"/>
      <c r="X4" s="29"/>
      <c r="Y4" s="29"/>
      <c r="Z4" s="29"/>
      <c r="AA4" s="29"/>
      <c r="AB4" s="29"/>
    </row>
    <row r="5" spans="1:28" s="28" customFormat="1" ht="3.7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Q5" s="35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/>
      <c r="Q8" s="41" t="s">
        <v>212</v>
      </c>
      <c r="R8" s="42"/>
      <c r="S8" s="42"/>
      <c r="T8" s="42"/>
      <c r="U8" s="42"/>
      <c r="V8" s="43"/>
      <c r="W8" s="43"/>
      <c r="X8" s="43"/>
      <c r="Y8" s="43"/>
      <c r="Z8" s="43"/>
      <c r="AA8" s="43"/>
      <c r="AB8" s="44" t="s">
        <v>27</v>
      </c>
    </row>
    <row r="9" spans="1:28" ht="15" customHeigh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73" t="s">
        <v>78</v>
      </c>
      <c r="K9" s="276" t="s">
        <v>30</v>
      </c>
      <c r="L9" s="277"/>
      <c r="M9" s="278"/>
      <c r="N9" s="278"/>
      <c r="O9" s="279"/>
      <c r="P9" s="50"/>
      <c r="Q9" s="256" t="s">
        <v>28</v>
      </c>
      <c r="R9" s="257"/>
      <c r="S9" s="257"/>
      <c r="T9" s="257"/>
      <c r="U9" s="257"/>
      <c r="V9" s="258"/>
      <c r="W9" s="273" t="s">
        <v>78</v>
      </c>
      <c r="X9" s="276" t="s">
        <v>30</v>
      </c>
      <c r="Y9" s="277"/>
      <c r="Z9" s="278"/>
      <c r="AA9" s="278"/>
      <c r="AB9" s="279"/>
    </row>
    <row r="10" spans="1:28" ht="15" customHeight="1">
      <c r="A10" s="20" t="s">
        <v>149</v>
      </c>
      <c r="C10" s="45"/>
      <c r="D10" s="259"/>
      <c r="E10" s="260"/>
      <c r="F10" s="260"/>
      <c r="G10" s="260"/>
      <c r="H10" s="260"/>
      <c r="I10" s="238"/>
      <c r="J10" s="274"/>
      <c r="K10" s="280" t="s">
        <v>203</v>
      </c>
      <c r="L10" s="291" t="s">
        <v>204</v>
      </c>
      <c r="M10" s="283" t="s">
        <v>205</v>
      </c>
      <c r="N10" s="283" t="s">
        <v>73</v>
      </c>
      <c r="O10" s="288" t="s">
        <v>74</v>
      </c>
      <c r="P10" s="50"/>
      <c r="Q10" s="259"/>
      <c r="R10" s="260"/>
      <c r="S10" s="260"/>
      <c r="T10" s="260"/>
      <c r="U10" s="260"/>
      <c r="V10" s="238"/>
      <c r="W10" s="274"/>
      <c r="X10" s="280" t="s">
        <v>203</v>
      </c>
      <c r="Y10" s="291" t="s">
        <v>204</v>
      </c>
      <c r="Z10" s="283" t="s">
        <v>205</v>
      </c>
      <c r="AA10" s="283" t="s">
        <v>73</v>
      </c>
      <c r="AB10" s="288" t="s">
        <v>74</v>
      </c>
    </row>
    <row r="11" spans="1:28" ht="9" customHeight="1">
      <c r="A11" s="20" t="s">
        <v>149</v>
      </c>
      <c r="C11" s="45"/>
      <c r="D11" s="259"/>
      <c r="E11" s="260"/>
      <c r="F11" s="260"/>
      <c r="G11" s="260"/>
      <c r="H11" s="260"/>
      <c r="I11" s="238"/>
      <c r="J11" s="274"/>
      <c r="K11" s="281"/>
      <c r="L11" s="292"/>
      <c r="M11" s="284"/>
      <c r="N11" s="286"/>
      <c r="O11" s="289"/>
      <c r="P11" s="50"/>
      <c r="Q11" s="259"/>
      <c r="R11" s="260"/>
      <c r="S11" s="260"/>
      <c r="T11" s="260"/>
      <c r="U11" s="260"/>
      <c r="V11" s="238"/>
      <c r="W11" s="274"/>
      <c r="X11" s="281"/>
      <c r="Y11" s="292"/>
      <c r="Z11" s="284"/>
      <c r="AA11" s="286"/>
      <c r="AB11" s="289"/>
    </row>
    <row r="12" spans="1:28" ht="9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74"/>
      <c r="K12" s="281"/>
      <c r="L12" s="292"/>
      <c r="M12" s="284"/>
      <c r="N12" s="286"/>
      <c r="O12" s="289"/>
      <c r="P12" s="50"/>
      <c r="Q12" s="259"/>
      <c r="R12" s="260"/>
      <c r="S12" s="260"/>
      <c r="T12" s="260"/>
      <c r="U12" s="260"/>
      <c r="V12" s="238"/>
      <c r="W12" s="274"/>
      <c r="X12" s="281"/>
      <c r="Y12" s="292"/>
      <c r="Z12" s="284"/>
      <c r="AA12" s="286"/>
      <c r="AB12" s="289"/>
    </row>
    <row r="13" spans="1:28" ht="9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75"/>
      <c r="K13" s="282"/>
      <c r="L13" s="293"/>
      <c r="M13" s="285"/>
      <c r="N13" s="287"/>
      <c r="O13" s="290"/>
      <c r="P13" s="50"/>
      <c r="Q13" s="239"/>
      <c r="R13" s="240"/>
      <c r="S13" s="240"/>
      <c r="T13" s="240"/>
      <c r="U13" s="240"/>
      <c r="V13" s="236"/>
      <c r="W13" s="275"/>
      <c r="X13" s="282"/>
      <c r="Y13" s="293"/>
      <c r="Z13" s="285"/>
      <c r="AA13" s="287"/>
      <c r="AB13" s="290"/>
    </row>
    <row r="14" spans="1:28" ht="21.75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116">
        <v>3989935.02287</v>
      </c>
      <c r="K14" s="58">
        <v>73742.69524</v>
      </c>
      <c r="L14" s="61">
        <v>1402.7069900000001</v>
      </c>
      <c r="M14" s="61">
        <v>42378.47</v>
      </c>
      <c r="N14" s="61">
        <v>184297.74821999998</v>
      </c>
      <c r="O14" s="59">
        <v>67780.19</v>
      </c>
      <c r="P14" s="50"/>
      <c r="Q14" s="53"/>
      <c r="R14" s="234" t="s">
        <v>40</v>
      </c>
      <c r="S14" s="234"/>
      <c r="T14" s="234"/>
      <c r="U14" s="234"/>
      <c r="V14" s="261"/>
      <c r="W14" s="116">
        <f aca="true" t="shared" si="0" ref="W14:AB14">SUM(W15:W40)</f>
        <v>4368983.17</v>
      </c>
      <c r="X14" s="116">
        <f t="shared" si="0"/>
        <v>197050.26</v>
      </c>
      <c r="Y14" s="116">
        <f t="shared" si="0"/>
        <v>1545.46</v>
      </c>
      <c r="Z14" s="116">
        <f t="shared" si="0"/>
        <v>41467</v>
      </c>
      <c r="AA14" s="116">
        <f t="shared" si="0"/>
        <v>180963.02000000002</v>
      </c>
      <c r="AB14" s="116">
        <f t="shared" si="0"/>
        <v>71970</v>
      </c>
    </row>
    <row r="15" spans="1:28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24">
        <v>59411.04</v>
      </c>
      <c r="K15" s="125">
        <v>0</v>
      </c>
      <c r="L15" s="126">
        <v>0.08</v>
      </c>
      <c r="M15" s="126">
        <v>0</v>
      </c>
      <c r="N15" s="126">
        <v>33621.07</v>
      </c>
      <c r="O15" s="127">
        <v>0</v>
      </c>
      <c r="P15" s="50"/>
      <c r="Q15" s="63"/>
      <c r="R15" s="64" t="s">
        <v>41</v>
      </c>
      <c r="S15" s="64"/>
      <c r="T15" s="64"/>
      <c r="U15" s="64"/>
      <c r="V15" s="65"/>
      <c r="W15" s="124">
        <v>72486.53</v>
      </c>
      <c r="X15" s="125">
        <v>8.26</v>
      </c>
      <c r="Y15" s="126">
        <v>0.46</v>
      </c>
      <c r="Z15" s="126">
        <v>0</v>
      </c>
      <c r="AA15" s="126">
        <v>38579.08</v>
      </c>
      <c r="AB15" s="127">
        <v>0</v>
      </c>
    </row>
    <row r="16" spans="1:28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28">
        <v>2609.942</v>
      </c>
      <c r="K16" s="106">
        <v>4.1</v>
      </c>
      <c r="L16" s="109">
        <v>-0.378</v>
      </c>
      <c r="M16" s="109">
        <v>0</v>
      </c>
      <c r="N16" s="109">
        <v>64.041</v>
      </c>
      <c r="O16" s="107">
        <v>0</v>
      </c>
      <c r="P16" s="50"/>
      <c r="Q16" s="72"/>
      <c r="R16" s="73" t="s">
        <v>42</v>
      </c>
      <c r="S16" s="73"/>
      <c r="T16" s="73"/>
      <c r="U16" s="73"/>
      <c r="V16" s="74"/>
      <c r="W16" s="128">
        <v>3237</v>
      </c>
      <c r="X16" s="106">
        <v>0</v>
      </c>
      <c r="Y16" s="109">
        <v>0</v>
      </c>
      <c r="Z16" s="109">
        <v>0</v>
      </c>
      <c r="AA16" s="109">
        <v>155</v>
      </c>
      <c r="AB16" s="107">
        <v>0</v>
      </c>
    </row>
    <row r="17" spans="1:28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28">
        <v>344437</v>
      </c>
      <c r="K17" s="106">
        <v>25046</v>
      </c>
      <c r="L17" s="109">
        <v>28</v>
      </c>
      <c r="M17" s="109">
        <v>2182</v>
      </c>
      <c r="N17" s="109">
        <v>13630</v>
      </c>
      <c r="O17" s="107">
        <v>24772</v>
      </c>
      <c r="P17" s="50"/>
      <c r="Q17" s="72"/>
      <c r="R17" s="73" t="s">
        <v>43</v>
      </c>
      <c r="S17" s="73"/>
      <c r="T17" s="73"/>
      <c r="U17" s="73"/>
      <c r="V17" s="74"/>
      <c r="W17" s="128">
        <v>357128</v>
      </c>
      <c r="X17" s="106">
        <v>3648</v>
      </c>
      <c r="Y17" s="109">
        <v>36</v>
      </c>
      <c r="Z17" s="109">
        <v>1650</v>
      </c>
      <c r="AA17" s="109">
        <v>14780</v>
      </c>
      <c r="AB17" s="107">
        <v>23711</v>
      </c>
    </row>
    <row r="18" spans="1:28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28">
        <v>885599.47</v>
      </c>
      <c r="K18" s="106">
        <v>340.36</v>
      </c>
      <c r="L18" s="109">
        <v>1012.33</v>
      </c>
      <c r="M18" s="109">
        <v>18310.1</v>
      </c>
      <c r="N18" s="109">
        <v>11030.65</v>
      </c>
      <c r="O18" s="107">
        <v>0</v>
      </c>
      <c r="P18" s="50"/>
      <c r="Q18" s="72"/>
      <c r="R18" s="73" t="s">
        <v>44</v>
      </c>
      <c r="S18" s="73"/>
      <c r="T18" s="73"/>
      <c r="U18" s="73"/>
      <c r="V18" s="74"/>
      <c r="W18" s="128">
        <v>1087479</v>
      </c>
      <c r="X18" s="106">
        <v>147284</v>
      </c>
      <c r="Y18" s="109">
        <v>466</v>
      </c>
      <c r="Z18" s="109">
        <v>4157</v>
      </c>
      <c r="AA18" s="109">
        <v>11786</v>
      </c>
      <c r="AB18" s="107">
        <v>0</v>
      </c>
    </row>
    <row r="19" spans="1:28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28">
        <v>3947.5972399999996</v>
      </c>
      <c r="K19" s="106">
        <v>0</v>
      </c>
      <c r="L19" s="109">
        <v>0.02499</v>
      </c>
      <c r="M19" s="109">
        <v>0</v>
      </c>
      <c r="N19" s="109">
        <v>838.33358</v>
      </c>
      <c r="O19" s="107">
        <v>0</v>
      </c>
      <c r="P19" s="50"/>
      <c r="Q19" s="72"/>
      <c r="R19" s="73" t="s">
        <v>45</v>
      </c>
      <c r="S19" s="73"/>
      <c r="T19" s="73"/>
      <c r="U19" s="73"/>
      <c r="V19" s="74"/>
      <c r="W19" s="128">
        <v>3468.64</v>
      </c>
      <c r="X19" s="106">
        <v>0</v>
      </c>
      <c r="Y19" s="109">
        <v>0</v>
      </c>
      <c r="Z19" s="109">
        <v>0</v>
      </c>
      <c r="AA19" s="109">
        <v>32.94</v>
      </c>
      <c r="AB19" s="107">
        <v>0</v>
      </c>
    </row>
    <row r="20" spans="1:28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28">
        <v>48615</v>
      </c>
      <c r="K20" s="106">
        <v>66</v>
      </c>
      <c r="L20" s="109">
        <v>0</v>
      </c>
      <c r="M20" s="109">
        <v>42</v>
      </c>
      <c r="N20" s="109">
        <v>458</v>
      </c>
      <c r="O20" s="107">
        <v>0</v>
      </c>
      <c r="P20" s="50"/>
      <c r="Q20" s="72"/>
      <c r="R20" s="73" t="s">
        <v>46</v>
      </c>
      <c r="S20" s="73"/>
      <c r="T20" s="73"/>
      <c r="U20" s="73"/>
      <c r="V20" s="74"/>
      <c r="W20" s="128">
        <v>52022</v>
      </c>
      <c r="X20" s="106">
        <v>311</v>
      </c>
      <c r="Y20" s="109">
        <v>1</v>
      </c>
      <c r="Z20" s="109">
        <v>60</v>
      </c>
      <c r="AA20" s="109">
        <v>376</v>
      </c>
      <c r="AB20" s="107">
        <v>0</v>
      </c>
    </row>
    <row r="21" spans="1:28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28">
        <v>188476</v>
      </c>
      <c r="K21" s="106">
        <v>1522</v>
      </c>
      <c r="L21" s="109">
        <v>28</v>
      </c>
      <c r="M21" s="109">
        <v>0</v>
      </c>
      <c r="N21" s="109">
        <v>878</v>
      </c>
      <c r="O21" s="107">
        <v>0</v>
      </c>
      <c r="P21" s="50"/>
      <c r="Q21" s="72"/>
      <c r="R21" s="73" t="s">
        <v>47</v>
      </c>
      <c r="S21" s="73"/>
      <c r="T21" s="73"/>
      <c r="U21" s="73"/>
      <c r="V21" s="74"/>
      <c r="W21" s="128">
        <v>193659</v>
      </c>
      <c r="X21" s="106">
        <v>656</v>
      </c>
      <c r="Y21" s="109">
        <v>5</v>
      </c>
      <c r="Z21" s="109">
        <v>0</v>
      </c>
      <c r="AA21" s="109">
        <v>1667</v>
      </c>
      <c r="AB21" s="107">
        <v>0</v>
      </c>
    </row>
    <row r="22" spans="1:28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28">
        <v>389720.19</v>
      </c>
      <c r="K22" s="106">
        <v>7594</v>
      </c>
      <c r="L22" s="109">
        <v>22</v>
      </c>
      <c r="M22" s="109">
        <v>870</v>
      </c>
      <c r="N22" s="109">
        <v>19164</v>
      </c>
      <c r="O22" s="107">
        <v>43008.19</v>
      </c>
      <c r="P22" s="50"/>
      <c r="Q22" s="72"/>
      <c r="R22" s="73" t="s">
        <v>48</v>
      </c>
      <c r="S22" s="73"/>
      <c r="T22" s="73"/>
      <c r="U22" s="73"/>
      <c r="V22" s="74"/>
      <c r="W22" s="128">
        <v>402378</v>
      </c>
      <c r="X22" s="106">
        <v>2855</v>
      </c>
      <c r="Y22" s="109">
        <v>109</v>
      </c>
      <c r="Z22" s="109">
        <v>735</v>
      </c>
      <c r="AA22" s="109">
        <v>15687</v>
      </c>
      <c r="AB22" s="107">
        <v>45059</v>
      </c>
    </row>
    <row r="23" spans="1:28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28">
        <v>11336</v>
      </c>
      <c r="K23" s="106">
        <v>282</v>
      </c>
      <c r="L23" s="109">
        <v>0</v>
      </c>
      <c r="M23" s="109">
        <v>0</v>
      </c>
      <c r="N23" s="109">
        <v>267</v>
      </c>
      <c r="O23" s="107">
        <v>0</v>
      </c>
      <c r="P23" s="50"/>
      <c r="Q23" s="72"/>
      <c r="R23" s="73" t="s">
        <v>49</v>
      </c>
      <c r="S23" s="73"/>
      <c r="T23" s="73"/>
      <c r="U23" s="73"/>
      <c r="V23" s="74"/>
      <c r="W23" s="128">
        <v>12167</v>
      </c>
      <c r="X23" s="106">
        <v>0</v>
      </c>
      <c r="Y23" s="109">
        <v>0</v>
      </c>
      <c r="Z23" s="109">
        <v>0</v>
      </c>
      <c r="AA23" s="109">
        <v>0</v>
      </c>
      <c r="AB23" s="107">
        <v>0</v>
      </c>
    </row>
    <row r="24" spans="1:28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28">
        <v>9922</v>
      </c>
      <c r="K24" s="106">
        <v>0</v>
      </c>
      <c r="L24" s="109">
        <v>0</v>
      </c>
      <c r="M24" s="109">
        <v>0</v>
      </c>
      <c r="N24" s="109">
        <v>408</v>
      </c>
      <c r="O24" s="107">
        <v>0</v>
      </c>
      <c r="P24" s="50"/>
      <c r="Q24" s="72"/>
      <c r="R24" s="73" t="s">
        <v>50</v>
      </c>
      <c r="S24" s="73"/>
      <c r="T24" s="73"/>
      <c r="U24" s="73"/>
      <c r="V24" s="74"/>
      <c r="W24" s="128">
        <v>7760</v>
      </c>
      <c r="X24" s="106">
        <v>0</v>
      </c>
      <c r="Y24" s="109">
        <v>0</v>
      </c>
      <c r="Z24" s="109">
        <v>0</v>
      </c>
      <c r="AA24" s="109">
        <v>401</v>
      </c>
      <c r="AB24" s="107">
        <v>0</v>
      </c>
    </row>
    <row r="25" spans="1:28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28">
        <v>115910.04</v>
      </c>
      <c r="K25" s="106">
        <v>0</v>
      </c>
      <c r="L25" s="109">
        <v>2.19</v>
      </c>
      <c r="M25" s="109">
        <v>0</v>
      </c>
      <c r="N25" s="109">
        <v>464.67</v>
      </c>
      <c r="O25" s="107">
        <v>0</v>
      </c>
      <c r="P25" s="50"/>
      <c r="Q25" s="72"/>
      <c r="R25" s="73" t="s">
        <v>51</v>
      </c>
      <c r="S25" s="73"/>
      <c r="T25" s="73"/>
      <c r="U25" s="73"/>
      <c r="V25" s="74"/>
      <c r="W25" s="128">
        <v>128856</v>
      </c>
      <c r="X25" s="106">
        <v>0</v>
      </c>
      <c r="Y25" s="109">
        <v>16</v>
      </c>
      <c r="Z25" s="109">
        <v>0</v>
      </c>
      <c r="AA25" s="109">
        <v>215</v>
      </c>
      <c r="AB25" s="107">
        <v>0</v>
      </c>
    </row>
    <row r="26" spans="1:28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28">
        <v>50911</v>
      </c>
      <c r="K26" s="106">
        <v>0</v>
      </c>
      <c r="L26" s="109">
        <v>-6</v>
      </c>
      <c r="M26" s="109"/>
      <c r="N26" s="109"/>
      <c r="O26" s="107">
        <v>0</v>
      </c>
      <c r="P26" s="50"/>
      <c r="Q26" s="72"/>
      <c r="R26" s="73" t="s">
        <v>52</v>
      </c>
      <c r="S26" s="73"/>
      <c r="T26" s="73"/>
      <c r="U26" s="73"/>
      <c r="V26" s="74"/>
      <c r="W26" s="128">
        <v>31872</v>
      </c>
      <c r="X26" s="106">
        <v>0</v>
      </c>
      <c r="Y26" s="109">
        <v>-2</v>
      </c>
      <c r="Z26" s="109">
        <v>0</v>
      </c>
      <c r="AA26" s="109">
        <v>0</v>
      </c>
      <c r="AB26" s="107">
        <v>0</v>
      </c>
    </row>
    <row r="27" spans="1:28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28">
        <v>52596</v>
      </c>
      <c r="K27" s="106">
        <v>0</v>
      </c>
      <c r="L27" s="109">
        <v>0</v>
      </c>
      <c r="M27" s="109">
        <v>131</v>
      </c>
      <c r="N27" s="109">
        <v>2519</v>
      </c>
      <c r="O27" s="107">
        <v>0</v>
      </c>
      <c r="P27" s="50"/>
      <c r="Q27" s="72"/>
      <c r="R27" s="73" t="s">
        <v>53</v>
      </c>
      <c r="S27" s="73"/>
      <c r="T27" s="73"/>
      <c r="U27" s="73"/>
      <c r="V27" s="73"/>
      <c r="W27" s="128">
        <v>65158</v>
      </c>
      <c r="X27" s="106">
        <v>0</v>
      </c>
      <c r="Y27" s="109">
        <v>0</v>
      </c>
      <c r="Z27" s="109">
        <v>117</v>
      </c>
      <c r="AA27" s="109">
        <v>1901</v>
      </c>
      <c r="AB27" s="107">
        <v>3200</v>
      </c>
    </row>
    <row r="28" spans="1:28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28">
        <v>377069</v>
      </c>
      <c r="K28" s="106">
        <v>3246</v>
      </c>
      <c r="L28" s="109">
        <v>124</v>
      </c>
      <c r="M28" s="109">
        <v>17158</v>
      </c>
      <c r="N28" s="109">
        <v>4799</v>
      </c>
      <c r="O28" s="107">
        <v>0</v>
      </c>
      <c r="P28" s="50"/>
      <c r="Q28" s="72"/>
      <c r="R28" s="73" t="s">
        <v>54</v>
      </c>
      <c r="S28" s="73"/>
      <c r="T28" s="73"/>
      <c r="U28" s="73"/>
      <c r="V28" s="74"/>
      <c r="W28" s="128">
        <v>377482</v>
      </c>
      <c r="X28" s="106">
        <v>459</v>
      </c>
      <c r="Y28" s="109">
        <v>173</v>
      </c>
      <c r="Z28" s="109">
        <v>30623</v>
      </c>
      <c r="AA28" s="109">
        <v>-4058</v>
      </c>
      <c r="AB28" s="107">
        <v>0</v>
      </c>
    </row>
    <row r="29" spans="1:28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28">
        <v>78898</v>
      </c>
      <c r="K29" s="106">
        <v>0</v>
      </c>
      <c r="L29" s="109">
        <v>1</v>
      </c>
      <c r="M29" s="109">
        <v>534</v>
      </c>
      <c r="N29" s="109">
        <v>12209</v>
      </c>
      <c r="O29" s="107">
        <v>0</v>
      </c>
      <c r="P29" s="50"/>
      <c r="Q29" s="72"/>
      <c r="R29" s="73" t="s">
        <v>55</v>
      </c>
      <c r="S29" s="73"/>
      <c r="T29" s="73"/>
      <c r="U29" s="73"/>
      <c r="V29" s="74"/>
      <c r="W29" s="128">
        <v>108191</v>
      </c>
      <c r="X29" s="106">
        <v>0</v>
      </c>
      <c r="Y29" s="109">
        <v>12</v>
      </c>
      <c r="Z29" s="109">
        <v>0</v>
      </c>
      <c r="AA29" s="109">
        <v>13301</v>
      </c>
      <c r="AB29" s="107">
        <v>0</v>
      </c>
    </row>
    <row r="30" spans="1:28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28">
        <v>28794.34</v>
      </c>
      <c r="K30" s="106">
        <v>0</v>
      </c>
      <c r="L30" s="109">
        <v>0.06</v>
      </c>
      <c r="M30" s="109">
        <v>0</v>
      </c>
      <c r="N30" s="109">
        <v>451.04</v>
      </c>
      <c r="O30" s="107">
        <v>0</v>
      </c>
      <c r="P30" s="50"/>
      <c r="Q30" s="72"/>
      <c r="R30" s="73" t="s">
        <v>56</v>
      </c>
      <c r="S30" s="73"/>
      <c r="T30" s="73"/>
      <c r="U30" s="73"/>
      <c r="V30" s="74"/>
      <c r="W30" s="128">
        <v>24996</v>
      </c>
      <c r="X30" s="106">
        <v>0</v>
      </c>
      <c r="Y30" s="109">
        <v>3</v>
      </c>
      <c r="Z30" s="109">
        <v>0</v>
      </c>
      <c r="AA30" s="109">
        <v>549</v>
      </c>
      <c r="AB30" s="107">
        <v>0</v>
      </c>
    </row>
    <row r="31" spans="1:28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28">
        <v>62208</v>
      </c>
      <c r="K31" s="106">
        <v>12</v>
      </c>
      <c r="L31" s="109">
        <v>10</v>
      </c>
      <c r="M31" s="109">
        <v>3026</v>
      </c>
      <c r="N31" s="109">
        <v>31</v>
      </c>
      <c r="O31" s="107">
        <v>0</v>
      </c>
      <c r="P31" s="50"/>
      <c r="Q31" s="72"/>
      <c r="R31" s="73" t="s">
        <v>57</v>
      </c>
      <c r="S31" s="73"/>
      <c r="T31" s="73"/>
      <c r="U31" s="73"/>
      <c r="V31" s="74"/>
      <c r="W31" s="128">
        <v>72651</v>
      </c>
      <c r="X31" s="106">
        <v>5733</v>
      </c>
      <c r="Y31" s="109">
        <v>14</v>
      </c>
      <c r="Z31" s="109">
        <v>2768</v>
      </c>
      <c r="AA31" s="109">
        <v>184</v>
      </c>
      <c r="AB31" s="107">
        <v>0</v>
      </c>
    </row>
    <row r="32" spans="1:28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28">
        <v>265291.23</v>
      </c>
      <c r="K32" s="106">
        <v>35429.69</v>
      </c>
      <c r="L32" s="109">
        <v>8.4</v>
      </c>
      <c r="M32" s="109">
        <v>125.67</v>
      </c>
      <c r="N32" s="109">
        <v>35595.92</v>
      </c>
      <c r="O32" s="107">
        <v>0</v>
      </c>
      <c r="P32" s="50"/>
      <c r="Q32" s="72"/>
      <c r="R32" s="73" t="s">
        <v>58</v>
      </c>
      <c r="S32" s="73"/>
      <c r="T32" s="73"/>
      <c r="U32" s="73"/>
      <c r="V32" s="74"/>
      <c r="W32" s="128">
        <v>264097</v>
      </c>
      <c r="X32" s="106">
        <v>36036</v>
      </c>
      <c r="Y32" s="109">
        <v>13</v>
      </c>
      <c r="Z32" s="109">
        <v>1357</v>
      </c>
      <c r="AA32" s="109">
        <v>40258</v>
      </c>
      <c r="AB32" s="107">
        <v>0</v>
      </c>
    </row>
    <row r="33" spans="1:28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28">
        <v>195763</v>
      </c>
      <c r="K33" s="106">
        <v>0</v>
      </c>
      <c r="L33" s="109">
        <v>3</v>
      </c>
      <c r="M33" s="109">
        <v>0</v>
      </c>
      <c r="N33" s="109">
        <v>828</v>
      </c>
      <c r="O33" s="107">
        <v>0</v>
      </c>
      <c r="P33" s="50"/>
      <c r="Q33" s="72"/>
      <c r="R33" s="73" t="s">
        <v>59</v>
      </c>
      <c r="S33" s="73"/>
      <c r="T33" s="73"/>
      <c r="U33" s="73"/>
      <c r="V33" s="74"/>
      <c r="W33" s="128">
        <v>227448</v>
      </c>
      <c r="X33" s="106">
        <v>0</v>
      </c>
      <c r="Y33" s="109">
        <v>52</v>
      </c>
      <c r="Z33" s="109">
        <v>0</v>
      </c>
      <c r="AA33" s="109">
        <v>835</v>
      </c>
      <c r="AB33" s="107">
        <v>0</v>
      </c>
    </row>
    <row r="34" spans="1:28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28">
        <v>221746.41763</v>
      </c>
      <c r="K34" s="106">
        <v>57.85124</v>
      </c>
      <c r="L34" s="109">
        <v>0</v>
      </c>
      <c r="M34" s="109">
        <v>0</v>
      </c>
      <c r="N34" s="109">
        <v>1433.2106399999998</v>
      </c>
      <c r="O34" s="107">
        <v>0</v>
      </c>
      <c r="P34" s="50"/>
      <c r="Q34" s="72"/>
      <c r="R34" s="73" t="s">
        <v>60</v>
      </c>
      <c r="S34" s="73"/>
      <c r="T34" s="73"/>
      <c r="U34" s="73"/>
      <c r="V34" s="74"/>
      <c r="W34" s="128">
        <v>252227</v>
      </c>
      <c r="X34" s="106">
        <v>0</v>
      </c>
      <c r="Y34" s="109">
        <v>1</v>
      </c>
      <c r="Z34" s="109">
        <v>0</v>
      </c>
      <c r="AA34" s="109">
        <v>1022</v>
      </c>
      <c r="AB34" s="107">
        <v>0</v>
      </c>
    </row>
    <row r="35" spans="1:28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28">
        <v>134404</v>
      </c>
      <c r="K35" s="106">
        <v>6</v>
      </c>
      <c r="L35" s="109">
        <v>4</v>
      </c>
      <c r="M35" s="109">
        <v>0</v>
      </c>
      <c r="N35" s="109">
        <v>14787</v>
      </c>
      <c r="O35" s="107">
        <v>0</v>
      </c>
      <c r="P35" s="50"/>
      <c r="Q35" s="72"/>
      <c r="R35" s="73" t="s">
        <v>61</v>
      </c>
      <c r="S35" s="73"/>
      <c r="T35" s="73"/>
      <c r="U35" s="73"/>
      <c r="V35" s="74"/>
      <c r="W35" s="128">
        <v>135532</v>
      </c>
      <c r="X35" s="106">
        <v>57</v>
      </c>
      <c r="Y35" s="109">
        <v>55</v>
      </c>
      <c r="Z35" s="109">
        <v>0</v>
      </c>
      <c r="AA35" s="109">
        <v>13532</v>
      </c>
      <c r="AB35" s="107">
        <v>0</v>
      </c>
    </row>
    <row r="36" spans="1:28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28">
        <v>4561</v>
      </c>
      <c r="K36" s="106">
        <v>0</v>
      </c>
      <c r="L36" s="109">
        <v>0</v>
      </c>
      <c r="M36" s="109">
        <v>0</v>
      </c>
      <c r="N36" s="109">
        <v>1</v>
      </c>
      <c r="O36" s="107">
        <v>0</v>
      </c>
      <c r="P36" s="50"/>
      <c r="Q36" s="72"/>
      <c r="R36" s="73" t="s">
        <v>62</v>
      </c>
      <c r="S36" s="73"/>
      <c r="T36" s="73"/>
      <c r="U36" s="73"/>
      <c r="V36" s="74"/>
      <c r="W36" s="128">
        <v>4866</v>
      </c>
      <c r="X36" s="106">
        <v>0</v>
      </c>
      <c r="Y36" s="109">
        <v>0</v>
      </c>
      <c r="Z36" s="109">
        <v>0</v>
      </c>
      <c r="AA36" s="109">
        <v>0</v>
      </c>
      <c r="AB36" s="107">
        <v>0</v>
      </c>
    </row>
    <row r="37" spans="1:28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28">
        <v>8516.055999999999</v>
      </c>
      <c r="K37" s="106">
        <v>0.694</v>
      </c>
      <c r="L37" s="109">
        <v>0</v>
      </c>
      <c r="M37" s="109">
        <v>0</v>
      </c>
      <c r="N37" s="109">
        <v>8.813</v>
      </c>
      <c r="O37" s="107">
        <v>0</v>
      </c>
      <c r="P37" s="50"/>
      <c r="Q37" s="72"/>
      <c r="R37" s="73" t="s">
        <v>63</v>
      </c>
      <c r="S37" s="73"/>
      <c r="T37" s="73"/>
      <c r="U37" s="73"/>
      <c r="V37" s="74"/>
      <c r="W37" s="128">
        <v>8565</v>
      </c>
      <c r="X37" s="106">
        <v>2</v>
      </c>
      <c r="Y37" s="109">
        <v>0</v>
      </c>
      <c r="Z37" s="109">
        <v>0</v>
      </c>
      <c r="AA37" s="109">
        <v>242</v>
      </c>
      <c r="AB37" s="107">
        <v>0</v>
      </c>
    </row>
    <row r="38" spans="1:28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28">
        <v>7081</v>
      </c>
      <c r="K38" s="106">
        <v>0</v>
      </c>
      <c r="L38" s="109">
        <v>0</v>
      </c>
      <c r="M38" s="109">
        <v>0</v>
      </c>
      <c r="N38" s="109">
        <v>263</v>
      </c>
      <c r="O38" s="107">
        <v>0</v>
      </c>
      <c r="P38" s="50"/>
      <c r="Q38" s="72"/>
      <c r="R38" s="73" t="s">
        <v>64</v>
      </c>
      <c r="S38" s="73"/>
      <c r="T38" s="73"/>
      <c r="U38" s="73"/>
      <c r="V38" s="74"/>
      <c r="W38" s="128">
        <v>5918</v>
      </c>
      <c r="X38" s="106">
        <v>1</v>
      </c>
      <c r="Y38" s="109">
        <v>0</v>
      </c>
      <c r="Z38" s="109">
        <v>0</v>
      </c>
      <c r="AA38" s="109">
        <v>145</v>
      </c>
      <c r="AB38" s="107">
        <v>0</v>
      </c>
    </row>
    <row r="39" spans="1:28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28">
        <v>347906.7</v>
      </c>
      <c r="K39" s="106">
        <v>136</v>
      </c>
      <c r="L39" s="109">
        <v>163</v>
      </c>
      <c r="M39" s="109">
        <v>-0.3</v>
      </c>
      <c r="N39" s="109">
        <v>30232</v>
      </c>
      <c r="O39" s="107">
        <v>0</v>
      </c>
      <c r="P39" s="50"/>
      <c r="Q39" s="72"/>
      <c r="R39" s="73" t="s">
        <v>65</v>
      </c>
      <c r="S39" s="73"/>
      <c r="T39" s="73"/>
      <c r="U39" s="73"/>
      <c r="V39" s="74"/>
      <c r="W39" s="128">
        <v>368749</v>
      </c>
      <c r="X39" s="106">
        <v>0</v>
      </c>
      <c r="Y39" s="109">
        <v>586</v>
      </c>
      <c r="Z39" s="109">
        <v>0</v>
      </c>
      <c r="AA39" s="109">
        <v>28076</v>
      </c>
      <c r="AB39" s="107">
        <v>0</v>
      </c>
    </row>
    <row r="40" spans="1:28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29">
        <v>94205</v>
      </c>
      <c r="K40" s="112">
        <v>0</v>
      </c>
      <c r="L40" s="115">
        <v>3</v>
      </c>
      <c r="M40" s="115">
        <v>0</v>
      </c>
      <c r="N40" s="115">
        <v>316</v>
      </c>
      <c r="O40" s="113">
        <v>0</v>
      </c>
      <c r="P40" s="50"/>
      <c r="Q40" s="81"/>
      <c r="R40" s="82" t="s">
        <v>66</v>
      </c>
      <c r="S40" s="82"/>
      <c r="T40" s="82"/>
      <c r="U40" s="82"/>
      <c r="V40" s="83"/>
      <c r="W40" s="129">
        <v>100590</v>
      </c>
      <c r="X40" s="112">
        <v>0</v>
      </c>
      <c r="Y40" s="115">
        <v>5</v>
      </c>
      <c r="Z40" s="115">
        <v>0</v>
      </c>
      <c r="AA40" s="115">
        <v>1297</v>
      </c>
      <c r="AB40" s="113">
        <v>0</v>
      </c>
    </row>
    <row r="41" spans="1:28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  <c r="Q41" s="90" t="s">
        <v>146</v>
      </c>
      <c r="R41" s="91"/>
      <c r="S41" s="91"/>
      <c r="T41" s="91"/>
      <c r="U41" s="91"/>
      <c r="V41" s="90"/>
      <c r="W41" s="90"/>
      <c r="X41" s="90"/>
      <c r="Y41" s="90"/>
      <c r="Z41" s="90"/>
      <c r="AA41" s="90"/>
      <c r="AB41" s="92" t="s">
        <v>213</v>
      </c>
    </row>
    <row r="42" spans="1:28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Q42" s="93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R14:V14"/>
    <mergeCell ref="R42:AB42"/>
    <mergeCell ref="Q9:V13"/>
    <mergeCell ref="W9:W13"/>
    <mergeCell ref="X9:AB9"/>
    <mergeCell ref="X10:X13"/>
    <mergeCell ref="Y10:Y13"/>
    <mergeCell ref="Z10:Z13"/>
    <mergeCell ref="AA10:AA13"/>
    <mergeCell ref="AB10:AB13"/>
    <mergeCell ref="E42:O42"/>
    <mergeCell ref="J9:J13"/>
    <mergeCell ref="K9:O9"/>
    <mergeCell ref="K10:K13"/>
    <mergeCell ref="M10:M13"/>
    <mergeCell ref="N10:N13"/>
    <mergeCell ref="O10:O13"/>
    <mergeCell ref="D9:I13"/>
    <mergeCell ref="E14:I14"/>
    <mergeCell ref="L10:L13"/>
  </mergeCells>
  <conditionalFormatting sqref="C1:E1">
    <cfRule type="cellIs" priority="4" dxfId="2" operator="equal" stopIfTrue="1">
      <formula>"nezadána"</formula>
    </cfRule>
  </conditionalFormatting>
  <conditionalFormatting sqref="A2:A13 B38:B40 A38:A42 A14:B37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O1 F1:I1">
    <cfRule type="cellIs" priority="9" dxfId="3" operator="notEqual" stopIfTrue="1">
      <formula>""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C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37890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1" width="10.00390625" style="26" hidden="1" customWidth="1"/>
    <col min="12" max="12" width="9.625" style="26" hidden="1" customWidth="1"/>
    <col min="13" max="13" width="7.375" style="26" hidden="1" customWidth="1"/>
    <col min="14" max="14" width="9.625" style="26" hidden="1" customWidth="1"/>
    <col min="15" max="15" width="8.25390625" style="26" hidden="1" customWidth="1"/>
    <col min="16" max="17" width="1.75390625" style="26" hidden="1" customWidth="1"/>
    <col min="18" max="20" width="1.75390625" style="26" customWidth="1"/>
    <col min="21" max="21" width="4.125" style="26" customWidth="1"/>
    <col min="22" max="22" width="33.75390625" style="26" customWidth="1"/>
    <col min="23" max="23" width="1.75390625" style="26" customWidth="1"/>
    <col min="24" max="25" width="10.375" style="26" bestFit="1" customWidth="1"/>
    <col min="26" max="26" width="11.25390625" style="26" customWidth="1"/>
    <col min="27" max="27" width="9.25390625" style="26" customWidth="1"/>
    <col min="28" max="28" width="9.125" style="26" customWidth="1"/>
    <col min="29" max="29" width="11.00390625" style="26" customWidth="1"/>
    <col min="30" max="39" width="1.75390625" style="26" customWidth="1"/>
    <col min="40" max="16384" width="9.125" style="26" customWidth="1"/>
  </cols>
  <sheetData>
    <row r="1" spans="1:16" s="20" customFormat="1" ht="13.5" hidden="1">
      <c r="A1" s="15" t="s">
        <v>174</v>
      </c>
      <c r="B1" s="15" t="s">
        <v>172</v>
      </c>
      <c r="C1" s="16" t="s">
        <v>187</v>
      </c>
      <c r="D1" s="17" t="s">
        <v>167</v>
      </c>
      <c r="E1" s="17" t="s">
        <v>187</v>
      </c>
      <c r="F1" s="18">
        <v>3</v>
      </c>
      <c r="G1" s="19"/>
      <c r="H1" s="19"/>
      <c r="I1" s="19"/>
      <c r="K1" s="21"/>
      <c r="L1" s="21"/>
      <c r="M1" s="21"/>
      <c r="N1" s="21"/>
      <c r="O1" s="22"/>
      <c r="P1" s="23" t="s">
        <v>148</v>
      </c>
    </row>
    <row r="2" spans="1:15" ht="12.75">
      <c r="A2" s="20" t="s">
        <v>149</v>
      </c>
      <c r="B2" s="24"/>
      <c r="C2" s="25"/>
      <c r="J2" s="20"/>
      <c r="K2" s="20"/>
      <c r="L2" s="20"/>
      <c r="M2" s="20"/>
      <c r="N2" s="20"/>
      <c r="O2" s="20"/>
    </row>
    <row r="3" spans="1:29" s="28" customFormat="1" ht="15.75">
      <c r="A3" s="20" t="s">
        <v>149</v>
      </c>
      <c r="B3" s="27" t="s">
        <v>157</v>
      </c>
      <c r="D3" s="29" t="s">
        <v>188</v>
      </c>
      <c r="E3" s="29"/>
      <c r="F3" s="29"/>
      <c r="G3" s="29"/>
      <c r="H3" s="30" t="s">
        <v>79</v>
      </c>
      <c r="I3" s="31"/>
      <c r="J3" s="29"/>
      <c r="K3" s="29"/>
      <c r="L3" s="29"/>
      <c r="M3" s="29"/>
      <c r="N3" s="29"/>
      <c r="O3" s="29"/>
      <c r="R3" s="29" t="s">
        <v>188</v>
      </c>
      <c r="S3" s="29"/>
      <c r="T3" s="29"/>
      <c r="U3" s="29"/>
      <c r="V3" s="30" t="s">
        <v>79</v>
      </c>
      <c r="W3" s="31"/>
      <c r="X3" s="29"/>
      <c r="Y3" s="29"/>
      <c r="Z3" s="29"/>
      <c r="AA3" s="29"/>
      <c r="AB3" s="29"/>
      <c r="AC3" s="29"/>
    </row>
    <row r="4" spans="1:29" s="28" customFormat="1" ht="15.75" hidden="1">
      <c r="A4" s="20" t="s">
        <v>149</v>
      </c>
      <c r="B4" s="32">
        <v>156</v>
      </c>
      <c r="D4" s="33" t="s">
        <v>188</v>
      </c>
      <c r="E4" s="29"/>
      <c r="F4" s="29"/>
      <c r="G4" s="29"/>
      <c r="H4" s="33" t="s">
        <v>79</v>
      </c>
      <c r="I4" s="31"/>
      <c r="J4" s="29"/>
      <c r="K4" s="29"/>
      <c r="L4" s="29"/>
      <c r="M4" s="29"/>
      <c r="N4" s="29"/>
      <c r="O4" s="29"/>
      <c r="R4" s="33" t="s">
        <v>188</v>
      </c>
      <c r="S4" s="29"/>
      <c r="T4" s="29"/>
      <c r="U4" s="29"/>
      <c r="V4" s="33" t="s">
        <v>79</v>
      </c>
      <c r="W4" s="31"/>
      <c r="X4" s="29"/>
      <c r="Y4" s="29"/>
      <c r="Z4" s="29"/>
      <c r="AA4" s="29"/>
      <c r="AB4" s="29"/>
      <c r="AC4" s="29"/>
    </row>
    <row r="5" spans="1:29" s="28" customFormat="1" ht="4.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R5" s="35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</row>
    <row r="8" spans="1:29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146</v>
      </c>
      <c r="R8" s="41" t="s">
        <v>212</v>
      </c>
      <c r="S8" s="42"/>
      <c r="T8" s="42"/>
      <c r="U8" s="42"/>
      <c r="V8" s="42"/>
      <c r="W8" s="43"/>
      <c r="X8" s="43"/>
      <c r="Y8" s="43"/>
      <c r="Z8" s="43"/>
      <c r="AA8" s="43"/>
      <c r="AB8" s="43"/>
      <c r="AC8" s="44" t="s">
        <v>27</v>
      </c>
    </row>
    <row r="9" spans="1:29" ht="15" customHeigh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237" t="s">
        <v>80</v>
      </c>
      <c r="K9" s="294" t="s">
        <v>32</v>
      </c>
      <c r="L9" s="277"/>
      <c r="M9" s="277"/>
      <c r="N9" s="277"/>
      <c r="O9" s="295"/>
      <c r="P9" s="50"/>
      <c r="R9" s="256" t="s">
        <v>28</v>
      </c>
      <c r="S9" s="257"/>
      <c r="T9" s="257"/>
      <c r="U9" s="257"/>
      <c r="V9" s="257"/>
      <c r="W9" s="258"/>
      <c r="X9" s="237" t="s">
        <v>80</v>
      </c>
      <c r="Y9" s="294" t="s">
        <v>32</v>
      </c>
      <c r="Z9" s="277"/>
      <c r="AA9" s="277"/>
      <c r="AB9" s="277"/>
      <c r="AC9" s="295"/>
    </row>
    <row r="10" spans="1:29" ht="15" customHeight="1">
      <c r="A10" s="20" t="s">
        <v>149</v>
      </c>
      <c r="B10" s="20" t="s">
        <v>158</v>
      </c>
      <c r="C10" s="45"/>
      <c r="D10" s="259"/>
      <c r="E10" s="260"/>
      <c r="F10" s="260"/>
      <c r="G10" s="260"/>
      <c r="H10" s="260"/>
      <c r="I10" s="238"/>
      <c r="J10" s="296"/>
      <c r="K10" s="304" t="s">
        <v>38</v>
      </c>
      <c r="L10" s="298" t="s">
        <v>81</v>
      </c>
      <c r="M10" s="298" t="s">
        <v>82</v>
      </c>
      <c r="N10" s="298" t="s">
        <v>83</v>
      </c>
      <c r="O10" s="301" t="s">
        <v>84</v>
      </c>
      <c r="P10" s="50"/>
      <c r="R10" s="259"/>
      <c r="S10" s="260"/>
      <c r="T10" s="260"/>
      <c r="U10" s="260"/>
      <c r="V10" s="260"/>
      <c r="W10" s="238"/>
      <c r="X10" s="296"/>
      <c r="Y10" s="304" t="s">
        <v>38</v>
      </c>
      <c r="Z10" s="298" t="s">
        <v>81</v>
      </c>
      <c r="AA10" s="298" t="s">
        <v>82</v>
      </c>
      <c r="AB10" s="298" t="s">
        <v>83</v>
      </c>
      <c r="AC10" s="301" t="s">
        <v>84</v>
      </c>
    </row>
    <row r="11" spans="1:29" ht="15" customHeight="1">
      <c r="A11" s="20" t="s">
        <v>149</v>
      </c>
      <c r="B11" s="20" t="s">
        <v>159</v>
      </c>
      <c r="C11" s="45"/>
      <c r="D11" s="259"/>
      <c r="E11" s="260"/>
      <c r="F11" s="260"/>
      <c r="G11" s="260"/>
      <c r="H11" s="260"/>
      <c r="I11" s="238"/>
      <c r="J11" s="296"/>
      <c r="K11" s="305"/>
      <c r="L11" s="299"/>
      <c r="M11" s="299"/>
      <c r="N11" s="299"/>
      <c r="O11" s="302"/>
      <c r="P11" s="50"/>
      <c r="R11" s="259"/>
      <c r="S11" s="260"/>
      <c r="T11" s="260"/>
      <c r="U11" s="260"/>
      <c r="V11" s="260"/>
      <c r="W11" s="238"/>
      <c r="X11" s="296"/>
      <c r="Y11" s="305"/>
      <c r="Z11" s="299"/>
      <c r="AA11" s="299"/>
      <c r="AB11" s="299"/>
      <c r="AC11" s="302"/>
    </row>
    <row r="12" spans="1:29" ht="7.5" customHeigh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296"/>
      <c r="K12" s="305"/>
      <c r="L12" s="299"/>
      <c r="M12" s="299"/>
      <c r="N12" s="299"/>
      <c r="O12" s="302"/>
      <c r="P12" s="50"/>
      <c r="R12" s="259"/>
      <c r="S12" s="260"/>
      <c r="T12" s="260"/>
      <c r="U12" s="260"/>
      <c r="V12" s="260"/>
      <c r="W12" s="238"/>
      <c r="X12" s="296"/>
      <c r="Y12" s="305"/>
      <c r="Z12" s="299"/>
      <c r="AA12" s="299"/>
      <c r="AB12" s="299"/>
      <c r="AC12" s="302"/>
    </row>
    <row r="13" spans="1:29" ht="7.5" customHeight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297"/>
      <c r="K13" s="306"/>
      <c r="L13" s="300"/>
      <c r="M13" s="300"/>
      <c r="N13" s="300"/>
      <c r="O13" s="303"/>
      <c r="P13" s="50"/>
      <c r="R13" s="239"/>
      <c r="S13" s="240"/>
      <c r="T13" s="240"/>
      <c r="U13" s="240"/>
      <c r="V13" s="240"/>
      <c r="W13" s="236"/>
      <c r="X13" s="297"/>
      <c r="Y13" s="306"/>
      <c r="Z13" s="300"/>
      <c r="AA13" s="300"/>
      <c r="AB13" s="300"/>
      <c r="AC13" s="303"/>
    </row>
    <row r="14" spans="1:29" ht="21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95">
        <v>25737970.8526</v>
      </c>
      <c r="K14" s="96">
        <v>19037867.897</v>
      </c>
      <c r="L14" s="130">
        <v>6133372.98053</v>
      </c>
      <c r="M14" s="130">
        <v>42171.12</v>
      </c>
      <c r="N14" s="130">
        <v>358670.92906999995</v>
      </c>
      <c r="O14" s="131">
        <v>165887.92599999998</v>
      </c>
      <c r="P14" s="50"/>
      <c r="R14" s="53"/>
      <c r="S14" s="234" t="s">
        <v>40</v>
      </c>
      <c r="T14" s="234"/>
      <c r="U14" s="234"/>
      <c r="V14" s="234"/>
      <c r="W14" s="261"/>
      <c r="X14" s="95">
        <f aca="true" t="shared" si="0" ref="X14:AC14">SUM(X15:X40)</f>
        <v>29267164.3</v>
      </c>
      <c r="Y14" s="95">
        <f t="shared" si="0"/>
        <v>21883462.189999998</v>
      </c>
      <c r="Z14" s="95">
        <f t="shared" si="0"/>
        <v>7045296.56</v>
      </c>
      <c r="AA14" s="95">
        <f t="shared" si="0"/>
        <v>46951</v>
      </c>
      <c r="AB14" s="95">
        <f t="shared" si="0"/>
        <v>412109.68</v>
      </c>
      <c r="AC14" s="95">
        <f t="shared" si="0"/>
        <v>186658</v>
      </c>
    </row>
    <row r="15" spans="1:29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>
        <v>261423.29</v>
      </c>
      <c r="K15" s="99">
        <v>199146.78</v>
      </c>
      <c r="L15" s="133">
        <v>62276.51</v>
      </c>
      <c r="M15" s="133">
        <v>0</v>
      </c>
      <c r="N15" s="133">
        <v>0</v>
      </c>
      <c r="O15" s="134">
        <v>0</v>
      </c>
      <c r="P15" s="50"/>
      <c r="R15" s="63"/>
      <c r="S15" s="64" t="s">
        <v>41</v>
      </c>
      <c r="T15" s="64"/>
      <c r="U15" s="64"/>
      <c r="V15" s="64"/>
      <c r="W15" s="65"/>
      <c r="X15" s="132" t="s">
        <v>214</v>
      </c>
      <c r="Y15" s="99">
        <v>234134.94</v>
      </c>
      <c r="Z15" s="133">
        <v>71602.15</v>
      </c>
      <c r="AA15" s="133">
        <v>0</v>
      </c>
      <c r="AB15" s="133">
        <v>1575.04</v>
      </c>
      <c r="AC15" s="134">
        <v>0</v>
      </c>
    </row>
    <row r="16" spans="1:29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>
        <v>55221.951</v>
      </c>
      <c r="K16" s="105">
        <v>40623.368</v>
      </c>
      <c r="L16" s="136">
        <v>13116.969</v>
      </c>
      <c r="M16" s="136">
        <v>0</v>
      </c>
      <c r="N16" s="136">
        <v>1481.614</v>
      </c>
      <c r="O16" s="137">
        <v>0</v>
      </c>
      <c r="P16" s="50"/>
      <c r="R16" s="72"/>
      <c r="S16" s="73" t="s">
        <v>42</v>
      </c>
      <c r="T16" s="73"/>
      <c r="U16" s="73"/>
      <c r="V16" s="73"/>
      <c r="W16" s="74"/>
      <c r="X16" s="135">
        <v>65465</v>
      </c>
      <c r="Y16" s="105">
        <v>48740</v>
      </c>
      <c r="Z16" s="136">
        <v>15880</v>
      </c>
      <c r="AA16" s="136">
        <v>0</v>
      </c>
      <c r="AB16" s="136">
        <v>845</v>
      </c>
      <c r="AC16" s="137">
        <v>0</v>
      </c>
    </row>
    <row r="17" spans="1:29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>
        <v>1004702</v>
      </c>
      <c r="K17" s="105">
        <v>746081</v>
      </c>
      <c r="L17" s="136">
        <v>237963</v>
      </c>
      <c r="M17" s="136">
        <v>5314</v>
      </c>
      <c r="N17" s="136">
        <v>15344</v>
      </c>
      <c r="O17" s="137">
        <v>0</v>
      </c>
      <c r="P17" s="50"/>
      <c r="R17" s="72"/>
      <c r="S17" s="73" t="s">
        <v>43</v>
      </c>
      <c r="T17" s="73"/>
      <c r="U17" s="73"/>
      <c r="V17" s="73"/>
      <c r="W17" s="74"/>
      <c r="X17" s="135">
        <v>1189852</v>
      </c>
      <c r="Y17" s="105">
        <v>884720</v>
      </c>
      <c r="Z17" s="136">
        <v>282458</v>
      </c>
      <c r="AA17" s="136">
        <v>5469</v>
      </c>
      <c r="AB17" s="136">
        <v>17205</v>
      </c>
      <c r="AC17" s="137">
        <v>0</v>
      </c>
    </row>
    <row r="18" spans="1:29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>
        <v>2419680.1</v>
      </c>
      <c r="K18" s="105">
        <v>1794991.51</v>
      </c>
      <c r="L18" s="136">
        <v>577689.29</v>
      </c>
      <c r="M18" s="136">
        <v>0</v>
      </c>
      <c r="N18" s="136">
        <v>46999.3</v>
      </c>
      <c r="O18" s="137">
        <v>0</v>
      </c>
      <c r="P18" s="50"/>
      <c r="R18" s="72"/>
      <c r="S18" s="73" t="s">
        <v>44</v>
      </c>
      <c r="T18" s="73"/>
      <c r="U18" s="73"/>
      <c r="V18" s="73"/>
      <c r="W18" s="74"/>
      <c r="X18" s="135">
        <v>2853792</v>
      </c>
      <c r="Y18" s="105">
        <v>2119310</v>
      </c>
      <c r="Z18" s="136">
        <v>683464</v>
      </c>
      <c r="AA18" s="136">
        <v>0</v>
      </c>
      <c r="AB18" s="136">
        <v>50988</v>
      </c>
      <c r="AC18" s="137">
        <v>30</v>
      </c>
    </row>
    <row r="19" spans="1:29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>
        <v>157008.56253000002</v>
      </c>
      <c r="K19" s="105">
        <v>116419.82500000001</v>
      </c>
      <c r="L19" s="136">
        <v>38351.748530000004</v>
      </c>
      <c r="M19" s="136">
        <v>0</v>
      </c>
      <c r="N19" s="136">
        <v>2236.989</v>
      </c>
      <c r="O19" s="137">
        <v>0</v>
      </c>
      <c r="P19" s="50"/>
      <c r="R19" s="72"/>
      <c r="S19" s="73" t="s">
        <v>45</v>
      </c>
      <c r="T19" s="73"/>
      <c r="U19" s="73"/>
      <c r="V19" s="73"/>
      <c r="W19" s="74"/>
      <c r="X19" s="135">
        <v>182487.3</v>
      </c>
      <c r="Y19" s="105">
        <v>135826.25</v>
      </c>
      <c r="Z19" s="136">
        <v>44027.41</v>
      </c>
      <c r="AA19" s="136">
        <v>0</v>
      </c>
      <c r="AB19" s="136">
        <v>2633.64</v>
      </c>
      <c r="AC19" s="137">
        <v>0</v>
      </c>
    </row>
    <row r="20" spans="1:29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>
        <v>855737</v>
      </c>
      <c r="K20" s="105">
        <v>567478</v>
      </c>
      <c r="L20" s="136">
        <v>185625</v>
      </c>
      <c r="M20" s="136">
        <v>0</v>
      </c>
      <c r="N20" s="136">
        <v>135</v>
      </c>
      <c r="O20" s="137">
        <v>102499</v>
      </c>
      <c r="P20" s="50"/>
      <c r="R20" s="72"/>
      <c r="S20" s="73" t="s">
        <v>46</v>
      </c>
      <c r="T20" s="73"/>
      <c r="U20" s="73"/>
      <c r="V20" s="73"/>
      <c r="W20" s="74"/>
      <c r="X20" s="135">
        <v>1005069</v>
      </c>
      <c r="Y20" s="105">
        <v>669682</v>
      </c>
      <c r="Z20" s="136">
        <v>218365</v>
      </c>
      <c r="AA20" s="136">
        <v>0</v>
      </c>
      <c r="AB20" s="136">
        <v>212</v>
      </c>
      <c r="AC20" s="137">
        <v>116810</v>
      </c>
    </row>
    <row r="21" spans="1:29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>
        <v>3239178</v>
      </c>
      <c r="K21" s="105">
        <v>2398130</v>
      </c>
      <c r="L21" s="136">
        <v>763276</v>
      </c>
      <c r="M21" s="136">
        <v>15254</v>
      </c>
      <c r="N21" s="136">
        <v>62410</v>
      </c>
      <c r="O21" s="137">
        <v>108</v>
      </c>
      <c r="P21" s="50"/>
      <c r="R21" s="72"/>
      <c r="S21" s="73" t="s">
        <v>47</v>
      </c>
      <c r="T21" s="73"/>
      <c r="U21" s="73"/>
      <c r="V21" s="73"/>
      <c r="W21" s="74"/>
      <c r="X21" s="135">
        <v>3545711</v>
      </c>
      <c r="Y21" s="105">
        <v>2617593</v>
      </c>
      <c r="Z21" s="136">
        <v>837273</v>
      </c>
      <c r="AA21" s="136">
        <v>17284</v>
      </c>
      <c r="AB21" s="136">
        <v>72098</v>
      </c>
      <c r="AC21" s="137">
        <v>1463</v>
      </c>
    </row>
    <row r="22" spans="1:29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>
        <v>674375</v>
      </c>
      <c r="K22" s="105">
        <v>502518</v>
      </c>
      <c r="L22" s="136">
        <v>163888</v>
      </c>
      <c r="M22" s="136">
        <v>0</v>
      </c>
      <c r="N22" s="136">
        <v>7969</v>
      </c>
      <c r="O22" s="137">
        <v>0</v>
      </c>
      <c r="P22" s="50"/>
      <c r="R22" s="72"/>
      <c r="S22" s="73" t="s">
        <v>48</v>
      </c>
      <c r="T22" s="73"/>
      <c r="U22" s="73"/>
      <c r="V22" s="73"/>
      <c r="W22" s="74"/>
      <c r="X22" s="135">
        <v>808593</v>
      </c>
      <c r="Y22" s="105">
        <v>603804</v>
      </c>
      <c r="Z22" s="136">
        <v>196458</v>
      </c>
      <c r="AA22" s="136">
        <v>0</v>
      </c>
      <c r="AB22" s="136">
        <v>8331</v>
      </c>
      <c r="AC22" s="137">
        <v>0</v>
      </c>
    </row>
    <row r="23" spans="1:29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>
        <v>560997</v>
      </c>
      <c r="K23" s="105">
        <v>419600</v>
      </c>
      <c r="L23" s="136">
        <v>133253</v>
      </c>
      <c r="M23" s="136">
        <v>0</v>
      </c>
      <c r="N23" s="136">
        <v>8144</v>
      </c>
      <c r="O23" s="137">
        <v>0</v>
      </c>
      <c r="P23" s="50"/>
      <c r="R23" s="72"/>
      <c r="S23" s="73" t="s">
        <v>49</v>
      </c>
      <c r="T23" s="73"/>
      <c r="U23" s="73"/>
      <c r="V23" s="73"/>
      <c r="W23" s="74"/>
      <c r="X23" s="135">
        <v>678089</v>
      </c>
      <c r="Y23" s="105">
        <v>508391</v>
      </c>
      <c r="Z23" s="136">
        <v>160851</v>
      </c>
      <c r="AA23" s="136">
        <v>0</v>
      </c>
      <c r="AB23" s="136">
        <v>8847</v>
      </c>
      <c r="AC23" s="137">
        <v>0</v>
      </c>
    </row>
    <row r="24" spans="1:29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>
        <v>300570</v>
      </c>
      <c r="K24" s="105">
        <v>221143</v>
      </c>
      <c r="L24" s="136">
        <v>70668</v>
      </c>
      <c r="M24" s="136">
        <v>1490</v>
      </c>
      <c r="N24" s="136">
        <v>7269</v>
      </c>
      <c r="O24" s="137">
        <v>0</v>
      </c>
      <c r="P24" s="50"/>
      <c r="R24" s="72"/>
      <c r="S24" s="73" t="s">
        <v>50</v>
      </c>
      <c r="T24" s="73"/>
      <c r="U24" s="73"/>
      <c r="V24" s="73"/>
      <c r="W24" s="74"/>
      <c r="X24" s="135">
        <v>363313</v>
      </c>
      <c r="Y24" s="105">
        <v>268394</v>
      </c>
      <c r="Z24" s="136">
        <v>85276</v>
      </c>
      <c r="AA24" s="136">
        <v>1658</v>
      </c>
      <c r="AB24" s="136">
        <v>7985</v>
      </c>
      <c r="AC24" s="137">
        <v>0</v>
      </c>
    </row>
    <row r="25" spans="1:29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>
        <v>617662</v>
      </c>
      <c r="K25" s="105">
        <v>464557</v>
      </c>
      <c r="L25" s="136">
        <v>149883</v>
      </c>
      <c r="M25" s="136">
        <v>2538</v>
      </c>
      <c r="N25" s="136">
        <v>684</v>
      </c>
      <c r="O25" s="137">
        <v>0</v>
      </c>
      <c r="P25" s="50"/>
      <c r="R25" s="72"/>
      <c r="S25" s="73" t="s">
        <v>51</v>
      </c>
      <c r="T25" s="73"/>
      <c r="U25" s="73"/>
      <c r="V25" s="73"/>
      <c r="W25" s="74"/>
      <c r="X25" s="135">
        <v>725415</v>
      </c>
      <c r="Y25" s="105">
        <v>545471</v>
      </c>
      <c r="Z25" s="136">
        <v>176398</v>
      </c>
      <c r="AA25" s="136">
        <v>2681</v>
      </c>
      <c r="AB25" s="136">
        <v>865</v>
      </c>
      <c r="AC25" s="137">
        <v>0</v>
      </c>
    </row>
    <row r="26" spans="1:29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>
        <v>328384</v>
      </c>
      <c r="K26" s="105">
        <v>244300</v>
      </c>
      <c r="L26" s="136">
        <v>80653</v>
      </c>
      <c r="M26" s="136"/>
      <c r="N26" s="136">
        <v>3431</v>
      </c>
      <c r="O26" s="137"/>
      <c r="P26" s="50"/>
      <c r="R26" s="72"/>
      <c r="S26" s="73" t="s">
        <v>52</v>
      </c>
      <c r="T26" s="73"/>
      <c r="U26" s="73"/>
      <c r="V26" s="73"/>
      <c r="W26" s="74"/>
      <c r="X26" s="135">
        <v>398023</v>
      </c>
      <c r="Y26" s="105">
        <v>297509</v>
      </c>
      <c r="Z26" s="136">
        <v>96453</v>
      </c>
      <c r="AA26" s="136">
        <v>0</v>
      </c>
      <c r="AB26" s="136">
        <v>4061</v>
      </c>
      <c r="AC26" s="137">
        <v>0</v>
      </c>
    </row>
    <row r="27" spans="1:29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>
        <v>463062</v>
      </c>
      <c r="K27" s="105">
        <v>342635</v>
      </c>
      <c r="L27" s="136">
        <v>110084</v>
      </c>
      <c r="M27" s="136">
        <v>0</v>
      </c>
      <c r="N27" s="136">
        <v>10343</v>
      </c>
      <c r="O27" s="137">
        <v>0</v>
      </c>
      <c r="P27" s="50"/>
      <c r="R27" s="72"/>
      <c r="S27" s="73" t="s">
        <v>53</v>
      </c>
      <c r="T27" s="73"/>
      <c r="U27" s="73"/>
      <c r="V27" s="73"/>
      <c r="W27" s="73"/>
      <c r="X27" s="135">
        <v>551203</v>
      </c>
      <c r="Y27" s="105">
        <v>410400</v>
      </c>
      <c r="Z27" s="136">
        <v>129542</v>
      </c>
      <c r="AA27" s="136">
        <v>0</v>
      </c>
      <c r="AB27" s="136">
        <v>11261</v>
      </c>
      <c r="AC27" s="137">
        <v>0</v>
      </c>
    </row>
    <row r="28" spans="1:29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>
        <v>5515404</v>
      </c>
      <c r="K28" s="105">
        <v>4068167</v>
      </c>
      <c r="L28" s="136">
        <v>1318386</v>
      </c>
      <c r="M28" s="136">
        <v>0</v>
      </c>
      <c r="N28" s="136">
        <v>67607</v>
      </c>
      <c r="O28" s="137">
        <v>61244</v>
      </c>
      <c r="P28" s="50"/>
      <c r="R28" s="72"/>
      <c r="S28" s="73" t="s">
        <v>54</v>
      </c>
      <c r="T28" s="73"/>
      <c r="U28" s="73"/>
      <c r="V28" s="73"/>
      <c r="W28" s="74"/>
      <c r="X28" s="135">
        <v>6248471</v>
      </c>
      <c r="Y28" s="105">
        <v>4613654</v>
      </c>
      <c r="Z28" s="136">
        <v>1496546</v>
      </c>
      <c r="AA28" s="136">
        <v>0</v>
      </c>
      <c r="AB28" s="136">
        <v>71327</v>
      </c>
      <c r="AC28" s="137">
        <v>66944</v>
      </c>
    </row>
    <row r="29" spans="1:29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>
        <v>1808136</v>
      </c>
      <c r="K29" s="105">
        <v>1331480</v>
      </c>
      <c r="L29" s="136">
        <v>421157</v>
      </c>
      <c r="M29" s="136">
        <v>5156</v>
      </c>
      <c r="N29" s="136">
        <v>50293</v>
      </c>
      <c r="O29" s="137">
        <v>50</v>
      </c>
      <c r="P29" s="50"/>
      <c r="R29" s="72"/>
      <c r="S29" s="73" t="s">
        <v>55</v>
      </c>
      <c r="T29" s="73"/>
      <c r="U29" s="73"/>
      <c r="V29" s="73"/>
      <c r="W29" s="74"/>
      <c r="X29" s="135">
        <v>2153970</v>
      </c>
      <c r="Y29" s="105">
        <v>1585368</v>
      </c>
      <c r="Z29" s="136">
        <v>502506</v>
      </c>
      <c r="AA29" s="136">
        <v>5984</v>
      </c>
      <c r="AB29" s="136">
        <v>60112</v>
      </c>
      <c r="AC29" s="137">
        <v>0</v>
      </c>
    </row>
    <row r="30" spans="1:29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>
        <v>598785.62</v>
      </c>
      <c r="K30" s="105">
        <v>448622.06</v>
      </c>
      <c r="L30" s="136">
        <v>146409.91</v>
      </c>
      <c r="M30" s="136">
        <v>0</v>
      </c>
      <c r="N30" s="136">
        <v>3753.65</v>
      </c>
      <c r="O30" s="137">
        <v>0</v>
      </c>
      <c r="P30" s="50"/>
      <c r="R30" s="72"/>
      <c r="S30" s="73" t="s">
        <v>56</v>
      </c>
      <c r="T30" s="73"/>
      <c r="U30" s="73"/>
      <c r="V30" s="73"/>
      <c r="W30" s="74"/>
      <c r="X30" s="135">
        <v>668684</v>
      </c>
      <c r="Y30" s="105">
        <v>499632</v>
      </c>
      <c r="Z30" s="136">
        <v>162790</v>
      </c>
      <c r="AA30" s="136">
        <v>0</v>
      </c>
      <c r="AB30" s="136">
        <v>6263</v>
      </c>
      <c r="AC30" s="137">
        <v>0</v>
      </c>
    </row>
    <row r="31" spans="1:29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>
        <v>508282</v>
      </c>
      <c r="K31" s="105">
        <v>383602</v>
      </c>
      <c r="L31" s="136">
        <v>124306</v>
      </c>
      <c r="M31" s="136">
        <v>0</v>
      </c>
      <c r="N31" s="136">
        <v>374</v>
      </c>
      <c r="O31" s="137">
        <v>0</v>
      </c>
      <c r="P31" s="50"/>
      <c r="R31" s="72"/>
      <c r="S31" s="73" t="s">
        <v>57</v>
      </c>
      <c r="T31" s="73"/>
      <c r="U31" s="73"/>
      <c r="V31" s="73"/>
      <c r="W31" s="74"/>
      <c r="X31" s="135">
        <v>597500</v>
      </c>
      <c r="Y31" s="105">
        <v>450739</v>
      </c>
      <c r="Z31" s="136">
        <v>146327</v>
      </c>
      <c r="AA31" s="136">
        <v>0</v>
      </c>
      <c r="AB31" s="136">
        <v>434</v>
      </c>
      <c r="AC31" s="137">
        <v>0</v>
      </c>
    </row>
    <row r="32" spans="1:29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>
        <v>341118.08</v>
      </c>
      <c r="K32" s="105">
        <v>251697.57</v>
      </c>
      <c r="L32" s="136">
        <v>83531.18</v>
      </c>
      <c r="M32" s="136">
        <v>0</v>
      </c>
      <c r="N32" s="136">
        <v>5648.93</v>
      </c>
      <c r="O32" s="137">
        <v>240.4</v>
      </c>
      <c r="P32" s="50"/>
      <c r="R32" s="72"/>
      <c r="S32" s="73" t="s">
        <v>58</v>
      </c>
      <c r="T32" s="73"/>
      <c r="U32" s="73"/>
      <c r="V32" s="73"/>
      <c r="W32" s="74"/>
      <c r="X32" s="135">
        <v>365617</v>
      </c>
      <c r="Y32" s="105">
        <v>269652</v>
      </c>
      <c r="Z32" s="136">
        <v>89839</v>
      </c>
      <c r="AA32" s="136">
        <v>0</v>
      </c>
      <c r="AB32" s="136">
        <v>5616</v>
      </c>
      <c r="AC32" s="137">
        <v>510</v>
      </c>
    </row>
    <row r="33" spans="1:29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>
        <v>1226679</v>
      </c>
      <c r="K33" s="105">
        <v>911777</v>
      </c>
      <c r="L33" s="136">
        <v>305506</v>
      </c>
      <c r="M33" s="136">
        <v>0</v>
      </c>
      <c r="N33" s="136">
        <v>9396</v>
      </c>
      <c r="O33" s="137">
        <v>0</v>
      </c>
      <c r="P33" s="50"/>
      <c r="R33" s="72"/>
      <c r="S33" s="73" t="s">
        <v>59</v>
      </c>
      <c r="T33" s="73"/>
      <c r="U33" s="73"/>
      <c r="V33" s="73"/>
      <c r="W33" s="74"/>
      <c r="X33" s="135">
        <v>1383075</v>
      </c>
      <c r="Y33" s="105">
        <v>1029370</v>
      </c>
      <c r="Z33" s="136">
        <v>343220</v>
      </c>
      <c r="AA33" s="136">
        <v>0</v>
      </c>
      <c r="AB33" s="136">
        <v>10485</v>
      </c>
      <c r="AC33" s="137">
        <v>0</v>
      </c>
    </row>
    <row r="34" spans="1:29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>
        <v>670963.5140699999</v>
      </c>
      <c r="K34" s="105">
        <v>497890.683</v>
      </c>
      <c r="L34" s="136">
        <v>157521.542</v>
      </c>
      <c r="M34" s="136">
        <v>0</v>
      </c>
      <c r="N34" s="136">
        <v>13917.47607</v>
      </c>
      <c r="O34" s="137">
        <v>1633.813</v>
      </c>
      <c r="P34" s="50"/>
      <c r="R34" s="72"/>
      <c r="S34" s="73" t="s">
        <v>60</v>
      </c>
      <c r="T34" s="73"/>
      <c r="U34" s="73"/>
      <c r="V34" s="73"/>
      <c r="W34" s="74"/>
      <c r="X34" s="135">
        <v>734640</v>
      </c>
      <c r="Y34" s="105">
        <v>547421</v>
      </c>
      <c r="Z34" s="136">
        <v>170926</v>
      </c>
      <c r="AA34" s="136">
        <v>0</v>
      </c>
      <c r="AB34" s="136">
        <v>15470</v>
      </c>
      <c r="AC34" s="137">
        <v>823</v>
      </c>
    </row>
    <row r="35" spans="1:29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>
        <v>722128</v>
      </c>
      <c r="K35" s="105">
        <v>548065</v>
      </c>
      <c r="L35" s="136">
        <v>173817</v>
      </c>
      <c r="M35" s="136">
        <v>0</v>
      </c>
      <c r="N35" s="136">
        <v>246</v>
      </c>
      <c r="O35" s="137">
        <v>0</v>
      </c>
      <c r="P35" s="50"/>
      <c r="R35" s="72"/>
      <c r="S35" s="73" t="s">
        <v>61</v>
      </c>
      <c r="T35" s="73"/>
      <c r="U35" s="73"/>
      <c r="V35" s="73"/>
      <c r="W35" s="74"/>
      <c r="X35" s="135">
        <v>848082</v>
      </c>
      <c r="Y35" s="105">
        <v>643503</v>
      </c>
      <c r="Z35" s="136">
        <v>204130</v>
      </c>
      <c r="AA35" s="136">
        <v>0</v>
      </c>
      <c r="AB35" s="136">
        <v>449</v>
      </c>
      <c r="AC35" s="137">
        <v>0</v>
      </c>
    </row>
    <row r="36" spans="1:29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>
        <v>83488</v>
      </c>
      <c r="K36" s="105">
        <v>62264</v>
      </c>
      <c r="L36" s="136">
        <v>19934</v>
      </c>
      <c r="M36" s="136">
        <v>0</v>
      </c>
      <c r="N36" s="136">
        <v>1290</v>
      </c>
      <c r="O36" s="137">
        <v>0</v>
      </c>
      <c r="P36" s="50"/>
      <c r="R36" s="72"/>
      <c r="S36" s="73" t="s">
        <v>62</v>
      </c>
      <c r="T36" s="73"/>
      <c r="U36" s="73"/>
      <c r="V36" s="73"/>
      <c r="W36" s="74"/>
      <c r="X36" s="135">
        <v>104196</v>
      </c>
      <c r="Y36" s="105">
        <v>77543</v>
      </c>
      <c r="Z36" s="136">
        <v>25034</v>
      </c>
      <c r="AA36" s="136">
        <v>0</v>
      </c>
      <c r="AB36" s="136">
        <v>1619</v>
      </c>
      <c r="AC36" s="137">
        <v>0</v>
      </c>
    </row>
    <row r="37" spans="1:29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>
        <v>94783.735</v>
      </c>
      <c r="K37" s="105">
        <v>70466.101</v>
      </c>
      <c r="L37" s="136">
        <v>22509.831</v>
      </c>
      <c r="M37" s="136">
        <v>278.12</v>
      </c>
      <c r="N37" s="136">
        <v>1454.97</v>
      </c>
      <c r="O37" s="137">
        <v>74.713</v>
      </c>
      <c r="P37" s="50"/>
      <c r="R37" s="72"/>
      <c r="S37" s="73" t="s">
        <v>63</v>
      </c>
      <c r="T37" s="73"/>
      <c r="U37" s="73"/>
      <c r="V37" s="73"/>
      <c r="W37" s="74"/>
      <c r="X37" s="135">
        <v>111786</v>
      </c>
      <c r="Y37" s="105">
        <v>83048</v>
      </c>
      <c r="Z37" s="136">
        <v>26608</v>
      </c>
      <c r="AA37" s="136">
        <v>397</v>
      </c>
      <c r="AB37" s="136">
        <v>1659</v>
      </c>
      <c r="AC37" s="137">
        <v>74</v>
      </c>
    </row>
    <row r="38" spans="1:29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>
        <v>86638</v>
      </c>
      <c r="K38" s="105">
        <v>65612</v>
      </c>
      <c r="L38" s="136">
        <v>20989</v>
      </c>
      <c r="M38" s="136">
        <v>0</v>
      </c>
      <c r="N38" s="136">
        <v>37</v>
      </c>
      <c r="O38" s="137">
        <v>0</v>
      </c>
      <c r="P38" s="50"/>
      <c r="R38" s="72"/>
      <c r="S38" s="73" t="s">
        <v>64</v>
      </c>
      <c r="T38" s="73"/>
      <c r="U38" s="73"/>
      <c r="V38" s="73"/>
      <c r="W38" s="74"/>
      <c r="X38" s="135">
        <v>102180</v>
      </c>
      <c r="Y38" s="105">
        <v>77227</v>
      </c>
      <c r="Z38" s="136">
        <v>24929</v>
      </c>
      <c r="AA38" s="136">
        <v>0</v>
      </c>
      <c r="AB38" s="136">
        <v>24</v>
      </c>
      <c r="AC38" s="137">
        <v>0</v>
      </c>
    </row>
    <row r="39" spans="1:29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>
        <v>1991015</v>
      </c>
      <c r="K39" s="105">
        <v>1476089</v>
      </c>
      <c r="L39" s="136">
        <v>473149</v>
      </c>
      <c r="M39" s="136">
        <v>12141</v>
      </c>
      <c r="N39" s="136">
        <v>29598</v>
      </c>
      <c r="O39" s="137">
        <v>38</v>
      </c>
      <c r="P39" s="50"/>
      <c r="R39" s="72"/>
      <c r="S39" s="73" t="s">
        <v>65</v>
      </c>
      <c r="T39" s="73"/>
      <c r="U39" s="73"/>
      <c r="V39" s="73"/>
      <c r="W39" s="74"/>
      <c r="X39" s="135">
        <v>2249190</v>
      </c>
      <c r="Y39" s="105">
        <v>1663012</v>
      </c>
      <c r="Z39" s="136">
        <v>532852</v>
      </c>
      <c r="AA39" s="136">
        <v>13478</v>
      </c>
      <c r="AB39" s="136">
        <v>39844</v>
      </c>
      <c r="AC39" s="137">
        <v>4</v>
      </c>
    </row>
    <row r="40" spans="1:29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35">
        <v>1152549</v>
      </c>
      <c r="K40" s="111">
        <v>864512</v>
      </c>
      <c r="L40" s="138">
        <v>279429</v>
      </c>
      <c r="M40" s="138">
        <v>0</v>
      </c>
      <c r="N40" s="136">
        <v>8608</v>
      </c>
      <c r="O40" s="137">
        <v>0</v>
      </c>
      <c r="P40" s="50"/>
      <c r="R40" s="81"/>
      <c r="S40" s="82" t="s">
        <v>66</v>
      </c>
      <c r="T40" s="82"/>
      <c r="U40" s="82"/>
      <c r="V40" s="82"/>
      <c r="W40" s="83"/>
      <c r="X40" s="135">
        <v>1332761</v>
      </c>
      <c r="Y40" s="111">
        <v>999318</v>
      </c>
      <c r="Z40" s="138">
        <v>321542</v>
      </c>
      <c r="AA40" s="138">
        <v>0</v>
      </c>
      <c r="AB40" s="136">
        <v>11901</v>
      </c>
      <c r="AC40" s="137">
        <v>0</v>
      </c>
    </row>
    <row r="41" spans="1:29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211</v>
      </c>
      <c r="P41" s="26" t="s">
        <v>146</v>
      </c>
      <c r="R41" s="90" t="s">
        <v>146</v>
      </c>
      <c r="S41" s="91"/>
      <c r="T41" s="91"/>
      <c r="U41" s="91"/>
      <c r="V41" s="91"/>
      <c r="W41" s="90"/>
      <c r="X41" s="90"/>
      <c r="Y41" s="90"/>
      <c r="Z41" s="90"/>
      <c r="AA41" s="90"/>
      <c r="AB41" s="90"/>
      <c r="AC41" s="92" t="s">
        <v>213</v>
      </c>
    </row>
    <row r="42" spans="1:29" ht="12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R42" s="93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</row>
    <row r="43" spans="1:2" ht="12.75">
      <c r="A43" s="51" t="s">
        <v>155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20">
    <mergeCell ref="S14:W14"/>
    <mergeCell ref="S42:AC42"/>
    <mergeCell ref="R9:W13"/>
    <mergeCell ref="X9:X13"/>
    <mergeCell ref="Y9:AC9"/>
    <mergeCell ref="Y10:Y13"/>
    <mergeCell ref="Z10:Z13"/>
    <mergeCell ref="AA10:AA13"/>
    <mergeCell ref="AB10:AB13"/>
    <mergeCell ref="AC10:AC13"/>
    <mergeCell ref="E14:I14"/>
    <mergeCell ref="E42:O42"/>
    <mergeCell ref="D9:I13"/>
    <mergeCell ref="K9:O9"/>
    <mergeCell ref="J9:J13"/>
    <mergeCell ref="N10:N13"/>
    <mergeCell ref="O10:O13"/>
    <mergeCell ref="K10:K13"/>
    <mergeCell ref="L10:L13"/>
    <mergeCell ref="M10:M13"/>
  </mergeCells>
  <conditionalFormatting sqref="C1:E1">
    <cfRule type="cellIs" priority="4" dxfId="2" operator="equal" stopIfTrue="1">
      <formula>"nezadána"</formula>
    </cfRule>
  </conditionalFormatting>
  <conditionalFormatting sqref="B38:B40 A2:A26 B14:B26 A38:A42 A27:B37">
    <cfRule type="cellIs" priority="5" dxfId="4" operator="equal" stopIfTrue="1">
      <formula>"odstr"</formula>
    </cfRule>
  </conditionalFormatting>
  <conditionalFormatting sqref="B1">
    <cfRule type="cellIs" priority="6" dxfId="0" operator="equal" stopIfTrue="1">
      <formula>"FUNKCE"</formula>
    </cfRule>
  </conditionalFormatting>
  <conditionalFormatting sqref="O1 F1:I1">
    <cfRule type="cellIs" priority="9" dxfId="3" operator="notEqual" stopIfTrue="1">
      <formula>""</formula>
    </cfRule>
  </conditionalFormatting>
  <conditionalFormatting sqref="B4">
    <cfRule type="expression" priority="11" dxfId="0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AQ201"/>
  <sheetViews>
    <sheetView zoomScalePageLayoutView="0" workbookViewId="0" topLeftCell="C2">
      <selection activeCell="C2" sqref="C2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625" style="26" customWidth="1"/>
    <col min="4" max="4" width="1.12109375" style="26" hidden="1" customWidth="1"/>
    <col min="5" max="6" width="1.75390625" style="26" hidden="1" customWidth="1"/>
    <col min="7" max="7" width="13.25390625" style="26" hidden="1" customWidth="1"/>
    <col min="8" max="8" width="21.00390625" style="26" hidden="1" customWidth="1"/>
    <col min="9" max="9" width="1.12109375" style="26" hidden="1" customWidth="1"/>
    <col min="10" max="10" width="11.25390625" style="26" hidden="1" customWidth="1"/>
    <col min="11" max="11" width="9.00390625" style="26" hidden="1" customWidth="1"/>
    <col min="12" max="12" width="8.625" style="26" hidden="1" customWidth="1"/>
    <col min="13" max="13" width="10.25390625" style="26" hidden="1" customWidth="1"/>
    <col min="14" max="14" width="8.125" style="26" hidden="1" customWidth="1"/>
    <col min="15" max="15" width="9.00390625" style="26" hidden="1" customWidth="1"/>
    <col min="16" max="16" width="8.625" style="26" hidden="1" customWidth="1"/>
    <col min="17" max="17" width="10.25390625" style="26" hidden="1" customWidth="1"/>
    <col min="18" max="18" width="8.125" style="26" hidden="1" customWidth="1"/>
    <col min="19" max="19" width="10.25390625" style="26" hidden="1" customWidth="1"/>
    <col min="20" max="20" width="8.00390625" style="26" hidden="1" customWidth="1"/>
    <col min="21" max="21" width="7.375" style="26" hidden="1" customWidth="1"/>
    <col min="22" max="22" width="10.75390625" style="26" hidden="1" customWidth="1"/>
    <col min="23" max="23" width="1.75390625" style="26" hidden="1" customWidth="1"/>
    <col min="24" max="24" width="1.25" style="26" hidden="1" customWidth="1"/>
    <col min="25" max="27" width="1.75390625" style="26" customWidth="1"/>
    <col min="28" max="28" width="4.75390625" style="26" customWidth="1"/>
    <col min="29" max="29" width="3.25390625" style="26" customWidth="1"/>
    <col min="30" max="30" width="32.625" style="26" customWidth="1"/>
    <col min="31" max="31" width="20.75390625" style="26" customWidth="1"/>
    <col min="32" max="32" width="10.375" style="26" bestFit="1" customWidth="1"/>
    <col min="33" max="33" width="8.375" style="26" customWidth="1"/>
    <col min="34" max="34" width="11.00390625" style="26" customWidth="1"/>
    <col min="35" max="35" width="8.875" style="26" customWidth="1"/>
    <col min="36" max="36" width="10.75390625" style="26" customWidth="1"/>
    <col min="37" max="37" width="9.625" style="26" customWidth="1"/>
    <col min="38" max="38" width="10.75390625" style="26" customWidth="1"/>
    <col min="39" max="39" width="8.625" style="26" customWidth="1"/>
    <col min="40" max="40" width="10.375" style="26" bestFit="1" customWidth="1"/>
    <col min="41" max="41" width="9.375" style="26" customWidth="1"/>
    <col min="42" max="42" width="9.25390625" style="26" customWidth="1"/>
    <col min="43" max="43" width="12.625" style="26" customWidth="1"/>
    <col min="44" max="46" width="1.75390625" style="26" customWidth="1"/>
    <col min="47" max="16384" width="9.125" style="26" customWidth="1"/>
  </cols>
  <sheetData>
    <row r="1" spans="1:23" s="20" customFormat="1" ht="13.5" hidden="1">
      <c r="A1" s="15" t="s">
        <v>174</v>
      </c>
      <c r="B1" s="15" t="s">
        <v>173</v>
      </c>
      <c r="C1" s="16" t="s">
        <v>189</v>
      </c>
      <c r="D1" s="17" t="s">
        <v>167</v>
      </c>
      <c r="E1" s="17" t="s">
        <v>189</v>
      </c>
      <c r="F1" s="18">
        <v>4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148</v>
      </c>
    </row>
    <row r="2" spans="1:22" ht="12.75">
      <c r="A2" s="20" t="s">
        <v>149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43" s="28" customFormat="1" ht="18.75">
      <c r="A3" s="20" t="s">
        <v>149</v>
      </c>
      <c r="B3" s="27" t="s">
        <v>160</v>
      </c>
      <c r="D3" s="29" t="s">
        <v>190</v>
      </c>
      <c r="E3" s="29"/>
      <c r="F3" s="29"/>
      <c r="G3" s="29"/>
      <c r="H3" s="30" t="s">
        <v>85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Y3" s="29" t="s">
        <v>190</v>
      </c>
      <c r="Z3" s="29"/>
      <c r="AA3" s="29"/>
      <c r="AB3" s="29"/>
      <c r="AC3" s="30" t="s">
        <v>235</v>
      </c>
      <c r="AD3" s="31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ht="15.75" hidden="1">
      <c r="A4" s="20" t="s">
        <v>149</v>
      </c>
      <c r="B4" s="32">
        <v>312</v>
      </c>
      <c r="D4" s="33" t="s">
        <v>190</v>
      </c>
      <c r="E4" s="29"/>
      <c r="F4" s="29"/>
      <c r="G4" s="29"/>
      <c r="H4" s="33" t="s">
        <v>85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Y4" s="33" t="s">
        <v>190</v>
      </c>
      <c r="Z4" s="29"/>
      <c r="AA4" s="29"/>
      <c r="AB4" s="29"/>
      <c r="AC4" s="33" t="s">
        <v>85</v>
      </c>
      <c r="AD4" s="31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ht="4.5" customHeight="1">
      <c r="A5" s="20" t="s">
        <v>166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Y5" s="35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28" customFormat="1" ht="21" customHeight="1" hidden="1">
      <c r="A6" s="20" t="s">
        <v>166</v>
      </c>
      <c r="B6" s="37" t="s">
        <v>151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s="28" customFormat="1" ht="21" customHeight="1" hidden="1">
      <c r="A7" s="20" t="s">
        <v>166</v>
      </c>
      <c r="B7" s="37" t="s">
        <v>152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1:43" s="40" customFormat="1" ht="16.5" thickBot="1">
      <c r="A8" s="20" t="s">
        <v>149</v>
      </c>
      <c r="B8" s="20"/>
      <c r="D8" s="41" t="s">
        <v>206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146</v>
      </c>
      <c r="Y8" s="41" t="s">
        <v>212</v>
      </c>
      <c r="Z8" s="42"/>
      <c r="AA8" s="42"/>
      <c r="AB8" s="42"/>
      <c r="AC8" s="42"/>
      <c r="AD8" s="43"/>
      <c r="AE8" s="139"/>
      <c r="AF8" s="139"/>
      <c r="AG8" s="139"/>
      <c r="AH8" s="139"/>
      <c r="AI8" s="139"/>
      <c r="AJ8" s="139"/>
      <c r="AK8" s="139"/>
      <c r="AL8" s="139"/>
      <c r="AM8" s="139"/>
      <c r="AN8" s="140"/>
      <c r="AO8" s="140"/>
      <c r="AP8" s="140"/>
      <c r="AQ8" s="230" t="s">
        <v>27</v>
      </c>
    </row>
    <row r="9" spans="1:43" ht="21" customHeight="1" thickBot="1">
      <c r="A9" s="20" t="s">
        <v>149</v>
      </c>
      <c r="C9" s="45"/>
      <c r="D9" s="256" t="s">
        <v>28</v>
      </c>
      <c r="E9" s="257"/>
      <c r="F9" s="257"/>
      <c r="G9" s="257"/>
      <c r="H9" s="257"/>
      <c r="I9" s="258"/>
      <c r="J9" s="313" t="s">
        <v>86</v>
      </c>
      <c r="K9" s="316" t="s">
        <v>87</v>
      </c>
      <c r="L9" s="317"/>
      <c r="M9" s="317"/>
      <c r="N9" s="317"/>
      <c r="O9" s="322" t="s">
        <v>88</v>
      </c>
      <c r="P9" s="317"/>
      <c r="Q9" s="317"/>
      <c r="R9" s="323"/>
      <c r="S9" s="317" t="s">
        <v>89</v>
      </c>
      <c r="T9" s="317" t="s">
        <v>32</v>
      </c>
      <c r="U9" s="317"/>
      <c r="V9" s="318" t="s">
        <v>90</v>
      </c>
      <c r="W9" s="141"/>
      <c r="Y9" s="256" t="s">
        <v>28</v>
      </c>
      <c r="Z9" s="257"/>
      <c r="AA9" s="257"/>
      <c r="AB9" s="257"/>
      <c r="AC9" s="257"/>
      <c r="AD9" s="258"/>
      <c r="AE9" s="313" t="s">
        <v>231</v>
      </c>
      <c r="AF9" s="316" t="s">
        <v>223</v>
      </c>
      <c r="AG9" s="317"/>
      <c r="AH9" s="317"/>
      <c r="AI9" s="317"/>
      <c r="AJ9" s="322" t="s">
        <v>237</v>
      </c>
      <c r="AK9" s="317"/>
      <c r="AL9" s="317"/>
      <c r="AM9" s="323"/>
      <c r="AN9" s="317" t="s">
        <v>248</v>
      </c>
      <c r="AO9" s="317" t="s">
        <v>32</v>
      </c>
      <c r="AP9" s="317"/>
      <c r="AQ9" s="318" t="s">
        <v>249</v>
      </c>
    </row>
    <row r="10" spans="1:43" ht="49.5" customHeight="1" thickBot="1">
      <c r="A10" s="20" t="s">
        <v>149</v>
      </c>
      <c r="B10" s="20" t="s">
        <v>158</v>
      </c>
      <c r="C10" s="45"/>
      <c r="D10" s="259"/>
      <c r="E10" s="260"/>
      <c r="F10" s="260"/>
      <c r="G10" s="260"/>
      <c r="H10" s="260"/>
      <c r="I10" s="238"/>
      <c r="J10" s="314"/>
      <c r="K10" s="307" t="s">
        <v>91</v>
      </c>
      <c r="L10" s="307" t="s">
        <v>92</v>
      </c>
      <c r="M10" s="307" t="s">
        <v>93</v>
      </c>
      <c r="N10" s="307" t="s">
        <v>94</v>
      </c>
      <c r="O10" s="310" t="s">
        <v>91</v>
      </c>
      <c r="P10" s="307" t="s">
        <v>92</v>
      </c>
      <c r="Q10" s="307" t="s">
        <v>93</v>
      </c>
      <c r="R10" s="307" t="s">
        <v>94</v>
      </c>
      <c r="S10" s="310" t="s">
        <v>91</v>
      </c>
      <c r="T10" s="307" t="s">
        <v>92</v>
      </c>
      <c r="U10" s="307" t="s">
        <v>94</v>
      </c>
      <c r="V10" s="318"/>
      <c r="W10" s="141"/>
      <c r="Y10" s="259"/>
      <c r="Z10" s="260"/>
      <c r="AA10" s="260"/>
      <c r="AB10" s="260"/>
      <c r="AC10" s="260"/>
      <c r="AD10" s="238"/>
      <c r="AE10" s="314"/>
      <c r="AF10" s="310" t="s">
        <v>224</v>
      </c>
      <c r="AG10" s="307" t="s">
        <v>225</v>
      </c>
      <c r="AH10" s="307" t="s">
        <v>226</v>
      </c>
      <c r="AI10" s="307" t="s">
        <v>94</v>
      </c>
      <c r="AJ10" s="310" t="s">
        <v>91</v>
      </c>
      <c r="AK10" s="307" t="s">
        <v>92</v>
      </c>
      <c r="AL10" s="307" t="s">
        <v>93</v>
      </c>
      <c r="AM10" s="307" t="s">
        <v>94</v>
      </c>
      <c r="AN10" s="310" t="s">
        <v>91</v>
      </c>
      <c r="AO10" s="307" t="s">
        <v>92</v>
      </c>
      <c r="AP10" s="307" t="s">
        <v>94</v>
      </c>
      <c r="AQ10" s="318"/>
    </row>
    <row r="11" spans="1:43" ht="4.5" customHeight="1" thickBot="1">
      <c r="A11" s="20" t="s">
        <v>149</v>
      </c>
      <c r="B11" s="20" t="s">
        <v>159</v>
      </c>
      <c r="C11" s="45"/>
      <c r="D11" s="259"/>
      <c r="E11" s="260"/>
      <c r="F11" s="260"/>
      <c r="G11" s="260"/>
      <c r="H11" s="260"/>
      <c r="I11" s="238"/>
      <c r="J11" s="314"/>
      <c r="K11" s="308"/>
      <c r="L11" s="308"/>
      <c r="M11" s="308"/>
      <c r="N11" s="308"/>
      <c r="O11" s="311"/>
      <c r="P11" s="308"/>
      <c r="Q11" s="308"/>
      <c r="R11" s="308"/>
      <c r="S11" s="311"/>
      <c r="T11" s="308"/>
      <c r="U11" s="308"/>
      <c r="V11" s="318"/>
      <c r="W11" s="141"/>
      <c r="Y11" s="259"/>
      <c r="Z11" s="260"/>
      <c r="AA11" s="260"/>
      <c r="AB11" s="260"/>
      <c r="AC11" s="260"/>
      <c r="AD11" s="238"/>
      <c r="AE11" s="314"/>
      <c r="AF11" s="311"/>
      <c r="AG11" s="308"/>
      <c r="AH11" s="308"/>
      <c r="AI11" s="308"/>
      <c r="AJ11" s="311"/>
      <c r="AK11" s="308"/>
      <c r="AL11" s="308"/>
      <c r="AM11" s="308"/>
      <c r="AN11" s="311"/>
      <c r="AO11" s="308"/>
      <c r="AP11" s="308"/>
      <c r="AQ11" s="318"/>
    </row>
    <row r="12" spans="1:43" ht="1.5" customHeight="1" hidden="1" thickBot="1">
      <c r="A12" s="20" t="s">
        <v>149</v>
      </c>
      <c r="B12" s="20" t="s">
        <v>153</v>
      </c>
      <c r="C12" s="45"/>
      <c r="D12" s="259"/>
      <c r="E12" s="260"/>
      <c r="F12" s="260"/>
      <c r="G12" s="260"/>
      <c r="H12" s="260"/>
      <c r="I12" s="238"/>
      <c r="J12" s="314"/>
      <c r="K12" s="308"/>
      <c r="L12" s="308"/>
      <c r="M12" s="308"/>
      <c r="N12" s="308"/>
      <c r="O12" s="311"/>
      <c r="P12" s="308"/>
      <c r="Q12" s="308"/>
      <c r="R12" s="308"/>
      <c r="S12" s="311"/>
      <c r="T12" s="308"/>
      <c r="U12" s="308"/>
      <c r="V12" s="318"/>
      <c r="W12" s="141"/>
      <c r="Y12" s="259"/>
      <c r="Z12" s="260"/>
      <c r="AA12" s="260"/>
      <c r="AB12" s="260"/>
      <c r="AC12" s="260"/>
      <c r="AD12" s="238"/>
      <c r="AE12" s="314"/>
      <c r="AF12" s="217"/>
      <c r="AG12" s="217"/>
      <c r="AH12" s="217"/>
      <c r="AI12" s="217"/>
      <c r="AJ12" s="311"/>
      <c r="AK12" s="308"/>
      <c r="AL12" s="308"/>
      <c r="AM12" s="308"/>
      <c r="AN12" s="311"/>
      <c r="AO12" s="308"/>
      <c r="AP12" s="308"/>
      <c r="AQ12" s="318"/>
    </row>
    <row r="13" spans="1:43" ht="13.5" hidden="1" thickBot="1">
      <c r="A13" s="20" t="s">
        <v>149</v>
      </c>
      <c r="B13" s="20" t="s">
        <v>168</v>
      </c>
      <c r="C13" s="45"/>
      <c r="D13" s="239"/>
      <c r="E13" s="240"/>
      <c r="F13" s="240"/>
      <c r="G13" s="240"/>
      <c r="H13" s="240"/>
      <c r="I13" s="236"/>
      <c r="J13" s="315"/>
      <c r="K13" s="309"/>
      <c r="L13" s="309"/>
      <c r="M13" s="309"/>
      <c r="N13" s="309"/>
      <c r="O13" s="312"/>
      <c r="P13" s="309"/>
      <c r="Q13" s="309"/>
      <c r="R13" s="309"/>
      <c r="S13" s="312"/>
      <c r="T13" s="309"/>
      <c r="U13" s="309"/>
      <c r="V13" s="319"/>
      <c r="W13" s="141"/>
      <c r="Y13" s="239"/>
      <c r="Z13" s="240"/>
      <c r="AA13" s="240"/>
      <c r="AB13" s="240"/>
      <c r="AC13" s="240"/>
      <c r="AD13" s="236"/>
      <c r="AE13" s="315"/>
      <c r="AF13" s="214"/>
      <c r="AG13" s="214"/>
      <c r="AH13" s="214"/>
      <c r="AI13" s="214"/>
      <c r="AJ13" s="312"/>
      <c r="AK13" s="309"/>
      <c r="AL13" s="309"/>
      <c r="AM13" s="309"/>
      <c r="AN13" s="312"/>
      <c r="AO13" s="309"/>
      <c r="AP13" s="309"/>
      <c r="AQ13" s="319"/>
    </row>
    <row r="14" spans="1:43" ht="24" customHeight="1" thickBot="1" thickTop="1">
      <c r="A14" s="51" t="s">
        <v>149</v>
      </c>
      <c r="B14" s="22" t="s">
        <v>154</v>
      </c>
      <c r="C14" s="52"/>
      <c r="D14" s="53"/>
      <c r="E14" s="234" t="s">
        <v>40</v>
      </c>
      <c r="F14" s="234"/>
      <c r="G14" s="234"/>
      <c r="H14" s="234"/>
      <c r="I14" s="261"/>
      <c r="J14" s="142" t="s">
        <v>161</v>
      </c>
      <c r="K14" s="143" t="s">
        <v>161</v>
      </c>
      <c r="L14" s="143" t="s">
        <v>161</v>
      </c>
      <c r="M14" s="143" t="s">
        <v>161</v>
      </c>
      <c r="N14" s="144" t="s">
        <v>161</v>
      </c>
      <c r="O14" s="145" t="s">
        <v>161</v>
      </c>
      <c r="P14" s="143" t="s">
        <v>161</v>
      </c>
      <c r="Q14" s="143" t="s">
        <v>161</v>
      </c>
      <c r="R14" s="146" t="s">
        <v>161</v>
      </c>
      <c r="S14" s="143" t="s">
        <v>161</v>
      </c>
      <c r="T14" s="143" t="s">
        <v>161</v>
      </c>
      <c r="U14" s="143" t="s">
        <v>161</v>
      </c>
      <c r="V14" s="147" t="s">
        <v>161</v>
      </c>
      <c r="W14" s="141"/>
      <c r="Y14" s="53"/>
      <c r="Z14" s="234" t="s">
        <v>40</v>
      </c>
      <c r="AA14" s="234"/>
      <c r="AB14" s="234"/>
      <c r="AC14" s="234"/>
      <c r="AD14" s="261"/>
      <c r="AE14" s="159">
        <f aca="true" t="shared" si="0" ref="AE14:AJ14">SUM(AE15:AE40)</f>
        <v>25985618</v>
      </c>
      <c r="AF14" s="183">
        <f t="shared" si="0"/>
        <v>25003497</v>
      </c>
      <c r="AG14" s="183">
        <f t="shared" si="0"/>
        <v>178866</v>
      </c>
      <c r="AH14" s="183">
        <f t="shared" si="0"/>
        <v>204753</v>
      </c>
      <c r="AI14" s="219">
        <f t="shared" si="0"/>
        <v>598502</v>
      </c>
      <c r="AJ14" s="163">
        <f t="shared" si="0"/>
        <v>83908</v>
      </c>
      <c r="AK14" s="183">
        <v>0</v>
      </c>
      <c r="AL14" s="183">
        <v>0</v>
      </c>
      <c r="AM14" s="162">
        <v>0</v>
      </c>
      <c r="AN14" s="183">
        <f>SUM(AN15:AN40)</f>
        <v>21869825</v>
      </c>
      <c r="AO14" s="183">
        <v>0</v>
      </c>
      <c r="AP14" s="183">
        <v>0</v>
      </c>
      <c r="AQ14" s="164">
        <f>SUM(AQ15:AQ40)</f>
        <v>495528</v>
      </c>
    </row>
    <row r="15" spans="1:43" ht="13.5" customHeight="1" thickTop="1">
      <c r="A15" s="51" t="s">
        <v>149</v>
      </c>
      <c r="B15" s="22" t="s">
        <v>154</v>
      </c>
      <c r="C15" s="52"/>
      <c r="D15" s="63"/>
      <c r="E15" s="64" t="s">
        <v>41</v>
      </c>
      <c r="F15" s="64"/>
      <c r="G15" s="64"/>
      <c r="H15" s="64"/>
      <c r="I15" s="65"/>
      <c r="J15" s="132" t="s">
        <v>161</v>
      </c>
      <c r="K15" s="70" t="s">
        <v>161</v>
      </c>
      <c r="L15" s="70" t="s">
        <v>161</v>
      </c>
      <c r="M15" s="70" t="s">
        <v>161</v>
      </c>
      <c r="N15" s="148" t="s">
        <v>161</v>
      </c>
      <c r="O15" s="68" t="s">
        <v>161</v>
      </c>
      <c r="P15" s="70" t="s">
        <v>161</v>
      </c>
      <c r="Q15" s="70" t="s">
        <v>161</v>
      </c>
      <c r="R15" s="149" t="s">
        <v>161</v>
      </c>
      <c r="S15" s="70" t="s">
        <v>161</v>
      </c>
      <c r="T15" s="70" t="s">
        <v>161</v>
      </c>
      <c r="U15" s="70" t="s">
        <v>161</v>
      </c>
      <c r="V15" s="150" t="s">
        <v>161</v>
      </c>
      <c r="W15" s="141"/>
      <c r="Y15" s="63"/>
      <c r="Z15" s="64" t="s">
        <v>41</v>
      </c>
      <c r="AA15" s="64"/>
      <c r="AB15" s="64"/>
      <c r="AC15" s="64"/>
      <c r="AD15" s="65"/>
      <c r="AE15" s="132">
        <f aca="true" t="shared" si="1" ref="AE15:AE40">SUM(AF15:AI15)</f>
        <v>372714</v>
      </c>
      <c r="AF15" s="70">
        <v>357661</v>
      </c>
      <c r="AG15" s="70">
        <v>6910</v>
      </c>
      <c r="AH15" s="70">
        <v>420</v>
      </c>
      <c r="AI15" s="148">
        <v>7723</v>
      </c>
      <c r="AJ15" s="68">
        <v>4939</v>
      </c>
      <c r="AK15" s="70" t="s">
        <v>161</v>
      </c>
      <c r="AL15" s="70" t="s">
        <v>161</v>
      </c>
      <c r="AM15" s="149" t="s">
        <v>161</v>
      </c>
      <c r="AN15" s="70">
        <v>347165</v>
      </c>
      <c r="AO15" s="70" t="s">
        <v>161</v>
      </c>
      <c r="AP15" s="70" t="s">
        <v>161</v>
      </c>
      <c r="AQ15" s="150">
        <v>5557</v>
      </c>
    </row>
    <row r="16" spans="1:43" ht="12.75" customHeight="1">
      <c r="A16" s="51" t="s">
        <v>149</v>
      </c>
      <c r="B16" s="22" t="s">
        <v>154</v>
      </c>
      <c r="C16" s="52"/>
      <c r="D16" s="72"/>
      <c r="E16" s="73" t="s">
        <v>42</v>
      </c>
      <c r="F16" s="73"/>
      <c r="G16" s="73"/>
      <c r="H16" s="73"/>
      <c r="I16" s="74"/>
      <c r="J16" s="135" t="s">
        <v>161</v>
      </c>
      <c r="K16" s="79" t="s">
        <v>161</v>
      </c>
      <c r="L16" s="79" t="s">
        <v>161</v>
      </c>
      <c r="M16" s="79" t="s">
        <v>161</v>
      </c>
      <c r="N16" s="151" t="s">
        <v>161</v>
      </c>
      <c r="O16" s="77" t="s">
        <v>161</v>
      </c>
      <c r="P16" s="79" t="s">
        <v>161</v>
      </c>
      <c r="Q16" s="79" t="s">
        <v>161</v>
      </c>
      <c r="R16" s="152" t="s">
        <v>161</v>
      </c>
      <c r="S16" s="79" t="s">
        <v>161</v>
      </c>
      <c r="T16" s="79" t="s">
        <v>161</v>
      </c>
      <c r="U16" s="79" t="s">
        <v>161</v>
      </c>
      <c r="V16" s="153" t="s">
        <v>161</v>
      </c>
      <c r="W16" s="141"/>
      <c r="Y16" s="72"/>
      <c r="Z16" s="73" t="s">
        <v>42</v>
      </c>
      <c r="AA16" s="73"/>
      <c r="AB16" s="73"/>
      <c r="AC16" s="73"/>
      <c r="AD16" s="74"/>
      <c r="AE16" s="135">
        <f t="shared" si="1"/>
        <v>102386</v>
      </c>
      <c r="AF16" s="79">
        <v>99124</v>
      </c>
      <c r="AG16" s="79">
        <v>1580</v>
      </c>
      <c r="AH16" s="79">
        <v>478</v>
      </c>
      <c r="AI16" s="151">
        <v>1204</v>
      </c>
      <c r="AJ16" s="77">
        <v>524</v>
      </c>
      <c r="AK16" s="79" t="s">
        <v>161</v>
      </c>
      <c r="AL16" s="79" t="s">
        <v>161</v>
      </c>
      <c r="AM16" s="152" t="s">
        <v>161</v>
      </c>
      <c r="AN16" s="79">
        <v>94350</v>
      </c>
      <c r="AO16" s="79" t="s">
        <v>161</v>
      </c>
      <c r="AP16" s="79" t="s">
        <v>161</v>
      </c>
      <c r="AQ16" s="153">
        <v>1938</v>
      </c>
    </row>
    <row r="17" spans="1:43" ht="12.75" customHeight="1">
      <c r="A17" s="51" t="s">
        <v>149</v>
      </c>
      <c r="B17" s="22" t="s">
        <v>154</v>
      </c>
      <c r="C17" s="52"/>
      <c r="D17" s="72"/>
      <c r="E17" s="73" t="s">
        <v>43</v>
      </c>
      <c r="F17" s="73"/>
      <c r="G17" s="73"/>
      <c r="H17" s="73"/>
      <c r="I17" s="74"/>
      <c r="J17" s="135" t="s">
        <v>161</v>
      </c>
      <c r="K17" s="79" t="s">
        <v>161</v>
      </c>
      <c r="L17" s="79" t="s">
        <v>161</v>
      </c>
      <c r="M17" s="79" t="s">
        <v>161</v>
      </c>
      <c r="N17" s="151" t="s">
        <v>161</v>
      </c>
      <c r="O17" s="77" t="s">
        <v>161</v>
      </c>
      <c r="P17" s="79" t="s">
        <v>161</v>
      </c>
      <c r="Q17" s="79" t="s">
        <v>161</v>
      </c>
      <c r="R17" s="152" t="s">
        <v>161</v>
      </c>
      <c r="S17" s="79" t="s">
        <v>161</v>
      </c>
      <c r="T17" s="79" t="s">
        <v>161</v>
      </c>
      <c r="U17" s="79" t="s">
        <v>161</v>
      </c>
      <c r="V17" s="153" t="s">
        <v>161</v>
      </c>
      <c r="W17" s="141"/>
      <c r="Y17" s="72"/>
      <c r="Z17" s="73" t="s">
        <v>43</v>
      </c>
      <c r="AA17" s="73"/>
      <c r="AB17" s="73"/>
      <c r="AC17" s="73"/>
      <c r="AD17" s="74"/>
      <c r="AE17" s="135">
        <f t="shared" si="1"/>
        <v>1177902</v>
      </c>
      <c r="AF17" s="79">
        <v>1118213</v>
      </c>
      <c r="AG17" s="79">
        <v>8694</v>
      </c>
      <c r="AH17" s="79">
        <v>1516</v>
      </c>
      <c r="AI17" s="151">
        <v>49479</v>
      </c>
      <c r="AJ17" s="77">
        <v>0</v>
      </c>
      <c r="AK17" s="79" t="s">
        <v>161</v>
      </c>
      <c r="AL17" s="79" t="s">
        <v>161</v>
      </c>
      <c r="AM17" s="152" t="s">
        <v>161</v>
      </c>
      <c r="AN17" s="79">
        <v>1091375</v>
      </c>
      <c r="AO17" s="79" t="s">
        <v>161</v>
      </c>
      <c r="AP17" s="79" t="s">
        <v>161</v>
      </c>
      <c r="AQ17" s="153">
        <v>26837</v>
      </c>
    </row>
    <row r="18" spans="1:43" ht="12.75" customHeight="1">
      <c r="A18" s="51" t="s">
        <v>149</v>
      </c>
      <c r="B18" s="22" t="s">
        <v>154</v>
      </c>
      <c r="C18" s="52"/>
      <c r="D18" s="72"/>
      <c r="E18" s="73" t="s">
        <v>44</v>
      </c>
      <c r="F18" s="73"/>
      <c r="G18" s="73"/>
      <c r="H18" s="73"/>
      <c r="I18" s="74"/>
      <c r="J18" s="135" t="s">
        <v>161</v>
      </c>
      <c r="K18" s="79" t="s">
        <v>161</v>
      </c>
      <c r="L18" s="79" t="s">
        <v>161</v>
      </c>
      <c r="M18" s="79" t="s">
        <v>161</v>
      </c>
      <c r="N18" s="151" t="s">
        <v>161</v>
      </c>
      <c r="O18" s="77" t="s">
        <v>161</v>
      </c>
      <c r="P18" s="79" t="s">
        <v>161</v>
      </c>
      <c r="Q18" s="79" t="s">
        <v>161</v>
      </c>
      <c r="R18" s="152" t="s">
        <v>161</v>
      </c>
      <c r="S18" s="79" t="s">
        <v>161</v>
      </c>
      <c r="T18" s="79" t="s">
        <v>161</v>
      </c>
      <c r="U18" s="79" t="s">
        <v>161</v>
      </c>
      <c r="V18" s="153" t="s">
        <v>161</v>
      </c>
      <c r="W18" s="141"/>
      <c r="Y18" s="72"/>
      <c r="Z18" s="73" t="s">
        <v>44</v>
      </c>
      <c r="AA18" s="73"/>
      <c r="AB18" s="73"/>
      <c r="AC18" s="73"/>
      <c r="AD18" s="74"/>
      <c r="AE18" s="135">
        <f t="shared" si="1"/>
        <v>2430635</v>
      </c>
      <c r="AF18" s="79">
        <v>2344718</v>
      </c>
      <c r="AG18" s="79">
        <v>261</v>
      </c>
      <c r="AH18" s="79">
        <v>64493</v>
      </c>
      <c r="AI18" s="151">
        <v>21163</v>
      </c>
      <c r="AJ18" s="77">
        <v>8957</v>
      </c>
      <c r="AK18" s="79" t="s">
        <v>161</v>
      </c>
      <c r="AL18" s="79" t="s">
        <v>161</v>
      </c>
      <c r="AM18" s="152" t="s">
        <v>161</v>
      </c>
      <c r="AN18" s="79">
        <v>1855624</v>
      </c>
      <c r="AO18" s="79" t="s">
        <v>161</v>
      </c>
      <c r="AP18" s="79" t="s">
        <v>161</v>
      </c>
      <c r="AQ18" s="153">
        <v>30134</v>
      </c>
    </row>
    <row r="19" spans="1:43" ht="12.75" customHeight="1">
      <c r="A19" s="51" t="s">
        <v>149</v>
      </c>
      <c r="B19" s="22" t="s">
        <v>154</v>
      </c>
      <c r="C19" s="52"/>
      <c r="D19" s="72"/>
      <c r="E19" s="73" t="s">
        <v>45</v>
      </c>
      <c r="F19" s="73"/>
      <c r="G19" s="73"/>
      <c r="H19" s="73"/>
      <c r="I19" s="74"/>
      <c r="J19" s="135" t="s">
        <v>161</v>
      </c>
      <c r="K19" s="79" t="s">
        <v>161</v>
      </c>
      <c r="L19" s="79" t="s">
        <v>161</v>
      </c>
      <c r="M19" s="79" t="s">
        <v>161</v>
      </c>
      <c r="N19" s="151" t="s">
        <v>161</v>
      </c>
      <c r="O19" s="77" t="s">
        <v>161</v>
      </c>
      <c r="P19" s="79" t="s">
        <v>161</v>
      </c>
      <c r="Q19" s="79" t="s">
        <v>161</v>
      </c>
      <c r="R19" s="152" t="s">
        <v>161</v>
      </c>
      <c r="S19" s="79" t="s">
        <v>161</v>
      </c>
      <c r="T19" s="79" t="s">
        <v>161</v>
      </c>
      <c r="U19" s="79" t="s">
        <v>161</v>
      </c>
      <c r="V19" s="153" t="s">
        <v>161</v>
      </c>
      <c r="W19" s="141"/>
      <c r="Y19" s="72"/>
      <c r="Z19" s="73" t="s">
        <v>45</v>
      </c>
      <c r="AA19" s="73"/>
      <c r="AB19" s="73"/>
      <c r="AC19" s="73"/>
      <c r="AD19" s="74"/>
      <c r="AE19" s="135">
        <f t="shared" si="1"/>
        <v>208792</v>
      </c>
      <c r="AF19" s="79">
        <v>204469</v>
      </c>
      <c r="AG19" s="79">
        <v>300</v>
      </c>
      <c r="AH19" s="79">
        <v>1317</v>
      </c>
      <c r="AI19" s="151">
        <v>2706</v>
      </c>
      <c r="AJ19" s="77">
        <v>0</v>
      </c>
      <c r="AK19" s="79" t="s">
        <v>161</v>
      </c>
      <c r="AL19" s="79" t="s">
        <v>161</v>
      </c>
      <c r="AM19" s="152" t="s">
        <v>161</v>
      </c>
      <c r="AN19" s="79">
        <v>199849</v>
      </c>
      <c r="AO19" s="79" t="s">
        <v>161</v>
      </c>
      <c r="AP19" s="79" t="s">
        <v>161</v>
      </c>
      <c r="AQ19" s="153">
        <v>4620</v>
      </c>
    </row>
    <row r="20" spans="1:43" ht="12.75" customHeight="1">
      <c r="A20" s="51" t="s">
        <v>149</v>
      </c>
      <c r="B20" s="22" t="s">
        <v>154</v>
      </c>
      <c r="C20" s="52"/>
      <c r="D20" s="72"/>
      <c r="E20" s="73" t="s">
        <v>46</v>
      </c>
      <c r="F20" s="73"/>
      <c r="G20" s="73"/>
      <c r="H20" s="73"/>
      <c r="I20" s="74"/>
      <c r="J20" s="135" t="s">
        <v>161</v>
      </c>
      <c r="K20" s="79" t="s">
        <v>161</v>
      </c>
      <c r="L20" s="79" t="s">
        <v>161</v>
      </c>
      <c r="M20" s="79" t="s">
        <v>161</v>
      </c>
      <c r="N20" s="151" t="s">
        <v>161</v>
      </c>
      <c r="O20" s="77" t="s">
        <v>161</v>
      </c>
      <c r="P20" s="79" t="s">
        <v>161</v>
      </c>
      <c r="Q20" s="79" t="s">
        <v>161</v>
      </c>
      <c r="R20" s="152" t="s">
        <v>161</v>
      </c>
      <c r="S20" s="79" t="s">
        <v>161</v>
      </c>
      <c r="T20" s="79" t="s">
        <v>161</v>
      </c>
      <c r="U20" s="79" t="s">
        <v>161</v>
      </c>
      <c r="V20" s="153" t="s">
        <v>161</v>
      </c>
      <c r="W20" s="141"/>
      <c r="Y20" s="72"/>
      <c r="Z20" s="73" t="s">
        <v>46</v>
      </c>
      <c r="AA20" s="73"/>
      <c r="AB20" s="73"/>
      <c r="AC20" s="73"/>
      <c r="AD20" s="74"/>
      <c r="AE20" s="135">
        <f t="shared" si="1"/>
        <v>959284</v>
      </c>
      <c r="AF20" s="79">
        <v>931715</v>
      </c>
      <c r="AG20" s="79">
        <v>6521</v>
      </c>
      <c r="AH20" s="79">
        <v>1200</v>
      </c>
      <c r="AI20" s="151">
        <v>19848</v>
      </c>
      <c r="AJ20" s="77">
        <v>1206</v>
      </c>
      <c r="AK20" s="79" t="s">
        <v>161</v>
      </c>
      <c r="AL20" s="79" t="s">
        <v>161</v>
      </c>
      <c r="AM20" s="152" t="s">
        <v>161</v>
      </c>
      <c r="AN20" s="79">
        <v>693233</v>
      </c>
      <c r="AO20" s="79" t="s">
        <v>161</v>
      </c>
      <c r="AP20" s="79" t="s">
        <v>161</v>
      </c>
      <c r="AQ20" s="153">
        <v>10782</v>
      </c>
    </row>
    <row r="21" spans="1:43" ht="12.75" customHeight="1">
      <c r="A21" s="51" t="s">
        <v>149</v>
      </c>
      <c r="B21" s="22" t="s">
        <v>154</v>
      </c>
      <c r="C21" s="52"/>
      <c r="D21" s="72"/>
      <c r="E21" s="73" t="s">
        <v>47</v>
      </c>
      <c r="F21" s="73"/>
      <c r="G21" s="73"/>
      <c r="H21" s="73"/>
      <c r="I21" s="74"/>
      <c r="J21" s="135" t="s">
        <v>161</v>
      </c>
      <c r="K21" s="79" t="s">
        <v>161</v>
      </c>
      <c r="L21" s="79" t="s">
        <v>161</v>
      </c>
      <c r="M21" s="79" t="s">
        <v>161</v>
      </c>
      <c r="N21" s="151" t="s">
        <v>161</v>
      </c>
      <c r="O21" s="77" t="s">
        <v>161</v>
      </c>
      <c r="P21" s="79" t="s">
        <v>161</v>
      </c>
      <c r="Q21" s="79" t="s">
        <v>161</v>
      </c>
      <c r="R21" s="152" t="s">
        <v>161</v>
      </c>
      <c r="S21" s="79" t="s">
        <v>161</v>
      </c>
      <c r="T21" s="79" t="s">
        <v>161</v>
      </c>
      <c r="U21" s="79" t="s">
        <v>161</v>
      </c>
      <c r="V21" s="153" t="s">
        <v>161</v>
      </c>
      <c r="W21" s="141"/>
      <c r="Y21" s="72"/>
      <c r="Z21" s="73" t="s">
        <v>47</v>
      </c>
      <c r="AA21" s="73"/>
      <c r="AB21" s="73"/>
      <c r="AC21" s="73"/>
      <c r="AD21" s="74"/>
      <c r="AE21" s="135">
        <f t="shared" si="1"/>
        <v>3025469</v>
      </c>
      <c r="AF21" s="79">
        <v>2899013</v>
      </c>
      <c r="AG21" s="79">
        <v>33524</v>
      </c>
      <c r="AH21" s="79">
        <v>3276</v>
      </c>
      <c r="AI21" s="151">
        <v>89656</v>
      </c>
      <c r="AJ21" s="77">
        <v>0</v>
      </c>
      <c r="AK21" s="79" t="s">
        <v>161</v>
      </c>
      <c r="AL21" s="79" t="s">
        <v>161</v>
      </c>
      <c r="AM21" s="152" t="s">
        <v>161</v>
      </c>
      <c r="AN21" s="79">
        <v>2518260</v>
      </c>
      <c r="AO21" s="79" t="s">
        <v>161</v>
      </c>
      <c r="AP21" s="79" t="s">
        <v>161</v>
      </c>
      <c r="AQ21" s="153">
        <v>45676</v>
      </c>
    </row>
    <row r="22" spans="1:43" ht="12.75" customHeight="1">
      <c r="A22" s="51" t="s">
        <v>149</v>
      </c>
      <c r="B22" s="22" t="s">
        <v>154</v>
      </c>
      <c r="C22" s="52"/>
      <c r="D22" s="72"/>
      <c r="E22" s="73" t="s">
        <v>48</v>
      </c>
      <c r="F22" s="73"/>
      <c r="G22" s="73"/>
      <c r="H22" s="73"/>
      <c r="I22" s="74"/>
      <c r="J22" s="135" t="s">
        <v>161</v>
      </c>
      <c r="K22" s="79" t="s">
        <v>161</v>
      </c>
      <c r="L22" s="79" t="s">
        <v>161</v>
      </c>
      <c r="M22" s="79" t="s">
        <v>161</v>
      </c>
      <c r="N22" s="151" t="s">
        <v>161</v>
      </c>
      <c r="O22" s="77" t="s">
        <v>161</v>
      </c>
      <c r="P22" s="79" t="s">
        <v>161</v>
      </c>
      <c r="Q22" s="79" t="s">
        <v>161</v>
      </c>
      <c r="R22" s="152" t="s">
        <v>161</v>
      </c>
      <c r="S22" s="79" t="s">
        <v>161</v>
      </c>
      <c r="T22" s="79" t="s">
        <v>161</v>
      </c>
      <c r="U22" s="79" t="s">
        <v>161</v>
      </c>
      <c r="V22" s="153" t="s">
        <v>161</v>
      </c>
      <c r="W22" s="141"/>
      <c r="Y22" s="72"/>
      <c r="Z22" s="73" t="s">
        <v>48</v>
      </c>
      <c r="AA22" s="73"/>
      <c r="AB22" s="73"/>
      <c r="AC22" s="73"/>
      <c r="AD22" s="74"/>
      <c r="AE22" s="135">
        <f t="shared" si="1"/>
        <v>821174</v>
      </c>
      <c r="AF22" s="79">
        <v>733368</v>
      </c>
      <c r="AG22" s="79">
        <v>27753</v>
      </c>
      <c r="AH22" s="79">
        <v>40967</v>
      </c>
      <c r="AI22" s="151">
        <v>19086</v>
      </c>
      <c r="AJ22" s="77">
        <v>0</v>
      </c>
      <c r="AK22" s="79" t="s">
        <v>161</v>
      </c>
      <c r="AL22" s="79" t="s">
        <v>161</v>
      </c>
      <c r="AM22" s="152" t="s">
        <v>161</v>
      </c>
      <c r="AN22" s="79">
        <v>659267</v>
      </c>
      <c r="AO22" s="79" t="s">
        <v>161</v>
      </c>
      <c r="AP22" s="79" t="s">
        <v>161</v>
      </c>
      <c r="AQ22" s="153">
        <v>12618</v>
      </c>
    </row>
    <row r="23" spans="1:43" ht="12.75" customHeight="1">
      <c r="A23" s="51" t="s">
        <v>149</v>
      </c>
      <c r="B23" s="22" t="s">
        <v>154</v>
      </c>
      <c r="C23" s="52"/>
      <c r="D23" s="72"/>
      <c r="E23" s="73" t="s">
        <v>49</v>
      </c>
      <c r="F23" s="73"/>
      <c r="G23" s="73"/>
      <c r="H23" s="73"/>
      <c r="I23" s="74"/>
      <c r="J23" s="135" t="s">
        <v>161</v>
      </c>
      <c r="K23" s="79" t="s">
        <v>161</v>
      </c>
      <c r="L23" s="79" t="s">
        <v>161</v>
      </c>
      <c r="M23" s="79" t="s">
        <v>161</v>
      </c>
      <c r="N23" s="151" t="s">
        <v>161</v>
      </c>
      <c r="O23" s="77" t="s">
        <v>161</v>
      </c>
      <c r="P23" s="79" t="s">
        <v>161</v>
      </c>
      <c r="Q23" s="79" t="s">
        <v>161</v>
      </c>
      <c r="R23" s="152" t="s">
        <v>161</v>
      </c>
      <c r="S23" s="79" t="s">
        <v>161</v>
      </c>
      <c r="T23" s="79" t="s">
        <v>161</v>
      </c>
      <c r="U23" s="79" t="s">
        <v>161</v>
      </c>
      <c r="V23" s="153" t="s">
        <v>161</v>
      </c>
      <c r="W23" s="141"/>
      <c r="Y23" s="72"/>
      <c r="Z23" s="73" t="s">
        <v>49</v>
      </c>
      <c r="AA23" s="73"/>
      <c r="AB23" s="73"/>
      <c r="AC23" s="73"/>
      <c r="AD23" s="74"/>
      <c r="AE23" s="135">
        <f t="shared" si="1"/>
        <v>738711</v>
      </c>
      <c r="AF23" s="79">
        <v>707553</v>
      </c>
      <c r="AG23" s="79">
        <v>5749</v>
      </c>
      <c r="AH23" s="79">
        <v>7421</v>
      </c>
      <c r="AI23" s="151">
        <v>17988</v>
      </c>
      <c r="AJ23" s="77">
        <v>5918</v>
      </c>
      <c r="AK23" s="79" t="s">
        <v>161</v>
      </c>
      <c r="AL23" s="79" t="s">
        <v>161</v>
      </c>
      <c r="AM23" s="152" t="s">
        <v>161</v>
      </c>
      <c r="AN23" s="79">
        <v>598767</v>
      </c>
      <c r="AO23" s="79" t="s">
        <v>161</v>
      </c>
      <c r="AP23" s="79" t="s">
        <v>161</v>
      </c>
      <c r="AQ23" s="153">
        <v>6725</v>
      </c>
    </row>
    <row r="24" spans="1:43" ht="12.75" customHeight="1">
      <c r="A24" s="51" t="s">
        <v>149</v>
      </c>
      <c r="B24" s="22" t="s">
        <v>154</v>
      </c>
      <c r="C24" s="52"/>
      <c r="D24" s="72"/>
      <c r="E24" s="73" t="s">
        <v>50</v>
      </c>
      <c r="F24" s="73"/>
      <c r="G24" s="73"/>
      <c r="H24" s="73"/>
      <c r="I24" s="74"/>
      <c r="J24" s="135" t="s">
        <v>161</v>
      </c>
      <c r="K24" s="79" t="s">
        <v>161</v>
      </c>
      <c r="L24" s="79" t="s">
        <v>161</v>
      </c>
      <c r="M24" s="79" t="s">
        <v>161</v>
      </c>
      <c r="N24" s="151" t="s">
        <v>161</v>
      </c>
      <c r="O24" s="77" t="s">
        <v>161</v>
      </c>
      <c r="P24" s="79" t="s">
        <v>161</v>
      </c>
      <c r="Q24" s="79" t="s">
        <v>161</v>
      </c>
      <c r="R24" s="152" t="s">
        <v>161</v>
      </c>
      <c r="S24" s="79" t="s">
        <v>161</v>
      </c>
      <c r="T24" s="79" t="s">
        <v>161</v>
      </c>
      <c r="U24" s="79" t="s">
        <v>161</v>
      </c>
      <c r="V24" s="153" t="s">
        <v>161</v>
      </c>
      <c r="W24" s="141"/>
      <c r="Y24" s="72"/>
      <c r="Z24" s="73" t="s">
        <v>50</v>
      </c>
      <c r="AA24" s="73"/>
      <c r="AB24" s="73"/>
      <c r="AC24" s="73"/>
      <c r="AD24" s="74"/>
      <c r="AE24" s="135">
        <f t="shared" si="1"/>
        <v>404563</v>
      </c>
      <c r="AF24" s="79">
        <v>387517</v>
      </c>
      <c r="AG24" s="79">
        <v>5194</v>
      </c>
      <c r="AH24" s="79">
        <v>7519</v>
      </c>
      <c r="AI24" s="151">
        <v>4333</v>
      </c>
      <c r="AJ24" s="77">
        <v>0</v>
      </c>
      <c r="AK24" s="79" t="s">
        <v>161</v>
      </c>
      <c r="AL24" s="79" t="s">
        <v>161</v>
      </c>
      <c r="AM24" s="152" t="s">
        <v>161</v>
      </c>
      <c r="AN24" s="79">
        <v>304547</v>
      </c>
      <c r="AO24" s="79" t="s">
        <v>161</v>
      </c>
      <c r="AP24" s="79" t="s">
        <v>161</v>
      </c>
      <c r="AQ24" s="153">
        <v>4568</v>
      </c>
    </row>
    <row r="25" spans="1:43" ht="12.75" customHeight="1">
      <c r="A25" s="51" t="s">
        <v>149</v>
      </c>
      <c r="B25" s="22" t="s">
        <v>154</v>
      </c>
      <c r="C25" s="52"/>
      <c r="D25" s="72"/>
      <c r="E25" s="73" t="s">
        <v>51</v>
      </c>
      <c r="F25" s="73"/>
      <c r="G25" s="73"/>
      <c r="H25" s="73"/>
      <c r="I25" s="74"/>
      <c r="J25" s="135" t="s">
        <v>161</v>
      </c>
      <c r="K25" s="79" t="s">
        <v>161</v>
      </c>
      <c r="L25" s="79" t="s">
        <v>161</v>
      </c>
      <c r="M25" s="79" t="s">
        <v>161</v>
      </c>
      <c r="N25" s="151" t="s">
        <v>161</v>
      </c>
      <c r="O25" s="77" t="s">
        <v>161</v>
      </c>
      <c r="P25" s="79" t="s">
        <v>161</v>
      </c>
      <c r="Q25" s="79" t="s">
        <v>161</v>
      </c>
      <c r="R25" s="152" t="s">
        <v>161</v>
      </c>
      <c r="S25" s="79" t="s">
        <v>161</v>
      </c>
      <c r="T25" s="79" t="s">
        <v>161</v>
      </c>
      <c r="U25" s="79" t="s">
        <v>161</v>
      </c>
      <c r="V25" s="153" t="s">
        <v>161</v>
      </c>
      <c r="W25" s="141"/>
      <c r="Y25" s="72"/>
      <c r="Z25" s="73" t="s">
        <v>51</v>
      </c>
      <c r="AA25" s="73"/>
      <c r="AB25" s="73"/>
      <c r="AC25" s="73"/>
      <c r="AD25" s="74"/>
      <c r="AE25" s="135">
        <f t="shared" si="1"/>
        <v>507361</v>
      </c>
      <c r="AF25" s="79">
        <v>491891</v>
      </c>
      <c r="AG25" s="79">
        <v>0</v>
      </c>
      <c r="AH25" s="79">
        <v>629</v>
      </c>
      <c r="AI25" s="151">
        <v>14841</v>
      </c>
      <c r="AJ25" s="77">
        <v>0</v>
      </c>
      <c r="AK25" s="79" t="s">
        <v>161</v>
      </c>
      <c r="AL25" s="79" t="s">
        <v>161</v>
      </c>
      <c r="AM25" s="152" t="s">
        <v>161</v>
      </c>
      <c r="AN25" s="79">
        <v>469167</v>
      </c>
      <c r="AO25" s="79" t="s">
        <v>161</v>
      </c>
      <c r="AP25" s="79" t="s">
        <v>161</v>
      </c>
      <c r="AQ25" s="153">
        <v>12094</v>
      </c>
    </row>
    <row r="26" spans="1:43" ht="12.75" customHeight="1">
      <c r="A26" s="51" t="s">
        <v>149</v>
      </c>
      <c r="B26" s="22" t="s">
        <v>154</v>
      </c>
      <c r="C26" s="52"/>
      <c r="D26" s="72"/>
      <c r="E26" s="73" t="s">
        <v>52</v>
      </c>
      <c r="F26" s="73"/>
      <c r="G26" s="73"/>
      <c r="H26" s="73"/>
      <c r="I26" s="74"/>
      <c r="J26" s="135" t="s">
        <v>161</v>
      </c>
      <c r="K26" s="79" t="s">
        <v>161</v>
      </c>
      <c r="L26" s="79" t="s">
        <v>161</v>
      </c>
      <c r="M26" s="79" t="s">
        <v>161</v>
      </c>
      <c r="N26" s="151" t="s">
        <v>161</v>
      </c>
      <c r="O26" s="77" t="s">
        <v>161</v>
      </c>
      <c r="P26" s="79" t="s">
        <v>161</v>
      </c>
      <c r="Q26" s="79" t="s">
        <v>161</v>
      </c>
      <c r="R26" s="152" t="s">
        <v>161</v>
      </c>
      <c r="S26" s="79" t="s">
        <v>161</v>
      </c>
      <c r="T26" s="79" t="s">
        <v>161</v>
      </c>
      <c r="U26" s="79" t="s">
        <v>161</v>
      </c>
      <c r="V26" s="153" t="s">
        <v>161</v>
      </c>
      <c r="W26" s="141"/>
      <c r="Y26" s="72"/>
      <c r="Z26" s="73" t="s">
        <v>52</v>
      </c>
      <c r="AA26" s="73"/>
      <c r="AB26" s="73"/>
      <c r="AC26" s="73"/>
      <c r="AD26" s="74"/>
      <c r="AE26" s="135">
        <f t="shared" si="1"/>
        <v>407253</v>
      </c>
      <c r="AF26" s="79">
        <v>388965</v>
      </c>
      <c r="AG26" s="79">
        <v>68</v>
      </c>
      <c r="AH26" s="79">
        <v>312</v>
      </c>
      <c r="AI26" s="151">
        <v>17908</v>
      </c>
      <c r="AJ26" s="77">
        <v>0</v>
      </c>
      <c r="AK26" s="79" t="s">
        <v>161</v>
      </c>
      <c r="AL26" s="79" t="s">
        <v>161</v>
      </c>
      <c r="AM26" s="152" t="s">
        <v>161</v>
      </c>
      <c r="AN26" s="79">
        <v>383304</v>
      </c>
      <c r="AO26" s="79" t="s">
        <v>161</v>
      </c>
      <c r="AP26" s="79" t="s">
        <v>161</v>
      </c>
      <c r="AQ26" s="153">
        <v>5661</v>
      </c>
    </row>
    <row r="27" spans="1:43" ht="12.75" customHeight="1">
      <c r="A27" s="51" t="s">
        <v>149</v>
      </c>
      <c r="B27" s="22" t="s">
        <v>154</v>
      </c>
      <c r="C27" s="52"/>
      <c r="D27" s="72"/>
      <c r="E27" s="73" t="s">
        <v>53</v>
      </c>
      <c r="F27" s="73"/>
      <c r="G27" s="73"/>
      <c r="H27" s="73"/>
      <c r="I27" s="73"/>
      <c r="J27" s="135" t="s">
        <v>161</v>
      </c>
      <c r="K27" s="79" t="s">
        <v>161</v>
      </c>
      <c r="L27" s="79" t="s">
        <v>161</v>
      </c>
      <c r="M27" s="79" t="s">
        <v>161</v>
      </c>
      <c r="N27" s="151" t="s">
        <v>161</v>
      </c>
      <c r="O27" s="77" t="s">
        <v>161</v>
      </c>
      <c r="P27" s="79" t="s">
        <v>161</v>
      </c>
      <c r="Q27" s="79" t="s">
        <v>161</v>
      </c>
      <c r="R27" s="152" t="s">
        <v>161</v>
      </c>
      <c r="S27" s="79" t="s">
        <v>161</v>
      </c>
      <c r="T27" s="79" t="s">
        <v>161</v>
      </c>
      <c r="U27" s="79" t="s">
        <v>161</v>
      </c>
      <c r="V27" s="153" t="s">
        <v>161</v>
      </c>
      <c r="W27" s="141"/>
      <c r="Y27" s="72"/>
      <c r="Z27" s="73" t="s">
        <v>53</v>
      </c>
      <c r="AA27" s="73"/>
      <c r="AB27" s="73"/>
      <c r="AC27" s="73"/>
      <c r="AD27" s="73"/>
      <c r="AE27" s="135">
        <f t="shared" si="1"/>
        <v>527096</v>
      </c>
      <c r="AF27" s="79">
        <v>505816</v>
      </c>
      <c r="AG27" s="79">
        <v>500</v>
      </c>
      <c r="AH27" s="79">
        <v>9813</v>
      </c>
      <c r="AI27" s="151">
        <v>10967</v>
      </c>
      <c r="AJ27" s="77">
        <v>0</v>
      </c>
      <c r="AK27" s="79" t="s">
        <v>161</v>
      </c>
      <c r="AL27" s="79" t="s">
        <v>161</v>
      </c>
      <c r="AM27" s="152" t="s">
        <v>161</v>
      </c>
      <c r="AN27" s="79">
        <v>501665</v>
      </c>
      <c r="AO27" s="79" t="s">
        <v>161</v>
      </c>
      <c r="AP27" s="79" t="s">
        <v>161</v>
      </c>
      <c r="AQ27" s="153">
        <v>4151</v>
      </c>
    </row>
    <row r="28" spans="1:43" ht="12.75" customHeight="1">
      <c r="A28" s="51" t="s">
        <v>149</v>
      </c>
      <c r="B28" s="22" t="s">
        <v>154</v>
      </c>
      <c r="C28" s="52"/>
      <c r="D28" s="72"/>
      <c r="E28" s="73" t="s">
        <v>54</v>
      </c>
      <c r="F28" s="73"/>
      <c r="G28" s="73"/>
      <c r="H28" s="73"/>
      <c r="I28" s="74"/>
      <c r="J28" s="135" t="s">
        <v>161</v>
      </c>
      <c r="K28" s="79" t="s">
        <v>161</v>
      </c>
      <c r="L28" s="79" t="s">
        <v>161</v>
      </c>
      <c r="M28" s="79" t="s">
        <v>161</v>
      </c>
      <c r="N28" s="151" t="s">
        <v>161</v>
      </c>
      <c r="O28" s="77" t="s">
        <v>161</v>
      </c>
      <c r="P28" s="79" t="s">
        <v>161</v>
      </c>
      <c r="Q28" s="79" t="s">
        <v>161</v>
      </c>
      <c r="R28" s="152" t="s">
        <v>161</v>
      </c>
      <c r="S28" s="79" t="s">
        <v>161</v>
      </c>
      <c r="T28" s="79" t="s">
        <v>161</v>
      </c>
      <c r="U28" s="79" t="s">
        <v>161</v>
      </c>
      <c r="V28" s="153" t="s">
        <v>161</v>
      </c>
      <c r="W28" s="141"/>
      <c r="Y28" s="72"/>
      <c r="Z28" s="73" t="s">
        <v>54</v>
      </c>
      <c r="AA28" s="73"/>
      <c r="AB28" s="73"/>
      <c r="AC28" s="73"/>
      <c r="AD28" s="74"/>
      <c r="AE28" s="135">
        <f t="shared" si="1"/>
        <v>4832907</v>
      </c>
      <c r="AF28" s="79">
        <v>4767268</v>
      </c>
      <c r="AG28" s="79">
        <v>44378</v>
      </c>
      <c r="AH28" s="79">
        <v>19922</v>
      </c>
      <c r="AI28" s="151">
        <v>1339</v>
      </c>
      <c r="AJ28" s="77">
        <v>44144</v>
      </c>
      <c r="AK28" s="79" t="s">
        <v>161</v>
      </c>
      <c r="AL28" s="79" t="s">
        <v>161</v>
      </c>
      <c r="AM28" s="152" t="s">
        <v>161</v>
      </c>
      <c r="AN28" s="79">
        <v>4164345</v>
      </c>
      <c r="AO28" s="79" t="s">
        <v>161</v>
      </c>
      <c r="AP28" s="79" t="s">
        <v>161</v>
      </c>
      <c r="AQ28" s="153">
        <v>177290</v>
      </c>
    </row>
    <row r="29" spans="1:43" ht="12.75" customHeight="1">
      <c r="A29" s="51" t="s">
        <v>149</v>
      </c>
      <c r="B29" s="22" t="s">
        <v>154</v>
      </c>
      <c r="C29" s="52"/>
      <c r="D29" s="72"/>
      <c r="E29" s="73" t="s">
        <v>55</v>
      </c>
      <c r="F29" s="73"/>
      <c r="G29" s="73"/>
      <c r="H29" s="73"/>
      <c r="I29" s="74"/>
      <c r="J29" s="135" t="s">
        <v>161</v>
      </c>
      <c r="K29" s="79" t="s">
        <v>161</v>
      </c>
      <c r="L29" s="79" t="s">
        <v>161</v>
      </c>
      <c r="M29" s="79" t="s">
        <v>161</v>
      </c>
      <c r="N29" s="151" t="s">
        <v>161</v>
      </c>
      <c r="O29" s="77" t="s">
        <v>161</v>
      </c>
      <c r="P29" s="79" t="s">
        <v>161</v>
      </c>
      <c r="Q29" s="79" t="s">
        <v>161</v>
      </c>
      <c r="R29" s="152" t="s">
        <v>161</v>
      </c>
      <c r="S29" s="79" t="s">
        <v>161</v>
      </c>
      <c r="T29" s="79" t="s">
        <v>161</v>
      </c>
      <c r="U29" s="79" t="s">
        <v>161</v>
      </c>
      <c r="V29" s="153" t="s">
        <v>161</v>
      </c>
      <c r="W29" s="141"/>
      <c r="Y29" s="72"/>
      <c r="Z29" s="73" t="s">
        <v>55</v>
      </c>
      <c r="AA29" s="73"/>
      <c r="AB29" s="73"/>
      <c r="AC29" s="73"/>
      <c r="AD29" s="74"/>
      <c r="AE29" s="135">
        <f t="shared" si="1"/>
        <v>1946238</v>
      </c>
      <c r="AF29" s="79">
        <v>1786552</v>
      </c>
      <c r="AG29" s="79">
        <v>12824</v>
      </c>
      <c r="AH29" s="79">
        <v>8925</v>
      </c>
      <c r="AI29" s="151">
        <v>137937</v>
      </c>
      <c r="AJ29" s="77">
        <v>12312</v>
      </c>
      <c r="AK29" s="79" t="s">
        <v>161</v>
      </c>
      <c r="AL29" s="79" t="s">
        <v>161</v>
      </c>
      <c r="AM29" s="152" t="s">
        <v>161</v>
      </c>
      <c r="AN29" s="79">
        <v>1486929</v>
      </c>
      <c r="AO29" s="79" t="s">
        <v>161</v>
      </c>
      <c r="AP29" s="79" t="s">
        <v>161</v>
      </c>
      <c r="AQ29" s="153">
        <v>19180</v>
      </c>
    </row>
    <row r="30" spans="1:43" ht="12.75" customHeight="1">
      <c r="A30" s="51" t="s">
        <v>149</v>
      </c>
      <c r="B30" s="22" t="s">
        <v>154</v>
      </c>
      <c r="C30" s="52"/>
      <c r="D30" s="72"/>
      <c r="E30" s="73" t="s">
        <v>56</v>
      </c>
      <c r="F30" s="73"/>
      <c r="G30" s="73"/>
      <c r="H30" s="73"/>
      <c r="I30" s="74"/>
      <c r="J30" s="135" t="s">
        <v>161</v>
      </c>
      <c r="K30" s="79" t="s">
        <v>161</v>
      </c>
      <c r="L30" s="79" t="s">
        <v>161</v>
      </c>
      <c r="M30" s="79" t="s">
        <v>161</v>
      </c>
      <c r="N30" s="151" t="s">
        <v>161</v>
      </c>
      <c r="O30" s="77" t="s">
        <v>161</v>
      </c>
      <c r="P30" s="79" t="s">
        <v>161</v>
      </c>
      <c r="Q30" s="79" t="s">
        <v>161</v>
      </c>
      <c r="R30" s="152" t="s">
        <v>161</v>
      </c>
      <c r="S30" s="79" t="s">
        <v>161</v>
      </c>
      <c r="T30" s="79" t="s">
        <v>161</v>
      </c>
      <c r="U30" s="79" t="s">
        <v>161</v>
      </c>
      <c r="V30" s="153" t="s">
        <v>161</v>
      </c>
      <c r="W30" s="141"/>
      <c r="Y30" s="72"/>
      <c r="Z30" s="73" t="s">
        <v>56</v>
      </c>
      <c r="AA30" s="73"/>
      <c r="AB30" s="73"/>
      <c r="AC30" s="73"/>
      <c r="AD30" s="74"/>
      <c r="AE30" s="135">
        <f t="shared" si="1"/>
        <v>612980</v>
      </c>
      <c r="AF30" s="79">
        <v>601298</v>
      </c>
      <c r="AG30" s="79">
        <v>0</v>
      </c>
      <c r="AH30" s="79">
        <v>327</v>
      </c>
      <c r="AI30" s="151">
        <v>11355</v>
      </c>
      <c r="AJ30" s="77">
        <v>0</v>
      </c>
      <c r="AK30" s="79" t="s">
        <v>161</v>
      </c>
      <c r="AL30" s="79" t="s">
        <v>161</v>
      </c>
      <c r="AM30" s="152" t="s">
        <v>161</v>
      </c>
      <c r="AN30" s="79">
        <v>524438</v>
      </c>
      <c r="AO30" s="79" t="s">
        <v>161</v>
      </c>
      <c r="AP30" s="79" t="s">
        <v>161</v>
      </c>
      <c r="AQ30" s="153">
        <v>16957</v>
      </c>
    </row>
    <row r="31" spans="1:43" ht="12.75" customHeight="1">
      <c r="A31" s="51" t="s">
        <v>149</v>
      </c>
      <c r="B31" s="22" t="s">
        <v>154</v>
      </c>
      <c r="C31" s="52"/>
      <c r="D31" s="72"/>
      <c r="E31" s="73" t="s">
        <v>57</v>
      </c>
      <c r="F31" s="73"/>
      <c r="G31" s="73"/>
      <c r="H31" s="73"/>
      <c r="I31" s="74"/>
      <c r="J31" s="135" t="s">
        <v>161</v>
      </c>
      <c r="K31" s="79" t="s">
        <v>161</v>
      </c>
      <c r="L31" s="79" t="s">
        <v>161</v>
      </c>
      <c r="M31" s="79" t="s">
        <v>161</v>
      </c>
      <c r="N31" s="151" t="s">
        <v>161</v>
      </c>
      <c r="O31" s="77" t="s">
        <v>161</v>
      </c>
      <c r="P31" s="79" t="s">
        <v>161</v>
      </c>
      <c r="Q31" s="79" t="s">
        <v>161</v>
      </c>
      <c r="R31" s="152" t="s">
        <v>161</v>
      </c>
      <c r="S31" s="79" t="s">
        <v>161</v>
      </c>
      <c r="T31" s="79" t="s">
        <v>161</v>
      </c>
      <c r="U31" s="79" t="s">
        <v>161</v>
      </c>
      <c r="V31" s="153" t="s">
        <v>161</v>
      </c>
      <c r="W31" s="141"/>
      <c r="Y31" s="72"/>
      <c r="Z31" s="73" t="s">
        <v>57</v>
      </c>
      <c r="AA31" s="73"/>
      <c r="AB31" s="73"/>
      <c r="AC31" s="73"/>
      <c r="AD31" s="74"/>
      <c r="AE31" s="135">
        <f t="shared" si="1"/>
        <v>709913</v>
      </c>
      <c r="AF31" s="79">
        <v>696122</v>
      </c>
      <c r="AG31" s="79">
        <v>0</v>
      </c>
      <c r="AH31" s="79">
        <v>2893</v>
      </c>
      <c r="AI31" s="151">
        <v>10898</v>
      </c>
      <c r="AJ31" s="77">
        <v>0</v>
      </c>
      <c r="AK31" s="79" t="s">
        <v>161</v>
      </c>
      <c r="AL31" s="79" t="s">
        <v>161</v>
      </c>
      <c r="AM31" s="152" t="s">
        <v>161</v>
      </c>
      <c r="AN31" s="79">
        <v>594921</v>
      </c>
      <c r="AO31" s="79" t="s">
        <v>161</v>
      </c>
      <c r="AP31" s="79" t="s">
        <v>161</v>
      </c>
      <c r="AQ31" s="153">
        <v>8873</v>
      </c>
    </row>
    <row r="32" spans="1:43" ht="12.75" customHeight="1">
      <c r="A32" s="51" t="s">
        <v>149</v>
      </c>
      <c r="B32" s="22" t="s">
        <v>154</v>
      </c>
      <c r="C32" s="52"/>
      <c r="D32" s="72"/>
      <c r="E32" s="73" t="s">
        <v>58</v>
      </c>
      <c r="F32" s="73"/>
      <c r="G32" s="73"/>
      <c r="H32" s="73"/>
      <c r="I32" s="74"/>
      <c r="J32" s="135" t="s">
        <v>161</v>
      </c>
      <c r="K32" s="79" t="s">
        <v>161</v>
      </c>
      <c r="L32" s="79" t="s">
        <v>161</v>
      </c>
      <c r="M32" s="79" t="s">
        <v>161</v>
      </c>
      <c r="N32" s="151" t="s">
        <v>161</v>
      </c>
      <c r="O32" s="77" t="s">
        <v>161</v>
      </c>
      <c r="P32" s="79" t="s">
        <v>161</v>
      </c>
      <c r="Q32" s="79" t="s">
        <v>161</v>
      </c>
      <c r="R32" s="152" t="s">
        <v>161</v>
      </c>
      <c r="S32" s="79" t="s">
        <v>161</v>
      </c>
      <c r="T32" s="79" t="s">
        <v>161</v>
      </c>
      <c r="U32" s="79" t="s">
        <v>161</v>
      </c>
      <c r="V32" s="153" t="s">
        <v>161</v>
      </c>
      <c r="W32" s="141"/>
      <c r="Y32" s="72"/>
      <c r="Z32" s="73" t="s">
        <v>58</v>
      </c>
      <c r="AA32" s="73"/>
      <c r="AB32" s="73"/>
      <c r="AC32" s="73"/>
      <c r="AD32" s="74"/>
      <c r="AE32" s="135">
        <f t="shared" si="1"/>
        <v>332504</v>
      </c>
      <c r="AF32" s="79">
        <v>332426</v>
      </c>
      <c r="AG32" s="79">
        <v>0</v>
      </c>
      <c r="AH32" s="79">
        <v>0</v>
      </c>
      <c r="AI32" s="151">
        <v>78</v>
      </c>
      <c r="AJ32" s="77">
        <v>5908</v>
      </c>
      <c r="AK32" s="79" t="s">
        <v>161</v>
      </c>
      <c r="AL32" s="79" t="s">
        <v>161</v>
      </c>
      <c r="AM32" s="152" t="s">
        <v>161</v>
      </c>
      <c r="AN32" s="79">
        <v>322188</v>
      </c>
      <c r="AO32" s="79" t="s">
        <v>161</v>
      </c>
      <c r="AP32" s="79" t="s">
        <v>161</v>
      </c>
      <c r="AQ32" s="153">
        <v>4331</v>
      </c>
    </row>
    <row r="33" spans="1:43" ht="12.75" customHeight="1">
      <c r="A33" s="51" t="s">
        <v>149</v>
      </c>
      <c r="B33" s="22" t="s">
        <v>154</v>
      </c>
      <c r="C33" s="52"/>
      <c r="D33" s="72"/>
      <c r="E33" s="73" t="s">
        <v>59</v>
      </c>
      <c r="F33" s="73"/>
      <c r="G33" s="73"/>
      <c r="H33" s="73"/>
      <c r="I33" s="74"/>
      <c r="J33" s="135" t="s">
        <v>161</v>
      </c>
      <c r="K33" s="79" t="s">
        <v>161</v>
      </c>
      <c r="L33" s="79" t="s">
        <v>161</v>
      </c>
      <c r="M33" s="79" t="s">
        <v>161</v>
      </c>
      <c r="N33" s="151" t="s">
        <v>161</v>
      </c>
      <c r="O33" s="77" t="s">
        <v>161</v>
      </c>
      <c r="P33" s="79" t="s">
        <v>161</v>
      </c>
      <c r="Q33" s="79" t="s">
        <v>161</v>
      </c>
      <c r="R33" s="152" t="s">
        <v>161</v>
      </c>
      <c r="S33" s="79" t="s">
        <v>161</v>
      </c>
      <c r="T33" s="79" t="s">
        <v>161</v>
      </c>
      <c r="U33" s="79" t="s">
        <v>161</v>
      </c>
      <c r="V33" s="153" t="s">
        <v>161</v>
      </c>
      <c r="W33" s="141"/>
      <c r="Y33" s="72"/>
      <c r="Z33" s="73" t="s">
        <v>59</v>
      </c>
      <c r="AA33" s="73"/>
      <c r="AB33" s="73"/>
      <c r="AC33" s="73"/>
      <c r="AD33" s="74"/>
      <c r="AE33" s="135">
        <f t="shared" si="1"/>
        <v>1297413</v>
      </c>
      <c r="AF33" s="79">
        <v>1229831</v>
      </c>
      <c r="AG33" s="79">
        <v>4314</v>
      </c>
      <c r="AH33" s="79">
        <v>18088</v>
      </c>
      <c r="AI33" s="151">
        <v>45180</v>
      </c>
      <c r="AJ33" s="77">
        <v>0</v>
      </c>
      <c r="AK33" s="79" t="s">
        <v>161</v>
      </c>
      <c r="AL33" s="79" t="s">
        <v>161</v>
      </c>
      <c r="AM33" s="152" t="s">
        <v>161</v>
      </c>
      <c r="AN33" s="79">
        <v>1012041</v>
      </c>
      <c r="AO33" s="79" t="s">
        <v>161</v>
      </c>
      <c r="AP33" s="79" t="s">
        <v>161</v>
      </c>
      <c r="AQ33" s="153">
        <v>9428</v>
      </c>
    </row>
    <row r="34" spans="1:43" ht="12.75" customHeight="1">
      <c r="A34" s="51" t="s">
        <v>149</v>
      </c>
      <c r="B34" s="22" t="s">
        <v>154</v>
      </c>
      <c r="C34" s="52"/>
      <c r="D34" s="72"/>
      <c r="E34" s="73" t="s">
        <v>60</v>
      </c>
      <c r="F34" s="73"/>
      <c r="G34" s="73"/>
      <c r="H34" s="73"/>
      <c r="I34" s="74"/>
      <c r="J34" s="135" t="s">
        <v>161</v>
      </c>
      <c r="K34" s="79" t="s">
        <v>161</v>
      </c>
      <c r="L34" s="79" t="s">
        <v>161</v>
      </c>
      <c r="M34" s="79" t="s">
        <v>161</v>
      </c>
      <c r="N34" s="151" t="s">
        <v>161</v>
      </c>
      <c r="O34" s="77" t="s">
        <v>161</v>
      </c>
      <c r="P34" s="79" t="s">
        <v>161</v>
      </c>
      <c r="Q34" s="79" t="s">
        <v>161</v>
      </c>
      <c r="R34" s="152" t="s">
        <v>161</v>
      </c>
      <c r="S34" s="79" t="s">
        <v>161</v>
      </c>
      <c r="T34" s="79" t="s">
        <v>161</v>
      </c>
      <c r="U34" s="79" t="s">
        <v>161</v>
      </c>
      <c r="V34" s="153" t="s">
        <v>161</v>
      </c>
      <c r="W34" s="141"/>
      <c r="Y34" s="72"/>
      <c r="Z34" s="73" t="s">
        <v>60</v>
      </c>
      <c r="AA34" s="73"/>
      <c r="AB34" s="73"/>
      <c r="AC34" s="73"/>
      <c r="AD34" s="74"/>
      <c r="AE34" s="135">
        <f t="shared" si="1"/>
        <v>840398</v>
      </c>
      <c r="AF34" s="79">
        <v>806026</v>
      </c>
      <c r="AG34" s="79">
        <v>827</v>
      </c>
      <c r="AH34" s="79">
        <v>0</v>
      </c>
      <c r="AI34" s="151">
        <v>33545</v>
      </c>
      <c r="AJ34" s="77">
        <v>0</v>
      </c>
      <c r="AK34" s="79" t="s">
        <v>161</v>
      </c>
      <c r="AL34" s="79" t="s">
        <v>161</v>
      </c>
      <c r="AM34" s="152" t="s">
        <v>161</v>
      </c>
      <c r="AN34" s="79">
        <v>790982</v>
      </c>
      <c r="AO34" s="79" t="s">
        <v>161</v>
      </c>
      <c r="AP34" s="79" t="s">
        <v>161</v>
      </c>
      <c r="AQ34" s="153">
        <v>15043</v>
      </c>
    </row>
    <row r="35" spans="1:43" ht="12.75" customHeight="1">
      <c r="A35" s="51" t="s">
        <v>149</v>
      </c>
      <c r="B35" s="22" t="s">
        <v>154</v>
      </c>
      <c r="C35" s="52"/>
      <c r="D35" s="72"/>
      <c r="E35" s="73" t="s">
        <v>61</v>
      </c>
      <c r="F35" s="73"/>
      <c r="G35" s="73"/>
      <c r="H35" s="73"/>
      <c r="I35" s="74"/>
      <c r="J35" s="135" t="s">
        <v>161</v>
      </c>
      <c r="K35" s="79" t="s">
        <v>161</v>
      </c>
      <c r="L35" s="79" t="s">
        <v>161</v>
      </c>
      <c r="M35" s="79" t="s">
        <v>161</v>
      </c>
      <c r="N35" s="151" t="s">
        <v>161</v>
      </c>
      <c r="O35" s="77" t="s">
        <v>161</v>
      </c>
      <c r="P35" s="79" t="s">
        <v>161</v>
      </c>
      <c r="Q35" s="79" t="s">
        <v>161</v>
      </c>
      <c r="R35" s="152" t="s">
        <v>161</v>
      </c>
      <c r="S35" s="79" t="s">
        <v>161</v>
      </c>
      <c r="T35" s="79" t="s">
        <v>161</v>
      </c>
      <c r="U35" s="79" t="s">
        <v>161</v>
      </c>
      <c r="V35" s="153" t="s">
        <v>161</v>
      </c>
      <c r="W35" s="141"/>
      <c r="Y35" s="72"/>
      <c r="Z35" s="73" t="s">
        <v>61</v>
      </c>
      <c r="AA35" s="73"/>
      <c r="AB35" s="73"/>
      <c r="AC35" s="73"/>
      <c r="AD35" s="74"/>
      <c r="AE35" s="135">
        <f t="shared" si="1"/>
        <v>539318</v>
      </c>
      <c r="AF35" s="79">
        <v>530932</v>
      </c>
      <c r="AG35" s="79">
        <v>0</v>
      </c>
      <c r="AH35" s="79">
        <v>75</v>
      </c>
      <c r="AI35" s="151">
        <v>8311</v>
      </c>
      <c r="AJ35" s="77">
        <v>0</v>
      </c>
      <c r="AK35" s="79" t="s">
        <v>161</v>
      </c>
      <c r="AL35" s="79" t="s">
        <v>161</v>
      </c>
      <c r="AM35" s="152" t="s">
        <v>161</v>
      </c>
      <c r="AN35" s="79">
        <v>507903</v>
      </c>
      <c r="AO35" s="79" t="s">
        <v>161</v>
      </c>
      <c r="AP35" s="79" t="s">
        <v>161</v>
      </c>
      <c r="AQ35" s="153">
        <v>23029</v>
      </c>
    </row>
    <row r="36" spans="1:43" ht="12.75" customHeight="1">
      <c r="A36" s="51" t="s">
        <v>149</v>
      </c>
      <c r="B36" s="22" t="s">
        <v>154</v>
      </c>
      <c r="C36" s="52"/>
      <c r="D36" s="72"/>
      <c r="E36" s="73" t="s">
        <v>62</v>
      </c>
      <c r="F36" s="73"/>
      <c r="G36" s="73"/>
      <c r="H36" s="73"/>
      <c r="I36" s="74"/>
      <c r="J36" s="135" t="s">
        <v>161</v>
      </c>
      <c r="K36" s="79" t="s">
        <v>161</v>
      </c>
      <c r="L36" s="79" t="s">
        <v>161</v>
      </c>
      <c r="M36" s="79" t="s">
        <v>161</v>
      </c>
      <c r="N36" s="151" t="s">
        <v>161</v>
      </c>
      <c r="O36" s="77" t="s">
        <v>161</v>
      </c>
      <c r="P36" s="79" t="s">
        <v>161</v>
      </c>
      <c r="Q36" s="79" t="s">
        <v>161</v>
      </c>
      <c r="R36" s="152" t="s">
        <v>161</v>
      </c>
      <c r="S36" s="79" t="s">
        <v>161</v>
      </c>
      <c r="T36" s="79" t="s">
        <v>161</v>
      </c>
      <c r="U36" s="79" t="s">
        <v>161</v>
      </c>
      <c r="V36" s="153" t="s">
        <v>161</v>
      </c>
      <c r="W36" s="141"/>
      <c r="Y36" s="72"/>
      <c r="Z36" s="73" t="s">
        <v>62</v>
      </c>
      <c r="AA36" s="73"/>
      <c r="AB36" s="73"/>
      <c r="AC36" s="73"/>
      <c r="AD36" s="74"/>
      <c r="AE36" s="135">
        <f t="shared" si="1"/>
        <v>130053</v>
      </c>
      <c r="AF36" s="79">
        <v>123349</v>
      </c>
      <c r="AG36" s="79">
        <v>0</v>
      </c>
      <c r="AH36" s="79">
        <v>4500</v>
      </c>
      <c r="AI36" s="151">
        <v>2204</v>
      </c>
      <c r="AJ36" s="77">
        <v>0</v>
      </c>
      <c r="AK36" s="79" t="s">
        <v>161</v>
      </c>
      <c r="AL36" s="79" t="s">
        <v>161</v>
      </c>
      <c r="AM36" s="152" t="s">
        <v>161</v>
      </c>
      <c r="AN36" s="79">
        <v>121677</v>
      </c>
      <c r="AO36" s="79" t="s">
        <v>161</v>
      </c>
      <c r="AP36" s="79" t="s">
        <v>161</v>
      </c>
      <c r="AQ36" s="153">
        <v>1672</v>
      </c>
    </row>
    <row r="37" spans="1:43" ht="12.75" customHeight="1">
      <c r="A37" s="51" t="s">
        <v>149</v>
      </c>
      <c r="B37" s="22" t="s">
        <v>154</v>
      </c>
      <c r="C37" s="52"/>
      <c r="D37" s="72"/>
      <c r="E37" s="73" t="s">
        <v>63</v>
      </c>
      <c r="F37" s="73"/>
      <c r="G37" s="73"/>
      <c r="H37" s="73"/>
      <c r="I37" s="74"/>
      <c r="J37" s="135" t="s">
        <v>161</v>
      </c>
      <c r="K37" s="79" t="s">
        <v>161</v>
      </c>
      <c r="L37" s="79" t="s">
        <v>161</v>
      </c>
      <c r="M37" s="79" t="s">
        <v>161</v>
      </c>
      <c r="N37" s="151" t="s">
        <v>161</v>
      </c>
      <c r="O37" s="77" t="s">
        <v>161</v>
      </c>
      <c r="P37" s="79" t="s">
        <v>161</v>
      </c>
      <c r="Q37" s="79" t="s">
        <v>161</v>
      </c>
      <c r="R37" s="152" t="s">
        <v>161</v>
      </c>
      <c r="S37" s="79" t="s">
        <v>161</v>
      </c>
      <c r="T37" s="79" t="s">
        <v>161</v>
      </c>
      <c r="U37" s="79" t="s">
        <v>161</v>
      </c>
      <c r="V37" s="153" t="s">
        <v>161</v>
      </c>
      <c r="W37" s="141"/>
      <c r="Y37" s="72"/>
      <c r="Z37" s="73" t="s">
        <v>63</v>
      </c>
      <c r="AA37" s="73"/>
      <c r="AB37" s="73"/>
      <c r="AC37" s="73"/>
      <c r="AD37" s="74"/>
      <c r="AE37" s="135">
        <f t="shared" si="1"/>
        <v>175581</v>
      </c>
      <c r="AF37" s="79">
        <v>168712</v>
      </c>
      <c r="AG37" s="79">
        <v>3747</v>
      </c>
      <c r="AH37" s="79">
        <v>0</v>
      </c>
      <c r="AI37" s="151">
        <v>3122</v>
      </c>
      <c r="AJ37" s="77">
        <v>0</v>
      </c>
      <c r="AK37" s="79" t="s">
        <v>161</v>
      </c>
      <c r="AL37" s="79" t="s">
        <v>161</v>
      </c>
      <c r="AM37" s="152" t="s">
        <v>161</v>
      </c>
      <c r="AN37" s="79">
        <v>157120</v>
      </c>
      <c r="AO37" s="79" t="s">
        <v>161</v>
      </c>
      <c r="AP37" s="79" t="s">
        <v>161</v>
      </c>
      <c r="AQ37" s="153">
        <v>1346</v>
      </c>
    </row>
    <row r="38" spans="1:43" ht="12.75" customHeight="1">
      <c r="A38" s="51" t="s">
        <v>149</v>
      </c>
      <c r="B38" s="22" t="s">
        <v>154</v>
      </c>
      <c r="C38" s="52"/>
      <c r="D38" s="72"/>
      <c r="E38" s="73" t="s">
        <v>64</v>
      </c>
      <c r="F38" s="73"/>
      <c r="G38" s="73"/>
      <c r="H38" s="73"/>
      <c r="I38" s="74"/>
      <c r="J38" s="135" t="s">
        <v>161</v>
      </c>
      <c r="K38" s="79" t="s">
        <v>161</v>
      </c>
      <c r="L38" s="79" t="s">
        <v>161</v>
      </c>
      <c r="M38" s="79" t="s">
        <v>161</v>
      </c>
      <c r="N38" s="151" t="s">
        <v>161</v>
      </c>
      <c r="O38" s="77" t="s">
        <v>161</v>
      </c>
      <c r="P38" s="79" t="s">
        <v>161</v>
      </c>
      <c r="Q38" s="79" t="s">
        <v>161</v>
      </c>
      <c r="R38" s="152" t="s">
        <v>161</v>
      </c>
      <c r="S38" s="79" t="s">
        <v>161</v>
      </c>
      <c r="T38" s="79" t="s">
        <v>161</v>
      </c>
      <c r="U38" s="79" t="s">
        <v>161</v>
      </c>
      <c r="V38" s="153" t="s">
        <v>161</v>
      </c>
      <c r="W38" s="141"/>
      <c r="Y38" s="72"/>
      <c r="Z38" s="73" t="s">
        <v>64</v>
      </c>
      <c r="AA38" s="73"/>
      <c r="AB38" s="73"/>
      <c r="AC38" s="73"/>
      <c r="AD38" s="74"/>
      <c r="AE38" s="135">
        <f t="shared" si="1"/>
        <v>149808</v>
      </c>
      <c r="AF38" s="79">
        <v>143760</v>
      </c>
      <c r="AG38" s="79">
        <v>1094</v>
      </c>
      <c r="AH38" s="79">
        <v>580</v>
      </c>
      <c r="AI38" s="151">
        <v>4374</v>
      </c>
      <c r="AJ38" s="77">
        <v>0</v>
      </c>
      <c r="AK38" s="79" t="s">
        <v>161</v>
      </c>
      <c r="AL38" s="79" t="s">
        <v>161</v>
      </c>
      <c r="AM38" s="152" t="s">
        <v>161</v>
      </c>
      <c r="AN38" s="79">
        <v>141252</v>
      </c>
      <c r="AO38" s="79" t="s">
        <v>161</v>
      </c>
      <c r="AP38" s="79" t="s">
        <v>161</v>
      </c>
      <c r="AQ38" s="153">
        <v>2508</v>
      </c>
    </row>
    <row r="39" spans="1:43" ht="12.75" customHeight="1">
      <c r="A39" s="51" t="s">
        <v>149</v>
      </c>
      <c r="B39" s="22" t="s">
        <v>154</v>
      </c>
      <c r="C39" s="52"/>
      <c r="D39" s="72"/>
      <c r="E39" s="73" t="s">
        <v>65</v>
      </c>
      <c r="F39" s="73"/>
      <c r="G39" s="73"/>
      <c r="H39" s="73"/>
      <c r="I39" s="74"/>
      <c r="J39" s="135" t="s">
        <v>161</v>
      </c>
      <c r="K39" s="79" t="s">
        <v>161</v>
      </c>
      <c r="L39" s="79" t="s">
        <v>161</v>
      </c>
      <c r="M39" s="79" t="s">
        <v>161</v>
      </c>
      <c r="N39" s="151" t="s">
        <v>161</v>
      </c>
      <c r="O39" s="77" t="s">
        <v>161</v>
      </c>
      <c r="P39" s="79" t="s">
        <v>161</v>
      </c>
      <c r="Q39" s="79" t="s">
        <v>161</v>
      </c>
      <c r="R39" s="152" t="s">
        <v>161</v>
      </c>
      <c r="S39" s="79" t="s">
        <v>161</v>
      </c>
      <c r="T39" s="79" t="s">
        <v>161</v>
      </c>
      <c r="U39" s="79" t="s">
        <v>161</v>
      </c>
      <c r="V39" s="153" t="s">
        <v>161</v>
      </c>
      <c r="W39" s="141"/>
      <c r="Y39" s="72"/>
      <c r="Z39" s="73" t="s">
        <v>65</v>
      </c>
      <c r="AA39" s="73"/>
      <c r="AB39" s="73"/>
      <c r="AC39" s="73"/>
      <c r="AD39" s="74"/>
      <c r="AE39" s="135">
        <f t="shared" si="1"/>
        <v>1695138</v>
      </c>
      <c r="AF39" s="79">
        <v>1656550</v>
      </c>
      <c r="AG39" s="79">
        <v>0</v>
      </c>
      <c r="AH39" s="79">
        <v>3715</v>
      </c>
      <c r="AI39" s="151">
        <v>34873</v>
      </c>
      <c r="AJ39" s="77">
        <v>0</v>
      </c>
      <c r="AK39" s="79" t="s">
        <v>161</v>
      </c>
      <c r="AL39" s="79" t="s">
        <v>161</v>
      </c>
      <c r="AM39" s="152" t="s">
        <v>161</v>
      </c>
      <c r="AN39" s="79">
        <v>1525705</v>
      </c>
      <c r="AO39" s="79" t="s">
        <v>161</v>
      </c>
      <c r="AP39" s="79" t="s">
        <v>161</v>
      </c>
      <c r="AQ39" s="153">
        <v>24489</v>
      </c>
    </row>
    <row r="40" spans="1:43" ht="13.5" customHeight="1" thickBot="1">
      <c r="A40" s="51" t="s">
        <v>149</v>
      </c>
      <c r="B40" s="22" t="s">
        <v>154</v>
      </c>
      <c r="C40" s="52"/>
      <c r="D40" s="81"/>
      <c r="E40" s="82" t="s">
        <v>66</v>
      </c>
      <c r="F40" s="82"/>
      <c r="G40" s="82"/>
      <c r="H40" s="82"/>
      <c r="I40" s="83"/>
      <c r="J40" s="154" t="s">
        <v>161</v>
      </c>
      <c r="K40" s="88" t="s">
        <v>161</v>
      </c>
      <c r="L40" s="88" t="s">
        <v>161</v>
      </c>
      <c r="M40" s="88" t="s">
        <v>161</v>
      </c>
      <c r="N40" s="155" t="s">
        <v>161</v>
      </c>
      <c r="O40" s="86" t="s">
        <v>161</v>
      </c>
      <c r="P40" s="88" t="s">
        <v>161</v>
      </c>
      <c r="Q40" s="88" t="s">
        <v>161</v>
      </c>
      <c r="R40" s="156" t="s">
        <v>161</v>
      </c>
      <c r="S40" s="88" t="s">
        <v>161</v>
      </c>
      <c r="T40" s="88" t="s">
        <v>161</v>
      </c>
      <c r="U40" s="88" t="s">
        <v>161</v>
      </c>
      <c r="V40" s="157" t="s">
        <v>161</v>
      </c>
      <c r="W40" s="141"/>
      <c r="Y40" s="81"/>
      <c r="Z40" s="82" t="s">
        <v>66</v>
      </c>
      <c r="AA40" s="82"/>
      <c r="AB40" s="82"/>
      <c r="AC40" s="82"/>
      <c r="AD40" s="83"/>
      <c r="AE40" s="154">
        <f t="shared" si="1"/>
        <v>1040027</v>
      </c>
      <c r="AF40" s="88">
        <v>990648</v>
      </c>
      <c r="AG40" s="88">
        <v>14628</v>
      </c>
      <c r="AH40" s="88">
        <v>6367</v>
      </c>
      <c r="AI40" s="155">
        <v>28384</v>
      </c>
      <c r="AJ40" s="86">
        <v>0</v>
      </c>
      <c r="AK40" s="88" t="s">
        <v>161</v>
      </c>
      <c r="AL40" s="88" t="s">
        <v>161</v>
      </c>
      <c r="AM40" s="156" t="s">
        <v>161</v>
      </c>
      <c r="AN40" s="88">
        <v>803751</v>
      </c>
      <c r="AO40" s="88" t="s">
        <v>161</v>
      </c>
      <c r="AP40" s="88" t="s">
        <v>161</v>
      </c>
      <c r="AQ40" s="157">
        <v>20021</v>
      </c>
    </row>
    <row r="41" spans="1:43" ht="13.5">
      <c r="A41" s="51" t="s">
        <v>149</v>
      </c>
      <c r="B41" s="51" t="s">
        <v>155</v>
      </c>
      <c r="D41" s="90" t="s">
        <v>146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320" t="s">
        <v>211</v>
      </c>
      <c r="R41" s="321"/>
      <c r="S41" s="321"/>
      <c r="T41" s="321"/>
      <c r="U41" s="321"/>
      <c r="V41" s="321"/>
      <c r="W41" s="26" t="s">
        <v>146</v>
      </c>
      <c r="Y41" s="90" t="s">
        <v>195</v>
      </c>
      <c r="Z41" s="91"/>
      <c r="AA41" s="91"/>
      <c r="AB41" s="91"/>
      <c r="AC41" s="91"/>
      <c r="AD41" s="90"/>
      <c r="AE41" s="90"/>
      <c r="AF41" s="90"/>
      <c r="AG41" s="90"/>
      <c r="AH41" s="90"/>
      <c r="AI41" s="90"/>
      <c r="AJ41" s="90"/>
      <c r="AK41" s="90"/>
      <c r="AL41" s="320" t="s">
        <v>213</v>
      </c>
      <c r="AM41" s="321"/>
      <c r="AN41" s="321"/>
      <c r="AO41" s="321"/>
      <c r="AP41" s="321"/>
      <c r="AQ41" s="321"/>
    </row>
    <row r="42" spans="1:43" ht="15.75">
      <c r="A42" s="51" t="s">
        <v>166</v>
      </c>
      <c r="B42" s="51"/>
      <c r="D42" s="93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94"/>
      <c r="Y42" s="224" t="s">
        <v>233</v>
      </c>
      <c r="Z42" s="325" t="s">
        <v>234</v>
      </c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225"/>
    </row>
    <row r="43" spans="1:43" ht="25.5" customHeight="1">
      <c r="A43" s="51" t="s">
        <v>155</v>
      </c>
      <c r="B43" s="51"/>
      <c r="Y43" s="227" t="s">
        <v>238</v>
      </c>
      <c r="Z43" s="324" t="s">
        <v>239</v>
      </c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/>
  <mergeCells count="41">
    <mergeCell ref="E14:I14"/>
    <mergeCell ref="V9:V13"/>
    <mergeCell ref="O9:R9"/>
    <mergeCell ref="O10:O13"/>
    <mergeCell ref="P10:P13"/>
    <mergeCell ref="D9:I13"/>
    <mergeCell ref="Z43:AQ43"/>
    <mergeCell ref="Z42:AP42"/>
    <mergeCell ref="AF10:AF11"/>
    <mergeCell ref="AG10:AG11"/>
    <mergeCell ref="AH10:AH11"/>
    <mergeCell ref="Q41:V41"/>
    <mergeCell ref="AM10:AM13"/>
    <mergeCell ref="AO10:AO13"/>
    <mergeCell ref="Y9:AD13"/>
    <mergeCell ref="E42:U42"/>
    <mergeCell ref="AQ9:AQ13"/>
    <mergeCell ref="Z14:AD14"/>
    <mergeCell ref="AL41:AQ41"/>
    <mergeCell ref="AF9:AI9"/>
    <mergeCell ref="AJ9:AM9"/>
    <mergeCell ref="U10:U13"/>
    <mergeCell ref="L10:L13"/>
    <mergeCell ref="AN9:AP9"/>
    <mergeCell ref="T10:T13"/>
    <mergeCell ref="J9:J13"/>
    <mergeCell ref="K9:N9"/>
    <mergeCell ref="K10:K13"/>
    <mergeCell ref="S10:S13"/>
    <mergeCell ref="M10:M13"/>
    <mergeCell ref="S9:U9"/>
    <mergeCell ref="R10:R13"/>
    <mergeCell ref="Q10:Q13"/>
    <mergeCell ref="N10:N13"/>
    <mergeCell ref="AP10:AP13"/>
    <mergeCell ref="AJ10:AJ13"/>
    <mergeCell ref="AK10:AK13"/>
    <mergeCell ref="AL10:AL13"/>
    <mergeCell ref="AI10:AI11"/>
    <mergeCell ref="AE9:AE13"/>
    <mergeCell ref="AN10:AN13"/>
  </mergeCells>
  <conditionalFormatting sqref="G8">
    <cfRule type="expression" priority="3" dxfId="0" stopIfTrue="1">
      <formula>W8=" "</formula>
    </cfRule>
  </conditionalFormatting>
  <conditionalFormatting sqref="G3">
    <cfRule type="expression" priority="4" dxfId="0" stopIfTrue="1">
      <formula>D1=" ?"</formula>
    </cfRule>
  </conditionalFormatting>
  <conditionalFormatting sqref="F1:I1 V1">
    <cfRule type="cellIs" priority="5" dxfId="3" operator="notEqual" stopIfTrue="1">
      <formula>""</formula>
    </cfRule>
  </conditionalFormatting>
  <conditionalFormatting sqref="C1:E1">
    <cfRule type="cellIs" priority="6" dxfId="2" operator="equal" stopIfTrue="1">
      <formula>"nezadána"</formula>
    </cfRule>
  </conditionalFormatting>
  <conditionalFormatting sqref="B38:B40 A2:A26 B14:B26 A38:A42 A27:B37">
    <cfRule type="cellIs" priority="7" dxfId="4" operator="equal" stopIfTrue="1">
      <formula>"odstr"</formula>
    </cfRule>
  </conditionalFormatting>
  <conditionalFormatting sqref="B1">
    <cfRule type="cellIs" priority="8" dxfId="0" operator="equal" stopIfTrue="1">
      <formula>"FUNKCE"</formula>
    </cfRule>
  </conditionalFormatting>
  <conditionalFormatting sqref="B4">
    <cfRule type="expression" priority="9" dxfId="0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" right="0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nebrenskyj</cp:lastModifiedBy>
  <cp:lastPrinted>2020-06-08T08:55:23Z</cp:lastPrinted>
  <dcterms:created xsi:type="dcterms:W3CDTF">2000-10-16T14:33:05Z</dcterms:created>
  <dcterms:modified xsi:type="dcterms:W3CDTF">2020-09-03T12:45:00Z</dcterms:modified>
  <cp:category/>
  <cp:version/>
  <cp:contentType/>
  <cp:contentStatus/>
</cp:coreProperties>
</file>