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60" windowHeight="12150" activeTab="1"/>
  </bookViews>
  <sheets>
    <sheet name="Příloha č. 2" sheetId="1" r:id="rId1"/>
    <sheet name="POROVNÁNÍ NIV 07-06" sheetId="2" r:id="rId2"/>
  </sheets>
  <definedNames>
    <definedName name="_xlnm.Print_Titles" localSheetId="1">'POROVNÁNÍ NIV 07-06'!$1:$6</definedName>
  </definedNames>
  <calcPr fullCalcOnLoad="1"/>
</workbook>
</file>

<file path=xl/sharedStrings.xml><?xml version="1.0" encoding="utf-8"?>
<sst xmlns="http://schemas.openxmlformats.org/spreadsheetml/2006/main" count="1021" uniqueCount="134">
  <si>
    <t>Hl. m. Praha</t>
  </si>
  <si>
    <t>Středočeský</t>
  </si>
  <si>
    <t>Jihočeský</t>
  </si>
  <si>
    <t>Plzeňský</t>
  </si>
  <si>
    <t>Karlovarský</t>
  </si>
  <si>
    <t xml:space="preserve">Ústecký  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</si>
  <si>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</si>
  <si>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</si>
  <si>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</si>
  <si>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</si>
  <si>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</si>
  <si>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</si>
  <si>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</si>
  <si>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</si>
  <si>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ČR celkem</t>
  </si>
  <si>
    <t>V roce 2007</t>
  </si>
  <si>
    <t>V roce 2006</t>
  </si>
  <si>
    <t>§ 3150     Vyšší odborné školy</t>
  </si>
  <si>
    <r>
      <t xml:space="preserve">                                 Kraj
Položka                           </t>
    </r>
    <r>
      <rPr>
        <b/>
        <sz val="12"/>
        <color indexed="9"/>
        <rFont val="Arial"/>
        <family val="2"/>
      </rPr>
      <t xml:space="preserve"> a  </t>
    </r>
    <r>
      <rPr>
        <b/>
        <sz val="12"/>
        <rFont val="Arial"/>
        <family val="2"/>
      </rPr>
      <t xml:space="preserve">      </t>
    </r>
  </si>
  <si>
    <r>
      <t xml:space="preserve">Výkony
</t>
    </r>
    <r>
      <rPr>
        <i/>
        <sz val="12"/>
        <rFont val="Arial"/>
        <family val="2"/>
      </rPr>
      <t>(lůžková kapacita)</t>
    </r>
  </si>
  <si>
    <r>
      <t xml:space="preserve">Celkové NIV
</t>
    </r>
    <r>
      <rPr>
        <i/>
        <sz val="12"/>
        <rFont val="Arial"/>
        <family val="2"/>
      </rPr>
      <t>(v tis. Kč)</t>
    </r>
  </si>
  <si>
    <r>
      <t xml:space="preserve">Jednotkové NIV
</t>
    </r>
    <r>
      <rPr>
        <i/>
        <sz val="12"/>
        <rFont val="Arial"/>
        <family val="2"/>
      </rPr>
      <t>(v Kč)</t>
    </r>
  </si>
  <si>
    <r>
      <t xml:space="preserve">Výkony
</t>
    </r>
    <r>
      <rPr>
        <i/>
        <sz val="12"/>
        <rFont val="Arial"/>
        <family val="2"/>
      </rPr>
      <t>(počet klientů)</t>
    </r>
  </si>
  <si>
    <r>
      <t xml:space="preserve">Výkony
</t>
    </r>
    <r>
      <rPr>
        <i/>
        <sz val="12"/>
        <rFont val="Arial"/>
        <family val="2"/>
      </rPr>
      <t>(počet žáků)</t>
    </r>
  </si>
  <si>
    <t>změna 07/06 - v %</t>
  </si>
  <si>
    <r>
      <t xml:space="preserve">Výkony
</t>
    </r>
    <r>
      <rPr>
        <i/>
        <sz val="12"/>
        <rFont val="Arial"/>
        <family val="2"/>
      </rPr>
      <t>(počet stravovaných)</t>
    </r>
  </si>
  <si>
    <r>
      <t xml:space="preserve">Výkony
</t>
    </r>
    <r>
      <rPr>
        <i/>
        <sz val="12"/>
        <rFont val="Arial"/>
        <family val="2"/>
      </rPr>
      <t>(počet dětí)</t>
    </r>
  </si>
  <si>
    <r>
      <t xml:space="preserve">Výkony
</t>
    </r>
    <r>
      <rPr>
        <i/>
        <sz val="12"/>
        <rFont val="Arial"/>
        <family val="2"/>
      </rPr>
      <t>(počet studentů)</t>
    </r>
  </si>
  <si>
    <r>
      <t xml:space="preserve">Výkony
</t>
    </r>
    <r>
      <rPr>
        <i/>
        <sz val="12"/>
        <rFont val="Arial"/>
        <family val="2"/>
      </rPr>
      <t>(počet ubytovaných)</t>
    </r>
  </si>
  <si>
    <t>Poznámka: Do celkových NIV za rok 2006 byla u Zlínského kraje přičtena částka 23 962,- Kč, kterou chybně vykázal na § 3131 - Výchovná zařízení pro mládež a děti. Správně měla být vykázána v § 4322.</t>
  </si>
  <si>
    <t>Poznámka: Do celkových NIV za rok 2006 byly přičteny částky, které jednotlivé KÚ chybně vykázali na § 3128 - Sportovní školy - gymnázia. Správně měly být vykázány v § 3121.</t>
  </si>
  <si>
    <t>Tabulka č. 1</t>
  </si>
  <si>
    <t>Tabulka č. 2</t>
  </si>
  <si>
    <t>Poznámka: ve školním roce 2007/2008 byla ve výkonových statistických výkazech (ÚIV) vykázána téměř polovina žáků, kteří byli v loňském školním roce vykázání jako žáci "speciálních" škol, ve školách "běžných".</t>
  </si>
  <si>
    <t>Poznámka: včetně všech žáků nástavbového studia.</t>
  </si>
  <si>
    <t>§ 3111   Předškolní zařízení - Mateřské školy (bez speciálních)</t>
  </si>
  <si>
    <t>§ 3112   Speciální předškolní zařízení - Speciální mateřské školy</t>
  </si>
  <si>
    <t>§ 3111 + § 3112   Mateřské školy včetně speciálních</t>
  </si>
  <si>
    <t>§ 3114   Speciální základní školy</t>
  </si>
  <si>
    <t>§ 3113 + § 3114 + § 3117 + § 3118   Základní školy včetně speciálních</t>
  </si>
  <si>
    <t>§ 3143   Školní družiny a kluby</t>
  </si>
  <si>
    <t>§ 3121   Gymnázia (bez speciálních)</t>
  </si>
  <si>
    <t>§ 3122 + § 3126   Střední odborné školy včetně konzervatoří (bez speciálních)</t>
  </si>
  <si>
    <t>§ 3123   Střední odborná učiliště a učiliště (bez speciálních)</t>
  </si>
  <si>
    <t>§ 3122 + § 3123 + § 3126   Střední odborné školy včetně konzervatoří, střední odborná učiliště a učiliště (bez speciálních; bez gymnázií)</t>
  </si>
  <si>
    <t>§ 3124   Speciální střední školy</t>
  </si>
  <si>
    <t>§ 3121 + § 3122 + § 3123 + § 3124 + § 3126   Střední školy celkem (včetně speciálních)</t>
  </si>
  <si>
    <t>§ 3231   Základní umělecké školy</t>
  </si>
  <si>
    <t>§ 3141   Školní stravování při předškolním a základním vzdělávání</t>
  </si>
  <si>
    <t>§ 3142   Ostatní školní stravování</t>
  </si>
  <si>
    <t>§ 3147   Domovy mládeže</t>
  </si>
  <si>
    <t>§ 3145   Internáty</t>
  </si>
  <si>
    <t>§ 3146   Zařízení výchovného poradenství a preventivně výchovné péče</t>
  </si>
  <si>
    <t>§ 3421   Střediska pro volný čas dětí a mládeže</t>
  </si>
  <si>
    <t>§ 4322   Ústavy péče pro mládež - dětské domovy</t>
  </si>
  <si>
    <t>Tabulka č. 3</t>
  </si>
  <si>
    <t>Tabulka č. 4</t>
  </si>
  <si>
    <t>Tabulka č. 5</t>
  </si>
  <si>
    <t>Tabulka č. 6</t>
  </si>
  <si>
    <t>Tabulka č. 7</t>
  </si>
  <si>
    <t>Tabulka č. 8</t>
  </si>
  <si>
    <t>Tabulka č. 9</t>
  </si>
  <si>
    <t>Tabulka č. 10</t>
  </si>
  <si>
    <t>Tabulka č. 11</t>
  </si>
  <si>
    <t>Tabulka č. 12</t>
  </si>
  <si>
    <t>Tabulka č. 13</t>
  </si>
  <si>
    <t>Tabulka č. 14</t>
  </si>
  <si>
    <t>Tabulka č. 15</t>
  </si>
  <si>
    <t>Tabulka č. 16</t>
  </si>
  <si>
    <t>Tabulka č. 17</t>
  </si>
  <si>
    <t>Tabulka č. 18</t>
  </si>
  <si>
    <t>Tabulka č. 19</t>
  </si>
  <si>
    <t>Tabulka č. 20</t>
  </si>
  <si>
    <t>Tabulka č. 21</t>
  </si>
  <si>
    <t>Tabulka č. 22</t>
  </si>
  <si>
    <t>Tabulka č. 6:</t>
  </si>
  <si>
    <t>Tabulka č. 7:</t>
  </si>
  <si>
    <t>Tabulka č. 8:</t>
  </si>
  <si>
    <t>Tabulka č. 9:</t>
  </si>
  <si>
    <t>Tabulka č. 10:</t>
  </si>
  <si>
    <t>Tabulka č. 12:</t>
  </si>
  <si>
    <t>Tabulka č. 13:</t>
  </si>
  <si>
    <t>Tabulka č. 14:</t>
  </si>
  <si>
    <t>Školní družiny a kluby</t>
  </si>
  <si>
    <t>Tabulka č. 15:</t>
  </si>
  <si>
    <t>Tabulka č. 16:</t>
  </si>
  <si>
    <t>Tabulka č. 17:</t>
  </si>
  <si>
    <t>Tabulka č. 18:</t>
  </si>
  <si>
    <t>Tabulka č. 19:</t>
  </si>
  <si>
    <t>Tabulka č. 20:</t>
  </si>
  <si>
    <t>Tabulka č. 21:</t>
  </si>
  <si>
    <t>Speciální střední školy</t>
  </si>
  <si>
    <t>Tabulka č. 22:</t>
  </si>
  <si>
    <t>Vyšší odborné školy</t>
  </si>
  <si>
    <t>Školní stravování při předškolním a základním vzdělávání</t>
  </si>
  <si>
    <t>Ostatní školní stravování</t>
  </si>
  <si>
    <t>Internáty</t>
  </si>
  <si>
    <t>Domovy mládeže</t>
  </si>
  <si>
    <t>Zařízení výchovného poradenství a preventivně výchovné péče</t>
  </si>
  <si>
    <t>Základní umělecké školy</t>
  </si>
  <si>
    <t>Předškolní zařízení - Mateřské školy (bez speciálních)</t>
  </si>
  <si>
    <t>Speciální předškolní zařízení - Speciální mateřské školy</t>
  </si>
  <si>
    <t>Mateřské školy včetně speciálních</t>
  </si>
  <si>
    <t>Základní školy běžné celkem včetně malotřídních (bez speciálních)</t>
  </si>
  <si>
    <t>§ 3113 + § 3117 + § 3118   Základní školy běžné celkem včetně malotřídních (bez speciálních)</t>
  </si>
  <si>
    <t>Speciální základní školy</t>
  </si>
  <si>
    <t>Základní školy včetně speciálních</t>
  </si>
  <si>
    <t>Gymnázia (bez speciálních)</t>
  </si>
  <si>
    <t>Střední odborné školy včetně konzervatoří (bez speciálních)</t>
  </si>
  <si>
    <t>Střední odborná učiliště a učiliště (bez speciálních)</t>
  </si>
  <si>
    <t>Střední školy celkem (včetně speciálních)</t>
  </si>
  <si>
    <t>Střediska pro volný čas dětí a mládeže</t>
  </si>
  <si>
    <t>Ústavy péče pro mládež - dětské domovy</t>
  </si>
  <si>
    <t>Střední odborné školy včetně konzervatoří, střední odborná učiliště a učiliště 
(bez speciálních)</t>
  </si>
  <si>
    <t xml:space="preserve">Tabulka č. 11:
</t>
  </si>
  <si>
    <t xml:space="preserve">Tabulka č. 1: </t>
  </si>
  <si>
    <t xml:space="preserve">Tabulka č. 2: </t>
  </si>
  <si>
    <t xml:space="preserve">Tabulka č. 3: </t>
  </si>
  <si>
    <t xml:space="preserve">Tabulka č. 4: </t>
  </si>
  <si>
    <t xml:space="preserve">Tabulka č. 5: </t>
  </si>
  <si>
    <t>Neinvestiční výdaje krajského a obecního školství na jednotku výkonu v letech 2008 až 2006</t>
  </si>
  <si>
    <r>
      <t xml:space="preserve">(na základě přepočtených výkonů za kalendářní roky </t>
    </r>
    <r>
      <rPr>
        <b/>
        <sz val="14"/>
        <rFont val="Arial"/>
        <family val="2"/>
      </rPr>
      <t>2008 až 2006)</t>
    </r>
  </si>
  <si>
    <t>V roce 2008</t>
  </si>
  <si>
    <t>změna 07-06 - abs.</t>
  </si>
  <si>
    <t>změna 08-07 - abs.</t>
  </si>
  <si>
    <t>změna 08/07 - v %</t>
  </si>
  <si>
    <r>
      <t xml:space="preserve">Celkové NIV
</t>
    </r>
    <r>
      <rPr>
        <i/>
        <sz val="14"/>
        <rFont val="Arial"/>
        <family val="2"/>
      </rPr>
      <t>(v tis. Kč)</t>
    </r>
  </si>
  <si>
    <t>§ 3141 + § 3142   Školní stravování celkem</t>
  </si>
  <si>
    <t>Tabulka č. 23</t>
  </si>
  <si>
    <t>Školní stravování celkem</t>
  </si>
  <si>
    <t>Tabulka č. 23:</t>
  </si>
  <si>
    <t>Vyhodnocení podrobných rozpočtů neinvestičních výdajů státního rozpočtu pro krajské a obecní školství 
za rok 2008, zpracovaných krajskými úřady,  materiál MŠMT č.j. 4 511 /2009-26</t>
  </si>
  <si>
    <t>PŘÍLOHA Č. 2</t>
  </si>
  <si>
    <t>V tabulkách č. 1 až 22 přílohy č. 2 je uvedeno informativní meziroční porovnání výše celkových neinvestičních výdajů, počtu výkonů a výše jednotkových výdajů v letech 2008 až 2006 
v jednotlivých hlavních druzích a typech škol a školských zařízení v jednotlivých krajích.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</si>
</sst>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;\x"/>
    <numFmt numFmtId="165" formatCode="0.000"/>
    <numFmt numFmtId="166" formatCode="#,##0.0"/>
    <numFmt numFmtId="167" formatCode="\+0.00_ ;[Red]\-0.00\ "/>
    <numFmt numFmtId="168" formatCode="\+#,##0\ &quot;Kč&quot;;[Red]\-#,##0\ &quot;Kč&quot;"/>
    <numFmt numFmtId="169" formatCode="\+#,##0;[Red]\-#,##0"/>
    <numFmt numFmtId="170" formatCode="\+\ #,##0;[Red]\-\ #,##0"/>
    <numFmt numFmtId="171" formatCode="\+\ #,##0.0;[Red]\-\ #,##0.0"/>
    <numFmt numFmtId="172" formatCode="\+\ #,##0.00;[Red]\-\ 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64">
    <font>
      <sz val="10"/>
      <name val="Arial"/>
      <family val="0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14"/>
      <name val="Arial"/>
      <family val="2"/>
    </font>
    <font>
      <sz val="12"/>
      <color indexed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2"/>
      <color indexed="9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u val="single"/>
      <sz val="13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u val="single"/>
      <sz val="11"/>
      <color indexed="12"/>
      <name val="Times New Roman"/>
      <family val="1"/>
    </font>
    <font>
      <i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Down="1">
      <left style="medium"/>
      <right>
        <color indexed="63"/>
      </right>
      <top style="medium"/>
      <bottom style="medium"/>
      <diagonal style="medium"/>
    </border>
    <border diagonalDown="1">
      <left>
        <color indexed="63"/>
      </left>
      <right style="medium"/>
      <top style="medium"/>
      <bottom style="medium"/>
      <diagonal style="medium"/>
    </border>
    <border diagonalDown="1">
      <left>
        <color indexed="63"/>
      </left>
      <right style="medium"/>
      <top style="medium"/>
      <bottom>
        <color indexed="63"/>
      </bottom>
      <diagonal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textRotation="90"/>
    </xf>
    <xf numFmtId="0" fontId="5" fillId="0" borderId="11" xfId="0" applyFont="1" applyFill="1" applyBorder="1" applyAlignment="1">
      <alignment horizontal="center" textRotation="90"/>
    </xf>
    <xf numFmtId="0" fontId="5" fillId="0" borderId="12" xfId="0" applyFont="1" applyFill="1" applyBorder="1" applyAlignment="1">
      <alignment horizontal="center" textRotation="90"/>
    </xf>
    <xf numFmtId="0" fontId="5" fillId="0" borderId="13" xfId="0" applyFont="1" applyFill="1" applyBorder="1" applyAlignment="1">
      <alignment horizontal="center" textRotation="90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  <xf numFmtId="4" fontId="8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center" textRotation="90"/>
    </xf>
    <xf numFmtId="0" fontId="7" fillId="0" borderId="15" xfId="0" applyFont="1" applyFill="1" applyBorder="1" applyAlignment="1">
      <alignment horizontal="left" wrapText="1"/>
    </xf>
    <xf numFmtId="3" fontId="9" fillId="0" borderId="16" xfId="0" applyNumberFormat="1" applyFont="1" applyFill="1" applyBorder="1" applyAlignment="1">
      <alignment/>
    </xf>
    <xf numFmtId="170" fontId="12" fillId="0" borderId="16" xfId="0" applyNumberFormat="1" applyFont="1" applyFill="1" applyBorder="1" applyAlignment="1">
      <alignment/>
    </xf>
    <xf numFmtId="3" fontId="9" fillId="0" borderId="17" xfId="0" applyNumberFormat="1" applyFont="1" applyFill="1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/>
    </xf>
    <xf numFmtId="170" fontId="14" fillId="0" borderId="18" xfId="0" applyNumberFormat="1" applyFont="1" applyFill="1" applyBorder="1" applyAlignment="1">
      <alignment/>
    </xf>
    <xf numFmtId="0" fontId="8" fillId="0" borderId="19" xfId="0" applyFont="1" applyFill="1" applyBorder="1" applyAlignment="1">
      <alignment horizontal="left" wrapText="1"/>
    </xf>
    <xf numFmtId="0" fontId="16" fillId="0" borderId="0" xfId="0" applyFont="1" applyAlignment="1">
      <alignment/>
    </xf>
    <xf numFmtId="3" fontId="0" fillId="0" borderId="0" xfId="0" applyNumberFormat="1" applyAlignment="1">
      <alignment/>
    </xf>
    <xf numFmtId="0" fontId="15" fillId="33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right"/>
    </xf>
    <xf numFmtId="172" fontId="12" fillId="0" borderId="0" xfId="0" applyNumberFormat="1" applyFont="1" applyFill="1" applyBorder="1" applyAlignment="1">
      <alignment/>
    </xf>
    <xf numFmtId="172" fontId="14" fillId="0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19" fillId="34" borderId="0" xfId="0" applyFont="1" applyFill="1" applyAlignment="1">
      <alignment horizontal="center"/>
    </xf>
    <xf numFmtId="0" fontId="20" fillId="34" borderId="0" xfId="0" applyFont="1" applyFill="1" applyAlignment="1">
      <alignment horizontal="right"/>
    </xf>
    <xf numFmtId="0" fontId="21" fillId="34" borderId="0" xfId="0" applyFont="1" applyFill="1" applyAlignment="1">
      <alignment/>
    </xf>
    <xf numFmtId="0" fontId="22" fillId="34" borderId="0" xfId="0" applyFont="1" applyFill="1" applyAlignment="1">
      <alignment horizontal="left" wrapText="1"/>
    </xf>
    <xf numFmtId="0" fontId="25" fillId="34" borderId="0" xfId="0" applyFont="1" applyFill="1" applyAlignment="1">
      <alignment horizontal="left" wrapText="1"/>
    </xf>
    <xf numFmtId="0" fontId="28" fillId="34" borderId="0" xfId="36" applyFont="1" applyFill="1" applyAlignment="1" applyProtection="1">
      <alignment wrapText="1"/>
      <protection/>
    </xf>
    <xf numFmtId="0" fontId="24" fillId="34" borderId="0" xfId="0" applyFont="1" applyFill="1" applyAlignment="1">
      <alignment/>
    </xf>
    <xf numFmtId="0" fontId="24" fillId="34" borderId="0" xfId="0" applyFont="1" applyFill="1" applyAlignment="1">
      <alignment wrapText="1"/>
    </xf>
    <xf numFmtId="0" fontId="23" fillId="34" borderId="0" xfId="0" applyFont="1" applyFill="1" applyAlignment="1">
      <alignment/>
    </xf>
    <xf numFmtId="0" fontId="5" fillId="0" borderId="20" xfId="0" applyFont="1" applyFill="1" applyBorder="1" applyAlignment="1">
      <alignment horizontal="center" textRotation="90"/>
    </xf>
    <xf numFmtId="0" fontId="5" fillId="0" borderId="21" xfId="0" applyFont="1" applyFill="1" applyBorder="1" applyAlignment="1">
      <alignment horizontal="center" textRotation="90"/>
    </xf>
    <xf numFmtId="0" fontId="5" fillId="0" borderId="22" xfId="0" applyFont="1" applyFill="1" applyBorder="1" applyAlignment="1">
      <alignment horizontal="center" textRotation="90"/>
    </xf>
    <xf numFmtId="0" fontId="5" fillId="0" borderId="23" xfId="0" applyFont="1" applyFill="1" applyBorder="1" applyAlignment="1">
      <alignment horizontal="center" textRotation="90"/>
    </xf>
    <xf numFmtId="0" fontId="7" fillId="0" borderId="18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left" wrapText="1"/>
    </xf>
    <xf numFmtId="0" fontId="8" fillId="0" borderId="24" xfId="0" applyFont="1" applyFill="1" applyBorder="1" applyAlignment="1">
      <alignment horizontal="left" wrapText="1"/>
    </xf>
    <xf numFmtId="0" fontId="7" fillId="0" borderId="25" xfId="0" applyFont="1" applyFill="1" applyBorder="1" applyAlignment="1">
      <alignment horizontal="left" wrapText="1"/>
    </xf>
    <xf numFmtId="0" fontId="7" fillId="0" borderId="26" xfId="0" applyFont="1" applyFill="1" applyBorder="1" applyAlignment="1">
      <alignment horizontal="left" wrapText="1"/>
    </xf>
    <xf numFmtId="0" fontId="8" fillId="0" borderId="26" xfId="0" applyFont="1" applyFill="1" applyBorder="1" applyAlignment="1">
      <alignment horizontal="left" wrapText="1"/>
    </xf>
    <xf numFmtId="0" fontId="8" fillId="0" borderId="27" xfId="0" applyFont="1" applyFill="1" applyBorder="1" applyAlignment="1">
      <alignment horizontal="left" wrapText="1"/>
    </xf>
    <xf numFmtId="172" fontId="12" fillId="0" borderId="16" xfId="0" applyNumberFormat="1" applyFont="1" applyFill="1" applyBorder="1" applyAlignment="1">
      <alignment/>
    </xf>
    <xf numFmtId="3" fontId="9" fillId="0" borderId="28" xfId="0" applyNumberFormat="1" applyFont="1" applyFill="1" applyBorder="1" applyAlignment="1">
      <alignment/>
    </xf>
    <xf numFmtId="172" fontId="12" fillId="0" borderId="28" xfId="0" applyNumberFormat="1" applyFont="1" applyFill="1" applyBorder="1" applyAlignment="1">
      <alignment/>
    </xf>
    <xf numFmtId="170" fontId="12" fillId="0" borderId="28" xfId="0" applyNumberFormat="1" applyFont="1" applyFill="1" applyBorder="1" applyAlignment="1">
      <alignment/>
    </xf>
    <xf numFmtId="170" fontId="12" fillId="0" borderId="29" xfId="0" applyNumberFormat="1" applyFont="1" applyFill="1" applyBorder="1" applyAlignment="1">
      <alignment/>
    </xf>
    <xf numFmtId="170" fontId="12" fillId="0" borderId="30" xfId="0" applyNumberFormat="1" applyFont="1" applyFill="1" applyBorder="1" applyAlignment="1">
      <alignment/>
    </xf>
    <xf numFmtId="172" fontId="14" fillId="0" borderId="18" xfId="0" applyNumberFormat="1" applyFont="1" applyFill="1" applyBorder="1" applyAlignment="1">
      <alignment/>
    </xf>
    <xf numFmtId="170" fontId="14" fillId="0" borderId="24" xfId="0" applyNumberFormat="1" applyFont="1" applyFill="1" applyBorder="1" applyAlignment="1">
      <alignment/>
    </xf>
    <xf numFmtId="3" fontId="9" fillId="0" borderId="31" xfId="0" applyNumberFormat="1" applyFont="1" applyFill="1" applyBorder="1" applyAlignment="1">
      <alignment/>
    </xf>
    <xf numFmtId="3" fontId="9" fillId="0" borderId="32" xfId="0" applyNumberFormat="1" applyFont="1" applyFill="1" applyBorder="1" applyAlignment="1">
      <alignment/>
    </xf>
    <xf numFmtId="3" fontId="9" fillId="0" borderId="33" xfId="0" applyNumberFormat="1" applyFont="1" applyFill="1" applyBorder="1" applyAlignment="1">
      <alignment/>
    </xf>
    <xf numFmtId="172" fontId="12" fillId="0" borderId="33" xfId="0" applyNumberFormat="1" applyFont="1" applyFill="1" applyBorder="1" applyAlignment="1">
      <alignment/>
    </xf>
    <xf numFmtId="170" fontId="12" fillId="0" borderId="33" xfId="0" applyNumberFormat="1" applyFont="1" applyFill="1" applyBorder="1" applyAlignment="1">
      <alignment/>
    </xf>
    <xf numFmtId="170" fontId="12" fillId="0" borderId="34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170" fontId="12" fillId="0" borderId="0" xfId="0" applyNumberFormat="1" applyFont="1" applyFill="1" applyBorder="1" applyAlignment="1">
      <alignment/>
    </xf>
    <xf numFmtId="170" fontId="14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9" fillId="0" borderId="35" xfId="0" applyFont="1" applyFill="1" applyBorder="1" applyAlignment="1">
      <alignment horizontal="center" wrapText="1"/>
    </xf>
    <xf numFmtId="0" fontId="22" fillId="34" borderId="0" xfId="0" applyFont="1" applyFill="1" applyAlignment="1">
      <alignment horizontal="left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5" fillId="0" borderId="4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0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15.28125" style="35" customWidth="1"/>
    <col min="2" max="2" width="76.7109375" style="35" customWidth="1"/>
    <col min="3" max="16384" width="9.140625" style="35" customWidth="1"/>
  </cols>
  <sheetData>
    <row r="1" spans="1:2" ht="25.5" customHeight="1">
      <c r="A1" s="75" t="s">
        <v>131</v>
      </c>
      <c r="B1" s="75"/>
    </row>
    <row r="2" ht="15.75" customHeight="1">
      <c r="A2" s="36"/>
    </row>
    <row r="3" ht="15.75">
      <c r="B3" s="37" t="s">
        <v>132</v>
      </c>
    </row>
    <row r="4" ht="29.25" customHeight="1">
      <c r="A4" s="38"/>
    </row>
    <row r="5" spans="1:2" ht="48" customHeight="1">
      <c r="A5" s="76" t="s">
        <v>133</v>
      </c>
      <c r="B5" s="76"/>
    </row>
    <row r="6" spans="1:2" ht="25.5" customHeight="1">
      <c r="A6" s="40"/>
      <c r="B6" s="39"/>
    </row>
    <row r="7" spans="1:2" ht="18" customHeight="1">
      <c r="A7" s="41" t="s">
        <v>115</v>
      </c>
      <c r="B7" s="42" t="s">
        <v>100</v>
      </c>
    </row>
    <row r="8" spans="1:2" ht="18" customHeight="1">
      <c r="A8" s="41" t="s">
        <v>116</v>
      </c>
      <c r="B8" s="42" t="s">
        <v>101</v>
      </c>
    </row>
    <row r="9" spans="1:2" ht="18" customHeight="1">
      <c r="A9" s="41" t="s">
        <v>117</v>
      </c>
      <c r="B9" s="42" t="s">
        <v>102</v>
      </c>
    </row>
    <row r="10" spans="1:2" ht="18" customHeight="1">
      <c r="A10" s="41" t="s">
        <v>118</v>
      </c>
      <c r="B10" s="42" t="s">
        <v>103</v>
      </c>
    </row>
    <row r="11" spans="1:2" ht="18" customHeight="1">
      <c r="A11" s="41" t="s">
        <v>119</v>
      </c>
      <c r="B11" s="42" t="s">
        <v>105</v>
      </c>
    </row>
    <row r="12" spans="1:2" ht="18" customHeight="1">
      <c r="A12" s="41" t="s">
        <v>75</v>
      </c>
      <c r="B12" s="42" t="s">
        <v>106</v>
      </c>
    </row>
    <row r="13" spans="1:2" ht="18" customHeight="1">
      <c r="A13" s="41" t="s">
        <v>76</v>
      </c>
      <c r="B13" s="42" t="s">
        <v>83</v>
      </c>
    </row>
    <row r="14" spans="1:2" ht="18" customHeight="1">
      <c r="A14" s="41" t="s">
        <v>77</v>
      </c>
      <c r="B14" s="42" t="s">
        <v>107</v>
      </c>
    </row>
    <row r="15" spans="1:2" ht="18" customHeight="1">
      <c r="A15" s="41" t="s">
        <v>78</v>
      </c>
      <c r="B15" s="42" t="s">
        <v>108</v>
      </c>
    </row>
    <row r="16" spans="1:2" ht="18" customHeight="1">
      <c r="A16" s="41" t="s">
        <v>79</v>
      </c>
      <c r="B16" s="42" t="s">
        <v>109</v>
      </c>
    </row>
    <row r="17" spans="1:2" ht="36" customHeight="1">
      <c r="A17" s="41" t="s">
        <v>114</v>
      </c>
      <c r="B17" s="43" t="s">
        <v>113</v>
      </c>
    </row>
    <row r="18" spans="1:2" ht="18" customHeight="1">
      <c r="A18" s="41" t="s">
        <v>80</v>
      </c>
      <c r="B18" s="42" t="s">
        <v>91</v>
      </c>
    </row>
    <row r="19" spans="1:2" ht="18" customHeight="1">
      <c r="A19" s="41" t="s">
        <v>81</v>
      </c>
      <c r="B19" s="42" t="s">
        <v>110</v>
      </c>
    </row>
    <row r="20" spans="1:2" ht="18" customHeight="1">
      <c r="A20" s="41" t="s">
        <v>82</v>
      </c>
      <c r="B20" s="42" t="s">
        <v>93</v>
      </c>
    </row>
    <row r="21" spans="1:2" ht="18" customHeight="1">
      <c r="A21" s="41" t="s">
        <v>84</v>
      </c>
      <c r="B21" s="42" t="s">
        <v>94</v>
      </c>
    </row>
    <row r="22" spans="1:2" ht="18" customHeight="1">
      <c r="A22" s="41" t="s">
        <v>85</v>
      </c>
      <c r="B22" s="42" t="s">
        <v>95</v>
      </c>
    </row>
    <row r="23" spans="1:2" ht="18" customHeight="1">
      <c r="A23" s="41" t="s">
        <v>86</v>
      </c>
      <c r="B23" s="42" t="s">
        <v>129</v>
      </c>
    </row>
    <row r="24" spans="1:2" ht="18" customHeight="1">
      <c r="A24" s="41" t="s">
        <v>87</v>
      </c>
      <c r="B24" s="42" t="s">
        <v>96</v>
      </c>
    </row>
    <row r="25" spans="1:2" ht="18" customHeight="1">
      <c r="A25" s="41" t="s">
        <v>88</v>
      </c>
      <c r="B25" s="42" t="s">
        <v>97</v>
      </c>
    </row>
    <row r="26" spans="1:2" ht="18" customHeight="1">
      <c r="A26" s="41" t="s">
        <v>89</v>
      </c>
      <c r="B26" s="42" t="s">
        <v>98</v>
      </c>
    </row>
    <row r="27" spans="1:2" ht="18" customHeight="1">
      <c r="A27" s="41" t="s">
        <v>90</v>
      </c>
      <c r="B27" s="42" t="s">
        <v>99</v>
      </c>
    </row>
    <row r="28" spans="1:2" ht="18" customHeight="1">
      <c r="A28" s="41" t="s">
        <v>92</v>
      </c>
      <c r="B28" s="42" t="s">
        <v>111</v>
      </c>
    </row>
    <row r="29" spans="1:2" ht="18" customHeight="1">
      <c r="A29" s="41" t="s">
        <v>130</v>
      </c>
      <c r="B29" s="42" t="s">
        <v>112</v>
      </c>
    </row>
    <row r="30" ht="15">
      <c r="A30" s="44"/>
    </row>
  </sheetData>
  <sheetProtection/>
  <mergeCells count="2">
    <mergeCell ref="A1:B1"/>
    <mergeCell ref="A5:B5"/>
  </mergeCells>
  <hyperlinks>
    <hyperlink ref="A7" location="'POROVNÁNÍ NIV 07-06'!A6" display="Tabulka č. 1: "/>
    <hyperlink ref="A8" location="'POROVNÁNÍ NIV 07-06'!A32" display="Tabulka č. 2: "/>
    <hyperlink ref="A9" location="'POROVNÁNÍ NIV 07-06'!A58" display="Tabulka č. 3: "/>
    <hyperlink ref="A10" location="'POROVNÁNÍ NIV 07-06'!A84" display="Tabulka č. 4: "/>
    <hyperlink ref="A11" location="'POROVNÁNÍ NIV 07-06'!A110" display="Tabulka č. 5: "/>
    <hyperlink ref="A12" location="'POROVNÁNÍ NIV 07-06'!A136" display="Tabulka č. 6:"/>
    <hyperlink ref="A13" location="'POROVNÁNÍ NIV 07-06'!A162" display="Tabulka č. 7:"/>
    <hyperlink ref="A14" location="'POROVNÁNÍ NIV 07-06'!A188" display="Tabulka č. 8:"/>
    <hyperlink ref="A15" location="'POROVNÁNÍ NIV 07-06'!A214" display="Tabulka č. 9:"/>
    <hyperlink ref="A16" location="'POROVNÁNÍ NIV 07-06'!A240" display="Tabulka č. 10:"/>
    <hyperlink ref="A17" location="'POROVNÁNÍ NIV 07-06'!A266" display="'POROVNÁNÍ NIV 07-06'!A266"/>
    <hyperlink ref="A18" location="'POROVNÁNÍ NIV 07-06'!A292" display="Tabulka č. 12:"/>
    <hyperlink ref="A19" location="'POROVNÁNÍ NIV 07-06'!A318" display="Tabulka č. 13:"/>
    <hyperlink ref="A20" location="'POROVNÁNÍ NIV 07-06'!A344" display="Tabulka č. 14:"/>
    <hyperlink ref="A21" location="'POROVNÁNÍ NIV 07-06'!A370" display="Tabulka č. 15:"/>
    <hyperlink ref="A22" location="'POROVNÁNÍ NIV 07-06'!A396" display="Tabulka č. 16:"/>
    <hyperlink ref="A24" location="'POROVNÁNÍ NIV 07-06'!A448" display="Tabulka č. 18:"/>
    <hyperlink ref="A25" location="'POROVNÁNÍ NIV 07-06'!A474" display="Tabulka č. 19:"/>
    <hyperlink ref="A26" location="'POROVNÁNÍ NIV 07-06'!A500" display="Tabulka č. 20:"/>
    <hyperlink ref="A27" location="'POROVNÁNÍ NIV 07-06'!A526" display="Tabulka č. 21:"/>
    <hyperlink ref="A28" location="'POROVNÁNÍ NIV 07-06'!A552" display="Tabulka č. 22:"/>
    <hyperlink ref="A29" location="'POROVNÁNÍ NIV 07-06'!A578" display="Tabulka č. 23:"/>
    <hyperlink ref="A23" location="'POROVNÁNÍ NIV 07-06'!A422" display="Tabulka č. 17:"/>
  </hyperlinks>
  <printOptions/>
  <pageMargins left="0.7874015748031497" right="0.7874015748031497" top="0.4921259842519685" bottom="0.7874015748031497" header="0.4921259842519685" footer="0.5118110236220472"/>
  <pageSetup fitToHeight="1" fitToWidth="1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03"/>
  <sheetViews>
    <sheetView tabSelected="1" zoomScale="85" zoomScaleNormal="85" zoomScaleSheetLayoutView="75" zoomScalePageLayoutView="0" workbookViewId="0" topLeftCell="A1">
      <selection activeCell="A317" sqref="A317"/>
    </sheetView>
  </sheetViews>
  <sheetFormatPr defaultColWidth="9.140625" defaultRowHeight="12.75"/>
  <cols>
    <col min="1" max="1" width="17.00390625" style="0" customWidth="1"/>
    <col min="2" max="2" width="22.00390625" style="0" customWidth="1"/>
    <col min="3" max="16" width="10.7109375" style="0" customWidth="1"/>
    <col min="17" max="17" width="13.140625" style="0" customWidth="1"/>
  </cols>
  <sheetData>
    <row r="1" s="29" customFormat="1" ht="15">
      <c r="Q1" s="32"/>
    </row>
    <row r="2" spans="1:17" s="30" customFormat="1" ht="23.25" customHeight="1">
      <c r="A2" s="89" t="s">
        <v>120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="30" customFormat="1" ht="12.75"/>
    <row r="4" spans="1:17" s="30" customFormat="1" ht="18">
      <c r="A4" s="90" t="s">
        <v>121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</row>
    <row r="5" s="30" customFormat="1" ht="12.75"/>
    <row r="6" s="30" customFormat="1" ht="12.75"/>
    <row r="7" spans="1:17" s="31" customFormat="1" ht="18">
      <c r="A7" s="83" t="s">
        <v>35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</row>
    <row r="8" s="3" customFormat="1" ht="13.5" thickBot="1">
      <c r="Q8" s="26" t="s">
        <v>31</v>
      </c>
    </row>
    <row r="9" spans="1:17" s="3" customFormat="1" ht="108.75" thickBot="1">
      <c r="A9" s="84" t="s">
        <v>18</v>
      </c>
      <c r="B9" s="92"/>
      <c r="C9" s="45" t="s">
        <v>0</v>
      </c>
      <c r="D9" s="46" t="s">
        <v>1</v>
      </c>
      <c r="E9" s="46" t="s">
        <v>2</v>
      </c>
      <c r="F9" s="46" t="s">
        <v>3</v>
      </c>
      <c r="G9" s="46" t="s">
        <v>4</v>
      </c>
      <c r="H9" s="46" t="s">
        <v>5</v>
      </c>
      <c r="I9" s="46" t="s">
        <v>6</v>
      </c>
      <c r="J9" s="46" t="s">
        <v>7</v>
      </c>
      <c r="K9" s="46" t="s">
        <v>8</v>
      </c>
      <c r="L9" s="46" t="s">
        <v>9</v>
      </c>
      <c r="M9" s="46" t="s">
        <v>10</v>
      </c>
      <c r="N9" s="46" t="s">
        <v>11</v>
      </c>
      <c r="O9" s="46" t="s">
        <v>12</v>
      </c>
      <c r="P9" s="47" t="s">
        <v>13</v>
      </c>
      <c r="Q9" s="48" t="s">
        <v>14</v>
      </c>
    </row>
    <row r="10" spans="1:17" s="3" customFormat="1" ht="15" customHeight="1">
      <c r="A10" s="86" t="s">
        <v>126</v>
      </c>
      <c r="B10" s="16" t="s">
        <v>122</v>
      </c>
      <c r="C10" s="64">
        <v>859255</v>
      </c>
      <c r="D10" s="19">
        <v>1032210.63</v>
      </c>
      <c r="E10" s="19">
        <v>546757</v>
      </c>
      <c r="F10" s="19">
        <v>479116</v>
      </c>
      <c r="G10" s="19">
        <v>249665.37</v>
      </c>
      <c r="H10" s="19">
        <v>707845.1</v>
      </c>
      <c r="I10" s="19">
        <v>385658.97</v>
      </c>
      <c r="J10" s="19">
        <v>491124.6</v>
      </c>
      <c r="K10" s="19">
        <v>481681</v>
      </c>
      <c r="L10" s="19">
        <v>447427</v>
      </c>
      <c r="M10" s="19">
        <v>946169.7</v>
      </c>
      <c r="N10" s="19">
        <v>563475</v>
      </c>
      <c r="O10" s="19">
        <v>520921</v>
      </c>
      <c r="P10" s="65">
        <v>1040645</v>
      </c>
      <c r="Q10" s="20">
        <f>SUM(C10:P10)</f>
        <v>8751951.370000001</v>
      </c>
    </row>
    <row r="11" spans="1:17" ht="15" customHeight="1">
      <c r="A11" s="87"/>
      <c r="B11" s="49" t="s">
        <v>15</v>
      </c>
      <c r="C11" s="57">
        <v>840945.7</v>
      </c>
      <c r="D11" s="17">
        <v>963503.54</v>
      </c>
      <c r="E11" s="17">
        <v>504627</v>
      </c>
      <c r="F11" s="17">
        <v>443632</v>
      </c>
      <c r="G11" s="17">
        <v>235880.78</v>
      </c>
      <c r="H11" s="17">
        <v>682464.29</v>
      </c>
      <c r="I11" s="17">
        <v>368528.11</v>
      </c>
      <c r="J11" s="17">
        <v>459098</v>
      </c>
      <c r="K11" s="17">
        <v>456808</v>
      </c>
      <c r="L11" s="17">
        <v>430678</v>
      </c>
      <c r="M11" s="17">
        <v>896006.6</v>
      </c>
      <c r="N11" s="17">
        <v>535945.5</v>
      </c>
      <c r="O11" s="17">
        <v>505374</v>
      </c>
      <c r="P11" s="66">
        <v>988601</v>
      </c>
      <c r="Q11" s="21">
        <f>SUM(C11:P11)</f>
        <v>8312092.52</v>
      </c>
    </row>
    <row r="12" spans="1:17" ht="15" customHeight="1">
      <c r="A12" s="87"/>
      <c r="B12" s="49" t="s">
        <v>16</v>
      </c>
      <c r="C12" s="57">
        <v>782221.1</v>
      </c>
      <c r="D12" s="17">
        <v>900537.9</v>
      </c>
      <c r="E12" s="17">
        <v>483786</v>
      </c>
      <c r="F12" s="17">
        <v>416402</v>
      </c>
      <c r="G12" s="17">
        <v>231509.08</v>
      </c>
      <c r="H12" s="17">
        <v>648252.24</v>
      </c>
      <c r="I12" s="17">
        <v>351605.93</v>
      </c>
      <c r="J12" s="17">
        <v>431136.87</v>
      </c>
      <c r="K12" s="17">
        <v>434602</v>
      </c>
      <c r="L12" s="17">
        <v>410986</v>
      </c>
      <c r="M12" s="17">
        <v>836960.8</v>
      </c>
      <c r="N12" s="17">
        <v>495162.8</v>
      </c>
      <c r="O12" s="17">
        <v>476347.25</v>
      </c>
      <c r="P12" s="66">
        <v>914436</v>
      </c>
      <c r="Q12" s="21">
        <f>SUM(C12:P12)</f>
        <v>7813945.97</v>
      </c>
    </row>
    <row r="13" spans="1:17" ht="15" customHeight="1">
      <c r="A13" s="87"/>
      <c r="B13" s="50" t="s">
        <v>125</v>
      </c>
      <c r="C13" s="58">
        <f>C10/C11*100-100</f>
        <v>2.177227376274132</v>
      </c>
      <c r="D13" s="56">
        <f aca="true" t="shared" si="0" ref="D13:P13">D10/D11*100-100</f>
        <v>7.130963940205135</v>
      </c>
      <c r="E13" s="56">
        <f t="shared" si="0"/>
        <v>8.348740753071084</v>
      </c>
      <c r="F13" s="56">
        <f t="shared" si="0"/>
        <v>7.9985212969307895</v>
      </c>
      <c r="G13" s="56">
        <f t="shared" si="0"/>
        <v>5.843880116048467</v>
      </c>
      <c r="H13" s="56">
        <f t="shared" si="0"/>
        <v>3.7189945865152794</v>
      </c>
      <c r="I13" s="56">
        <f t="shared" si="0"/>
        <v>4.6484540894315955</v>
      </c>
      <c r="J13" s="56">
        <f t="shared" si="0"/>
        <v>6.9759833412473995</v>
      </c>
      <c r="K13" s="56">
        <f t="shared" si="0"/>
        <v>5.44495718113518</v>
      </c>
      <c r="L13" s="56">
        <f t="shared" si="0"/>
        <v>3.8889843456131956</v>
      </c>
      <c r="M13" s="56">
        <f t="shared" si="0"/>
        <v>5.598519028766091</v>
      </c>
      <c r="N13" s="56">
        <f t="shared" si="0"/>
        <v>5.136623033498736</v>
      </c>
      <c r="O13" s="56">
        <f t="shared" si="0"/>
        <v>3.076335545556347</v>
      </c>
      <c r="P13" s="67">
        <f t="shared" si="0"/>
        <v>5.26440899817014</v>
      </c>
      <c r="Q13" s="62">
        <f>Q10/Q11*100-100</f>
        <v>5.291794442153304</v>
      </c>
    </row>
    <row r="14" spans="1:17" ht="15" customHeight="1">
      <c r="A14" s="87"/>
      <c r="B14" s="50" t="s">
        <v>124</v>
      </c>
      <c r="C14" s="59">
        <f>C10-C11</f>
        <v>18309.300000000047</v>
      </c>
      <c r="D14" s="18">
        <f aca="true" t="shared" si="1" ref="D14:P14">D10-D11</f>
        <v>68707.08999999997</v>
      </c>
      <c r="E14" s="18">
        <f t="shared" si="1"/>
        <v>42130</v>
      </c>
      <c r="F14" s="18">
        <f t="shared" si="1"/>
        <v>35484</v>
      </c>
      <c r="G14" s="18">
        <f t="shared" si="1"/>
        <v>13784.589999999997</v>
      </c>
      <c r="H14" s="18">
        <f t="shared" si="1"/>
        <v>25380.80999999994</v>
      </c>
      <c r="I14" s="18">
        <f t="shared" si="1"/>
        <v>17130.859999999986</v>
      </c>
      <c r="J14" s="18">
        <f t="shared" si="1"/>
        <v>32026.599999999977</v>
      </c>
      <c r="K14" s="18">
        <f t="shared" si="1"/>
        <v>24873</v>
      </c>
      <c r="L14" s="18">
        <f t="shared" si="1"/>
        <v>16749</v>
      </c>
      <c r="M14" s="18">
        <f t="shared" si="1"/>
        <v>50163.09999999998</v>
      </c>
      <c r="N14" s="18">
        <f t="shared" si="1"/>
        <v>27529.5</v>
      </c>
      <c r="O14" s="18">
        <f t="shared" si="1"/>
        <v>15547</v>
      </c>
      <c r="P14" s="68">
        <f t="shared" si="1"/>
        <v>52044</v>
      </c>
      <c r="Q14" s="22">
        <f>Q10-Q11</f>
        <v>439858.8500000015</v>
      </c>
    </row>
    <row r="15" spans="1:17" ht="15" customHeight="1">
      <c r="A15" s="87"/>
      <c r="B15" s="50" t="s">
        <v>24</v>
      </c>
      <c r="C15" s="58">
        <f>C11/C12*100-100</f>
        <v>7.507417020584086</v>
      </c>
      <c r="D15" s="56">
        <f aca="true" t="shared" si="2" ref="D15:P15">D11/D12*100-100</f>
        <v>6.992003334895742</v>
      </c>
      <c r="E15" s="56">
        <f t="shared" si="2"/>
        <v>4.307896466619525</v>
      </c>
      <c r="F15" s="56">
        <f t="shared" si="2"/>
        <v>6.539353797532186</v>
      </c>
      <c r="G15" s="56">
        <f t="shared" si="2"/>
        <v>1.8883492604264234</v>
      </c>
      <c r="H15" s="56">
        <f t="shared" si="2"/>
        <v>5.277582997630674</v>
      </c>
      <c r="I15" s="56">
        <f t="shared" si="2"/>
        <v>4.812825540229085</v>
      </c>
      <c r="J15" s="56">
        <f t="shared" si="2"/>
        <v>6.485441618574626</v>
      </c>
      <c r="K15" s="56">
        <f t="shared" si="2"/>
        <v>5.109502487333245</v>
      </c>
      <c r="L15" s="56">
        <f t="shared" si="2"/>
        <v>4.791404086757225</v>
      </c>
      <c r="M15" s="56">
        <f t="shared" si="2"/>
        <v>7.054786795271653</v>
      </c>
      <c r="N15" s="56">
        <f t="shared" si="2"/>
        <v>8.236220491523198</v>
      </c>
      <c r="O15" s="56">
        <f t="shared" si="2"/>
        <v>6.093611330809608</v>
      </c>
      <c r="P15" s="67">
        <f t="shared" si="2"/>
        <v>8.110463717526443</v>
      </c>
      <c r="Q15" s="62">
        <f>Q11/Q12*100-100</f>
        <v>6.375095910728447</v>
      </c>
    </row>
    <row r="16" spans="1:17" ht="15" customHeight="1" thickBot="1">
      <c r="A16" s="88"/>
      <c r="B16" s="51" t="s">
        <v>123</v>
      </c>
      <c r="C16" s="60">
        <f>C11-C12</f>
        <v>58724.59999999998</v>
      </c>
      <c r="D16" s="61">
        <f aca="true" t="shared" si="3" ref="D16:P16">D11-D12</f>
        <v>62965.640000000014</v>
      </c>
      <c r="E16" s="61">
        <f t="shared" si="3"/>
        <v>20841</v>
      </c>
      <c r="F16" s="61">
        <f t="shared" si="3"/>
        <v>27230</v>
      </c>
      <c r="G16" s="61">
        <f t="shared" si="3"/>
        <v>4371.700000000012</v>
      </c>
      <c r="H16" s="61">
        <f t="shared" si="3"/>
        <v>34212.05000000005</v>
      </c>
      <c r="I16" s="61">
        <f t="shared" si="3"/>
        <v>16922.179999999993</v>
      </c>
      <c r="J16" s="61">
        <f t="shared" si="3"/>
        <v>27961.130000000005</v>
      </c>
      <c r="K16" s="61">
        <f t="shared" si="3"/>
        <v>22206</v>
      </c>
      <c r="L16" s="61">
        <f t="shared" si="3"/>
        <v>19692</v>
      </c>
      <c r="M16" s="61">
        <f t="shared" si="3"/>
        <v>59045.79999999993</v>
      </c>
      <c r="N16" s="61">
        <f t="shared" si="3"/>
        <v>40782.70000000001</v>
      </c>
      <c r="O16" s="61">
        <f t="shared" si="3"/>
        <v>29026.75</v>
      </c>
      <c r="P16" s="69">
        <f t="shared" si="3"/>
        <v>74165</v>
      </c>
      <c r="Q16" s="63">
        <f>Q11-Q12</f>
        <v>498146.5499999998</v>
      </c>
    </row>
    <row r="17" spans="1:17" ht="15" customHeight="1">
      <c r="A17" s="80" t="s">
        <v>26</v>
      </c>
      <c r="B17" s="52" t="s">
        <v>122</v>
      </c>
      <c r="C17" s="64">
        <v>28964.166666666664</v>
      </c>
      <c r="D17" s="19">
        <v>32634.166666666664</v>
      </c>
      <c r="E17" s="19">
        <v>18118.833333333332</v>
      </c>
      <c r="F17" s="19">
        <v>14895.833333333332</v>
      </c>
      <c r="G17" s="19">
        <v>7738.333333333334</v>
      </c>
      <c r="H17" s="19">
        <v>21746.833333333336</v>
      </c>
      <c r="I17" s="19">
        <v>12362.333333333334</v>
      </c>
      <c r="J17" s="19">
        <v>15836</v>
      </c>
      <c r="K17" s="19">
        <v>15343</v>
      </c>
      <c r="L17" s="19">
        <v>14451.333333333332</v>
      </c>
      <c r="M17" s="19">
        <v>30355.5</v>
      </c>
      <c r="N17" s="19">
        <v>17875</v>
      </c>
      <c r="O17" s="19">
        <v>16350.666666666668</v>
      </c>
      <c r="P17" s="65">
        <v>32316</v>
      </c>
      <c r="Q17" s="21">
        <f>SUM(C17:P17)</f>
        <v>278988</v>
      </c>
    </row>
    <row r="18" spans="1:17" ht="15" customHeight="1">
      <c r="A18" s="81"/>
      <c r="B18" s="53" t="s">
        <v>15</v>
      </c>
      <c r="C18" s="57">
        <v>27918.833333333332</v>
      </c>
      <c r="D18" s="17">
        <v>31329.5</v>
      </c>
      <c r="E18" s="17">
        <v>17558.333333333332</v>
      </c>
      <c r="F18" s="17">
        <v>14449.333333333334</v>
      </c>
      <c r="G18" s="17">
        <v>7716.5</v>
      </c>
      <c r="H18" s="17">
        <v>21213.333333333332</v>
      </c>
      <c r="I18" s="17">
        <v>12025.166666666666</v>
      </c>
      <c r="J18" s="17">
        <v>15241.666666666668</v>
      </c>
      <c r="K18" s="17">
        <v>15004</v>
      </c>
      <c r="L18" s="17">
        <v>13995.166666666666</v>
      </c>
      <c r="M18" s="17">
        <v>29550</v>
      </c>
      <c r="N18" s="17">
        <v>17369.666666666668</v>
      </c>
      <c r="O18" s="17">
        <v>16058.833333333332</v>
      </c>
      <c r="P18" s="66">
        <v>31318.666666666664</v>
      </c>
      <c r="Q18" s="21">
        <f>SUM(C18:P18)</f>
        <v>270748.99999999994</v>
      </c>
    </row>
    <row r="19" spans="1:17" ht="15" customHeight="1">
      <c r="A19" s="81"/>
      <c r="B19" s="53" t="s">
        <v>16</v>
      </c>
      <c r="C19" s="57">
        <v>27197</v>
      </c>
      <c r="D19" s="17">
        <v>30463</v>
      </c>
      <c r="E19" s="17">
        <v>17361.166666666664</v>
      </c>
      <c r="F19" s="17">
        <v>14459.5</v>
      </c>
      <c r="G19" s="17">
        <v>7782.333333333333</v>
      </c>
      <c r="H19" s="17">
        <v>20862.166666666668</v>
      </c>
      <c r="I19" s="17">
        <v>11847</v>
      </c>
      <c r="J19" s="17">
        <v>15096.833333333334</v>
      </c>
      <c r="K19" s="17">
        <v>14908.833333333332</v>
      </c>
      <c r="L19" s="17">
        <v>14029.833333333332</v>
      </c>
      <c r="M19" s="17">
        <v>29226.666666666668</v>
      </c>
      <c r="N19" s="17">
        <v>17199</v>
      </c>
      <c r="O19" s="17">
        <v>15943.666666666668</v>
      </c>
      <c r="P19" s="66">
        <v>30690.666666666664</v>
      </c>
      <c r="Q19" s="21">
        <f>SUM(C19:P19)</f>
        <v>267067.6666666667</v>
      </c>
    </row>
    <row r="20" spans="1:17" ht="15" customHeight="1">
      <c r="A20" s="81"/>
      <c r="B20" s="54" t="s">
        <v>125</v>
      </c>
      <c r="C20" s="58">
        <f>C17/C18*100-100</f>
        <v>3.7441870183209573</v>
      </c>
      <c r="D20" s="56">
        <f aca="true" t="shared" si="4" ref="D20:Q20">D17/D18*100-100</f>
        <v>4.164339254270459</v>
      </c>
      <c r="E20" s="56">
        <f t="shared" si="4"/>
        <v>3.192216421452315</v>
      </c>
      <c r="F20" s="56">
        <f t="shared" si="4"/>
        <v>3.090107963458493</v>
      </c>
      <c r="G20" s="56">
        <f t="shared" si="4"/>
        <v>0.28294347610101056</v>
      </c>
      <c r="H20" s="56">
        <f t="shared" si="4"/>
        <v>2.5149277184161036</v>
      </c>
      <c r="I20" s="56">
        <f t="shared" si="4"/>
        <v>2.8038419425926264</v>
      </c>
      <c r="J20" s="56">
        <f t="shared" si="4"/>
        <v>3.899398578458161</v>
      </c>
      <c r="K20" s="56">
        <f t="shared" si="4"/>
        <v>2.2593974940015897</v>
      </c>
      <c r="L20" s="56">
        <f t="shared" si="4"/>
        <v>3.259458622619718</v>
      </c>
      <c r="M20" s="56">
        <f t="shared" si="4"/>
        <v>2.725888324873111</v>
      </c>
      <c r="N20" s="56">
        <f t="shared" si="4"/>
        <v>2.9092863037095213</v>
      </c>
      <c r="O20" s="56">
        <f t="shared" si="4"/>
        <v>1.8172760578290479</v>
      </c>
      <c r="P20" s="67">
        <f t="shared" si="4"/>
        <v>3.1844693260675285</v>
      </c>
      <c r="Q20" s="62">
        <f t="shared" si="4"/>
        <v>3.0430398634898097</v>
      </c>
    </row>
    <row r="21" spans="1:17" ht="15" customHeight="1">
      <c r="A21" s="81"/>
      <c r="B21" s="54" t="s">
        <v>124</v>
      </c>
      <c r="C21" s="59">
        <f>C17-C18</f>
        <v>1045.3333333333321</v>
      </c>
      <c r="D21" s="18">
        <f aca="true" t="shared" si="5" ref="D21:Q21">D17-D18</f>
        <v>1304.6666666666642</v>
      </c>
      <c r="E21" s="18">
        <f t="shared" si="5"/>
        <v>560.5</v>
      </c>
      <c r="F21" s="18">
        <f t="shared" si="5"/>
        <v>446.4999999999982</v>
      </c>
      <c r="G21" s="18">
        <f t="shared" si="5"/>
        <v>21.83333333333394</v>
      </c>
      <c r="H21" s="18">
        <f t="shared" si="5"/>
        <v>533.5000000000036</v>
      </c>
      <c r="I21" s="18">
        <f t="shared" si="5"/>
        <v>337.1666666666679</v>
      </c>
      <c r="J21" s="18">
        <f t="shared" si="5"/>
        <v>594.3333333333321</v>
      </c>
      <c r="K21" s="18">
        <f t="shared" si="5"/>
        <v>339</v>
      </c>
      <c r="L21" s="18">
        <f t="shared" si="5"/>
        <v>456.16666666666606</v>
      </c>
      <c r="M21" s="18">
        <f t="shared" si="5"/>
        <v>805.5</v>
      </c>
      <c r="N21" s="18">
        <f t="shared" si="5"/>
        <v>505.3333333333321</v>
      </c>
      <c r="O21" s="18">
        <f t="shared" si="5"/>
        <v>291.83333333333576</v>
      </c>
      <c r="P21" s="68">
        <f t="shared" si="5"/>
        <v>997.3333333333358</v>
      </c>
      <c r="Q21" s="22">
        <f t="shared" si="5"/>
        <v>8239.000000000058</v>
      </c>
    </row>
    <row r="22" spans="1:17" ht="15" customHeight="1">
      <c r="A22" s="81"/>
      <c r="B22" s="54" t="s">
        <v>24</v>
      </c>
      <c r="C22" s="58">
        <f>C18/C19*100-100</f>
        <v>2.6540917503155868</v>
      </c>
      <c r="D22" s="56">
        <f aca="true" t="shared" si="6" ref="D22:Q22">D18/D19*100-100</f>
        <v>2.8444342316908973</v>
      </c>
      <c r="E22" s="56">
        <f t="shared" si="6"/>
        <v>1.13567636583565</v>
      </c>
      <c r="F22" s="56">
        <f t="shared" si="6"/>
        <v>-0.07031132934517359</v>
      </c>
      <c r="G22" s="56">
        <f t="shared" si="6"/>
        <v>-0.8459330963292899</v>
      </c>
      <c r="H22" s="56">
        <f t="shared" si="6"/>
        <v>1.683270353830295</v>
      </c>
      <c r="I22" s="56">
        <f t="shared" si="6"/>
        <v>1.5038969077966158</v>
      </c>
      <c r="J22" s="56">
        <f t="shared" si="6"/>
        <v>0.9593623386803074</v>
      </c>
      <c r="K22" s="56">
        <f t="shared" si="6"/>
        <v>0.6383240360859901</v>
      </c>
      <c r="L22" s="56">
        <f t="shared" si="6"/>
        <v>-0.24709250525664572</v>
      </c>
      <c r="M22" s="56">
        <f t="shared" si="6"/>
        <v>1.1062956204379617</v>
      </c>
      <c r="N22" s="56">
        <f t="shared" si="6"/>
        <v>0.9923057542105198</v>
      </c>
      <c r="O22" s="56">
        <f t="shared" si="6"/>
        <v>0.722334887416082</v>
      </c>
      <c r="P22" s="67">
        <f t="shared" si="6"/>
        <v>2.04622469371796</v>
      </c>
      <c r="Q22" s="62">
        <f t="shared" si="6"/>
        <v>1.3784271901128307</v>
      </c>
    </row>
    <row r="23" spans="1:17" ht="15" customHeight="1" thickBot="1">
      <c r="A23" s="82"/>
      <c r="B23" s="55" t="s">
        <v>123</v>
      </c>
      <c r="C23" s="60">
        <f>C18-C19</f>
        <v>721.8333333333321</v>
      </c>
      <c r="D23" s="61">
        <f aca="true" t="shared" si="7" ref="D23:Q23">D18-D19</f>
        <v>866.5</v>
      </c>
      <c r="E23" s="61">
        <f t="shared" si="7"/>
        <v>197.16666666666788</v>
      </c>
      <c r="F23" s="61">
        <f t="shared" si="7"/>
        <v>-10.16666666666606</v>
      </c>
      <c r="G23" s="61">
        <f t="shared" si="7"/>
        <v>-65.83333333333303</v>
      </c>
      <c r="H23" s="61">
        <f t="shared" si="7"/>
        <v>351.16666666666424</v>
      </c>
      <c r="I23" s="61">
        <f t="shared" si="7"/>
        <v>178.16666666666606</v>
      </c>
      <c r="J23" s="61">
        <f t="shared" si="7"/>
        <v>144.83333333333394</v>
      </c>
      <c r="K23" s="61">
        <f t="shared" si="7"/>
        <v>95.16666666666788</v>
      </c>
      <c r="L23" s="61">
        <f t="shared" si="7"/>
        <v>-34.66666666666606</v>
      </c>
      <c r="M23" s="61">
        <f t="shared" si="7"/>
        <v>323.3333333333321</v>
      </c>
      <c r="N23" s="61">
        <f t="shared" si="7"/>
        <v>170.66666666666788</v>
      </c>
      <c r="O23" s="61">
        <f t="shared" si="7"/>
        <v>115.16666666666424</v>
      </c>
      <c r="P23" s="69">
        <f t="shared" si="7"/>
        <v>628</v>
      </c>
      <c r="Q23" s="63">
        <f t="shared" si="7"/>
        <v>3681.3333333332557</v>
      </c>
    </row>
    <row r="24" spans="1:17" ht="15" customHeight="1">
      <c r="A24" s="80" t="s">
        <v>21</v>
      </c>
      <c r="B24" s="16" t="s">
        <v>122</v>
      </c>
      <c r="C24" s="64">
        <v>29666.13919498231</v>
      </c>
      <c r="D24" s="19">
        <v>31629.752968514593</v>
      </c>
      <c r="E24" s="19">
        <v>30176.1702832228</v>
      </c>
      <c r="F24" s="19">
        <v>32164.43076923077</v>
      </c>
      <c r="G24" s="19">
        <v>32263.455093689423</v>
      </c>
      <c r="H24" s="19">
        <v>32549.34128340524</v>
      </c>
      <c r="I24" s="19">
        <v>31196.29277105185</v>
      </c>
      <c r="J24" s="19">
        <v>31013.172518312706</v>
      </c>
      <c r="K24" s="19">
        <v>31394.18627387082</v>
      </c>
      <c r="L24" s="19">
        <v>30960.94939336624</v>
      </c>
      <c r="M24" s="19">
        <v>31169.629885852642</v>
      </c>
      <c r="N24" s="19">
        <v>31523.076923076926</v>
      </c>
      <c r="O24" s="19">
        <v>31859.312566256216</v>
      </c>
      <c r="P24" s="65">
        <v>32202.159920782273</v>
      </c>
      <c r="Q24" s="21">
        <f>Q10/Q17*1000</f>
        <v>31370.350588555782</v>
      </c>
    </row>
    <row r="25" spans="1:17" ht="15" customHeight="1">
      <c r="A25" s="81"/>
      <c r="B25" s="49" t="s">
        <v>15</v>
      </c>
      <c r="C25" s="57">
        <v>30121.090303439134</v>
      </c>
      <c r="D25" s="17">
        <v>30753.87542092916</v>
      </c>
      <c r="E25" s="17">
        <v>28740.028476506883</v>
      </c>
      <c r="F25" s="17">
        <v>30702.592968533725</v>
      </c>
      <c r="G25" s="17">
        <v>30568.3638955485</v>
      </c>
      <c r="H25" s="17">
        <v>32171.478158390953</v>
      </c>
      <c r="I25" s="17">
        <v>30646.4035148508</v>
      </c>
      <c r="J25" s="17">
        <v>30121.246582832147</v>
      </c>
      <c r="K25" s="17">
        <v>30445.74780058651</v>
      </c>
      <c r="L25" s="17">
        <v>30773.33841445261</v>
      </c>
      <c r="M25" s="17">
        <v>30321.712351945855</v>
      </c>
      <c r="N25" s="17">
        <v>30855.255330173288</v>
      </c>
      <c r="O25" s="17">
        <v>31470.156611626004</v>
      </c>
      <c r="P25" s="66">
        <v>31565.871258887142</v>
      </c>
      <c r="Q25" s="21">
        <f>Q11/Q18*1000</f>
        <v>30700.362771422984</v>
      </c>
    </row>
    <row r="26" spans="1:17" ht="15" customHeight="1">
      <c r="A26" s="81"/>
      <c r="B26" s="49" t="s">
        <v>16</v>
      </c>
      <c r="C26" s="57">
        <v>28761.300878773392</v>
      </c>
      <c r="D26" s="17">
        <v>29561.694514657127</v>
      </c>
      <c r="E26" s="17">
        <v>27865.98442884983</v>
      </c>
      <c r="F26" s="17">
        <v>28797.814585566583</v>
      </c>
      <c r="G26" s="17">
        <v>29748.029297125966</v>
      </c>
      <c r="H26" s="17">
        <v>31073.102346352644</v>
      </c>
      <c r="I26" s="17">
        <v>29678.900143496245</v>
      </c>
      <c r="J26" s="17">
        <v>28558.099601461672</v>
      </c>
      <c r="K26" s="17">
        <v>29150.637765083342</v>
      </c>
      <c r="L26" s="17">
        <v>29293.719336176484</v>
      </c>
      <c r="M26" s="17">
        <v>28636.888686131388</v>
      </c>
      <c r="N26" s="17">
        <v>28790.208733065876</v>
      </c>
      <c r="O26" s="17">
        <v>29876.89469172712</v>
      </c>
      <c r="P26" s="66">
        <v>29795.24719784517</v>
      </c>
      <c r="Q26" s="21">
        <f>Q12/Q19*1000</f>
        <v>29258.300218546356</v>
      </c>
    </row>
    <row r="27" spans="1:17" ht="15" customHeight="1">
      <c r="A27" s="81"/>
      <c r="B27" s="50" t="s">
        <v>125</v>
      </c>
      <c r="C27" s="58">
        <f>C24/C25*100-100</f>
        <v>-1.5104071727605373</v>
      </c>
      <c r="D27" s="56">
        <f aca="true" t="shared" si="8" ref="D27:Q27">D24/D25*100-100</f>
        <v>2.84802333233543</v>
      </c>
      <c r="E27" s="56">
        <f t="shared" si="8"/>
        <v>4.997008990056756</v>
      </c>
      <c r="F27" s="56">
        <f t="shared" si="8"/>
        <v>4.761284501915668</v>
      </c>
      <c r="G27" s="56">
        <f t="shared" si="8"/>
        <v>5.545246726102235</v>
      </c>
      <c r="H27" s="56">
        <f t="shared" si="8"/>
        <v>1.1745283295779672</v>
      </c>
      <c r="I27" s="56">
        <f t="shared" si="8"/>
        <v>1.7943027342003859</v>
      </c>
      <c r="J27" s="56">
        <f t="shared" si="8"/>
        <v>2.9611189332015186</v>
      </c>
      <c r="K27" s="56">
        <f t="shared" si="8"/>
        <v>3.1151754901748205</v>
      </c>
      <c r="L27" s="56">
        <f t="shared" si="8"/>
        <v>0.6096542935540583</v>
      </c>
      <c r="M27" s="56">
        <f t="shared" si="8"/>
        <v>2.796403857621769</v>
      </c>
      <c r="N27" s="56">
        <f t="shared" si="8"/>
        <v>2.1643690378104736</v>
      </c>
      <c r="O27" s="56">
        <f t="shared" si="8"/>
        <v>1.2365872830974354</v>
      </c>
      <c r="P27" s="67">
        <f t="shared" si="8"/>
        <v>2.0157487708057005</v>
      </c>
      <c r="Q27" s="62">
        <f t="shared" si="8"/>
        <v>2.182344951820724</v>
      </c>
    </row>
    <row r="28" spans="1:17" ht="15" customHeight="1">
      <c r="A28" s="81"/>
      <c r="B28" s="50" t="s">
        <v>124</v>
      </c>
      <c r="C28" s="59">
        <f>C24-C25</f>
        <v>-454.95110845682575</v>
      </c>
      <c r="D28" s="18">
        <f aca="true" t="shared" si="9" ref="D28:Q28">D24-D25</f>
        <v>875.8775475854345</v>
      </c>
      <c r="E28" s="18">
        <f t="shared" si="9"/>
        <v>1436.1418067159175</v>
      </c>
      <c r="F28" s="18">
        <f t="shared" si="9"/>
        <v>1461.8378006970452</v>
      </c>
      <c r="G28" s="18">
        <f t="shared" si="9"/>
        <v>1695.0911981409226</v>
      </c>
      <c r="H28" s="18">
        <f t="shared" si="9"/>
        <v>377.8631250142862</v>
      </c>
      <c r="I28" s="18">
        <f t="shared" si="9"/>
        <v>549.8892562010478</v>
      </c>
      <c r="J28" s="18">
        <f t="shared" si="9"/>
        <v>891.9259354805581</v>
      </c>
      <c r="K28" s="18">
        <f t="shared" si="9"/>
        <v>948.43847328431</v>
      </c>
      <c r="L28" s="18">
        <f t="shared" si="9"/>
        <v>187.6109789136317</v>
      </c>
      <c r="M28" s="18">
        <f t="shared" si="9"/>
        <v>847.9175339067879</v>
      </c>
      <c r="N28" s="18">
        <f t="shared" si="9"/>
        <v>667.8215929036378</v>
      </c>
      <c r="O28" s="18">
        <f t="shared" si="9"/>
        <v>389.15595463021236</v>
      </c>
      <c r="P28" s="68">
        <f t="shared" si="9"/>
        <v>636.2886618951306</v>
      </c>
      <c r="Q28" s="22">
        <f t="shared" si="9"/>
        <v>669.9878171327982</v>
      </c>
    </row>
    <row r="29" spans="1:17" ht="15" customHeight="1">
      <c r="A29" s="81"/>
      <c r="B29" s="50" t="s">
        <v>24</v>
      </c>
      <c r="C29" s="58">
        <f>C25/C26*100-100</f>
        <v>4.727843953919702</v>
      </c>
      <c r="D29" s="56">
        <f aca="true" t="shared" si="10" ref="D29:Q29">D25/D26*100-100</f>
        <v>4.032857134359901</v>
      </c>
      <c r="E29" s="56">
        <f t="shared" si="10"/>
        <v>3.1365984930076536</v>
      </c>
      <c r="F29" s="56">
        <f t="shared" si="10"/>
        <v>6.614315740201391</v>
      </c>
      <c r="G29" s="56">
        <f t="shared" si="10"/>
        <v>2.757609891495534</v>
      </c>
      <c r="H29" s="56">
        <f t="shared" si="10"/>
        <v>3.5348121980077565</v>
      </c>
      <c r="I29" s="56">
        <f t="shared" si="10"/>
        <v>3.2599030512475764</v>
      </c>
      <c r="J29" s="56">
        <f t="shared" si="10"/>
        <v>5.473567930586228</v>
      </c>
      <c r="K29" s="56">
        <f t="shared" si="10"/>
        <v>4.442818870516959</v>
      </c>
      <c r="L29" s="56">
        <f t="shared" si="10"/>
        <v>5.050977178063093</v>
      </c>
      <c r="M29" s="56">
        <f t="shared" si="10"/>
        <v>5.883403341335793</v>
      </c>
      <c r="N29" s="56">
        <f t="shared" si="10"/>
        <v>7.172739233167434</v>
      </c>
      <c r="O29" s="56">
        <f t="shared" si="10"/>
        <v>5.332756085725521</v>
      </c>
      <c r="P29" s="67">
        <f t="shared" si="10"/>
        <v>5.942639271574919</v>
      </c>
      <c r="Q29" s="62">
        <f t="shared" si="10"/>
        <v>4.928729769347726</v>
      </c>
    </row>
    <row r="30" spans="1:17" ht="15" customHeight="1" thickBot="1">
      <c r="A30" s="82"/>
      <c r="B30" s="51" t="s">
        <v>123</v>
      </c>
      <c r="C30" s="60">
        <f>C25-C26</f>
        <v>1359.7894246657415</v>
      </c>
      <c r="D30" s="61">
        <f aca="true" t="shared" si="11" ref="D30:Q30">D25-D26</f>
        <v>1192.1809062720313</v>
      </c>
      <c r="E30" s="61">
        <f t="shared" si="11"/>
        <v>874.0440476570511</v>
      </c>
      <c r="F30" s="61">
        <f t="shared" si="11"/>
        <v>1904.7783829671425</v>
      </c>
      <c r="G30" s="61">
        <f t="shared" si="11"/>
        <v>820.3345984225343</v>
      </c>
      <c r="H30" s="61">
        <f t="shared" si="11"/>
        <v>1098.37581203831</v>
      </c>
      <c r="I30" s="61">
        <f t="shared" si="11"/>
        <v>967.5033713545563</v>
      </c>
      <c r="J30" s="61">
        <f t="shared" si="11"/>
        <v>1563.1469813704753</v>
      </c>
      <c r="K30" s="61">
        <f t="shared" si="11"/>
        <v>1295.1100355031667</v>
      </c>
      <c r="L30" s="61">
        <f t="shared" si="11"/>
        <v>1479.619078276126</v>
      </c>
      <c r="M30" s="61">
        <f t="shared" si="11"/>
        <v>1684.823665814467</v>
      </c>
      <c r="N30" s="61">
        <f t="shared" si="11"/>
        <v>2065.046597107412</v>
      </c>
      <c r="O30" s="61">
        <f t="shared" si="11"/>
        <v>1593.2619198988832</v>
      </c>
      <c r="P30" s="69">
        <f t="shared" si="11"/>
        <v>1770.6240610419736</v>
      </c>
      <c r="Q30" s="63">
        <f t="shared" si="11"/>
        <v>1442.0625528766286</v>
      </c>
    </row>
    <row r="31" ht="12.75">
      <c r="A31" s="24"/>
    </row>
    <row r="33" spans="1:17" s="3" customFormat="1" ht="18">
      <c r="A33" s="83" t="s">
        <v>36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</row>
    <row r="34" s="3" customFormat="1" ht="13.5" thickBot="1">
      <c r="Q34" s="26" t="s">
        <v>32</v>
      </c>
    </row>
    <row r="35" spans="1:17" s="3" customFormat="1" ht="108.75" thickBot="1">
      <c r="A35" s="84" t="s">
        <v>18</v>
      </c>
      <c r="B35" s="85"/>
      <c r="C35" s="15" t="s">
        <v>0</v>
      </c>
      <c r="D35" s="8" t="s">
        <v>1</v>
      </c>
      <c r="E35" s="8" t="s">
        <v>2</v>
      </c>
      <c r="F35" s="8" t="s">
        <v>3</v>
      </c>
      <c r="G35" s="8" t="s">
        <v>4</v>
      </c>
      <c r="H35" s="8" t="s">
        <v>5</v>
      </c>
      <c r="I35" s="8" t="s">
        <v>6</v>
      </c>
      <c r="J35" s="8" t="s">
        <v>7</v>
      </c>
      <c r="K35" s="8" t="s">
        <v>8</v>
      </c>
      <c r="L35" s="8" t="s">
        <v>9</v>
      </c>
      <c r="M35" s="8" t="s">
        <v>10</v>
      </c>
      <c r="N35" s="8" t="s">
        <v>11</v>
      </c>
      <c r="O35" s="8" t="s">
        <v>12</v>
      </c>
      <c r="P35" s="9" t="s">
        <v>13</v>
      </c>
      <c r="Q35" s="10" t="s">
        <v>14</v>
      </c>
    </row>
    <row r="36" spans="1:17" s="3" customFormat="1" ht="15" customHeight="1">
      <c r="A36" s="80" t="s">
        <v>20</v>
      </c>
      <c r="B36" s="16" t="s">
        <v>122</v>
      </c>
      <c r="C36" s="64">
        <v>47288</v>
      </c>
      <c r="D36" s="19">
        <v>26239.1</v>
      </c>
      <c r="E36" s="19">
        <v>10024</v>
      </c>
      <c r="F36" s="19">
        <v>11642</v>
      </c>
      <c r="G36" s="19">
        <v>4758.13</v>
      </c>
      <c r="H36" s="19">
        <v>22259.14</v>
      </c>
      <c r="I36" s="19">
        <v>19578.99</v>
      </c>
      <c r="J36" s="19">
        <v>30514.3</v>
      </c>
      <c r="K36" s="19">
        <v>6819</v>
      </c>
      <c r="L36" s="19">
        <v>3376</v>
      </c>
      <c r="M36" s="19">
        <v>39747</v>
      </c>
      <c r="N36" s="19">
        <v>18352.9</v>
      </c>
      <c r="O36" s="19">
        <v>7176</v>
      </c>
      <c r="P36" s="65">
        <v>38087</v>
      </c>
      <c r="Q36" s="21">
        <f>SUM(C36:P36)</f>
        <v>285861.56</v>
      </c>
    </row>
    <row r="37" spans="1:17" ht="15" customHeight="1">
      <c r="A37" s="81"/>
      <c r="B37" s="49" t="s">
        <v>15</v>
      </c>
      <c r="C37" s="57">
        <v>46773</v>
      </c>
      <c r="D37" s="17">
        <v>29665.36</v>
      </c>
      <c r="E37" s="17">
        <v>17630</v>
      </c>
      <c r="F37" s="17">
        <v>11000</v>
      </c>
      <c r="G37" s="17">
        <v>10416.69</v>
      </c>
      <c r="H37" s="17">
        <v>19780.67</v>
      </c>
      <c r="I37" s="17">
        <v>19259.28</v>
      </c>
      <c r="J37" s="17">
        <v>33189.3</v>
      </c>
      <c r="K37" s="17">
        <v>7734</v>
      </c>
      <c r="L37" s="17">
        <v>3758</v>
      </c>
      <c r="M37" s="17">
        <v>40551</v>
      </c>
      <c r="N37" s="17">
        <v>17871.1</v>
      </c>
      <c r="O37" s="17">
        <v>6633</v>
      </c>
      <c r="P37" s="66">
        <v>40065</v>
      </c>
      <c r="Q37" s="21">
        <f>SUM(C37:P37)</f>
        <v>304326.4</v>
      </c>
    </row>
    <row r="38" spans="1:17" ht="15" customHeight="1">
      <c r="A38" s="81"/>
      <c r="B38" s="49" t="s">
        <v>16</v>
      </c>
      <c r="C38" s="57">
        <v>37731.5</v>
      </c>
      <c r="D38" s="17">
        <v>28153.25</v>
      </c>
      <c r="E38" s="17">
        <v>9073</v>
      </c>
      <c r="F38" s="17">
        <v>9553</v>
      </c>
      <c r="G38" s="17">
        <v>3368.42</v>
      </c>
      <c r="H38" s="17">
        <v>20603.7</v>
      </c>
      <c r="I38" s="17">
        <v>17930.27</v>
      </c>
      <c r="J38" s="17">
        <v>34538.18</v>
      </c>
      <c r="K38" s="17">
        <v>5570</v>
      </c>
      <c r="L38" s="17">
        <v>4045</v>
      </c>
      <c r="M38" s="17">
        <v>35432</v>
      </c>
      <c r="N38" s="17">
        <v>11043</v>
      </c>
      <c r="O38" s="17">
        <v>8086</v>
      </c>
      <c r="P38" s="66">
        <v>42791</v>
      </c>
      <c r="Q38" s="21">
        <f>SUM(C38:P38)</f>
        <v>267918.32</v>
      </c>
    </row>
    <row r="39" spans="1:17" ht="15" customHeight="1">
      <c r="A39" s="81"/>
      <c r="B39" s="50" t="s">
        <v>125</v>
      </c>
      <c r="C39" s="58">
        <f>C36/C37*100-100</f>
        <v>1.1010625788382242</v>
      </c>
      <c r="D39" s="56">
        <f aca="true" t="shared" si="12" ref="D39:Q39">D36/D37*100-100</f>
        <v>-11.549699717111139</v>
      </c>
      <c r="E39" s="56">
        <f t="shared" si="12"/>
        <v>-43.14237095859331</v>
      </c>
      <c r="F39" s="56">
        <f t="shared" si="12"/>
        <v>5.836363636363643</v>
      </c>
      <c r="G39" s="56">
        <f t="shared" si="12"/>
        <v>-54.322054318598326</v>
      </c>
      <c r="H39" s="56">
        <f t="shared" si="12"/>
        <v>12.529757586573155</v>
      </c>
      <c r="I39" s="56">
        <f t="shared" si="12"/>
        <v>1.6600309045821149</v>
      </c>
      <c r="J39" s="56">
        <f t="shared" si="12"/>
        <v>-8.059826510351243</v>
      </c>
      <c r="K39" s="56">
        <f t="shared" si="12"/>
        <v>-11.830876648564782</v>
      </c>
      <c r="L39" s="56">
        <f t="shared" si="12"/>
        <v>-10.164981373070788</v>
      </c>
      <c r="M39" s="56">
        <f t="shared" si="12"/>
        <v>-1.9826884663756772</v>
      </c>
      <c r="N39" s="56">
        <f t="shared" si="12"/>
        <v>2.695972827637945</v>
      </c>
      <c r="O39" s="56">
        <f t="shared" si="12"/>
        <v>8.186341022161912</v>
      </c>
      <c r="P39" s="67">
        <f t="shared" si="12"/>
        <v>-4.936977411705982</v>
      </c>
      <c r="Q39" s="62">
        <f t="shared" si="12"/>
        <v>-6.067446005341637</v>
      </c>
    </row>
    <row r="40" spans="1:17" ht="15" customHeight="1">
      <c r="A40" s="81"/>
      <c r="B40" s="50" t="s">
        <v>124</v>
      </c>
      <c r="C40" s="59">
        <f>C36-C37</f>
        <v>515</v>
      </c>
      <c r="D40" s="18">
        <f aca="true" t="shared" si="13" ref="D40:Q40">D36-D37</f>
        <v>-3426.260000000002</v>
      </c>
      <c r="E40" s="18">
        <f t="shared" si="13"/>
        <v>-7606</v>
      </c>
      <c r="F40" s="18">
        <f t="shared" si="13"/>
        <v>642</v>
      </c>
      <c r="G40" s="18">
        <f t="shared" si="13"/>
        <v>-5658.56</v>
      </c>
      <c r="H40" s="18">
        <f t="shared" si="13"/>
        <v>2478.470000000001</v>
      </c>
      <c r="I40" s="18">
        <f t="shared" si="13"/>
        <v>319.71000000000276</v>
      </c>
      <c r="J40" s="18">
        <f t="shared" si="13"/>
        <v>-2675.0000000000036</v>
      </c>
      <c r="K40" s="18">
        <f t="shared" si="13"/>
        <v>-915</v>
      </c>
      <c r="L40" s="18">
        <f t="shared" si="13"/>
        <v>-382</v>
      </c>
      <c r="M40" s="18">
        <f t="shared" si="13"/>
        <v>-804</v>
      </c>
      <c r="N40" s="18">
        <f t="shared" si="13"/>
        <v>481.8000000000029</v>
      </c>
      <c r="O40" s="18">
        <f t="shared" si="13"/>
        <v>543</v>
      </c>
      <c r="P40" s="68">
        <f t="shared" si="13"/>
        <v>-1978</v>
      </c>
      <c r="Q40" s="22">
        <f t="shared" si="13"/>
        <v>-18464.840000000026</v>
      </c>
    </row>
    <row r="41" spans="1:17" ht="15" customHeight="1">
      <c r="A41" s="81"/>
      <c r="B41" s="50" t="s">
        <v>24</v>
      </c>
      <c r="C41" s="58">
        <f>C37/C38*100-100</f>
        <v>23.96273670540529</v>
      </c>
      <c r="D41" s="56">
        <f aca="true" t="shared" si="14" ref="D41:Q41">D37/D38*100-100</f>
        <v>5.370996243772936</v>
      </c>
      <c r="E41" s="56">
        <f t="shared" si="14"/>
        <v>94.31279620853081</v>
      </c>
      <c r="F41" s="56">
        <f t="shared" si="14"/>
        <v>15.147074217523283</v>
      </c>
      <c r="G41" s="56">
        <f t="shared" si="14"/>
        <v>209.24558101424407</v>
      </c>
      <c r="H41" s="56">
        <f t="shared" si="14"/>
        <v>-3.9945737901445</v>
      </c>
      <c r="I41" s="56">
        <f t="shared" si="14"/>
        <v>7.412102550602967</v>
      </c>
      <c r="J41" s="56">
        <f t="shared" si="14"/>
        <v>-3.905475042402344</v>
      </c>
      <c r="K41" s="56">
        <f t="shared" si="14"/>
        <v>38.850987432675055</v>
      </c>
      <c r="L41" s="56">
        <f t="shared" si="14"/>
        <v>-7.095179233621749</v>
      </c>
      <c r="M41" s="56">
        <f t="shared" si="14"/>
        <v>14.447392187852785</v>
      </c>
      <c r="N41" s="56">
        <f t="shared" si="14"/>
        <v>61.831929729240244</v>
      </c>
      <c r="O41" s="56">
        <f t="shared" si="14"/>
        <v>-17.96932970566411</v>
      </c>
      <c r="P41" s="67">
        <f t="shared" si="14"/>
        <v>-6.3704984693042945</v>
      </c>
      <c r="Q41" s="62">
        <f t="shared" si="14"/>
        <v>13.58924615532078</v>
      </c>
    </row>
    <row r="42" spans="1:17" ht="15" customHeight="1" thickBot="1">
      <c r="A42" s="82"/>
      <c r="B42" s="51" t="s">
        <v>123</v>
      </c>
      <c r="C42" s="60">
        <f>C37-C38</f>
        <v>9041.5</v>
      </c>
      <c r="D42" s="61">
        <f aca="true" t="shared" si="15" ref="D42:Q42">D37-D38</f>
        <v>1512.1100000000006</v>
      </c>
      <c r="E42" s="61">
        <f t="shared" si="15"/>
        <v>8557</v>
      </c>
      <c r="F42" s="61">
        <f t="shared" si="15"/>
        <v>1447</v>
      </c>
      <c r="G42" s="61">
        <f t="shared" si="15"/>
        <v>7048.27</v>
      </c>
      <c r="H42" s="61">
        <f t="shared" si="15"/>
        <v>-823.0300000000025</v>
      </c>
      <c r="I42" s="61">
        <f t="shared" si="15"/>
        <v>1329.0099999999984</v>
      </c>
      <c r="J42" s="61">
        <f t="shared" si="15"/>
        <v>-1348.8799999999974</v>
      </c>
      <c r="K42" s="61">
        <f t="shared" si="15"/>
        <v>2164</v>
      </c>
      <c r="L42" s="61">
        <f t="shared" si="15"/>
        <v>-287</v>
      </c>
      <c r="M42" s="61">
        <f t="shared" si="15"/>
        <v>5119</v>
      </c>
      <c r="N42" s="61">
        <f t="shared" si="15"/>
        <v>6828.0999999999985</v>
      </c>
      <c r="O42" s="61">
        <f t="shared" si="15"/>
        <v>-1453</v>
      </c>
      <c r="P42" s="69">
        <f t="shared" si="15"/>
        <v>-2726</v>
      </c>
      <c r="Q42" s="63">
        <f t="shared" si="15"/>
        <v>36408.080000000016</v>
      </c>
    </row>
    <row r="43" spans="1:17" ht="15" customHeight="1">
      <c r="A43" s="77" t="s">
        <v>26</v>
      </c>
      <c r="B43" s="16" t="s">
        <v>122</v>
      </c>
      <c r="C43" s="64">
        <v>776.8333333333333</v>
      </c>
      <c r="D43" s="19">
        <v>299.8333333333333</v>
      </c>
      <c r="E43" s="19">
        <v>146.16666666666666</v>
      </c>
      <c r="F43" s="19">
        <v>161.16666666666669</v>
      </c>
      <c r="G43" s="19">
        <v>114</v>
      </c>
      <c r="H43" s="19">
        <v>305.8333333333333</v>
      </c>
      <c r="I43" s="19">
        <v>294.8333333333333</v>
      </c>
      <c r="J43" s="19">
        <v>410.6666666666667</v>
      </c>
      <c r="K43" s="19">
        <v>108</v>
      </c>
      <c r="L43" s="19">
        <v>58.5</v>
      </c>
      <c r="M43" s="19">
        <v>624</v>
      </c>
      <c r="N43" s="19">
        <v>275.1666666666667</v>
      </c>
      <c r="O43" s="19">
        <v>97.16666666666666</v>
      </c>
      <c r="P43" s="65">
        <v>574.5</v>
      </c>
      <c r="Q43" s="21">
        <f>SUM(C43:P43)</f>
        <v>4246.666666666666</v>
      </c>
    </row>
    <row r="44" spans="1:17" ht="15" customHeight="1">
      <c r="A44" s="78"/>
      <c r="B44" s="49" t="s">
        <v>15</v>
      </c>
      <c r="C44" s="57">
        <v>733</v>
      </c>
      <c r="D44" s="17">
        <v>329</v>
      </c>
      <c r="E44" s="17">
        <v>133.33333333333331</v>
      </c>
      <c r="F44" s="17">
        <v>158</v>
      </c>
      <c r="G44" s="17">
        <v>119.5</v>
      </c>
      <c r="H44" s="17">
        <v>316</v>
      </c>
      <c r="I44" s="17">
        <v>332.8333333333333</v>
      </c>
      <c r="J44" s="17">
        <v>441.83333333333337</v>
      </c>
      <c r="K44" s="17">
        <v>121.16666666666666</v>
      </c>
      <c r="L44" s="17">
        <v>75.5</v>
      </c>
      <c r="M44" s="17">
        <v>664.3333333333333</v>
      </c>
      <c r="N44" s="17">
        <v>283.5</v>
      </c>
      <c r="O44" s="17">
        <v>94.83333333333333</v>
      </c>
      <c r="P44" s="66">
        <v>624.1666666666666</v>
      </c>
      <c r="Q44" s="21">
        <f>SUM(C44:P44)</f>
        <v>4427</v>
      </c>
    </row>
    <row r="45" spans="1:17" ht="15" customHeight="1">
      <c r="A45" s="78"/>
      <c r="B45" s="49" t="s">
        <v>16</v>
      </c>
      <c r="C45" s="57">
        <v>781.3333333333334</v>
      </c>
      <c r="D45" s="17">
        <v>381.8333333333333</v>
      </c>
      <c r="E45" s="17">
        <v>125</v>
      </c>
      <c r="F45" s="17">
        <v>160.16666666666666</v>
      </c>
      <c r="G45" s="17">
        <v>104</v>
      </c>
      <c r="H45" s="17">
        <v>374</v>
      </c>
      <c r="I45" s="17">
        <v>354.16666666666663</v>
      </c>
      <c r="J45" s="17">
        <v>513.3333333333333</v>
      </c>
      <c r="K45" s="17">
        <v>128.5</v>
      </c>
      <c r="L45" s="17">
        <v>83.16666666666667</v>
      </c>
      <c r="M45" s="17">
        <v>714.6666666666666</v>
      </c>
      <c r="N45" s="17">
        <v>286.5</v>
      </c>
      <c r="O45" s="17">
        <v>120.66666666666666</v>
      </c>
      <c r="P45" s="66">
        <v>712.3333333333334</v>
      </c>
      <c r="Q45" s="21">
        <f>SUM(C45:P45)</f>
        <v>4839.666666666666</v>
      </c>
    </row>
    <row r="46" spans="1:17" ht="15" customHeight="1">
      <c r="A46" s="78"/>
      <c r="B46" s="50" t="s">
        <v>125</v>
      </c>
      <c r="C46" s="58">
        <f>C43/C44*100-100</f>
        <v>5.979990904956779</v>
      </c>
      <c r="D46" s="56">
        <f aca="true" t="shared" si="16" ref="D46:Q46">D43/D44*100-100</f>
        <v>-8.865248226950357</v>
      </c>
      <c r="E46" s="56">
        <f t="shared" si="16"/>
        <v>9.625000000000014</v>
      </c>
      <c r="F46" s="56">
        <f t="shared" si="16"/>
        <v>2.0042194092826975</v>
      </c>
      <c r="G46" s="56">
        <f t="shared" si="16"/>
        <v>-4.60251046025104</v>
      </c>
      <c r="H46" s="56">
        <f t="shared" si="16"/>
        <v>-3.2172995780590696</v>
      </c>
      <c r="I46" s="56">
        <f t="shared" si="16"/>
        <v>-11.417125688532806</v>
      </c>
      <c r="J46" s="56">
        <f t="shared" si="16"/>
        <v>-7.053941908713696</v>
      </c>
      <c r="K46" s="56">
        <f t="shared" si="16"/>
        <v>-10.866574965612102</v>
      </c>
      <c r="L46" s="56">
        <f t="shared" si="16"/>
        <v>-22.516556291390728</v>
      </c>
      <c r="M46" s="56">
        <f t="shared" si="16"/>
        <v>-6.0712493728048145</v>
      </c>
      <c r="N46" s="56">
        <f t="shared" si="16"/>
        <v>-2.9394473838918316</v>
      </c>
      <c r="O46" s="56">
        <f t="shared" si="16"/>
        <v>2.4604569420035176</v>
      </c>
      <c r="P46" s="67">
        <f t="shared" si="16"/>
        <v>-7.957276368491321</v>
      </c>
      <c r="Q46" s="62">
        <f t="shared" si="16"/>
        <v>-4.0734884421354</v>
      </c>
    </row>
    <row r="47" spans="1:17" ht="15" customHeight="1">
      <c r="A47" s="78"/>
      <c r="B47" s="50" t="s">
        <v>124</v>
      </c>
      <c r="C47" s="59">
        <f>C43-C44</f>
        <v>43.83333333333326</v>
      </c>
      <c r="D47" s="18">
        <f aca="true" t="shared" si="17" ref="D47:Q47">D43-D44</f>
        <v>-29.166666666666686</v>
      </c>
      <c r="E47" s="18">
        <f t="shared" si="17"/>
        <v>12.833333333333343</v>
      </c>
      <c r="F47" s="18">
        <f t="shared" si="17"/>
        <v>3.1666666666666856</v>
      </c>
      <c r="G47" s="18">
        <f t="shared" si="17"/>
        <v>-5.5</v>
      </c>
      <c r="H47" s="18">
        <f t="shared" si="17"/>
        <v>-10.166666666666686</v>
      </c>
      <c r="I47" s="18">
        <f t="shared" si="17"/>
        <v>-38</v>
      </c>
      <c r="J47" s="18">
        <f t="shared" si="17"/>
        <v>-31.166666666666686</v>
      </c>
      <c r="K47" s="18">
        <f t="shared" si="17"/>
        <v>-13.166666666666657</v>
      </c>
      <c r="L47" s="18">
        <f t="shared" si="17"/>
        <v>-17</v>
      </c>
      <c r="M47" s="18">
        <f t="shared" si="17"/>
        <v>-40.33333333333326</v>
      </c>
      <c r="N47" s="18">
        <f t="shared" si="17"/>
        <v>-8.333333333333314</v>
      </c>
      <c r="O47" s="18">
        <f t="shared" si="17"/>
        <v>2.3333333333333286</v>
      </c>
      <c r="P47" s="68">
        <f t="shared" si="17"/>
        <v>-49.66666666666663</v>
      </c>
      <c r="Q47" s="22">
        <f t="shared" si="17"/>
        <v>-180.33333333333394</v>
      </c>
    </row>
    <row r="48" spans="1:17" ht="15" customHeight="1">
      <c r="A48" s="78"/>
      <c r="B48" s="50" t="s">
        <v>24</v>
      </c>
      <c r="C48" s="58">
        <f>C44/C45*100-100</f>
        <v>-6.186006825938577</v>
      </c>
      <c r="D48" s="56">
        <f aca="true" t="shared" si="18" ref="D48:Q48">D44/D45*100-100</f>
        <v>-13.83675250982104</v>
      </c>
      <c r="E48" s="56">
        <f t="shared" si="18"/>
        <v>6.666666666666643</v>
      </c>
      <c r="F48" s="56">
        <f t="shared" si="18"/>
        <v>-1.3527575442247581</v>
      </c>
      <c r="G48" s="56">
        <f t="shared" si="18"/>
        <v>14.903846153846146</v>
      </c>
      <c r="H48" s="56">
        <f t="shared" si="18"/>
        <v>-15.508021390374324</v>
      </c>
      <c r="I48" s="56">
        <f t="shared" si="18"/>
        <v>-6.023529411764699</v>
      </c>
      <c r="J48" s="56">
        <f t="shared" si="18"/>
        <v>-13.928571428571416</v>
      </c>
      <c r="K48" s="56">
        <f t="shared" si="18"/>
        <v>-5.70687418936447</v>
      </c>
      <c r="L48" s="56">
        <f t="shared" si="18"/>
        <v>-9.218436873747507</v>
      </c>
      <c r="M48" s="56">
        <f t="shared" si="18"/>
        <v>-7.0429104477612015</v>
      </c>
      <c r="N48" s="56">
        <f t="shared" si="18"/>
        <v>-1.0471204188481664</v>
      </c>
      <c r="O48" s="56">
        <f t="shared" si="18"/>
        <v>-21.40883977900552</v>
      </c>
      <c r="P48" s="67">
        <f t="shared" si="18"/>
        <v>-12.377164248947139</v>
      </c>
      <c r="Q48" s="62">
        <f t="shared" si="18"/>
        <v>-8.526758041187392</v>
      </c>
    </row>
    <row r="49" spans="1:17" ht="15" customHeight="1" thickBot="1">
      <c r="A49" s="79"/>
      <c r="B49" s="51" t="s">
        <v>123</v>
      </c>
      <c r="C49" s="60">
        <f>C44-C45</f>
        <v>-48.33333333333337</v>
      </c>
      <c r="D49" s="61">
        <f aca="true" t="shared" si="19" ref="D49:Q49">D44-D45</f>
        <v>-52.833333333333314</v>
      </c>
      <c r="E49" s="61">
        <f t="shared" si="19"/>
        <v>8.333333333333314</v>
      </c>
      <c r="F49" s="61">
        <f t="shared" si="19"/>
        <v>-2.166666666666657</v>
      </c>
      <c r="G49" s="61">
        <f t="shared" si="19"/>
        <v>15.5</v>
      </c>
      <c r="H49" s="61">
        <f t="shared" si="19"/>
        <v>-58</v>
      </c>
      <c r="I49" s="61">
        <f t="shared" si="19"/>
        <v>-21.333333333333314</v>
      </c>
      <c r="J49" s="61">
        <f t="shared" si="19"/>
        <v>-71.49999999999989</v>
      </c>
      <c r="K49" s="61">
        <f t="shared" si="19"/>
        <v>-7.333333333333343</v>
      </c>
      <c r="L49" s="61">
        <f t="shared" si="19"/>
        <v>-7.666666666666671</v>
      </c>
      <c r="M49" s="61">
        <f t="shared" si="19"/>
        <v>-50.33333333333337</v>
      </c>
      <c r="N49" s="61">
        <f t="shared" si="19"/>
        <v>-3</v>
      </c>
      <c r="O49" s="61">
        <f t="shared" si="19"/>
        <v>-25.83333333333333</v>
      </c>
      <c r="P49" s="69">
        <f t="shared" si="19"/>
        <v>-88.16666666666674</v>
      </c>
      <c r="Q49" s="63">
        <f t="shared" si="19"/>
        <v>-412.66666666666606</v>
      </c>
    </row>
    <row r="50" spans="1:17" ht="15" customHeight="1">
      <c r="A50" s="77" t="s">
        <v>21</v>
      </c>
      <c r="B50" s="16" t="s">
        <v>122</v>
      </c>
      <c r="C50" s="64">
        <v>60872.77408281485</v>
      </c>
      <c r="D50" s="19">
        <v>87512.28460255697</v>
      </c>
      <c r="E50" s="19">
        <v>68579.24743443559</v>
      </c>
      <c r="F50" s="19">
        <v>72235.78076525335</v>
      </c>
      <c r="G50" s="19">
        <v>41737.98245614035</v>
      </c>
      <c r="H50" s="19">
        <v>72781.92915531335</v>
      </c>
      <c r="I50" s="19">
        <v>66406.97569248163</v>
      </c>
      <c r="J50" s="19">
        <v>74304.30194805194</v>
      </c>
      <c r="K50" s="19">
        <v>63138.88888888888</v>
      </c>
      <c r="L50" s="19">
        <v>57709.40170940171</v>
      </c>
      <c r="M50" s="19">
        <v>63697.11538461539</v>
      </c>
      <c r="N50" s="19">
        <v>66697.39551786796</v>
      </c>
      <c r="O50" s="19">
        <v>73852.48713550602</v>
      </c>
      <c r="P50" s="65">
        <v>66295.90948651002</v>
      </c>
      <c r="Q50" s="21">
        <f>Q36/Q43*1000</f>
        <v>67314.33908948196</v>
      </c>
    </row>
    <row r="51" spans="1:17" ht="15" customHeight="1">
      <c r="A51" s="78"/>
      <c r="B51" s="49" t="s">
        <v>15</v>
      </c>
      <c r="C51" s="57">
        <v>63810.36834924966</v>
      </c>
      <c r="D51" s="17">
        <v>90168.26747720364</v>
      </c>
      <c r="E51" s="17">
        <v>132225</v>
      </c>
      <c r="F51" s="17">
        <v>69620.25316455695</v>
      </c>
      <c r="G51" s="17">
        <v>87168.9539748954</v>
      </c>
      <c r="H51" s="17">
        <v>62597.056962025315</v>
      </c>
      <c r="I51" s="17">
        <v>57864.63695543315</v>
      </c>
      <c r="J51" s="17">
        <v>75117.2387778197</v>
      </c>
      <c r="K51" s="17">
        <v>63829.43603851445</v>
      </c>
      <c r="L51" s="17">
        <v>49774.834437086094</v>
      </c>
      <c r="M51" s="17">
        <v>61040.14049172103</v>
      </c>
      <c r="N51" s="17">
        <v>63037.3897707231</v>
      </c>
      <c r="O51" s="17">
        <v>69943.76098418278</v>
      </c>
      <c r="P51" s="66">
        <v>64189.58611481976</v>
      </c>
      <c r="Q51" s="21">
        <f>Q37/Q44*1000</f>
        <v>68743.25728484301</v>
      </c>
    </row>
    <row r="52" spans="1:17" ht="15" customHeight="1">
      <c r="A52" s="78"/>
      <c r="B52" s="49" t="s">
        <v>16</v>
      </c>
      <c r="C52" s="57">
        <v>48291.16894197952</v>
      </c>
      <c r="D52" s="17">
        <v>73731.7765168049</v>
      </c>
      <c r="E52" s="17">
        <v>72584</v>
      </c>
      <c r="F52" s="17">
        <v>59644.12070759626</v>
      </c>
      <c r="G52" s="17">
        <v>32388.653846153844</v>
      </c>
      <c r="H52" s="17">
        <v>55090.10695187166</v>
      </c>
      <c r="I52" s="17">
        <v>50626.64470588236</v>
      </c>
      <c r="J52" s="17">
        <v>67282.16883116885</v>
      </c>
      <c r="K52" s="17">
        <v>43346.30350194553</v>
      </c>
      <c r="L52" s="17">
        <v>48637.27454909819</v>
      </c>
      <c r="M52" s="17">
        <v>49578.35820895523</v>
      </c>
      <c r="N52" s="17">
        <v>38544.502617801045</v>
      </c>
      <c r="O52" s="17">
        <v>67011.0497237569</v>
      </c>
      <c r="P52" s="66">
        <v>60071.595694899384</v>
      </c>
      <c r="Q52" s="21">
        <f>Q38/Q45*1000</f>
        <v>55358.83738549488</v>
      </c>
    </row>
    <row r="53" spans="1:17" ht="15" customHeight="1">
      <c r="A53" s="78"/>
      <c r="B53" s="50" t="s">
        <v>125</v>
      </c>
      <c r="C53" s="58">
        <f>C50/C51*100-100</f>
        <v>-4.603631576543549</v>
      </c>
      <c r="D53" s="56">
        <f aca="true" t="shared" si="20" ref="D53:Q53">D50/D51*100-100</f>
        <v>-2.9455849036005333</v>
      </c>
      <c r="E53" s="56">
        <f t="shared" si="20"/>
        <v>-48.134431889252724</v>
      </c>
      <c r="F53" s="56">
        <f t="shared" si="20"/>
        <v>3.7568487355457307</v>
      </c>
      <c r="G53" s="56">
        <f t="shared" si="20"/>
        <v>-52.11829378133772</v>
      </c>
      <c r="H53" s="56">
        <f t="shared" si="20"/>
        <v>16.27052881969631</v>
      </c>
      <c r="I53" s="56">
        <f t="shared" si="20"/>
        <v>14.7626239211139</v>
      </c>
      <c r="J53" s="56">
        <f t="shared" si="20"/>
        <v>-1.0822240580118319</v>
      </c>
      <c r="K53" s="56">
        <f t="shared" si="20"/>
        <v>-1.081863153559567</v>
      </c>
      <c r="L53" s="56">
        <f t="shared" si="20"/>
        <v>15.940921475780428</v>
      </c>
      <c r="M53" s="56">
        <f t="shared" si="20"/>
        <v>4.352832204334021</v>
      </c>
      <c r="N53" s="56">
        <f t="shared" si="20"/>
        <v>5.806087086500369</v>
      </c>
      <c r="O53" s="56">
        <f t="shared" si="20"/>
        <v>5.58838429092647</v>
      </c>
      <c r="P53" s="67">
        <f t="shared" si="20"/>
        <v>3.281409803644081</v>
      </c>
      <c r="Q53" s="62">
        <f t="shared" si="20"/>
        <v>-2.078630329430297</v>
      </c>
    </row>
    <row r="54" spans="1:17" ht="15" customHeight="1">
      <c r="A54" s="78"/>
      <c r="B54" s="50" t="s">
        <v>124</v>
      </c>
      <c r="C54" s="59">
        <f>C50-C51</f>
        <v>-2937.594266434804</v>
      </c>
      <c r="D54" s="18">
        <f aca="true" t="shared" si="21" ref="D54:Q54">D50-D51</f>
        <v>-2655.9828746466665</v>
      </c>
      <c r="E54" s="18">
        <f t="shared" si="21"/>
        <v>-63645.75256556441</v>
      </c>
      <c r="F54" s="18">
        <f t="shared" si="21"/>
        <v>2615.5276006963977</v>
      </c>
      <c r="G54" s="18">
        <f t="shared" si="21"/>
        <v>-45430.97151875505</v>
      </c>
      <c r="H54" s="18">
        <f t="shared" si="21"/>
        <v>10184.872193288036</v>
      </c>
      <c r="I54" s="18">
        <f t="shared" si="21"/>
        <v>8542.338737048485</v>
      </c>
      <c r="J54" s="18">
        <f t="shared" si="21"/>
        <v>-812.9368297677574</v>
      </c>
      <c r="K54" s="18">
        <f t="shared" si="21"/>
        <v>-690.5471496255632</v>
      </c>
      <c r="L54" s="18">
        <f t="shared" si="21"/>
        <v>7934.567272315617</v>
      </c>
      <c r="M54" s="18">
        <f t="shared" si="21"/>
        <v>2656.974892894359</v>
      </c>
      <c r="N54" s="18">
        <f t="shared" si="21"/>
        <v>3660.00574714486</v>
      </c>
      <c r="O54" s="18">
        <f t="shared" si="21"/>
        <v>3908.726151323237</v>
      </c>
      <c r="P54" s="68">
        <f t="shared" si="21"/>
        <v>2106.3233716902614</v>
      </c>
      <c r="Q54" s="22">
        <f t="shared" si="21"/>
        <v>-1428.9181953610532</v>
      </c>
    </row>
    <row r="55" spans="1:17" ht="15" customHeight="1">
      <c r="A55" s="78"/>
      <c r="B55" s="50" t="s">
        <v>24</v>
      </c>
      <c r="C55" s="58">
        <f>C51/C52*100-100</f>
        <v>32.13672343677581</v>
      </c>
      <c r="D55" s="56">
        <f aca="true" t="shared" si="22" ref="D55:Q55">D51/D52*100-100</f>
        <v>22.292275782413242</v>
      </c>
      <c r="E55" s="56">
        <f t="shared" si="22"/>
        <v>82.16824644549763</v>
      </c>
      <c r="F55" s="56">
        <f t="shared" si="22"/>
        <v>16.726095277468204</v>
      </c>
      <c r="G55" s="56">
        <f t="shared" si="22"/>
        <v>169.13422950193626</v>
      </c>
      <c r="H55" s="56">
        <f t="shared" si="22"/>
        <v>13.626675324322647</v>
      </c>
      <c r="I55" s="56">
        <f t="shared" si="22"/>
        <v>14.296804166265048</v>
      </c>
      <c r="J55" s="56">
        <f t="shared" si="22"/>
        <v>11.645091237042891</v>
      </c>
      <c r="K55" s="56">
        <f t="shared" si="22"/>
        <v>47.25462353589057</v>
      </c>
      <c r="L55" s="56">
        <f t="shared" si="22"/>
        <v>2.338864376209159</v>
      </c>
      <c r="M55" s="56">
        <f t="shared" si="22"/>
        <v>23.118519242727743</v>
      </c>
      <c r="N55" s="56">
        <f t="shared" si="22"/>
        <v>63.54443692214227</v>
      </c>
      <c r="O55" s="56">
        <f t="shared" si="22"/>
        <v>4.376459214585566</v>
      </c>
      <c r="P55" s="67">
        <f t="shared" si="22"/>
        <v>6.855137394444185</v>
      </c>
      <c r="Q55" s="62">
        <f t="shared" si="22"/>
        <v>24.177566819448984</v>
      </c>
    </row>
    <row r="56" spans="1:17" ht="15" customHeight="1" thickBot="1">
      <c r="A56" s="79"/>
      <c r="B56" s="51" t="s">
        <v>123</v>
      </c>
      <c r="C56" s="60">
        <f>C51-C52</f>
        <v>15519.199407270135</v>
      </c>
      <c r="D56" s="61">
        <f aca="true" t="shared" si="23" ref="D56:Q56">D51-D52</f>
        <v>16436.490960398747</v>
      </c>
      <c r="E56" s="61">
        <f t="shared" si="23"/>
        <v>59641</v>
      </c>
      <c r="F56" s="61">
        <f t="shared" si="23"/>
        <v>9976.132456960695</v>
      </c>
      <c r="G56" s="61">
        <f t="shared" si="23"/>
        <v>54780.30012874155</v>
      </c>
      <c r="H56" s="61">
        <f t="shared" si="23"/>
        <v>7506.950010153654</v>
      </c>
      <c r="I56" s="61">
        <f t="shared" si="23"/>
        <v>7237.992249550785</v>
      </c>
      <c r="J56" s="61">
        <f t="shared" si="23"/>
        <v>7835.069946650852</v>
      </c>
      <c r="K56" s="61">
        <f t="shared" si="23"/>
        <v>20483.13253656892</v>
      </c>
      <c r="L56" s="61">
        <f t="shared" si="23"/>
        <v>1137.5598879879035</v>
      </c>
      <c r="M56" s="61">
        <f t="shared" si="23"/>
        <v>11461.782282765802</v>
      </c>
      <c r="N56" s="61">
        <f t="shared" si="23"/>
        <v>24492.887152922056</v>
      </c>
      <c r="O56" s="61">
        <f t="shared" si="23"/>
        <v>2932.7112604258728</v>
      </c>
      <c r="P56" s="69">
        <f t="shared" si="23"/>
        <v>4117.990419920374</v>
      </c>
      <c r="Q56" s="63">
        <f t="shared" si="23"/>
        <v>13384.419899348133</v>
      </c>
    </row>
    <row r="59" spans="1:17" s="3" customFormat="1" ht="18">
      <c r="A59" s="83" t="s">
        <v>37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</row>
    <row r="60" s="3" customFormat="1" ht="13.5" thickBot="1">
      <c r="Q60" s="26" t="s">
        <v>55</v>
      </c>
    </row>
    <row r="61" spans="1:17" s="3" customFormat="1" ht="108.75" thickBot="1">
      <c r="A61" s="84" t="s">
        <v>18</v>
      </c>
      <c r="B61" s="85"/>
      <c r="C61" s="15" t="s">
        <v>0</v>
      </c>
      <c r="D61" s="8" t="s">
        <v>1</v>
      </c>
      <c r="E61" s="8" t="s">
        <v>2</v>
      </c>
      <c r="F61" s="8" t="s">
        <v>3</v>
      </c>
      <c r="G61" s="8" t="s">
        <v>4</v>
      </c>
      <c r="H61" s="8" t="s">
        <v>5</v>
      </c>
      <c r="I61" s="8" t="s">
        <v>6</v>
      </c>
      <c r="J61" s="8" t="s">
        <v>7</v>
      </c>
      <c r="K61" s="8" t="s">
        <v>8</v>
      </c>
      <c r="L61" s="8" t="s">
        <v>9</v>
      </c>
      <c r="M61" s="8" t="s">
        <v>10</v>
      </c>
      <c r="N61" s="8" t="s">
        <v>11</v>
      </c>
      <c r="O61" s="8" t="s">
        <v>12</v>
      </c>
      <c r="P61" s="9" t="s">
        <v>13</v>
      </c>
      <c r="Q61" s="10" t="s">
        <v>14</v>
      </c>
    </row>
    <row r="62" spans="1:17" s="3" customFormat="1" ht="15.75">
      <c r="A62" s="80" t="s">
        <v>20</v>
      </c>
      <c r="B62" s="16" t="s">
        <v>122</v>
      </c>
      <c r="C62" s="64">
        <v>906543</v>
      </c>
      <c r="D62" s="19">
        <v>1058449.73</v>
      </c>
      <c r="E62" s="19">
        <v>556781</v>
      </c>
      <c r="F62" s="19">
        <v>490758</v>
      </c>
      <c r="G62" s="19">
        <v>254423.5</v>
      </c>
      <c r="H62" s="19">
        <v>730104.24</v>
      </c>
      <c r="I62" s="19">
        <v>405237.95999999996</v>
      </c>
      <c r="J62" s="19">
        <v>521638.89999999997</v>
      </c>
      <c r="K62" s="19">
        <v>488500</v>
      </c>
      <c r="L62" s="19">
        <v>450803</v>
      </c>
      <c r="M62" s="19">
        <v>985916.7</v>
      </c>
      <c r="N62" s="19">
        <v>581827.9</v>
      </c>
      <c r="O62" s="19">
        <v>528097</v>
      </c>
      <c r="P62" s="65">
        <v>1078732</v>
      </c>
      <c r="Q62" s="21">
        <f>SUM(C62:P62)</f>
        <v>9037812.93</v>
      </c>
    </row>
    <row r="63" spans="1:17" ht="15" customHeight="1">
      <c r="A63" s="81"/>
      <c r="B63" s="49" t="s">
        <v>15</v>
      </c>
      <c r="C63" s="57">
        <v>887718.7</v>
      </c>
      <c r="D63" s="17">
        <v>993168.9</v>
      </c>
      <c r="E63" s="17">
        <v>522257</v>
      </c>
      <c r="F63" s="17">
        <v>454632</v>
      </c>
      <c r="G63" s="17">
        <v>246297.47</v>
      </c>
      <c r="H63" s="17">
        <v>702244.96</v>
      </c>
      <c r="I63" s="17">
        <v>387787.39</v>
      </c>
      <c r="J63" s="17">
        <v>492287.3</v>
      </c>
      <c r="K63" s="17">
        <v>464542</v>
      </c>
      <c r="L63" s="17">
        <v>434436</v>
      </c>
      <c r="M63" s="17">
        <v>936557.6</v>
      </c>
      <c r="N63" s="17">
        <v>553816.6</v>
      </c>
      <c r="O63" s="17">
        <v>512007</v>
      </c>
      <c r="P63" s="66">
        <v>1028666</v>
      </c>
      <c r="Q63" s="21">
        <f>SUM(C63:P63)</f>
        <v>8616418.92</v>
      </c>
    </row>
    <row r="64" spans="1:17" ht="15" customHeight="1">
      <c r="A64" s="81"/>
      <c r="B64" s="49" t="s">
        <v>16</v>
      </c>
      <c r="C64" s="57">
        <v>819952.6</v>
      </c>
      <c r="D64" s="17">
        <v>928691.15</v>
      </c>
      <c r="E64" s="17">
        <v>492859</v>
      </c>
      <c r="F64" s="17">
        <v>425955</v>
      </c>
      <c r="G64" s="17">
        <v>234877.5</v>
      </c>
      <c r="H64" s="17">
        <v>668855.94</v>
      </c>
      <c r="I64" s="17">
        <v>369536.2</v>
      </c>
      <c r="J64" s="17">
        <v>465675.05</v>
      </c>
      <c r="K64" s="17">
        <v>440172</v>
      </c>
      <c r="L64" s="17">
        <v>415031</v>
      </c>
      <c r="M64" s="17">
        <v>872392.8</v>
      </c>
      <c r="N64" s="17">
        <v>506205.8</v>
      </c>
      <c r="O64" s="17">
        <v>484433.25</v>
      </c>
      <c r="P64" s="66">
        <v>957227</v>
      </c>
      <c r="Q64" s="21">
        <f>SUM(C64:P64)</f>
        <v>8081864.29</v>
      </c>
    </row>
    <row r="65" spans="1:17" ht="15" customHeight="1">
      <c r="A65" s="81"/>
      <c r="B65" s="50" t="s">
        <v>125</v>
      </c>
      <c r="C65" s="58">
        <f>C62/C63*100-100</f>
        <v>2.120525342093174</v>
      </c>
      <c r="D65" s="56">
        <f aca="true" t="shared" si="24" ref="D65:Q65">D62/D63*100-100</f>
        <v>6.57298370901465</v>
      </c>
      <c r="E65" s="56">
        <f t="shared" si="24"/>
        <v>6.6105384896707875</v>
      </c>
      <c r="F65" s="56">
        <f t="shared" si="24"/>
        <v>7.946207042179168</v>
      </c>
      <c r="G65" s="56">
        <f t="shared" si="24"/>
        <v>3.299274653531768</v>
      </c>
      <c r="H65" s="56">
        <f t="shared" si="24"/>
        <v>3.967174075553359</v>
      </c>
      <c r="I65" s="56">
        <f t="shared" si="24"/>
        <v>4.5000354446801225</v>
      </c>
      <c r="J65" s="56">
        <f t="shared" si="24"/>
        <v>5.962290719260892</v>
      </c>
      <c r="K65" s="56">
        <f t="shared" si="24"/>
        <v>5.157337764938362</v>
      </c>
      <c r="L65" s="56">
        <f t="shared" si="24"/>
        <v>3.7674133819480744</v>
      </c>
      <c r="M65" s="56">
        <f t="shared" si="24"/>
        <v>5.270268481084344</v>
      </c>
      <c r="N65" s="56">
        <f t="shared" si="24"/>
        <v>5.057865726668382</v>
      </c>
      <c r="O65" s="56">
        <f t="shared" si="24"/>
        <v>3.142535160652102</v>
      </c>
      <c r="P65" s="67">
        <f t="shared" si="24"/>
        <v>4.867080276785657</v>
      </c>
      <c r="Q65" s="62">
        <f t="shared" si="24"/>
        <v>4.8905933417638465</v>
      </c>
    </row>
    <row r="66" spans="1:17" ht="15" customHeight="1">
      <c r="A66" s="81"/>
      <c r="B66" s="50" t="s">
        <v>124</v>
      </c>
      <c r="C66" s="59">
        <f>C62-C63</f>
        <v>18824.300000000047</v>
      </c>
      <c r="D66" s="18">
        <f aca="true" t="shared" si="25" ref="D66:Q66">D62-D63</f>
        <v>65280.82999999996</v>
      </c>
      <c r="E66" s="18">
        <f t="shared" si="25"/>
        <v>34524</v>
      </c>
      <c r="F66" s="18">
        <f t="shared" si="25"/>
        <v>36126</v>
      </c>
      <c r="G66" s="18">
        <f t="shared" si="25"/>
        <v>8126.029999999999</v>
      </c>
      <c r="H66" s="18">
        <f t="shared" si="25"/>
        <v>27859.280000000028</v>
      </c>
      <c r="I66" s="18">
        <f t="shared" si="25"/>
        <v>17450.56999999995</v>
      </c>
      <c r="J66" s="18">
        <f t="shared" si="25"/>
        <v>29351.599999999977</v>
      </c>
      <c r="K66" s="18">
        <f t="shared" si="25"/>
        <v>23958</v>
      </c>
      <c r="L66" s="18">
        <f t="shared" si="25"/>
        <v>16367</v>
      </c>
      <c r="M66" s="18">
        <f t="shared" si="25"/>
        <v>49359.09999999998</v>
      </c>
      <c r="N66" s="18">
        <f t="shared" si="25"/>
        <v>28011.300000000047</v>
      </c>
      <c r="O66" s="18">
        <f t="shared" si="25"/>
        <v>16090</v>
      </c>
      <c r="P66" s="68">
        <f t="shared" si="25"/>
        <v>50066</v>
      </c>
      <c r="Q66" s="22">
        <f t="shared" si="25"/>
        <v>421394.0099999998</v>
      </c>
    </row>
    <row r="67" spans="1:17" ht="15" customHeight="1">
      <c r="A67" s="81"/>
      <c r="B67" s="50" t="s">
        <v>24</v>
      </c>
      <c r="C67" s="58">
        <f>C63/C64*100-100</f>
        <v>8.26463627287724</v>
      </c>
      <c r="D67" s="56">
        <f aca="true" t="shared" si="26" ref="D67:Q67">D63/D64*100-100</f>
        <v>6.942862543699263</v>
      </c>
      <c r="E67" s="56">
        <f t="shared" si="26"/>
        <v>5.964789118185948</v>
      </c>
      <c r="F67" s="56">
        <f t="shared" si="26"/>
        <v>6.7324013099975275</v>
      </c>
      <c r="G67" s="56">
        <f t="shared" si="26"/>
        <v>4.862096199082515</v>
      </c>
      <c r="H67" s="56">
        <f t="shared" si="26"/>
        <v>4.9919598531187575</v>
      </c>
      <c r="I67" s="56">
        <f t="shared" si="26"/>
        <v>4.938945088464948</v>
      </c>
      <c r="J67" s="56">
        <f t="shared" si="26"/>
        <v>5.7147682702777445</v>
      </c>
      <c r="K67" s="56">
        <f t="shared" si="26"/>
        <v>5.536472106358417</v>
      </c>
      <c r="L67" s="56">
        <f t="shared" si="26"/>
        <v>4.6755543561806405</v>
      </c>
      <c r="M67" s="56">
        <f t="shared" si="26"/>
        <v>7.3550354840159</v>
      </c>
      <c r="N67" s="56">
        <f t="shared" si="26"/>
        <v>9.405423643901358</v>
      </c>
      <c r="O67" s="56">
        <f t="shared" si="26"/>
        <v>5.691960657118386</v>
      </c>
      <c r="P67" s="67">
        <f t="shared" si="26"/>
        <v>7.463120033179166</v>
      </c>
      <c r="Q67" s="62">
        <f t="shared" si="26"/>
        <v>6.61424902496104</v>
      </c>
    </row>
    <row r="68" spans="1:17" ht="15" customHeight="1" thickBot="1">
      <c r="A68" s="82"/>
      <c r="B68" s="51" t="s">
        <v>123</v>
      </c>
      <c r="C68" s="60">
        <f>C63-C64</f>
        <v>67766.09999999998</v>
      </c>
      <c r="D68" s="61">
        <f aca="true" t="shared" si="27" ref="D68:Q68">D63-D64</f>
        <v>64477.75</v>
      </c>
      <c r="E68" s="61">
        <f t="shared" si="27"/>
        <v>29398</v>
      </c>
      <c r="F68" s="61">
        <f t="shared" si="27"/>
        <v>28677</v>
      </c>
      <c r="G68" s="61">
        <f t="shared" si="27"/>
        <v>11419.970000000001</v>
      </c>
      <c r="H68" s="61">
        <f t="shared" si="27"/>
        <v>33389.02000000002</v>
      </c>
      <c r="I68" s="61">
        <f t="shared" si="27"/>
        <v>18251.190000000002</v>
      </c>
      <c r="J68" s="61">
        <f t="shared" si="27"/>
        <v>26612.25</v>
      </c>
      <c r="K68" s="61">
        <f t="shared" si="27"/>
        <v>24370</v>
      </c>
      <c r="L68" s="61">
        <f t="shared" si="27"/>
        <v>19405</v>
      </c>
      <c r="M68" s="61">
        <f t="shared" si="27"/>
        <v>64164.79999999993</v>
      </c>
      <c r="N68" s="61">
        <f t="shared" si="27"/>
        <v>47610.79999999999</v>
      </c>
      <c r="O68" s="61">
        <f t="shared" si="27"/>
        <v>27573.75</v>
      </c>
      <c r="P68" s="69">
        <f t="shared" si="27"/>
        <v>71439</v>
      </c>
      <c r="Q68" s="63">
        <f t="shared" si="27"/>
        <v>534554.6299999999</v>
      </c>
    </row>
    <row r="69" spans="1:17" ht="15" customHeight="1">
      <c r="A69" s="77" t="s">
        <v>26</v>
      </c>
      <c r="B69" s="16" t="s">
        <v>122</v>
      </c>
      <c r="C69" s="64">
        <v>29741</v>
      </c>
      <c r="D69" s="19">
        <v>32934</v>
      </c>
      <c r="E69" s="19">
        <v>18265</v>
      </c>
      <c r="F69" s="19">
        <v>15057</v>
      </c>
      <c r="G69" s="19">
        <v>7852.333333333333</v>
      </c>
      <c r="H69" s="19">
        <v>22052.666666666668</v>
      </c>
      <c r="I69" s="19">
        <v>12657.166666666668</v>
      </c>
      <c r="J69" s="19">
        <v>16246.666666666668</v>
      </c>
      <c r="K69" s="19">
        <v>15451</v>
      </c>
      <c r="L69" s="19">
        <v>14509.833333333332</v>
      </c>
      <c r="M69" s="19">
        <v>30979.5</v>
      </c>
      <c r="N69" s="19">
        <v>18150.166666666668</v>
      </c>
      <c r="O69" s="19">
        <v>16447.833333333332</v>
      </c>
      <c r="P69" s="65">
        <v>32890.5</v>
      </c>
      <c r="Q69" s="21">
        <f>SUM(C69:P69)</f>
        <v>283234.6666666666</v>
      </c>
    </row>
    <row r="70" spans="1:17" ht="15" customHeight="1">
      <c r="A70" s="78"/>
      <c r="B70" s="49" t="s">
        <v>15</v>
      </c>
      <c r="C70" s="57">
        <v>28651.833333333332</v>
      </c>
      <c r="D70" s="17">
        <v>31658.5</v>
      </c>
      <c r="E70" s="17">
        <v>17691.666666666668</v>
      </c>
      <c r="F70" s="17">
        <v>14607.333333333332</v>
      </c>
      <c r="G70" s="17">
        <v>7836</v>
      </c>
      <c r="H70" s="17">
        <v>21529.333333333336</v>
      </c>
      <c r="I70" s="17">
        <v>12358</v>
      </c>
      <c r="J70" s="17">
        <v>15683.5</v>
      </c>
      <c r="K70" s="17">
        <v>15125.166666666666</v>
      </c>
      <c r="L70" s="17">
        <v>14070.666666666668</v>
      </c>
      <c r="M70" s="17">
        <v>30214.333333333332</v>
      </c>
      <c r="N70" s="17">
        <v>17653.166666666664</v>
      </c>
      <c r="O70" s="17">
        <v>16153.666666666668</v>
      </c>
      <c r="P70" s="66">
        <v>31942.833333333336</v>
      </c>
      <c r="Q70" s="21">
        <f>SUM(C70:P70)</f>
        <v>275175.99999999994</v>
      </c>
    </row>
    <row r="71" spans="1:17" ht="15" customHeight="1">
      <c r="A71" s="78"/>
      <c r="B71" s="49" t="s">
        <v>16</v>
      </c>
      <c r="C71" s="57">
        <v>27978.333333333336</v>
      </c>
      <c r="D71" s="17">
        <v>30844.833333333332</v>
      </c>
      <c r="E71" s="17">
        <v>17486.166666666668</v>
      </c>
      <c r="F71" s="17">
        <v>14619.666666666666</v>
      </c>
      <c r="G71" s="17">
        <v>7886.333333333334</v>
      </c>
      <c r="H71" s="17">
        <v>21236.166666666668</v>
      </c>
      <c r="I71" s="17">
        <v>12201.166666666666</v>
      </c>
      <c r="J71" s="17">
        <v>15610.166666666666</v>
      </c>
      <c r="K71" s="17">
        <v>15037.333333333332</v>
      </c>
      <c r="L71" s="17">
        <v>14113</v>
      </c>
      <c r="M71" s="17">
        <v>29941.333333333336</v>
      </c>
      <c r="N71" s="17">
        <v>17485.5</v>
      </c>
      <c r="O71" s="17">
        <v>16064.333333333332</v>
      </c>
      <c r="P71" s="66">
        <v>31403</v>
      </c>
      <c r="Q71" s="21">
        <f>SUM(C71:P71)</f>
        <v>271907.3333333334</v>
      </c>
    </row>
    <row r="72" spans="1:17" ht="15" customHeight="1">
      <c r="A72" s="78"/>
      <c r="B72" s="50" t="s">
        <v>125</v>
      </c>
      <c r="C72" s="58">
        <f>C69/C70*100-100</f>
        <v>3.801385600688718</v>
      </c>
      <c r="D72" s="56">
        <f aca="true" t="shared" si="28" ref="D72:Q72">D69/D70*100-100</f>
        <v>4.028933777658452</v>
      </c>
      <c r="E72" s="56">
        <f t="shared" si="28"/>
        <v>3.240697126707488</v>
      </c>
      <c r="F72" s="56">
        <f t="shared" si="28"/>
        <v>3.078362466341119</v>
      </c>
      <c r="G72" s="56">
        <f t="shared" si="28"/>
        <v>0.20843968010888148</v>
      </c>
      <c r="H72" s="56">
        <f t="shared" si="28"/>
        <v>2.430792097603259</v>
      </c>
      <c r="I72" s="56">
        <f t="shared" si="28"/>
        <v>2.4208340076603605</v>
      </c>
      <c r="J72" s="56">
        <f t="shared" si="28"/>
        <v>3.5908226267521286</v>
      </c>
      <c r="K72" s="56">
        <f t="shared" si="28"/>
        <v>2.154246234201281</v>
      </c>
      <c r="L72" s="56">
        <f t="shared" si="28"/>
        <v>3.1211503837771204</v>
      </c>
      <c r="M72" s="56">
        <f t="shared" si="28"/>
        <v>2.5324625177895825</v>
      </c>
      <c r="N72" s="56">
        <f t="shared" si="28"/>
        <v>2.8153589063341116</v>
      </c>
      <c r="O72" s="56">
        <f t="shared" si="28"/>
        <v>1.8210519799426237</v>
      </c>
      <c r="P72" s="67">
        <f t="shared" si="28"/>
        <v>2.9667583234632673</v>
      </c>
      <c r="Q72" s="62">
        <f t="shared" si="28"/>
        <v>2.9285499704431572</v>
      </c>
    </row>
    <row r="73" spans="1:17" ht="15" customHeight="1">
      <c r="A73" s="78"/>
      <c r="B73" s="50" t="s">
        <v>124</v>
      </c>
      <c r="C73" s="59">
        <f>C69-C70</f>
        <v>1089.1666666666679</v>
      </c>
      <c r="D73" s="18">
        <f aca="true" t="shared" si="29" ref="D73:Q73">D69-D70</f>
        <v>1275.5</v>
      </c>
      <c r="E73" s="18">
        <f t="shared" si="29"/>
        <v>573.3333333333321</v>
      </c>
      <c r="F73" s="18">
        <f t="shared" si="29"/>
        <v>449.6666666666679</v>
      </c>
      <c r="G73" s="18">
        <f t="shared" si="29"/>
        <v>16.33333333333303</v>
      </c>
      <c r="H73" s="18">
        <f t="shared" si="29"/>
        <v>523.3333333333321</v>
      </c>
      <c r="I73" s="18">
        <f t="shared" si="29"/>
        <v>299.1666666666679</v>
      </c>
      <c r="J73" s="18">
        <f t="shared" si="29"/>
        <v>563.1666666666679</v>
      </c>
      <c r="K73" s="18">
        <f t="shared" si="29"/>
        <v>325.83333333333394</v>
      </c>
      <c r="L73" s="18">
        <f t="shared" si="29"/>
        <v>439.16666666666424</v>
      </c>
      <c r="M73" s="18">
        <f t="shared" si="29"/>
        <v>765.1666666666679</v>
      </c>
      <c r="N73" s="18">
        <f t="shared" si="29"/>
        <v>497.00000000000364</v>
      </c>
      <c r="O73" s="18">
        <f t="shared" si="29"/>
        <v>294.16666666666424</v>
      </c>
      <c r="P73" s="68">
        <f t="shared" si="29"/>
        <v>947.6666666666642</v>
      </c>
      <c r="Q73" s="22">
        <f t="shared" si="29"/>
        <v>8058.666666666686</v>
      </c>
    </row>
    <row r="74" spans="1:17" ht="15" customHeight="1">
      <c r="A74" s="78"/>
      <c r="B74" s="50" t="s">
        <v>24</v>
      </c>
      <c r="C74" s="58">
        <f>C70/C71*100-100</f>
        <v>2.4072198725204004</v>
      </c>
      <c r="D74" s="56">
        <f aca="true" t="shared" si="30" ref="D74:Q74">D70/D71*100-100</f>
        <v>2.6379350404443898</v>
      </c>
      <c r="E74" s="56">
        <f t="shared" si="30"/>
        <v>1.1752146935196492</v>
      </c>
      <c r="F74" s="56">
        <f t="shared" si="30"/>
        <v>-0.08436124854648597</v>
      </c>
      <c r="G74" s="56">
        <f t="shared" si="30"/>
        <v>-0.6382349211716587</v>
      </c>
      <c r="H74" s="56">
        <f t="shared" si="30"/>
        <v>1.3805065258167986</v>
      </c>
      <c r="I74" s="56">
        <f t="shared" si="30"/>
        <v>1.285396205280918</v>
      </c>
      <c r="J74" s="56">
        <f t="shared" si="30"/>
        <v>0.4697793104921004</v>
      </c>
      <c r="K74" s="56">
        <f t="shared" si="30"/>
        <v>0.5841017910977087</v>
      </c>
      <c r="L74" s="56">
        <f t="shared" si="30"/>
        <v>-0.299959847894371</v>
      </c>
      <c r="M74" s="56">
        <f t="shared" si="30"/>
        <v>0.9117830423940063</v>
      </c>
      <c r="N74" s="56">
        <f t="shared" si="30"/>
        <v>0.9588897467425141</v>
      </c>
      <c r="O74" s="56">
        <f t="shared" si="30"/>
        <v>0.5560973585375706</v>
      </c>
      <c r="P74" s="67">
        <f t="shared" si="30"/>
        <v>1.7190501969026428</v>
      </c>
      <c r="Q74" s="62">
        <f t="shared" si="30"/>
        <v>1.2021252338418833</v>
      </c>
    </row>
    <row r="75" spans="1:17" ht="15" customHeight="1" thickBot="1">
      <c r="A75" s="79"/>
      <c r="B75" s="51" t="s">
        <v>123</v>
      </c>
      <c r="C75" s="60">
        <f>C70-C71</f>
        <v>673.4999999999964</v>
      </c>
      <c r="D75" s="61">
        <f aca="true" t="shared" si="31" ref="D75:Q75">D70-D71</f>
        <v>813.6666666666679</v>
      </c>
      <c r="E75" s="61">
        <f t="shared" si="31"/>
        <v>205.5</v>
      </c>
      <c r="F75" s="61">
        <f t="shared" si="31"/>
        <v>-12.33333333333394</v>
      </c>
      <c r="G75" s="61">
        <f t="shared" si="31"/>
        <v>-50.33333333333394</v>
      </c>
      <c r="H75" s="61">
        <f t="shared" si="31"/>
        <v>293.1666666666679</v>
      </c>
      <c r="I75" s="61">
        <f t="shared" si="31"/>
        <v>156.83333333333394</v>
      </c>
      <c r="J75" s="61">
        <f t="shared" si="31"/>
        <v>73.33333333333394</v>
      </c>
      <c r="K75" s="61">
        <f t="shared" si="31"/>
        <v>87.83333333333394</v>
      </c>
      <c r="L75" s="61">
        <f t="shared" si="31"/>
        <v>-42.33333333333212</v>
      </c>
      <c r="M75" s="61">
        <f t="shared" si="31"/>
        <v>272.99999999999636</v>
      </c>
      <c r="N75" s="61">
        <f t="shared" si="31"/>
        <v>167.66666666666424</v>
      </c>
      <c r="O75" s="61">
        <f t="shared" si="31"/>
        <v>89.33333333333576</v>
      </c>
      <c r="P75" s="69">
        <f t="shared" si="31"/>
        <v>539.8333333333358</v>
      </c>
      <c r="Q75" s="63">
        <f t="shared" si="31"/>
        <v>3268.6666666665697</v>
      </c>
    </row>
    <row r="76" spans="1:17" ht="15" customHeight="1">
      <c r="A76" s="77" t="s">
        <v>21</v>
      </c>
      <c r="B76" s="16" t="s">
        <v>122</v>
      </c>
      <c r="C76" s="64">
        <v>30481.254833394978</v>
      </c>
      <c r="D76" s="19">
        <v>32138.511264954148</v>
      </c>
      <c r="E76" s="19">
        <v>30483.49301943608</v>
      </c>
      <c r="F76" s="19">
        <v>32593.345287905955</v>
      </c>
      <c r="G76" s="19">
        <v>32401.00607038248</v>
      </c>
      <c r="H76" s="19">
        <v>33107.29949514798</v>
      </c>
      <c r="I76" s="19">
        <v>32016.482888482144</v>
      </c>
      <c r="J76" s="19">
        <v>32107.441526466962</v>
      </c>
      <c r="K76" s="19">
        <v>31616.07662934438</v>
      </c>
      <c r="L76" s="19">
        <v>31068.79242812346</v>
      </c>
      <c r="M76" s="19">
        <v>31824.80995497022</v>
      </c>
      <c r="N76" s="19">
        <v>32056.339243900424</v>
      </c>
      <c r="O76" s="19">
        <v>32107.390031108458</v>
      </c>
      <c r="P76" s="65">
        <v>32797.67714081574</v>
      </c>
      <c r="Q76" s="21">
        <f>Q62/Q69*1000</f>
        <v>31909.275218193634</v>
      </c>
    </row>
    <row r="77" spans="1:17" ht="15" customHeight="1">
      <c r="A77" s="78"/>
      <c r="B77" s="49" t="s">
        <v>15</v>
      </c>
      <c r="C77" s="57">
        <v>30982.963277509876</v>
      </c>
      <c r="D77" s="17">
        <v>31371.31891908966</v>
      </c>
      <c r="E77" s="17">
        <v>29519.943476212906</v>
      </c>
      <c r="F77" s="17">
        <v>31123.545251243668</v>
      </c>
      <c r="G77" s="17">
        <v>31431.53011740684</v>
      </c>
      <c r="H77" s="17">
        <v>32618.05412770174</v>
      </c>
      <c r="I77" s="17">
        <v>31379.46188703674</v>
      </c>
      <c r="J77" s="17">
        <v>31388.867280900307</v>
      </c>
      <c r="K77" s="17">
        <v>30713.18222388734</v>
      </c>
      <c r="L77" s="17">
        <v>30875.296124324832</v>
      </c>
      <c r="M77" s="17">
        <v>30997.129397747205</v>
      </c>
      <c r="N77" s="17">
        <v>31372.08244035537</v>
      </c>
      <c r="O77" s="17">
        <v>31696.0236066115</v>
      </c>
      <c r="P77" s="66">
        <v>32203.342429444263</v>
      </c>
      <c r="Q77" s="21">
        <f>Q63/Q70*1000</f>
        <v>31312.39250516034</v>
      </c>
    </row>
    <row r="78" spans="1:17" ht="15" customHeight="1">
      <c r="A78" s="78"/>
      <c r="B78" s="49" t="s">
        <v>16</v>
      </c>
      <c r="C78" s="57">
        <v>29306.69923154822</v>
      </c>
      <c r="D78" s="17">
        <v>30108.4833224365</v>
      </c>
      <c r="E78" s="17">
        <v>28185.6515150071</v>
      </c>
      <c r="F78" s="17">
        <v>29135.753209147497</v>
      </c>
      <c r="G78" s="17">
        <v>29782.852191555008</v>
      </c>
      <c r="H78" s="17">
        <v>31496.076975599797</v>
      </c>
      <c r="I78" s="17">
        <v>30286.956165394025</v>
      </c>
      <c r="J78" s="17">
        <v>29831.523259414273</v>
      </c>
      <c r="K78" s="17">
        <v>29271.945380386598</v>
      </c>
      <c r="L78" s="17">
        <v>29407.70920427974</v>
      </c>
      <c r="M78" s="17">
        <v>29136.73851086569</v>
      </c>
      <c r="N78" s="17">
        <v>28950.032884389922</v>
      </c>
      <c r="O78" s="17">
        <v>30155.826572323782</v>
      </c>
      <c r="P78" s="66">
        <v>30482.024010444864</v>
      </c>
      <c r="Q78" s="21">
        <f>Q64/Q71*1000</f>
        <v>29722.86253159777</v>
      </c>
    </row>
    <row r="79" spans="1:17" ht="15" customHeight="1">
      <c r="A79" s="78"/>
      <c r="B79" s="50" t="s">
        <v>125</v>
      </c>
      <c r="C79" s="58">
        <f>C76/C77*100-100</f>
        <v>-1.6193042596383265</v>
      </c>
      <c r="D79" s="56">
        <f aca="true" t="shared" si="32" ref="D79:Q79">D76/D77*100-100</f>
        <v>2.4455214900054756</v>
      </c>
      <c r="E79" s="56">
        <f t="shared" si="32"/>
        <v>3.264062968140834</v>
      </c>
      <c r="F79" s="56">
        <f t="shared" si="32"/>
        <v>4.722469836894788</v>
      </c>
      <c r="G79" s="56">
        <f t="shared" si="32"/>
        <v>3.0844058477405696</v>
      </c>
      <c r="H79" s="56">
        <f t="shared" si="32"/>
        <v>1.499921992681763</v>
      </c>
      <c r="I79" s="56">
        <f t="shared" si="32"/>
        <v>2.030057123792048</v>
      </c>
      <c r="J79" s="56">
        <f t="shared" si="32"/>
        <v>2.2892646591420487</v>
      </c>
      <c r="K79" s="56">
        <f t="shared" si="32"/>
        <v>2.9397618223839146</v>
      </c>
      <c r="L79" s="56">
        <f t="shared" si="32"/>
        <v>0.6267026655209378</v>
      </c>
      <c r="M79" s="56">
        <f t="shared" si="32"/>
        <v>2.670184540647071</v>
      </c>
      <c r="N79" s="56">
        <f t="shared" si="32"/>
        <v>2.1811009990999537</v>
      </c>
      <c r="O79" s="56">
        <f t="shared" si="32"/>
        <v>1.2978486815966193</v>
      </c>
      <c r="P79" s="67">
        <f t="shared" si="32"/>
        <v>1.8455683992232537</v>
      </c>
      <c r="Q79" s="62">
        <f t="shared" si="32"/>
        <v>1.9062188011820638</v>
      </c>
    </row>
    <row r="80" spans="1:17" ht="15" customHeight="1">
      <c r="A80" s="78"/>
      <c r="B80" s="50" t="s">
        <v>124</v>
      </c>
      <c r="C80" s="59">
        <f>C76-C77</f>
        <v>-501.70844411489816</v>
      </c>
      <c r="D80" s="18">
        <f aca="true" t="shared" si="33" ref="D80:Q80">D76-D77</f>
        <v>767.1923458644887</v>
      </c>
      <c r="E80" s="18">
        <f t="shared" si="33"/>
        <v>963.5495432231728</v>
      </c>
      <c r="F80" s="18">
        <f t="shared" si="33"/>
        <v>1469.8000366622873</v>
      </c>
      <c r="G80" s="18">
        <f t="shared" si="33"/>
        <v>969.4759529756375</v>
      </c>
      <c r="H80" s="18">
        <f t="shared" si="33"/>
        <v>489.24536744623765</v>
      </c>
      <c r="I80" s="18">
        <f t="shared" si="33"/>
        <v>637.0210014454024</v>
      </c>
      <c r="J80" s="18">
        <f t="shared" si="33"/>
        <v>718.574245566655</v>
      </c>
      <c r="K80" s="18">
        <f t="shared" si="33"/>
        <v>902.894405457042</v>
      </c>
      <c r="L80" s="18">
        <f t="shared" si="33"/>
        <v>193.4963037986272</v>
      </c>
      <c r="M80" s="18">
        <f t="shared" si="33"/>
        <v>827.6805572230151</v>
      </c>
      <c r="N80" s="18">
        <f t="shared" si="33"/>
        <v>684.2568035450531</v>
      </c>
      <c r="O80" s="18">
        <f t="shared" si="33"/>
        <v>411.36642449695864</v>
      </c>
      <c r="P80" s="68">
        <f t="shared" si="33"/>
        <v>594.3347113714735</v>
      </c>
      <c r="Q80" s="22">
        <f t="shared" si="33"/>
        <v>596.8827130332938</v>
      </c>
    </row>
    <row r="81" spans="1:17" ht="15" customHeight="1">
      <c r="A81" s="78"/>
      <c r="B81" s="50" t="s">
        <v>24</v>
      </c>
      <c r="C81" s="58">
        <f>C77/C78*100-100</f>
        <v>5.719729924948979</v>
      </c>
      <c r="D81" s="56">
        <f aca="true" t="shared" si="34" ref="D81:Q81">D77/D78*100-100</f>
        <v>4.194284989812516</v>
      </c>
      <c r="E81" s="56">
        <f t="shared" si="34"/>
        <v>4.733940460788631</v>
      </c>
      <c r="F81" s="56">
        <f t="shared" si="34"/>
        <v>6.8225181200123615</v>
      </c>
      <c r="G81" s="56">
        <f t="shared" si="34"/>
        <v>5.535661645996811</v>
      </c>
      <c r="H81" s="56">
        <f t="shared" si="34"/>
        <v>3.5622758763611984</v>
      </c>
      <c r="I81" s="56">
        <f t="shared" si="34"/>
        <v>3.60718229879771</v>
      </c>
      <c r="J81" s="56">
        <f t="shared" si="34"/>
        <v>5.220464298599197</v>
      </c>
      <c r="K81" s="56">
        <f t="shared" si="34"/>
        <v>4.923611412811766</v>
      </c>
      <c r="L81" s="56">
        <f t="shared" si="34"/>
        <v>4.99048365124446</v>
      </c>
      <c r="M81" s="56">
        <f t="shared" si="34"/>
        <v>6.385034777271798</v>
      </c>
      <c r="N81" s="56">
        <f t="shared" si="34"/>
        <v>8.366310206408897</v>
      </c>
      <c r="O81" s="56">
        <f t="shared" si="34"/>
        <v>5.107460843740455</v>
      </c>
      <c r="P81" s="67">
        <f t="shared" si="34"/>
        <v>5.646995154946339</v>
      </c>
      <c r="Q81" s="62">
        <f t="shared" si="34"/>
        <v>5.347836103850284</v>
      </c>
    </row>
    <row r="82" spans="1:17" ht="15" customHeight="1" thickBot="1">
      <c r="A82" s="79"/>
      <c r="B82" s="51" t="s">
        <v>123</v>
      </c>
      <c r="C82" s="60">
        <f>C77-C78</f>
        <v>1676.264045961656</v>
      </c>
      <c r="D82" s="61">
        <f aca="true" t="shared" si="35" ref="D82:Q82">D77-D78</f>
        <v>1262.8355966531599</v>
      </c>
      <c r="E82" s="61">
        <f t="shared" si="35"/>
        <v>1334.2919612058067</v>
      </c>
      <c r="F82" s="61">
        <f t="shared" si="35"/>
        <v>1987.792042096171</v>
      </c>
      <c r="G82" s="61">
        <f t="shared" si="35"/>
        <v>1648.6779258518327</v>
      </c>
      <c r="H82" s="61">
        <f t="shared" si="35"/>
        <v>1121.977152101943</v>
      </c>
      <c r="I82" s="61">
        <f t="shared" si="35"/>
        <v>1092.5057216427158</v>
      </c>
      <c r="J82" s="61">
        <f t="shared" si="35"/>
        <v>1557.3440214860348</v>
      </c>
      <c r="K82" s="61">
        <f t="shared" si="35"/>
        <v>1441.236843500741</v>
      </c>
      <c r="L82" s="61">
        <f t="shared" si="35"/>
        <v>1467.5869200450907</v>
      </c>
      <c r="M82" s="61">
        <f t="shared" si="35"/>
        <v>1860.390886881516</v>
      </c>
      <c r="N82" s="61">
        <f t="shared" si="35"/>
        <v>2422.0495559654482</v>
      </c>
      <c r="O82" s="61">
        <f t="shared" si="35"/>
        <v>1540.1970342877175</v>
      </c>
      <c r="P82" s="69">
        <f t="shared" si="35"/>
        <v>1721.318418999399</v>
      </c>
      <c r="Q82" s="63">
        <f t="shared" si="35"/>
        <v>1589.5299735625704</v>
      </c>
    </row>
    <row r="85" spans="1:17" s="3" customFormat="1" ht="18">
      <c r="A85" s="83" t="s">
        <v>104</v>
      </c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</row>
    <row r="86" s="3" customFormat="1" ht="13.5" thickBot="1">
      <c r="Q86" s="26" t="s">
        <v>56</v>
      </c>
    </row>
    <row r="87" spans="1:17" s="3" customFormat="1" ht="108.75" thickBot="1">
      <c r="A87" s="84" t="s">
        <v>18</v>
      </c>
      <c r="B87" s="85"/>
      <c r="C87" s="15" t="s">
        <v>0</v>
      </c>
      <c r="D87" s="8" t="s">
        <v>1</v>
      </c>
      <c r="E87" s="8" t="s">
        <v>2</v>
      </c>
      <c r="F87" s="8" t="s">
        <v>3</v>
      </c>
      <c r="G87" s="8" t="s">
        <v>4</v>
      </c>
      <c r="H87" s="8" t="s">
        <v>5</v>
      </c>
      <c r="I87" s="8" t="s">
        <v>6</v>
      </c>
      <c r="J87" s="8" t="s">
        <v>7</v>
      </c>
      <c r="K87" s="8" t="s">
        <v>8</v>
      </c>
      <c r="L87" s="8" t="s">
        <v>9</v>
      </c>
      <c r="M87" s="8" t="s">
        <v>10</v>
      </c>
      <c r="N87" s="8" t="s">
        <v>11</v>
      </c>
      <c r="O87" s="8" t="s">
        <v>12</v>
      </c>
      <c r="P87" s="9" t="s">
        <v>13</v>
      </c>
      <c r="Q87" s="10" t="s">
        <v>14</v>
      </c>
    </row>
    <row r="88" spans="1:17" s="3" customFormat="1" ht="15.75">
      <c r="A88" s="80" t="s">
        <v>20</v>
      </c>
      <c r="B88" s="16" t="s">
        <v>122</v>
      </c>
      <c r="C88" s="64">
        <v>2193638</v>
      </c>
      <c r="D88" s="19">
        <v>2952213.96</v>
      </c>
      <c r="E88" s="19">
        <v>1583145</v>
      </c>
      <c r="F88" s="19">
        <v>1361479</v>
      </c>
      <c r="G88" s="19">
        <v>758131.12</v>
      </c>
      <c r="H88" s="19">
        <v>2198791.86</v>
      </c>
      <c r="I88" s="19">
        <v>1148023.25</v>
      </c>
      <c r="J88" s="19">
        <v>1414882.4</v>
      </c>
      <c r="K88" s="19">
        <v>1278509</v>
      </c>
      <c r="L88" s="19">
        <v>1432977</v>
      </c>
      <c r="M88" s="19">
        <v>2827281.2</v>
      </c>
      <c r="N88" s="19">
        <v>1569186.6</v>
      </c>
      <c r="O88" s="19">
        <v>1490514</v>
      </c>
      <c r="P88" s="65">
        <v>3318020</v>
      </c>
      <c r="Q88" s="21">
        <f>SUM(C88:P88)</f>
        <v>25526792.39</v>
      </c>
    </row>
    <row r="89" spans="1:17" ht="15.75" customHeight="1">
      <c r="A89" s="81"/>
      <c r="B89" s="49" t="s">
        <v>15</v>
      </c>
      <c r="C89" s="57">
        <v>2246827.3</v>
      </c>
      <c r="D89" s="17">
        <v>2927613.68</v>
      </c>
      <c r="E89" s="17">
        <v>1610701</v>
      </c>
      <c r="F89" s="17">
        <v>1347858</v>
      </c>
      <c r="G89" s="17">
        <v>746671.64</v>
      </c>
      <c r="H89" s="17">
        <v>2186184.18</v>
      </c>
      <c r="I89" s="17">
        <v>1112357.65</v>
      </c>
      <c r="J89" s="17">
        <v>1450418.1</v>
      </c>
      <c r="K89" s="17">
        <v>1284530</v>
      </c>
      <c r="L89" s="17">
        <v>1444792</v>
      </c>
      <c r="M89" s="17">
        <v>2853310.9</v>
      </c>
      <c r="N89" s="17">
        <v>1591731</v>
      </c>
      <c r="O89" s="17">
        <v>1506094</v>
      </c>
      <c r="P89" s="66">
        <v>3359046</v>
      </c>
      <c r="Q89" s="21">
        <f>SUM(C89:P89)</f>
        <v>25668135.45</v>
      </c>
    </row>
    <row r="90" spans="1:17" ht="15.75">
      <c r="A90" s="81"/>
      <c r="B90" s="49" t="s">
        <v>16</v>
      </c>
      <c r="C90" s="57">
        <v>2151023.9</v>
      </c>
      <c r="D90" s="17">
        <v>2805999.87</v>
      </c>
      <c r="E90" s="17">
        <v>1535488</v>
      </c>
      <c r="F90" s="17">
        <v>1297560</v>
      </c>
      <c r="G90" s="17">
        <v>739562.13</v>
      </c>
      <c r="H90" s="17">
        <v>2090110.2</v>
      </c>
      <c r="I90" s="17">
        <v>1055912.1</v>
      </c>
      <c r="J90" s="17">
        <v>1360275.99</v>
      </c>
      <c r="K90" s="17">
        <v>1239212.25</v>
      </c>
      <c r="L90" s="17">
        <v>1404450.36</v>
      </c>
      <c r="M90" s="17">
        <v>2742836.5</v>
      </c>
      <c r="N90" s="17">
        <v>1563687.1</v>
      </c>
      <c r="O90" s="17">
        <v>1473013.22</v>
      </c>
      <c r="P90" s="66">
        <v>3251948.4</v>
      </c>
      <c r="Q90" s="21">
        <f>SUM(C90:P90)</f>
        <v>24711080.019999996</v>
      </c>
    </row>
    <row r="91" spans="1:17" ht="15">
      <c r="A91" s="81"/>
      <c r="B91" s="50" t="s">
        <v>125</v>
      </c>
      <c r="C91" s="58">
        <f>C88/C89*100-100</f>
        <v>-2.36730700218925</v>
      </c>
      <c r="D91" s="56">
        <f aca="true" t="shared" si="36" ref="D91:Q91">D88/D89*100-100</f>
        <v>0.8402843642949449</v>
      </c>
      <c r="E91" s="56">
        <f t="shared" si="36"/>
        <v>-1.7108079028944445</v>
      </c>
      <c r="F91" s="56">
        <f t="shared" si="36"/>
        <v>1.0105663949763226</v>
      </c>
      <c r="G91" s="56">
        <f t="shared" si="36"/>
        <v>1.5347415632392227</v>
      </c>
      <c r="H91" s="56">
        <f t="shared" si="36"/>
        <v>0.5766979797649014</v>
      </c>
      <c r="I91" s="56">
        <f t="shared" si="36"/>
        <v>3.2063068923920355</v>
      </c>
      <c r="J91" s="56">
        <f t="shared" si="36"/>
        <v>-2.4500314771306364</v>
      </c>
      <c r="K91" s="56">
        <f t="shared" si="36"/>
        <v>-0.4687317540267628</v>
      </c>
      <c r="L91" s="56">
        <f t="shared" si="36"/>
        <v>-0.8177647716764795</v>
      </c>
      <c r="M91" s="56">
        <f t="shared" si="36"/>
        <v>-0.9122630134697118</v>
      </c>
      <c r="N91" s="56">
        <f t="shared" si="36"/>
        <v>-1.4163448472135087</v>
      </c>
      <c r="O91" s="56">
        <f t="shared" si="36"/>
        <v>-1.0344639843197</v>
      </c>
      <c r="P91" s="67">
        <f t="shared" si="36"/>
        <v>-1.2213586833880896</v>
      </c>
      <c r="Q91" s="62">
        <f t="shared" si="36"/>
        <v>-0.5506557353000119</v>
      </c>
    </row>
    <row r="92" spans="1:17" ht="15">
      <c r="A92" s="81"/>
      <c r="B92" s="50" t="s">
        <v>124</v>
      </c>
      <c r="C92" s="59">
        <f>C88-C89</f>
        <v>-53189.299999999814</v>
      </c>
      <c r="D92" s="18">
        <f aca="true" t="shared" si="37" ref="D92:Q92">D88-D89</f>
        <v>24600.279999999795</v>
      </c>
      <c r="E92" s="18">
        <f t="shared" si="37"/>
        <v>-27556</v>
      </c>
      <c r="F92" s="18">
        <f t="shared" si="37"/>
        <v>13621</v>
      </c>
      <c r="G92" s="18">
        <f t="shared" si="37"/>
        <v>11459.479999999981</v>
      </c>
      <c r="H92" s="18">
        <f t="shared" si="37"/>
        <v>12607.679999999702</v>
      </c>
      <c r="I92" s="18">
        <f t="shared" si="37"/>
        <v>35665.60000000009</v>
      </c>
      <c r="J92" s="18">
        <f t="shared" si="37"/>
        <v>-35535.700000000186</v>
      </c>
      <c r="K92" s="18">
        <f t="shared" si="37"/>
        <v>-6021</v>
      </c>
      <c r="L92" s="18">
        <f t="shared" si="37"/>
        <v>-11815</v>
      </c>
      <c r="M92" s="18">
        <f t="shared" si="37"/>
        <v>-26029.69999999972</v>
      </c>
      <c r="N92" s="18">
        <f t="shared" si="37"/>
        <v>-22544.399999999907</v>
      </c>
      <c r="O92" s="18">
        <f t="shared" si="37"/>
        <v>-15580</v>
      </c>
      <c r="P92" s="68">
        <f t="shared" si="37"/>
        <v>-41026</v>
      </c>
      <c r="Q92" s="22">
        <f t="shared" si="37"/>
        <v>-141343.05999999866</v>
      </c>
    </row>
    <row r="93" spans="1:17" ht="15" customHeight="1">
      <c r="A93" s="81"/>
      <c r="B93" s="50" t="s">
        <v>24</v>
      </c>
      <c r="C93" s="58">
        <f>C89/C90*100-100</f>
        <v>4.4538510241564495</v>
      </c>
      <c r="D93" s="56">
        <f aca="true" t="shared" si="38" ref="D93:Q93">D89/D90*100-100</f>
        <v>4.334063279910282</v>
      </c>
      <c r="E93" s="56">
        <f t="shared" si="38"/>
        <v>4.898312458319438</v>
      </c>
      <c r="F93" s="56">
        <f t="shared" si="38"/>
        <v>3.876352538610945</v>
      </c>
      <c r="G93" s="56">
        <f t="shared" si="38"/>
        <v>0.9613134193336776</v>
      </c>
      <c r="H93" s="56">
        <f t="shared" si="38"/>
        <v>4.596598782207778</v>
      </c>
      <c r="I93" s="56">
        <f t="shared" si="38"/>
        <v>5.345667503952242</v>
      </c>
      <c r="J93" s="56">
        <f t="shared" si="38"/>
        <v>6.626751531503558</v>
      </c>
      <c r="K93" s="56">
        <f t="shared" si="38"/>
        <v>3.6569804728770094</v>
      </c>
      <c r="L93" s="56">
        <f t="shared" si="38"/>
        <v>2.872414800050322</v>
      </c>
      <c r="M93" s="56">
        <f t="shared" si="38"/>
        <v>4.027742812960227</v>
      </c>
      <c r="N93" s="56">
        <f t="shared" si="38"/>
        <v>1.7934470393725235</v>
      </c>
      <c r="O93" s="56">
        <f t="shared" si="38"/>
        <v>2.245789756048495</v>
      </c>
      <c r="P93" s="67">
        <f t="shared" si="38"/>
        <v>3.293336388732371</v>
      </c>
      <c r="Q93" s="62">
        <f t="shared" si="38"/>
        <v>3.872980983532102</v>
      </c>
    </row>
    <row r="94" spans="1:17" ht="15" customHeight="1" thickBot="1">
      <c r="A94" s="82"/>
      <c r="B94" s="51" t="s">
        <v>123</v>
      </c>
      <c r="C94" s="60">
        <f>C89-C90</f>
        <v>95803.3999999999</v>
      </c>
      <c r="D94" s="61">
        <f aca="true" t="shared" si="39" ref="D94:Q94">D89-D90</f>
        <v>121613.81000000006</v>
      </c>
      <c r="E94" s="61">
        <f t="shared" si="39"/>
        <v>75213</v>
      </c>
      <c r="F94" s="61">
        <f t="shared" si="39"/>
        <v>50298</v>
      </c>
      <c r="G94" s="61">
        <f t="shared" si="39"/>
        <v>7109.510000000009</v>
      </c>
      <c r="H94" s="61">
        <f t="shared" si="39"/>
        <v>96073.98000000021</v>
      </c>
      <c r="I94" s="61">
        <f t="shared" si="39"/>
        <v>56445.549999999814</v>
      </c>
      <c r="J94" s="61">
        <f t="shared" si="39"/>
        <v>90142.1100000001</v>
      </c>
      <c r="K94" s="61">
        <f t="shared" si="39"/>
        <v>45317.75</v>
      </c>
      <c r="L94" s="61">
        <f t="shared" si="39"/>
        <v>40341.6399999999</v>
      </c>
      <c r="M94" s="61">
        <f t="shared" si="39"/>
        <v>110474.3999999999</v>
      </c>
      <c r="N94" s="61">
        <f t="shared" si="39"/>
        <v>28043.899999999907</v>
      </c>
      <c r="O94" s="61">
        <f t="shared" si="39"/>
        <v>33080.78000000003</v>
      </c>
      <c r="P94" s="69">
        <f t="shared" si="39"/>
        <v>107097.6000000001</v>
      </c>
      <c r="Q94" s="63">
        <f t="shared" si="39"/>
        <v>957055.4300000034</v>
      </c>
    </row>
    <row r="95" spans="1:17" ht="15" customHeight="1">
      <c r="A95" s="77" t="s">
        <v>23</v>
      </c>
      <c r="B95" s="16" t="s">
        <v>122</v>
      </c>
      <c r="C95" s="64">
        <v>72506.25</v>
      </c>
      <c r="D95" s="19">
        <v>92285.41666666666</v>
      </c>
      <c r="E95" s="19">
        <v>50022.458333333336</v>
      </c>
      <c r="F95" s="19">
        <v>42110.25</v>
      </c>
      <c r="G95" s="19">
        <v>24139.375</v>
      </c>
      <c r="H95" s="19">
        <v>67629.375</v>
      </c>
      <c r="I95" s="19">
        <v>35084.41666666667</v>
      </c>
      <c r="J95" s="19">
        <v>43885.208333333336</v>
      </c>
      <c r="K95" s="19">
        <v>41806.666666666664</v>
      </c>
      <c r="L95" s="19">
        <v>43425</v>
      </c>
      <c r="M95" s="19">
        <v>86740.66666666667</v>
      </c>
      <c r="N95" s="19">
        <v>49415.208333333336</v>
      </c>
      <c r="O95" s="19">
        <v>46613.041666666664</v>
      </c>
      <c r="P95" s="65">
        <v>101094.5</v>
      </c>
      <c r="Q95" s="21">
        <f>SUM(C95:P95)</f>
        <v>796757.8333333334</v>
      </c>
    </row>
    <row r="96" spans="1:17" ht="15.75" customHeight="1">
      <c r="A96" s="78"/>
      <c r="B96" s="49" t="s">
        <v>15</v>
      </c>
      <c r="C96" s="57">
        <v>75165.83333333333</v>
      </c>
      <c r="D96" s="17">
        <v>94127.5</v>
      </c>
      <c r="E96" s="17">
        <v>51809.791666666664</v>
      </c>
      <c r="F96" s="17">
        <v>43181.791666666664</v>
      </c>
      <c r="G96" s="17">
        <v>25087.083333333332</v>
      </c>
      <c r="H96" s="17">
        <v>69830.33333333333</v>
      </c>
      <c r="I96" s="17">
        <v>36225.666666666664</v>
      </c>
      <c r="J96" s="17">
        <v>45615.416666666664</v>
      </c>
      <c r="K96" s="17">
        <v>43419.583333333336</v>
      </c>
      <c r="L96" s="17">
        <v>45372.666666666664</v>
      </c>
      <c r="M96" s="17">
        <v>90377</v>
      </c>
      <c r="N96" s="17">
        <v>51638.958333333336</v>
      </c>
      <c r="O96" s="17">
        <v>48617</v>
      </c>
      <c r="P96" s="66">
        <v>105882</v>
      </c>
      <c r="Q96" s="21">
        <f>SUM(C96:P96)</f>
        <v>826350.625</v>
      </c>
    </row>
    <row r="97" spans="1:17" ht="15.75">
      <c r="A97" s="78"/>
      <c r="B97" s="49" t="s">
        <v>16</v>
      </c>
      <c r="C97" s="57">
        <v>78913.95833333334</v>
      </c>
      <c r="D97" s="17">
        <v>97287.91666666666</v>
      </c>
      <c r="E97" s="17">
        <v>54072.5</v>
      </c>
      <c r="F97" s="17">
        <v>44913.166666666664</v>
      </c>
      <c r="G97" s="17">
        <v>26137.625</v>
      </c>
      <c r="H97" s="17">
        <v>72452</v>
      </c>
      <c r="I97" s="17">
        <v>37548.958333333336</v>
      </c>
      <c r="J97" s="17">
        <v>47414.333333333336</v>
      </c>
      <c r="K97" s="17">
        <v>45211.166666666664</v>
      </c>
      <c r="L97" s="17">
        <v>47465.25</v>
      </c>
      <c r="M97" s="17">
        <v>94511.33333333333</v>
      </c>
      <c r="N97" s="17">
        <v>54225.95833333333</v>
      </c>
      <c r="O97" s="17">
        <v>50993</v>
      </c>
      <c r="P97" s="66">
        <v>111477.5</v>
      </c>
      <c r="Q97" s="21">
        <f>SUM(C97:P97)</f>
        <v>862624.6666666667</v>
      </c>
    </row>
    <row r="98" spans="1:17" ht="15">
      <c r="A98" s="78"/>
      <c r="B98" s="50" t="s">
        <v>125</v>
      </c>
      <c r="C98" s="58">
        <f>C95/C96*100-100</f>
        <v>-3.5382875641636815</v>
      </c>
      <c r="D98" s="56">
        <f aca="true" t="shared" si="40" ref="D98:Q98">D95/D96*100-100</f>
        <v>-1.9570086673218157</v>
      </c>
      <c r="E98" s="56">
        <f t="shared" si="40"/>
        <v>-3.4497983408863178</v>
      </c>
      <c r="F98" s="56">
        <f t="shared" si="40"/>
        <v>-2.4814664359881533</v>
      </c>
      <c r="G98" s="56">
        <f t="shared" si="40"/>
        <v>-3.7776744340547026</v>
      </c>
      <c r="H98" s="56">
        <f t="shared" si="40"/>
        <v>-3.1518657126081706</v>
      </c>
      <c r="I98" s="56">
        <f t="shared" si="40"/>
        <v>-3.150390607028143</v>
      </c>
      <c r="J98" s="56">
        <f t="shared" si="40"/>
        <v>-3.793034153292467</v>
      </c>
      <c r="K98" s="56">
        <f t="shared" si="40"/>
        <v>-3.714721659773346</v>
      </c>
      <c r="L98" s="56">
        <f t="shared" si="40"/>
        <v>-4.292599068455303</v>
      </c>
      <c r="M98" s="56">
        <f t="shared" si="40"/>
        <v>-4.0235163076151395</v>
      </c>
      <c r="N98" s="56">
        <f t="shared" si="40"/>
        <v>-4.306341707447942</v>
      </c>
      <c r="O98" s="56">
        <f t="shared" si="40"/>
        <v>-4.121929229144811</v>
      </c>
      <c r="P98" s="67">
        <f t="shared" si="40"/>
        <v>-4.521542849587277</v>
      </c>
      <c r="Q98" s="62">
        <f t="shared" si="40"/>
        <v>-3.581142286504189</v>
      </c>
    </row>
    <row r="99" spans="1:17" ht="15">
      <c r="A99" s="78"/>
      <c r="B99" s="50" t="s">
        <v>124</v>
      </c>
      <c r="C99" s="59">
        <f>C95-C96</f>
        <v>-2659.5833333333285</v>
      </c>
      <c r="D99" s="18">
        <f aca="true" t="shared" si="41" ref="D99:Q99">D95-D96</f>
        <v>-1842.083333333343</v>
      </c>
      <c r="E99" s="18">
        <f t="shared" si="41"/>
        <v>-1787.3333333333285</v>
      </c>
      <c r="F99" s="18">
        <f t="shared" si="41"/>
        <v>-1071.5416666666642</v>
      </c>
      <c r="G99" s="18">
        <f t="shared" si="41"/>
        <v>-947.7083333333321</v>
      </c>
      <c r="H99" s="18">
        <f t="shared" si="41"/>
        <v>-2200.9583333333285</v>
      </c>
      <c r="I99" s="18">
        <f t="shared" si="41"/>
        <v>-1141.2499999999927</v>
      </c>
      <c r="J99" s="18">
        <f t="shared" si="41"/>
        <v>-1730.2083333333285</v>
      </c>
      <c r="K99" s="18">
        <f t="shared" si="41"/>
        <v>-1612.9166666666715</v>
      </c>
      <c r="L99" s="18">
        <f t="shared" si="41"/>
        <v>-1947.6666666666642</v>
      </c>
      <c r="M99" s="18">
        <f t="shared" si="41"/>
        <v>-3636.3333333333285</v>
      </c>
      <c r="N99" s="18">
        <f t="shared" si="41"/>
        <v>-2223.75</v>
      </c>
      <c r="O99" s="18">
        <f t="shared" si="41"/>
        <v>-2003.9583333333358</v>
      </c>
      <c r="P99" s="68">
        <f t="shared" si="41"/>
        <v>-4787.5</v>
      </c>
      <c r="Q99" s="22">
        <f t="shared" si="41"/>
        <v>-29592.791666666628</v>
      </c>
    </row>
    <row r="100" spans="1:17" ht="15" customHeight="1">
      <c r="A100" s="78"/>
      <c r="B100" s="50" t="s">
        <v>24</v>
      </c>
      <c r="C100" s="58">
        <f>C96/C97*100-100</f>
        <v>-4.74963501915326</v>
      </c>
      <c r="D100" s="56">
        <f aca="true" t="shared" si="42" ref="D100:Q100">D96/D97*100-100</f>
        <v>-3.248519214873369</v>
      </c>
      <c r="E100" s="56">
        <f t="shared" si="42"/>
        <v>-4.184582427913142</v>
      </c>
      <c r="F100" s="56">
        <f t="shared" si="42"/>
        <v>-3.854938603750199</v>
      </c>
      <c r="G100" s="56">
        <f t="shared" si="42"/>
        <v>-4.019269794660644</v>
      </c>
      <c r="H100" s="56">
        <f t="shared" si="42"/>
        <v>-3.6184876423931343</v>
      </c>
      <c r="I100" s="56">
        <f t="shared" si="42"/>
        <v>-3.5241767692179735</v>
      </c>
      <c r="J100" s="56">
        <f t="shared" si="42"/>
        <v>-3.794035558867577</v>
      </c>
      <c r="K100" s="56">
        <f t="shared" si="42"/>
        <v>-3.962700955147497</v>
      </c>
      <c r="L100" s="56">
        <f t="shared" si="42"/>
        <v>-4.408663882173457</v>
      </c>
      <c r="M100" s="56">
        <f t="shared" si="42"/>
        <v>-4.374431285136865</v>
      </c>
      <c r="N100" s="56">
        <f t="shared" si="42"/>
        <v>-4.770777833187196</v>
      </c>
      <c r="O100" s="56">
        <f t="shared" si="42"/>
        <v>-4.659463063557752</v>
      </c>
      <c r="P100" s="67">
        <f t="shared" si="42"/>
        <v>-5.019398533336329</v>
      </c>
      <c r="Q100" s="62">
        <f t="shared" si="42"/>
        <v>-4.205078183868309</v>
      </c>
    </row>
    <row r="101" spans="1:17" ht="15" customHeight="1" thickBot="1">
      <c r="A101" s="79"/>
      <c r="B101" s="51" t="s">
        <v>123</v>
      </c>
      <c r="C101" s="60">
        <f>C96-C97</f>
        <v>-3748.1250000000146</v>
      </c>
      <c r="D101" s="61">
        <f aca="true" t="shared" si="43" ref="D101:Q101">D96-D97</f>
        <v>-3160.416666666657</v>
      </c>
      <c r="E101" s="61">
        <f t="shared" si="43"/>
        <v>-2262.7083333333358</v>
      </c>
      <c r="F101" s="61">
        <f t="shared" si="43"/>
        <v>-1731.375</v>
      </c>
      <c r="G101" s="61">
        <f t="shared" si="43"/>
        <v>-1050.5416666666679</v>
      </c>
      <c r="H101" s="61">
        <f t="shared" si="43"/>
        <v>-2621.6666666666715</v>
      </c>
      <c r="I101" s="61">
        <f t="shared" si="43"/>
        <v>-1323.2916666666715</v>
      </c>
      <c r="J101" s="61">
        <f t="shared" si="43"/>
        <v>-1798.9166666666715</v>
      </c>
      <c r="K101" s="61">
        <f t="shared" si="43"/>
        <v>-1791.5833333333285</v>
      </c>
      <c r="L101" s="61">
        <f t="shared" si="43"/>
        <v>-2092.5833333333358</v>
      </c>
      <c r="M101" s="61">
        <f t="shared" si="43"/>
        <v>-4134.3333333333285</v>
      </c>
      <c r="N101" s="61">
        <f t="shared" si="43"/>
        <v>-2586.9999999999927</v>
      </c>
      <c r="O101" s="61">
        <f t="shared" si="43"/>
        <v>-2376</v>
      </c>
      <c r="P101" s="69">
        <f t="shared" si="43"/>
        <v>-5595.5</v>
      </c>
      <c r="Q101" s="63">
        <f t="shared" si="43"/>
        <v>-36274.041666666744</v>
      </c>
    </row>
    <row r="102" spans="1:17" ht="15" customHeight="1">
      <c r="A102" s="77" t="s">
        <v>21</v>
      </c>
      <c r="B102" s="16" t="s">
        <v>122</v>
      </c>
      <c r="C102" s="64">
        <v>30254.467718300148</v>
      </c>
      <c r="D102" s="19">
        <v>31990.037718129897</v>
      </c>
      <c r="E102" s="19">
        <v>31648.684465894068</v>
      </c>
      <c r="F102" s="19">
        <v>32331.297012010138</v>
      </c>
      <c r="G102" s="19">
        <v>31406.410480801595</v>
      </c>
      <c r="H102" s="19">
        <v>32512.378829465746</v>
      </c>
      <c r="I102" s="19">
        <v>32721.742559018367</v>
      </c>
      <c r="J102" s="19">
        <v>32240.530550821502</v>
      </c>
      <c r="K102" s="19">
        <v>30581.462286716633</v>
      </c>
      <c r="L102" s="19">
        <v>32998.89464594128</v>
      </c>
      <c r="M102" s="19">
        <v>32594.64457271099</v>
      </c>
      <c r="N102" s="19">
        <v>31755.134763673464</v>
      </c>
      <c r="O102" s="19">
        <v>31976.329943426063</v>
      </c>
      <c r="P102" s="65">
        <v>32820.97443481099</v>
      </c>
      <c r="Q102" s="21">
        <f>Q88/Q95*1000</f>
        <v>32038.332504627604</v>
      </c>
    </row>
    <row r="103" spans="1:17" ht="15.75" customHeight="1">
      <c r="A103" s="78"/>
      <c r="B103" s="49" t="s">
        <v>15</v>
      </c>
      <c r="C103" s="57">
        <v>29891.6036763157</v>
      </c>
      <c r="D103" s="17">
        <v>31102.639292449072</v>
      </c>
      <c r="E103" s="17">
        <v>31088.737248026635</v>
      </c>
      <c r="F103" s="17">
        <v>31213.572850439472</v>
      </c>
      <c r="G103" s="17">
        <v>29763.190486472122</v>
      </c>
      <c r="H103" s="17">
        <v>31307.084982171076</v>
      </c>
      <c r="I103" s="17">
        <v>30706.340348003723</v>
      </c>
      <c r="J103" s="17">
        <v>31796.664504873173</v>
      </c>
      <c r="K103" s="17">
        <v>29584.116230195665</v>
      </c>
      <c r="L103" s="17">
        <v>31842.78346728574</v>
      </c>
      <c r="M103" s="17">
        <v>31571.20616971132</v>
      </c>
      <c r="N103" s="17">
        <v>30824.227509107703</v>
      </c>
      <c r="O103" s="17">
        <v>30978.752288294218</v>
      </c>
      <c r="P103" s="66">
        <v>31724.429081430273</v>
      </c>
      <c r="Q103" s="21">
        <f>Q89/Q96*1000</f>
        <v>31062.039131391713</v>
      </c>
    </row>
    <row r="104" spans="1:17" ht="15.75">
      <c r="A104" s="78"/>
      <c r="B104" s="49" t="s">
        <v>16</v>
      </c>
      <c r="C104" s="57">
        <v>27257.838098984386</v>
      </c>
      <c r="D104" s="17">
        <v>28842.223845886998</v>
      </c>
      <c r="E104" s="17">
        <v>28396.837579176106</v>
      </c>
      <c r="F104" s="17">
        <v>28890.414466433376</v>
      </c>
      <c r="G104" s="17">
        <v>28294.924653636284</v>
      </c>
      <c r="H104" s="17">
        <v>28848.205708607078</v>
      </c>
      <c r="I104" s="17">
        <v>28120.942547230006</v>
      </c>
      <c r="J104" s="17">
        <v>28689.130361423762</v>
      </c>
      <c r="K104" s="17">
        <v>27409.42871783151</v>
      </c>
      <c r="L104" s="17">
        <v>29589.02270608498</v>
      </c>
      <c r="M104" s="17">
        <v>29021.244365755076</v>
      </c>
      <c r="N104" s="17">
        <v>28836.50465682565</v>
      </c>
      <c r="O104" s="17">
        <v>28886.576981154274</v>
      </c>
      <c r="P104" s="66">
        <v>29171.343096140474</v>
      </c>
      <c r="Q104" s="21">
        <f>Q90/Q97*1000</f>
        <v>28646.38698020073</v>
      </c>
    </row>
    <row r="105" spans="1:17" ht="15">
      <c r="A105" s="78"/>
      <c r="B105" s="50" t="s">
        <v>125</v>
      </c>
      <c r="C105" s="58">
        <f>C102/C103*100-100</f>
        <v>1.2139330024369315</v>
      </c>
      <c r="D105" s="56">
        <f aca="true" t="shared" si="44" ref="D105:Q105">D102/D103*100-100</f>
        <v>2.8531290137048444</v>
      </c>
      <c r="E105" s="56">
        <f t="shared" si="44"/>
        <v>1.8011256404535203</v>
      </c>
      <c r="F105" s="56">
        <f t="shared" si="44"/>
        <v>3.58089145041572</v>
      </c>
      <c r="G105" s="56">
        <f t="shared" si="44"/>
        <v>5.520980672674682</v>
      </c>
      <c r="H105" s="56">
        <f t="shared" si="44"/>
        <v>3.8499076103095007</v>
      </c>
      <c r="I105" s="56">
        <f t="shared" si="44"/>
        <v>6.563472521223673</v>
      </c>
      <c r="J105" s="56">
        <f t="shared" si="44"/>
        <v>1.3959515969994385</v>
      </c>
      <c r="K105" s="56">
        <f t="shared" si="44"/>
        <v>3.371221397186801</v>
      </c>
      <c r="L105" s="56">
        <f t="shared" si="44"/>
        <v>3.630685049387367</v>
      </c>
      <c r="M105" s="56">
        <f t="shared" si="44"/>
        <v>3.2416829357046595</v>
      </c>
      <c r="N105" s="56">
        <f t="shared" si="44"/>
        <v>3.020050556954601</v>
      </c>
      <c r="O105" s="56">
        <f t="shared" si="44"/>
        <v>3.2201995930894753</v>
      </c>
      <c r="P105" s="67">
        <f t="shared" si="44"/>
        <v>3.4564699354119313</v>
      </c>
      <c r="Q105" s="62">
        <f t="shared" si="44"/>
        <v>3.1430434077627467</v>
      </c>
    </row>
    <row r="106" spans="1:17" ht="15">
      <c r="A106" s="78"/>
      <c r="B106" s="50" t="s">
        <v>124</v>
      </c>
      <c r="C106" s="59">
        <f>C102-C103</f>
        <v>362.8640419844487</v>
      </c>
      <c r="D106" s="18">
        <f aca="true" t="shared" si="45" ref="D106:Q106">D102-D103</f>
        <v>887.3984256808253</v>
      </c>
      <c r="E106" s="18">
        <f t="shared" si="45"/>
        <v>559.9472178674332</v>
      </c>
      <c r="F106" s="18">
        <f t="shared" si="45"/>
        <v>1117.7241615706662</v>
      </c>
      <c r="G106" s="18">
        <f t="shared" si="45"/>
        <v>1643.2199943294727</v>
      </c>
      <c r="H106" s="18">
        <f t="shared" si="45"/>
        <v>1205.2938472946698</v>
      </c>
      <c r="I106" s="18">
        <f t="shared" si="45"/>
        <v>2015.4022110146434</v>
      </c>
      <c r="J106" s="18">
        <f t="shared" si="45"/>
        <v>443.866045948329</v>
      </c>
      <c r="K106" s="18">
        <f t="shared" si="45"/>
        <v>997.346056520968</v>
      </c>
      <c r="L106" s="18">
        <f t="shared" si="45"/>
        <v>1156.1111786555375</v>
      </c>
      <c r="M106" s="18">
        <f t="shared" si="45"/>
        <v>1023.438402999669</v>
      </c>
      <c r="N106" s="18">
        <f t="shared" si="45"/>
        <v>930.9072545657618</v>
      </c>
      <c r="O106" s="18">
        <f t="shared" si="45"/>
        <v>997.577655131845</v>
      </c>
      <c r="P106" s="68">
        <f t="shared" si="45"/>
        <v>1096.5453533807158</v>
      </c>
      <c r="Q106" s="22">
        <f t="shared" si="45"/>
        <v>976.2933732358906</v>
      </c>
    </row>
    <row r="107" spans="1:17" ht="15" customHeight="1">
      <c r="A107" s="78"/>
      <c r="B107" s="50" t="s">
        <v>24</v>
      </c>
      <c r="C107" s="58">
        <f>C103/C104*100-100</f>
        <v>9.662415514271629</v>
      </c>
      <c r="D107" s="56">
        <f aca="true" t="shared" si="46" ref="D107:Q107">D103/D104*100-100</f>
        <v>7.837174618157675</v>
      </c>
      <c r="E107" s="56">
        <f t="shared" si="46"/>
        <v>9.479575538455535</v>
      </c>
      <c r="F107" s="56">
        <f t="shared" si="46"/>
        <v>8.041277451056587</v>
      </c>
      <c r="G107" s="56">
        <f t="shared" si="46"/>
        <v>5.189149117056033</v>
      </c>
      <c r="H107" s="56">
        <f t="shared" si="46"/>
        <v>8.523508527361813</v>
      </c>
      <c r="I107" s="56">
        <f t="shared" si="46"/>
        <v>9.193851864785316</v>
      </c>
      <c r="J107" s="56">
        <f t="shared" si="46"/>
        <v>10.831747439887181</v>
      </c>
      <c r="K107" s="56">
        <f t="shared" si="46"/>
        <v>7.93408551032438</v>
      </c>
      <c r="L107" s="56">
        <f t="shared" si="46"/>
        <v>7.616881380598201</v>
      </c>
      <c r="M107" s="56">
        <f t="shared" si="46"/>
        <v>8.786535035572712</v>
      </c>
      <c r="N107" s="56">
        <f t="shared" si="46"/>
        <v>6.893078325328702</v>
      </c>
      <c r="O107" s="56">
        <f t="shared" si="46"/>
        <v>7.242724911660133</v>
      </c>
      <c r="P107" s="67">
        <f t="shared" si="46"/>
        <v>8.752034408822212</v>
      </c>
      <c r="Q107" s="62">
        <f t="shared" si="46"/>
        <v>8.43265907446056</v>
      </c>
    </row>
    <row r="108" spans="1:17" ht="15" customHeight="1" thickBot="1">
      <c r="A108" s="79"/>
      <c r="B108" s="51" t="s">
        <v>123</v>
      </c>
      <c r="C108" s="60">
        <f>C103-C104</f>
        <v>2633.7655773313127</v>
      </c>
      <c r="D108" s="61">
        <f aca="true" t="shared" si="47" ref="D108:Q108">D103-D104</f>
        <v>2260.415446562074</v>
      </c>
      <c r="E108" s="61">
        <f t="shared" si="47"/>
        <v>2691.8996688505285</v>
      </c>
      <c r="F108" s="61">
        <f t="shared" si="47"/>
        <v>2323.1583840060957</v>
      </c>
      <c r="G108" s="61">
        <f t="shared" si="47"/>
        <v>1468.2658328358375</v>
      </c>
      <c r="H108" s="61">
        <f t="shared" si="47"/>
        <v>2458.879273563998</v>
      </c>
      <c r="I108" s="61">
        <f t="shared" si="47"/>
        <v>2585.397800773717</v>
      </c>
      <c r="J108" s="61">
        <f t="shared" si="47"/>
        <v>3107.534143449411</v>
      </c>
      <c r="K108" s="61">
        <f t="shared" si="47"/>
        <v>2174.687512364155</v>
      </c>
      <c r="L108" s="61">
        <f t="shared" si="47"/>
        <v>2253.7607612007596</v>
      </c>
      <c r="M108" s="61">
        <f t="shared" si="47"/>
        <v>2549.9618039562447</v>
      </c>
      <c r="N108" s="61">
        <f t="shared" si="47"/>
        <v>1987.7228522820515</v>
      </c>
      <c r="O108" s="61">
        <f t="shared" si="47"/>
        <v>2092.1753071399435</v>
      </c>
      <c r="P108" s="69">
        <f t="shared" si="47"/>
        <v>2553.0859852897993</v>
      </c>
      <c r="Q108" s="63">
        <f t="shared" si="47"/>
        <v>2415.652151190985</v>
      </c>
    </row>
    <row r="111" spans="1:17" s="3" customFormat="1" ht="18">
      <c r="A111" s="83" t="s">
        <v>38</v>
      </c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</row>
    <row r="112" s="3" customFormat="1" ht="13.5" thickBot="1">
      <c r="Q112" s="26" t="s">
        <v>57</v>
      </c>
    </row>
    <row r="113" spans="1:17" s="3" customFormat="1" ht="108.75" thickBot="1">
      <c r="A113" s="84" t="s">
        <v>18</v>
      </c>
      <c r="B113" s="85"/>
      <c r="C113" s="15" t="s">
        <v>0</v>
      </c>
      <c r="D113" s="8" t="s">
        <v>1</v>
      </c>
      <c r="E113" s="8" t="s">
        <v>2</v>
      </c>
      <c r="F113" s="8" t="s">
        <v>3</v>
      </c>
      <c r="G113" s="8" t="s">
        <v>4</v>
      </c>
      <c r="H113" s="8" t="s">
        <v>5</v>
      </c>
      <c r="I113" s="8" t="s">
        <v>6</v>
      </c>
      <c r="J113" s="8" t="s">
        <v>7</v>
      </c>
      <c r="K113" s="8" t="s">
        <v>8</v>
      </c>
      <c r="L113" s="8" t="s">
        <v>9</v>
      </c>
      <c r="M113" s="8" t="s">
        <v>10</v>
      </c>
      <c r="N113" s="8" t="s">
        <v>11</v>
      </c>
      <c r="O113" s="8" t="s">
        <v>12</v>
      </c>
      <c r="P113" s="9" t="s">
        <v>13</v>
      </c>
      <c r="Q113" s="10" t="s">
        <v>14</v>
      </c>
    </row>
    <row r="114" spans="1:17" s="3" customFormat="1" ht="15.75">
      <c r="A114" s="80" t="s">
        <v>20</v>
      </c>
      <c r="B114" s="16" t="s">
        <v>122</v>
      </c>
      <c r="C114" s="64">
        <v>255429</v>
      </c>
      <c r="D114" s="19">
        <v>309838.04</v>
      </c>
      <c r="E114" s="19">
        <v>150693</v>
      </c>
      <c r="F114" s="19">
        <v>171608</v>
      </c>
      <c r="G114" s="19">
        <v>104540.73</v>
      </c>
      <c r="H114" s="19">
        <v>361145.43</v>
      </c>
      <c r="I114" s="19">
        <v>153834.76</v>
      </c>
      <c r="J114" s="19">
        <v>155133.8</v>
      </c>
      <c r="K114" s="19">
        <v>153643</v>
      </c>
      <c r="L114" s="19">
        <v>117163</v>
      </c>
      <c r="M114" s="19">
        <v>270796</v>
      </c>
      <c r="N114" s="19">
        <v>188971.5</v>
      </c>
      <c r="O114" s="19">
        <v>162466</v>
      </c>
      <c r="P114" s="65">
        <v>337901</v>
      </c>
      <c r="Q114" s="21">
        <f>SUM(C114:P114)</f>
        <v>2893163.26</v>
      </c>
    </row>
    <row r="115" spans="1:17" ht="15.75" customHeight="1">
      <c r="A115" s="81"/>
      <c r="B115" s="49" t="s">
        <v>15</v>
      </c>
      <c r="C115" s="57">
        <v>248242</v>
      </c>
      <c r="D115" s="17">
        <v>292420.21</v>
      </c>
      <c r="E115" s="17">
        <v>152095</v>
      </c>
      <c r="F115" s="17">
        <v>178011</v>
      </c>
      <c r="G115" s="17">
        <v>115895.18</v>
      </c>
      <c r="H115" s="17">
        <v>343330.51</v>
      </c>
      <c r="I115" s="17">
        <v>151084.26</v>
      </c>
      <c r="J115" s="17">
        <v>148965.2</v>
      </c>
      <c r="K115" s="17">
        <v>152350</v>
      </c>
      <c r="L115" s="17">
        <v>104750</v>
      </c>
      <c r="M115" s="17">
        <v>271422.6</v>
      </c>
      <c r="N115" s="17">
        <v>191202</v>
      </c>
      <c r="O115" s="17">
        <v>162859</v>
      </c>
      <c r="P115" s="66">
        <v>324820</v>
      </c>
      <c r="Q115" s="21">
        <f>SUM(C115:P115)</f>
        <v>2837446.96</v>
      </c>
    </row>
    <row r="116" spans="1:17" ht="15.75">
      <c r="A116" s="81"/>
      <c r="B116" s="49" t="s">
        <v>16</v>
      </c>
      <c r="C116" s="57">
        <v>209155</v>
      </c>
      <c r="D116" s="17">
        <v>287627.04</v>
      </c>
      <c r="E116" s="17">
        <v>141150</v>
      </c>
      <c r="F116" s="17">
        <v>124741</v>
      </c>
      <c r="G116" s="17">
        <v>115116.01</v>
      </c>
      <c r="H116" s="17">
        <v>319624</v>
      </c>
      <c r="I116" s="17">
        <v>149118.53</v>
      </c>
      <c r="J116" s="17">
        <v>158392.66</v>
      </c>
      <c r="K116" s="17">
        <v>154804.16</v>
      </c>
      <c r="L116" s="17">
        <v>76931.28</v>
      </c>
      <c r="M116" s="17">
        <v>160452.2</v>
      </c>
      <c r="N116" s="17">
        <v>145829.5</v>
      </c>
      <c r="O116" s="17">
        <v>148097.34</v>
      </c>
      <c r="P116" s="66">
        <v>294621</v>
      </c>
      <c r="Q116" s="21">
        <f>SUM(C116:P116)</f>
        <v>2485659.7199999997</v>
      </c>
    </row>
    <row r="117" spans="1:17" ht="15">
      <c r="A117" s="81"/>
      <c r="B117" s="50" t="s">
        <v>125</v>
      </c>
      <c r="C117" s="58">
        <f>C114/C115*100-100</f>
        <v>2.8951587563748262</v>
      </c>
      <c r="D117" s="56">
        <f aca="true" t="shared" si="48" ref="D117:Q117">D114/D115*100-100</f>
        <v>5.956438510183659</v>
      </c>
      <c r="E117" s="56">
        <f t="shared" si="48"/>
        <v>-0.9217923008645812</v>
      </c>
      <c r="F117" s="56">
        <f t="shared" si="48"/>
        <v>-3.596968726651724</v>
      </c>
      <c r="G117" s="56">
        <f t="shared" si="48"/>
        <v>-9.797171892739627</v>
      </c>
      <c r="H117" s="56">
        <f t="shared" si="48"/>
        <v>5.18885431999621</v>
      </c>
      <c r="I117" s="56">
        <f t="shared" si="48"/>
        <v>1.820507311615387</v>
      </c>
      <c r="J117" s="56">
        <f t="shared" si="48"/>
        <v>4.140967152059645</v>
      </c>
      <c r="K117" s="56">
        <f t="shared" si="48"/>
        <v>0.848703642927461</v>
      </c>
      <c r="L117" s="56">
        <f t="shared" si="48"/>
        <v>11.850119331742249</v>
      </c>
      <c r="M117" s="56">
        <f t="shared" si="48"/>
        <v>-0.23085771044857495</v>
      </c>
      <c r="N117" s="56">
        <f t="shared" si="48"/>
        <v>-1.1665672953211725</v>
      </c>
      <c r="O117" s="56">
        <f t="shared" si="48"/>
        <v>-0.2413130376583439</v>
      </c>
      <c r="P117" s="67">
        <f t="shared" si="48"/>
        <v>4.0271535004002175</v>
      </c>
      <c r="Q117" s="62">
        <f t="shared" si="48"/>
        <v>1.9636067487936373</v>
      </c>
    </row>
    <row r="118" spans="1:17" ht="15">
      <c r="A118" s="81"/>
      <c r="B118" s="50" t="s">
        <v>124</v>
      </c>
      <c r="C118" s="59">
        <f>C114-C115</f>
        <v>7187</v>
      </c>
      <c r="D118" s="18">
        <f aca="true" t="shared" si="49" ref="D118:Q118">D114-D115</f>
        <v>17417.829999999958</v>
      </c>
      <c r="E118" s="18">
        <f t="shared" si="49"/>
        <v>-1402</v>
      </c>
      <c r="F118" s="18">
        <f t="shared" si="49"/>
        <v>-6403</v>
      </c>
      <c r="G118" s="18">
        <f t="shared" si="49"/>
        <v>-11354.449999999997</v>
      </c>
      <c r="H118" s="18">
        <f t="shared" si="49"/>
        <v>17814.919999999984</v>
      </c>
      <c r="I118" s="18">
        <f t="shared" si="49"/>
        <v>2750.5</v>
      </c>
      <c r="J118" s="18">
        <f t="shared" si="49"/>
        <v>6168.599999999977</v>
      </c>
      <c r="K118" s="18">
        <f t="shared" si="49"/>
        <v>1293</v>
      </c>
      <c r="L118" s="18">
        <f t="shared" si="49"/>
        <v>12413</v>
      </c>
      <c r="M118" s="18">
        <f t="shared" si="49"/>
        <v>-626.5999999999767</v>
      </c>
      <c r="N118" s="18">
        <f t="shared" si="49"/>
        <v>-2230.5</v>
      </c>
      <c r="O118" s="18">
        <f t="shared" si="49"/>
        <v>-393</v>
      </c>
      <c r="P118" s="68">
        <f t="shared" si="49"/>
        <v>13081</v>
      </c>
      <c r="Q118" s="22">
        <f t="shared" si="49"/>
        <v>55716.299999999814</v>
      </c>
    </row>
    <row r="119" spans="1:17" ht="15" customHeight="1">
      <c r="A119" s="81"/>
      <c r="B119" s="50" t="s">
        <v>24</v>
      </c>
      <c r="C119" s="58">
        <f>C115/C116*100-100</f>
        <v>18.688054313786424</v>
      </c>
      <c r="D119" s="56">
        <f aca="true" t="shared" si="50" ref="D119:Q119">D115/D116*100-100</f>
        <v>1.6664531957774216</v>
      </c>
      <c r="E119" s="56">
        <f t="shared" si="50"/>
        <v>7.754162238753096</v>
      </c>
      <c r="F119" s="56">
        <f t="shared" si="50"/>
        <v>42.704483690206104</v>
      </c>
      <c r="G119" s="56">
        <f t="shared" si="50"/>
        <v>0.6768563295409535</v>
      </c>
      <c r="H119" s="56">
        <f t="shared" si="50"/>
        <v>7.416999349235368</v>
      </c>
      <c r="I119" s="56">
        <f t="shared" si="50"/>
        <v>1.3182332202443376</v>
      </c>
      <c r="J119" s="56">
        <f t="shared" si="50"/>
        <v>-5.95195509690916</v>
      </c>
      <c r="K119" s="56">
        <f t="shared" si="50"/>
        <v>-1.5853320737633965</v>
      </c>
      <c r="L119" s="56">
        <f t="shared" si="50"/>
        <v>36.16047984642918</v>
      </c>
      <c r="M119" s="56">
        <f t="shared" si="50"/>
        <v>69.16103362870686</v>
      </c>
      <c r="N119" s="56">
        <f t="shared" si="50"/>
        <v>31.11338926623216</v>
      </c>
      <c r="O119" s="56">
        <f t="shared" si="50"/>
        <v>9.967538917309398</v>
      </c>
      <c r="P119" s="67">
        <f t="shared" si="50"/>
        <v>10.25011794814354</v>
      </c>
      <c r="Q119" s="62">
        <f t="shared" si="50"/>
        <v>14.152670905412592</v>
      </c>
    </row>
    <row r="120" spans="1:17" ht="15" customHeight="1" thickBot="1">
      <c r="A120" s="82"/>
      <c r="B120" s="51" t="s">
        <v>123</v>
      </c>
      <c r="C120" s="60">
        <f>C115-C116</f>
        <v>39087</v>
      </c>
      <c r="D120" s="61">
        <f aca="true" t="shared" si="51" ref="D120:Q120">D115-D116</f>
        <v>4793.170000000042</v>
      </c>
      <c r="E120" s="61">
        <f t="shared" si="51"/>
        <v>10945</v>
      </c>
      <c r="F120" s="61">
        <f t="shared" si="51"/>
        <v>53270</v>
      </c>
      <c r="G120" s="61">
        <f t="shared" si="51"/>
        <v>779.1699999999983</v>
      </c>
      <c r="H120" s="61">
        <f t="shared" si="51"/>
        <v>23706.51000000001</v>
      </c>
      <c r="I120" s="61">
        <f t="shared" si="51"/>
        <v>1965.7300000000105</v>
      </c>
      <c r="J120" s="61">
        <f t="shared" si="51"/>
        <v>-9427.459999999992</v>
      </c>
      <c r="K120" s="61">
        <f t="shared" si="51"/>
        <v>-2454.1600000000035</v>
      </c>
      <c r="L120" s="61">
        <f t="shared" si="51"/>
        <v>27818.72</v>
      </c>
      <c r="M120" s="61">
        <f t="shared" si="51"/>
        <v>110970.39999999997</v>
      </c>
      <c r="N120" s="61">
        <f t="shared" si="51"/>
        <v>45372.5</v>
      </c>
      <c r="O120" s="61">
        <f t="shared" si="51"/>
        <v>14761.660000000003</v>
      </c>
      <c r="P120" s="69">
        <f t="shared" si="51"/>
        <v>30199</v>
      </c>
      <c r="Q120" s="63">
        <f t="shared" si="51"/>
        <v>351787.2400000002</v>
      </c>
    </row>
    <row r="121" spans="1:17" ht="15" customHeight="1">
      <c r="A121" s="77" t="s">
        <v>23</v>
      </c>
      <c r="B121" s="16" t="s">
        <v>122</v>
      </c>
      <c r="C121" s="64">
        <v>3149.166666666667</v>
      </c>
      <c r="D121" s="19">
        <v>3510.875</v>
      </c>
      <c r="E121" s="19">
        <v>1763.5</v>
      </c>
      <c r="F121" s="19">
        <v>1939.5833333333333</v>
      </c>
      <c r="G121" s="19">
        <v>1427.1666666666667</v>
      </c>
      <c r="H121" s="19">
        <v>4600.416666666667</v>
      </c>
      <c r="I121" s="19">
        <v>1810.75</v>
      </c>
      <c r="J121" s="19">
        <v>2103.5</v>
      </c>
      <c r="K121" s="19">
        <v>1736.5</v>
      </c>
      <c r="L121" s="19">
        <v>1181.1666666666665</v>
      </c>
      <c r="M121" s="19">
        <v>3112.0416666666665</v>
      </c>
      <c r="N121" s="19">
        <v>2345.8333333333335</v>
      </c>
      <c r="O121" s="19">
        <v>1700.875</v>
      </c>
      <c r="P121" s="65">
        <v>3639.25</v>
      </c>
      <c r="Q121" s="21">
        <f>SUM(C121:P121)</f>
        <v>34020.625</v>
      </c>
    </row>
    <row r="122" spans="1:17" ht="15.75" customHeight="1">
      <c r="A122" s="78"/>
      <c r="B122" s="49" t="s">
        <v>15</v>
      </c>
      <c r="C122" s="57">
        <v>3151.708333333333</v>
      </c>
      <c r="D122" s="17">
        <v>3771.166666666667</v>
      </c>
      <c r="E122" s="17">
        <v>1853.125</v>
      </c>
      <c r="F122" s="17">
        <v>1989.5</v>
      </c>
      <c r="G122" s="17">
        <v>1537.8333333333335</v>
      </c>
      <c r="H122" s="17">
        <v>4790.25</v>
      </c>
      <c r="I122" s="17">
        <v>1917.6666666666665</v>
      </c>
      <c r="J122" s="17">
        <v>2263.583333333333</v>
      </c>
      <c r="K122" s="17">
        <v>1814.8333333333335</v>
      </c>
      <c r="L122" s="17">
        <v>1228.5</v>
      </c>
      <c r="M122" s="17">
        <v>3326.9583333333335</v>
      </c>
      <c r="N122" s="17">
        <v>2413.333333333333</v>
      </c>
      <c r="O122" s="17">
        <v>1764.9166666666665</v>
      </c>
      <c r="P122" s="66">
        <v>3691.541666666667</v>
      </c>
      <c r="Q122" s="21">
        <f>SUM(C122:P122)</f>
        <v>35514.916666666664</v>
      </c>
    </row>
    <row r="123" spans="1:17" ht="15.75">
      <c r="A123" s="78"/>
      <c r="B123" s="49" t="s">
        <v>16</v>
      </c>
      <c r="C123" s="57">
        <v>3130.958333333333</v>
      </c>
      <c r="D123" s="17">
        <v>3733.6666666666665</v>
      </c>
      <c r="E123" s="17">
        <v>1908.1666666666667</v>
      </c>
      <c r="F123" s="17">
        <v>1998.5833333333335</v>
      </c>
      <c r="G123" s="17">
        <v>1670.1666666666665</v>
      </c>
      <c r="H123" s="17">
        <v>4876.5</v>
      </c>
      <c r="I123" s="17">
        <v>2031.3333333333333</v>
      </c>
      <c r="J123" s="17">
        <v>2421.875</v>
      </c>
      <c r="K123" s="17">
        <v>1852.1666666666665</v>
      </c>
      <c r="L123" s="17">
        <v>1272.5833333333333</v>
      </c>
      <c r="M123" s="17">
        <v>3392.541666666667</v>
      </c>
      <c r="N123" s="17">
        <v>2514.75</v>
      </c>
      <c r="O123" s="17">
        <v>1865.5833333333333</v>
      </c>
      <c r="P123" s="66">
        <v>3981.0833333333335</v>
      </c>
      <c r="Q123" s="21">
        <f>SUM(C123:P123)</f>
        <v>36649.95833333333</v>
      </c>
    </row>
    <row r="124" spans="1:17" ht="15">
      <c r="A124" s="78"/>
      <c r="B124" s="50" t="s">
        <v>125</v>
      </c>
      <c r="C124" s="58">
        <f>C121/C122*100-100</f>
        <v>-0.08064409513357873</v>
      </c>
      <c r="D124" s="56">
        <f aca="true" t="shared" si="52" ref="D124:Q124">D121/D122*100-100</f>
        <v>-6.902152295929653</v>
      </c>
      <c r="E124" s="56">
        <f t="shared" si="52"/>
        <v>-4.836424957841473</v>
      </c>
      <c r="F124" s="56">
        <f t="shared" si="52"/>
        <v>-2.509005612800536</v>
      </c>
      <c r="G124" s="56">
        <f t="shared" si="52"/>
        <v>-7.196271810989501</v>
      </c>
      <c r="H124" s="56">
        <f t="shared" si="52"/>
        <v>-3.962910773620024</v>
      </c>
      <c r="I124" s="56">
        <f t="shared" si="52"/>
        <v>-5.575351990265943</v>
      </c>
      <c r="J124" s="56">
        <f t="shared" si="52"/>
        <v>-7.072120163457626</v>
      </c>
      <c r="K124" s="56">
        <f t="shared" si="52"/>
        <v>-4.316282486913408</v>
      </c>
      <c r="L124" s="56">
        <f t="shared" si="52"/>
        <v>-3.8529371862705375</v>
      </c>
      <c r="M124" s="56">
        <f t="shared" si="52"/>
        <v>-6.45985447167709</v>
      </c>
      <c r="N124" s="56">
        <f t="shared" si="52"/>
        <v>-2.7969613259668336</v>
      </c>
      <c r="O124" s="56">
        <f t="shared" si="52"/>
        <v>-3.6285943623400385</v>
      </c>
      <c r="P124" s="67">
        <f t="shared" si="52"/>
        <v>-1.4165265189566298</v>
      </c>
      <c r="Q124" s="62">
        <f t="shared" si="52"/>
        <v>-4.207504358497246</v>
      </c>
    </row>
    <row r="125" spans="1:17" ht="15">
      <c r="A125" s="78"/>
      <c r="B125" s="50" t="s">
        <v>124</v>
      </c>
      <c r="C125" s="59">
        <f>C121-C122</f>
        <v>-2.5416666666660603</v>
      </c>
      <c r="D125" s="18">
        <f aca="true" t="shared" si="53" ref="D125:Q125">D121-D122</f>
        <v>-260.29166666666697</v>
      </c>
      <c r="E125" s="18">
        <f t="shared" si="53"/>
        <v>-89.625</v>
      </c>
      <c r="F125" s="18">
        <f t="shared" si="53"/>
        <v>-49.91666666666674</v>
      </c>
      <c r="G125" s="18">
        <f t="shared" si="53"/>
        <v>-110.66666666666674</v>
      </c>
      <c r="H125" s="18">
        <f t="shared" si="53"/>
        <v>-189.83333333333303</v>
      </c>
      <c r="I125" s="18">
        <f t="shared" si="53"/>
        <v>-106.91666666666652</v>
      </c>
      <c r="J125" s="18">
        <f t="shared" si="53"/>
        <v>-160.08333333333303</v>
      </c>
      <c r="K125" s="18">
        <f t="shared" si="53"/>
        <v>-78.33333333333348</v>
      </c>
      <c r="L125" s="18">
        <f t="shared" si="53"/>
        <v>-47.333333333333485</v>
      </c>
      <c r="M125" s="18">
        <f t="shared" si="53"/>
        <v>-214.91666666666697</v>
      </c>
      <c r="N125" s="18">
        <f t="shared" si="53"/>
        <v>-67.49999999999955</v>
      </c>
      <c r="O125" s="18">
        <f t="shared" si="53"/>
        <v>-64.04166666666652</v>
      </c>
      <c r="P125" s="68">
        <f t="shared" si="53"/>
        <v>-52.29166666666697</v>
      </c>
      <c r="Q125" s="22">
        <f t="shared" si="53"/>
        <v>-1494.2916666666642</v>
      </c>
    </row>
    <row r="126" spans="1:17" ht="15" customHeight="1">
      <c r="A126" s="78"/>
      <c r="B126" s="50" t="s">
        <v>24</v>
      </c>
      <c r="C126" s="58">
        <f>C122/C123*100-100</f>
        <v>0.662736382630456</v>
      </c>
      <c r="D126" s="56">
        <f aca="true" t="shared" si="54" ref="D126:Q126">D122/D123*100-100</f>
        <v>1.0043746094098935</v>
      </c>
      <c r="E126" s="56">
        <f t="shared" si="54"/>
        <v>-2.8845314001222846</v>
      </c>
      <c r="F126" s="56">
        <f t="shared" si="54"/>
        <v>-0.45448859608890757</v>
      </c>
      <c r="G126" s="56">
        <f t="shared" si="54"/>
        <v>-7.923360942021745</v>
      </c>
      <c r="H126" s="56">
        <f t="shared" si="54"/>
        <v>-1.7686865579821642</v>
      </c>
      <c r="I126" s="56">
        <f t="shared" si="54"/>
        <v>-5.5956678700361095</v>
      </c>
      <c r="J126" s="56">
        <f t="shared" si="54"/>
        <v>-6.535913978494634</v>
      </c>
      <c r="K126" s="56">
        <f t="shared" si="54"/>
        <v>-2.015657338252481</v>
      </c>
      <c r="L126" s="56">
        <f t="shared" si="54"/>
        <v>-3.4640822473970303</v>
      </c>
      <c r="M126" s="56">
        <f t="shared" si="54"/>
        <v>-1.9331622063104135</v>
      </c>
      <c r="N126" s="56">
        <f t="shared" si="54"/>
        <v>-4.032872717632642</v>
      </c>
      <c r="O126" s="56">
        <f t="shared" si="54"/>
        <v>-5.3959887434672</v>
      </c>
      <c r="P126" s="67">
        <f t="shared" si="54"/>
        <v>-7.272936595985186</v>
      </c>
      <c r="Q126" s="62">
        <f t="shared" si="54"/>
        <v>-3.0969794190307027</v>
      </c>
    </row>
    <row r="127" spans="1:17" ht="15" customHeight="1" thickBot="1">
      <c r="A127" s="79"/>
      <c r="B127" s="51" t="s">
        <v>123</v>
      </c>
      <c r="C127" s="60">
        <f>C122-C123</f>
        <v>20.75</v>
      </c>
      <c r="D127" s="61">
        <f aca="true" t="shared" si="55" ref="D127:Q127">D122-D123</f>
        <v>37.500000000000455</v>
      </c>
      <c r="E127" s="61">
        <f t="shared" si="55"/>
        <v>-55.04166666666674</v>
      </c>
      <c r="F127" s="61">
        <f t="shared" si="55"/>
        <v>-9.083333333333485</v>
      </c>
      <c r="G127" s="61">
        <f t="shared" si="55"/>
        <v>-132.33333333333303</v>
      </c>
      <c r="H127" s="61">
        <f t="shared" si="55"/>
        <v>-86.25</v>
      </c>
      <c r="I127" s="61">
        <f t="shared" si="55"/>
        <v>-113.66666666666674</v>
      </c>
      <c r="J127" s="61">
        <f t="shared" si="55"/>
        <v>-158.29166666666697</v>
      </c>
      <c r="K127" s="61">
        <f t="shared" si="55"/>
        <v>-37.33333333333303</v>
      </c>
      <c r="L127" s="61">
        <f t="shared" si="55"/>
        <v>-44.08333333333326</v>
      </c>
      <c r="M127" s="61">
        <f t="shared" si="55"/>
        <v>-65.58333333333348</v>
      </c>
      <c r="N127" s="61">
        <f t="shared" si="55"/>
        <v>-101.41666666666697</v>
      </c>
      <c r="O127" s="61">
        <f t="shared" si="55"/>
        <v>-100.66666666666674</v>
      </c>
      <c r="P127" s="69">
        <f t="shared" si="55"/>
        <v>-289.5416666666665</v>
      </c>
      <c r="Q127" s="63">
        <f t="shared" si="55"/>
        <v>-1135.0416666666642</v>
      </c>
    </row>
    <row r="128" spans="1:17" ht="15" customHeight="1">
      <c r="A128" s="77" t="s">
        <v>21</v>
      </c>
      <c r="B128" s="16" t="s">
        <v>122</v>
      </c>
      <c r="C128" s="64">
        <v>81110.02910822968</v>
      </c>
      <c r="D128" s="19">
        <v>88250.94598924769</v>
      </c>
      <c r="E128" s="19">
        <v>85451.09157924581</v>
      </c>
      <c r="F128" s="19">
        <v>88476.73469387756</v>
      </c>
      <c r="G128" s="19">
        <v>73250.54069835338</v>
      </c>
      <c r="H128" s="19">
        <v>78502.76532922742</v>
      </c>
      <c r="I128" s="19">
        <v>84956.37719177136</v>
      </c>
      <c r="J128" s="19">
        <v>73750.3208937485</v>
      </c>
      <c r="K128" s="19">
        <v>88478.54880506766</v>
      </c>
      <c r="L128" s="19">
        <v>99192.60618033019</v>
      </c>
      <c r="M128" s="19">
        <v>87015.54445768455</v>
      </c>
      <c r="N128" s="19">
        <v>80556.23445825932</v>
      </c>
      <c r="O128" s="19">
        <v>95519.0710663629</v>
      </c>
      <c r="P128" s="65">
        <v>92849.07604588858</v>
      </c>
      <c r="Q128" s="21">
        <f>Q114/Q121*1000</f>
        <v>85041.44941487699</v>
      </c>
    </row>
    <row r="129" spans="1:17" ht="15.75" customHeight="1">
      <c r="A129" s="78"/>
      <c r="B129" s="49" t="s">
        <v>15</v>
      </c>
      <c r="C129" s="57">
        <v>78764.2680556841</v>
      </c>
      <c r="D129" s="17">
        <v>77541.04653732268</v>
      </c>
      <c r="E129" s="17">
        <v>82074.87352445195</v>
      </c>
      <c r="F129" s="17">
        <v>89475.24503644132</v>
      </c>
      <c r="G129" s="17">
        <v>75362.64007803185</v>
      </c>
      <c r="H129" s="17">
        <v>71672.77490736391</v>
      </c>
      <c r="I129" s="17">
        <v>78785.46497479577</v>
      </c>
      <c r="J129" s="17">
        <v>65809.46139969814</v>
      </c>
      <c r="K129" s="17">
        <v>83947.10258058591</v>
      </c>
      <c r="L129" s="17">
        <v>85266.58526658527</v>
      </c>
      <c r="M129" s="17">
        <v>81582.80711861434</v>
      </c>
      <c r="N129" s="17">
        <v>79227.34806629835</v>
      </c>
      <c r="O129" s="17">
        <v>92275.74484158837</v>
      </c>
      <c r="P129" s="66">
        <v>87990.33827330495</v>
      </c>
      <c r="Q129" s="21">
        <f>Q115/Q122*1000</f>
        <v>79894.5126812912</v>
      </c>
    </row>
    <row r="130" spans="1:17" ht="15.75">
      <c r="A130" s="78"/>
      <c r="B130" s="49" t="s">
        <v>16</v>
      </c>
      <c r="C130" s="57">
        <v>66802.23041401063</v>
      </c>
      <c r="D130" s="17">
        <v>77036.07892152487</v>
      </c>
      <c r="E130" s="17">
        <v>73971.5258974583</v>
      </c>
      <c r="F130" s="17">
        <v>62414.71041988074</v>
      </c>
      <c r="G130" s="17">
        <v>68924.8637860493</v>
      </c>
      <c r="H130" s="17">
        <v>65543.73013431764</v>
      </c>
      <c r="I130" s="17">
        <v>73409.18772563177</v>
      </c>
      <c r="J130" s="17">
        <v>65400.84025806452</v>
      </c>
      <c r="K130" s="17">
        <v>83580.0377935751</v>
      </c>
      <c r="L130" s="17">
        <v>60452.84264291795</v>
      </c>
      <c r="M130" s="17">
        <v>47295.57239532799</v>
      </c>
      <c r="N130" s="17">
        <v>57989.66100009941</v>
      </c>
      <c r="O130" s="17">
        <v>79383.93174610265</v>
      </c>
      <c r="P130" s="66">
        <v>74005.23308144767</v>
      </c>
      <c r="Q130" s="21">
        <f>Q116/Q123*1000</f>
        <v>67821.62471762701</v>
      </c>
    </row>
    <row r="131" spans="1:17" ht="15">
      <c r="A131" s="78"/>
      <c r="B131" s="50" t="s">
        <v>125</v>
      </c>
      <c r="C131" s="58">
        <f>C128/C129*100-100</f>
        <v>2.9782045976574096</v>
      </c>
      <c r="D131" s="56">
        <f aca="true" t="shared" si="56" ref="D131:Q131">D128/D129*100-100</f>
        <v>13.811909859599368</v>
      </c>
      <c r="E131" s="56">
        <f t="shared" si="56"/>
        <v>4.113583012452665</v>
      </c>
      <c r="F131" s="56">
        <f t="shared" si="56"/>
        <v>-1.1159626801324691</v>
      </c>
      <c r="G131" s="56">
        <f t="shared" si="56"/>
        <v>-2.802581461439729</v>
      </c>
      <c r="H131" s="56">
        <f t="shared" si="56"/>
        <v>9.5294069898803</v>
      </c>
      <c r="I131" s="56">
        <f t="shared" si="56"/>
        <v>7.832551624782198</v>
      </c>
      <c r="J131" s="56">
        <f t="shared" si="56"/>
        <v>12.066440486149915</v>
      </c>
      <c r="K131" s="56">
        <f t="shared" si="56"/>
        <v>5.397978113814887</v>
      </c>
      <c r="L131" s="56">
        <f t="shared" si="56"/>
        <v>16.3323309713944</v>
      </c>
      <c r="M131" s="56">
        <f t="shared" si="56"/>
        <v>6.659169414422678</v>
      </c>
      <c r="N131" s="56">
        <f t="shared" si="56"/>
        <v>1.6773076777086402</v>
      </c>
      <c r="O131" s="56">
        <f t="shared" si="56"/>
        <v>3.5148198807199122</v>
      </c>
      <c r="P131" s="67">
        <f t="shared" si="56"/>
        <v>5.52189918567197</v>
      </c>
      <c r="Q131" s="62">
        <f t="shared" si="56"/>
        <v>6.442165501550193</v>
      </c>
    </row>
    <row r="132" spans="1:17" ht="15">
      <c r="A132" s="78"/>
      <c r="B132" s="50" t="s">
        <v>124</v>
      </c>
      <c r="C132" s="59">
        <f>C128-C129</f>
        <v>2345.761052545582</v>
      </c>
      <c r="D132" s="18">
        <f aca="true" t="shared" si="57" ref="D132:Q132">D128-D129</f>
        <v>10709.899451925012</v>
      </c>
      <c r="E132" s="18">
        <f t="shared" si="57"/>
        <v>3376.2180547938624</v>
      </c>
      <c r="F132" s="18">
        <f t="shared" si="57"/>
        <v>-998.5103425637644</v>
      </c>
      <c r="G132" s="18">
        <f t="shared" si="57"/>
        <v>-2112.099379678475</v>
      </c>
      <c r="H132" s="18">
        <f t="shared" si="57"/>
        <v>6829.990421863506</v>
      </c>
      <c r="I132" s="18">
        <f t="shared" si="57"/>
        <v>6170.9122169755865</v>
      </c>
      <c r="J132" s="18">
        <f t="shared" si="57"/>
        <v>7940.859494050368</v>
      </c>
      <c r="K132" s="18">
        <f t="shared" si="57"/>
        <v>4531.446224481755</v>
      </c>
      <c r="L132" s="18">
        <f t="shared" si="57"/>
        <v>13926.020913744913</v>
      </c>
      <c r="M132" s="18">
        <f t="shared" si="57"/>
        <v>5432.737339070212</v>
      </c>
      <c r="N132" s="18">
        <f t="shared" si="57"/>
        <v>1328.886391960972</v>
      </c>
      <c r="O132" s="18">
        <f t="shared" si="57"/>
        <v>3243.3262247745297</v>
      </c>
      <c r="P132" s="68">
        <f t="shared" si="57"/>
        <v>4858.737772583627</v>
      </c>
      <c r="Q132" s="22">
        <f t="shared" si="57"/>
        <v>5146.936733585782</v>
      </c>
    </row>
    <row r="133" spans="1:17" ht="15" customHeight="1">
      <c r="A133" s="78"/>
      <c r="B133" s="50" t="s">
        <v>24</v>
      </c>
      <c r="C133" s="58">
        <f>C129/C130*100-100</f>
        <v>17.90664408589062</v>
      </c>
      <c r="D133" s="56">
        <f aca="true" t="shared" si="58" ref="D133:Q133">D129/D130*100-100</f>
        <v>0.6554949614092038</v>
      </c>
      <c r="E133" s="56">
        <f t="shared" si="58"/>
        <v>10.954684966519096</v>
      </c>
      <c r="F133" s="56">
        <f t="shared" si="58"/>
        <v>43.35602045498089</v>
      </c>
      <c r="G133" s="56">
        <f t="shared" si="58"/>
        <v>9.340281486759466</v>
      </c>
      <c r="H133" s="56">
        <f t="shared" si="58"/>
        <v>9.351077151828463</v>
      </c>
      <c r="I133" s="56">
        <f t="shared" si="58"/>
        <v>7.323711671157483</v>
      </c>
      <c r="J133" s="56">
        <f t="shared" si="58"/>
        <v>0.6247949415041774</v>
      </c>
      <c r="K133" s="56">
        <f t="shared" si="58"/>
        <v>0.43917757960025483</v>
      </c>
      <c r="L133" s="56">
        <f t="shared" si="58"/>
        <v>41.04644469779001</v>
      </c>
      <c r="M133" s="56">
        <f t="shared" si="58"/>
        <v>72.49565442762957</v>
      </c>
      <c r="N133" s="56">
        <f t="shared" si="58"/>
        <v>36.62323024471988</v>
      </c>
      <c r="O133" s="56">
        <f t="shared" si="58"/>
        <v>16.239826891817614</v>
      </c>
      <c r="P133" s="67">
        <f t="shared" si="58"/>
        <v>18.897454422534878</v>
      </c>
      <c r="Q133" s="62">
        <f t="shared" si="58"/>
        <v>17.800941829290068</v>
      </c>
    </row>
    <row r="134" spans="1:17" ht="15" customHeight="1" thickBot="1">
      <c r="A134" s="79"/>
      <c r="B134" s="51" t="s">
        <v>123</v>
      </c>
      <c r="C134" s="60">
        <f>C129-C130</f>
        <v>11962.037641673465</v>
      </c>
      <c r="D134" s="61">
        <f aca="true" t="shared" si="59" ref="D134:Q134">D129-D130</f>
        <v>504.96761579781014</v>
      </c>
      <c r="E134" s="61">
        <f t="shared" si="59"/>
        <v>8103.347626993651</v>
      </c>
      <c r="F134" s="61">
        <f t="shared" si="59"/>
        <v>27060.53461656058</v>
      </c>
      <c r="G134" s="61">
        <f t="shared" si="59"/>
        <v>6437.776291982547</v>
      </c>
      <c r="H134" s="61">
        <f t="shared" si="59"/>
        <v>6129.0447730462765</v>
      </c>
      <c r="I134" s="61">
        <f t="shared" si="59"/>
        <v>5376.277249164006</v>
      </c>
      <c r="J134" s="61">
        <f t="shared" si="59"/>
        <v>408.6211416336155</v>
      </c>
      <c r="K134" s="61">
        <f t="shared" si="59"/>
        <v>367.0647870108078</v>
      </c>
      <c r="L134" s="61">
        <f t="shared" si="59"/>
        <v>24813.74262366732</v>
      </c>
      <c r="M134" s="61">
        <f t="shared" si="59"/>
        <v>34287.23472328635</v>
      </c>
      <c r="N134" s="61">
        <f t="shared" si="59"/>
        <v>21237.687066198938</v>
      </c>
      <c r="O134" s="61">
        <f t="shared" si="59"/>
        <v>12891.813095485719</v>
      </c>
      <c r="P134" s="69">
        <f t="shared" si="59"/>
        <v>13985.105191857278</v>
      </c>
      <c r="Q134" s="63">
        <f t="shared" si="59"/>
        <v>12072.887963664194</v>
      </c>
    </row>
    <row r="137" spans="1:17" s="3" customFormat="1" ht="18">
      <c r="A137" s="83" t="s">
        <v>39</v>
      </c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</row>
    <row r="138" s="3" customFormat="1" ht="13.5" thickBot="1">
      <c r="Q138" s="26" t="s">
        <v>58</v>
      </c>
    </row>
    <row r="139" spans="1:17" s="3" customFormat="1" ht="108.75" thickBot="1">
      <c r="A139" s="84" t="s">
        <v>18</v>
      </c>
      <c r="B139" s="85"/>
      <c r="C139" s="15" t="s">
        <v>0</v>
      </c>
      <c r="D139" s="8" t="s">
        <v>1</v>
      </c>
      <c r="E139" s="8" t="s">
        <v>2</v>
      </c>
      <c r="F139" s="8" t="s">
        <v>3</v>
      </c>
      <c r="G139" s="8" t="s">
        <v>4</v>
      </c>
      <c r="H139" s="8" t="s">
        <v>5</v>
      </c>
      <c r="I139" s="8" t="s">
        <v>6</v>
      </c>
      <c r="J139" s="8" t="s">
        <v>7</v>
      </c>
      <c r="K139" s="8" t="s">
        <v>8</v>
      </c>
      <c r="L139" s="8" t="s">
        <v>9</v>
      </c>
      <c r="M139" s="8" t="s">
        <v>10</v>
      </c>
      <c r="N139" s="8" t="s">
        <v>11</v>
      </c>
      <c r="O139" s="8" t="s">
        <v>12</v>
      </c>
      <c r="P139" s="9" t="s">
        <v>13</v>
      </c>
      <c r="Q139" s="10" t="s">
        <v>14</v>
      </c>
    </row>
    <row r="140" spans="1:17" s="3" customFormat="1" ht="15.75">
      <c r="A140" s="80" t="s">
        <v>20</v>
      </c>
      <c r="B140" s="16" t="s">
        <v>122</v>
      </c>
      <c r="C140" s="64">
        <v>2449067</v>
      </c>
      <c r="D140" s="19">
        <v>3262052</v>
      </c>
      <c r="E140" s="19">
        <v>1733838</v>
      </c>
      <c r="F140" s="19">
        <v>1533087</v>
      </c>
      <c r="G140" s="19">
        <v>862671.85</v>
      </c>
      <c r="H140" s="19">
        <v>2559937.29</v>
      </c>
      <c r="I140" s="19">
        <v>1301858.01</v>
      </c>
      <c r="J140" s="19">
        <v>1570016.2</v>
      </c>
      <c r="K140" s="19">
        <v>1432152</v>
      </c>
      <c r="L140" s="19">
        <v>1550140</v>
      </c>
      <c r="M140" s="19">
        <v>3098077.2</v>
      </c>
      <c r="N140" s="19">
        <v>1758158.1</v>
      </c>
      <c r="O140" s="19">
        <v>1652980</v>
      </c>
      <c r="P140" s="65">
        <v>3655921</v>
      </c>
      <c r="Q140" s="21">
        <f>SUM(C140:P140)</f>
        <v>28419955.650000002</v>
      </c>
    </row>
    <row r="141" spans="1:17" ht="15.75" customHeight="1">
      <c r="A141" s="81"/>
      <c r="B141" s="49" t="s">
        <v>15</v>
      </c>
      <c r="C141" s="57">
        <v>2495069.3</v>
      </c>
      <c r="D141" s="17">
        <v>3220033.89</v>
      </c>
      <c r="E141" s="17">
        <v>1762796</v>
      </c>
      <c r="F141" s="17">
        <v>1525869</v>
      </c>
      <c r="G141" s="17">
        <v>862566.82</v>
      </c>
      <c r="H141" s="17">
        <v>2529514.69</v>
      </c>
      <c r="I141" s="17">
        <v>1263441.91</v>
      </c>
      <c r="J141" s="17">
        <v>1599383.3</v>
      </c>
      <c r="K141" s="17">
        <v>1436880</v>
      </c>
      <c r="L141" s="17">
        <v>1549542</v>
      </c>
      <c r="M141" s="17">
        <v>3124733.5</v>
      </c>
      <c r="N141" s="17">
        <v>1782933</v>
      </c>
      <c r="O141" s="17">
        <v>1668953</v>
      </c>
      <c r="P141" s="66">
        <v>3683866</v>
      </c>
      <c r="Q141" s="21">
        <f>SUM(C141:P141)</f>
        <v>28505582.41</v>
      </c>
    </row>
    <row r="142" spans="1:17" ht="15.75">
      <c r="A142" s="81"/>
      <c r="B142" s="49" t="s">
        <v>16</v>
      </c>
      <c r="C142" s="57">
        <v>2360178.9</v>
      </c>
      <c r="D142" s="17">
        <v>3093626.91</v>
      </c>
      <c r="E142" s="17">
        <v>1676638</v>
      </c>
      <c r="F142" s="17">
        <v>1422301</v>
      </c>
      <c r="G142" s="17">
        <v>854678.14</v>
      </c>
      <c r="H142" s="17">
        <v>2409734.2</v>
      </c>
      <c r="I142" s="17">
        <v>1205030.63</v>
      </c>
      <c r="J142" s="17">
        <v>1518668.65</v>
      </c>
      <c r="K142" s="17">
        <v>1394016.41</v>
      </c>
      <c r="L142" s="17">
        <v>1481381.64</v>
      </c>
      <c r="M142" s="17">
        <v>2903288.7</v>
      </c>
      <c r="N142" s="17">
        <v>1709516.6</v>
      </c>
      <c r="O142" s="17">
        <v>1621110.56</v>
      </c>
      <c r="P142" s="66">
        <v>3546569.4</v>
      </c>
      <c r="Q142" s="21">
        <f>SUM(C142:P142)</f>
        <v>27196739.74</v>
      </c>
    </row>
    <row r="143" spans="1:17" ht="15">
      <c r="A143" s="81"/>
      <c r="B143" s="50" t="s">
        <v>125</v>
      </c>
      <c r="C143" s="58">
        <f>C140/C141*100-100</f>
        <v>-1.8437283485472733</v>
      </c>
      <c r="D143" s="56">
        <f aca="true" t="shared" si="60" ref="D143:Q143">D140/D141*100-100</f>
        <v>1.3048965146140006</v>
      </c>
      <c r="E143" s="56">
        <f t="shared" si="60"/>
        <v>-1.6427312065604838</v>
      </c>
      <c r="F143" s="56">
        <f t="shared" si="60"/>
        <v>0.47304191906383153</v>
      </c>
      <c r="G143" s="56">
        <f t="shared" si="60"/>
        <v>0.01217644796491868</v>
      </c>
      <c r="H143" s="56">
        <f t="shared" si="60"/>
        <v>1.2027050137431843</v>
      </c>
      <c r="I143" s="56">
        <f t="shared" si="60"/>
        <v>3.0405909204009163</v>
      </c>
      <c r="J143" s="56">
        <f t="shared" si="60"/>
        <v>-1.8361514716328458</v>
      </c>
      <c r="K143" s="56">
        <f t="shared" si="60"/>
        <v>-0.3290462669116323</v>
      </c>
      <c r="L143" s="56">
        <f t="shared" si="60"/>
        <v>0.03859204848917841</v>
      </c>
      <c r="M143" s="56">
        <f t="shared" si="60"/>
        <v>-0.8530743501805773</v>
      </c>
      <c r="N143" s="56">
        <f t="shared" si="60"/>
        <v>-1.389558665412551</v>
      </c>
      <c r="O143" s="56">
        <f t="shared" si="60"/>
        <v>-0.9570670953585818</v>
      </c>
      <c r="P143" s="67">
        <f t="shared" si="60"/>
        <v>-0.7585780807445275</v>
      </c>
      <c r="Q143" s="62">
        <f t="shared" si="60"/>
        <v>-0.30038593412481873</v>
      </c>
    </row>
    <row r="144" spans="1:17" ht="15">
      <c r="A144" s="81"/>
      <c r="B144" s="50" t="s">
        <v>124</v>
      </c>
      <c r="C144" s="59">
        <f>C140-C141</f>
        <v>-46002.299999999814</v>
      </c>
      <c r="D144" s="18">
        <f aca="true" t="shared" si="61" ref="D144:Q144">D140-D141</f>
        <v>42018.10999999987</v>
      </c>
      <c r="E144" s="18">
        <f t="shared" si="61"/>
        <v>-28958</v>
      </c>
      <c r="F144" s="18">
        <f t="shared" si="61"/>
        <v>7218</v>
      </c>
      <c r="G144" s="18">
        <f t="shared" si="61"/>
        <v>105.03000000002794</v>
      </c>
      <c r="H144" s="18">
        <f t="shared" si="61"/>
        <v>30422.600000000093</v>
      </c>
      <c r="I144" s="18">
        <f t="shared" si="61"/>
        <v>38416.10000000009</v>
      </c>
      <c r="J144" s="18">
        <f t="shared" si="61"/>
        <v>-29367.100000000093</v>
      </c>
      <c r="K144" s="18">
        <f t="shared" si="61"/>
        <v>-4728</v>
      </c>
      <c r="L144" s="18">
        <f t="shared" si="61"/>
        <v>598</v>
      </c>
      <c r="M144" s="18">
        <f t="shared" si="61"/>
        <v>-26656.299999999814</v>
      </c>
      <c r="N144" s="18">
        <f t="shared" si="61"/>
        <v>-24774.899999999907</v>
      </c>
      <c r="O144" s="18">
        <f t="shared" si="61"/>
        <v>-15973</v>
      </c>
      <c r="P144" s="68">
        <f t="shared" si="61"/>
        <v>-27945</v>
      </c>
      <c r="Q144" s="22">
        <f t="shared" si="61"/>
        <v>-85626.75999999791</v>
      </c>
    </row>
    <row r="145" spans="1:17" ht="15" customHeight="1">
      <c r="A145" s="81"/>
      <c r="B145" s="50" t="s">
        <v>24</v>
      </c>
      <c r="C145" s="58">
        <f>C141/C142*100-100</f>
        <v>5.715261669359052</v>
      </c>
      <c r="D145" s="56">
        <f aca="true" t="shared" si="62" ref="D145:Q145">D141/D142*100-100</f>
        <v>4.08604475191872</v>
      </c>
      <c r="E145" s="56">
        <f t="shared" si="62"/>
        <v>5.1387359704360875</v>
      </c>
      <c r="F145" s="56">
        <f t="shared" si="62"/>
        <v>7.28172166088612</v>
      </c>
      <c r="G145" s="56">
        <f t="shared" si="62"/>
        <v>0.9230000898349715</v>
      </c>
      <c r="H145" s="56">
        <f t="shared" si="62"/>
        <v>4.970693033281421</v>
      </c>
      <c r="I145" s="56">
        <f t="shared" si="62"/>
        <v>4.847285915047664</v>
      </c>
      <c r="J145" s="56">
        <f t="shared" si="62"/>
        <v>5.314829538359163</v>
      </c>
      <c r="K145" s="56">
        <f t="shared" si="62"/>
        <v>3.0748267877277016</v>
      </c>
      <c r="L145" s="56">
        <f t="shared" si="62"/>
        <v>4.601134384249562</v>
      </c>
      <c r="M145" s="56">
        <f t="shared" si="62"/>
        <v>7.627377876681706</v>
      </c>
      <c r="N145" s="56">
        <f t="shared" si="62"/>
        <v>4.294570757604802</v>
      </c>
      <c r="O145" s="56">
        <f t="shared" si="62"/>
        <v>2.9512138888294004</v>
      </c>
      <c r="P145" s="67">
        <f t="shared" si="62"/>
        <v>3.8712509051705126</v>
      </c>
      <c r="Q145" s="62">
        <f t="shared" si="62"/>
        <v>4.812498418974116</v>
      </c>
    </row>
    <row r="146" spans="1:17" ht="15" customHeight="1" thickBot="1">
      <c r="A146" s="82"/>
      <c r="B146" s="51" t="s">
        <v>123</v>
      </c>
      <c r="C146" s="60">
        <f>C141-C142</f>
        <v>134890.3999999999</v>
      </c>
      <c r="D146" s="61">
        <f aca="true" t="shared" si="63" ref="D146:Q146">D141-D142</f>
        <v>126406.97999999998</v>
      </c>
      <c r="E146" s="61">
        <f t="shared" si="63"/>
        <v>86158</v>
      </c>
      <c r="F146" s="61">
        <f t="shared" si="63"/>
        <v>103568</v>
      </c>
      <c r="G146" s="61">
        <f t="shared" si="63"/>
        <v>7888.679999999935</v>
      </c>
      <c r="H146" s="61">
        <f t="shared" si="63"/>
        <v>119780.48999999976</v>
      </c>
      <c r="I146" s="61">
        <f t="shared" si="63"/>
        <v>58411.28000000003</v>
      </c>
      <c r="J146" s="61">
        <f t="shared" si="63"/>
        <v>80714.65000000014</v>
      </c>
      <c r="K146" s="61">
        <f t="shared" si="63"/>
        <v>42863.590000000084</v>
      </c>
      <c r="L146" s="61">
        <f t="shared" si="63"/>
        <v>68160.3600000001</v>
      </c>
      <c r="M146" s="61">
        <f t="shared" si="63"/>
        <v>221444.7999999998</v>
      </c>
      <c r="N146" s="61">
        <f t="shared" si="63"/>
        <v>73416.3999999999</v>
      </c>
      <c r="O146" s="61">
        <f t="shared" si="63"/>
        <v>47842.439999999944</v>
      </c>
      <c r="P146" s="69">
        <f t="shared" si="63"/>
        <v>137296.6000000001</v>
      </c>
      <c r="Q146" s="63">
        <f t="shared" si="63"/>
        <v>1308842.6700000018</v>
      </c>
    </row>
    <row r="147" spans="1:17" ht="15" customHeight="1">
      <c r="A147" s="77" t="s">
        <v>23</v>
      </c>
      <c r="B147" s="16" t="s">
        <v>122</v>
      </c>
      <c r="C147" s="64">
        <v>75655.41666666667</v>
      </c>
      <c r="D147" s="19">
        <v>95796.29166666667</v>
      </c>
      <c r="E147" s="19">
        <v>51785.95833333333</v>
      </c>
      <c r="F147" s="19">
        <v>44049.833333333336</v>
      </c>
      <c r="G147" s="19">
        <v>25566.541666666664</v>
      </c>
      <c r="H147" s="19">
        <v>72229.79166666666</v>
      </c>
      <c r="I147" s="19">
        <v>36895.166666666664</v>
      </c>
      <c r="J147" s="19">
        <v>45988.708333333336</v>
      </c>
      <c r="K147" s="19">
        <v>43543.16666666667</v>
      </c>
      <c r="L147" s="19">
        <v>44606.166666666664</v>
      </c>
      <c r="M147" s="19">
        <v>89852.70833333334</v>
      </c>
      <c r="N147" s="19">
        <v>51761.04166666667</v>
      </c>
      <c r="O147" s="19">
        <v>48313.916666666664</v>
      </c>
      <c r="P147" s="65">
        <v>104733.75</v>
      </c>
      <c r="Q147" s="21">
        <f>SUM(C147:P147)</f>
        <v>830778.4583333334</v>
      </c>
    </row>
    <row r="148" spans="1:17" ht="15.75" customHeight="1">
      <c r="A148" s="78"/>
      <c r="B148" s="49" t="s">
        <v>15</v>
      </c>
      <c r="C148" s="57">
        <v>78317.54166666666</v>
      </c>
      <c r="D148" s="17">
        <v>97898.66666666667</v>
      </c>
      <c r="E148" s="17">
        <v>53662.916666666664</v>
      </c>
      <c r="F148" s="17">
        <v>45171.29166666667</v>
      </c>
      <c r="G148" s="17">
        <v>26624.916666666668</v>
      </c>
      <c r="H148" s="17">
        <v>74620.58333333333</v>
      </c>
      <c r="I148" s="17">
        <v>38143.33333333333</v>
      </c>
      <c r="J148" s="17">
        <v>47879</v>
      </c>
      <c r="K148" s="17">
        <v>45234.416666666664</v>
      </c>
      <c r="L148" s="17">
        <v>46601.16666666667</v>
      </c>
      <c r="M148" s="17">
        <v>93703.95833333333</v>
      </c>
      <c r="N148" s="17">
        <v>54052.291666666664</v>
      </c>
      <c r="O148" s="17">
        <v>50381.916666666664</v>
      </c>
      <c r="P148" s="66">
        <v>109573.54166666666</v>
      </c>
      <c r="Q148" s="21">
        <f>SUM(C148:P148)</f>
        <v>861865.5416666665</v>
      </c>
    </row>
    <row r="149" spans="1:17" ht="15.75">
      <c r="A149" s="78"/>
      <c r="B149" s="49" t="s">
        <v>16</v>
      </c>
      <c r="C149" s="57">
        <v>82044.91666666667</v>
      </c>
      <c r="D149" s="17">
        <v>101021.58333333334</v>
      </c>
      <c r="E149" s="17">
        <v>55980.66666666667</v>
      </c>
      <c r="F149" s="17">
        <v>46911.75</v>
      </c>
      <c r="G149" s="17">
        <v>27807.791666666664</v>
      </c>
      <c r="H149" s="17">
        <v>77328.5</v>
      </c>
      <c r="I149" s="17">
        <v>39580.291666666664</v>
      </c>
      <c r="J149" s="17">
        <v>49836.208333333336</v>
      </c>
      <c r="K149" s="17">
        <v>47063.333333333336</v>
      </c>
      <c r="L149" s="17">
        <v>48737.833333333336</v>
      </c>
      <c r="M149" s="17">
        <v>97903.875</v>
      </c>
      <c r="N149" s="17">
        <v>56740.70833333333</v>
      </c>
      <c r="O149" s="17">
        <v>52858.583333333336</v>
      </c>
      <c r="P149" s="66">
        <v>115458.58333333333</v>
      </c>
      <c r="Q149" s="21">
        <f>SUM(C149:P149)</f>
        <v>899274.6250000002</v>
      </c>
    </row>
    <row r="150" spans="1:17" ht="15">
      <c r="A150" s="78"/>
      <c r="B150" s="50" t="s">
        <v>125</v>
      </c>
      <c r="C150" s="58">
        <f>C147/C148*100-100</f>
        <v>-3.399142699512282</v>
      </c>
      <c r="D150" s="56">
        <f aca="true" t="shared" si="64" ref="D150:Q150">D147/D148*100-100</f>
        <v>-2.147501157659633</v>
      </c>
      <c r="E150" s="56">
        <f t="shared" si="64"/>
        <v>-3.4976822914644714</v>
      </c>
      <c r="F150" s="56">
        <f t="shared" si="64"/>
        <v>-2.4826793566341507</v>
      </c>
      <c r="G150" s="56">
        <f t="shared" si="64"/>
        <v>-3.9751298126128916</v>
      </c>
      <c r="H150" s="56">
        <f t="shared" si="64"/>
        <v>-3.2039305508868807</v>
      </c>
      <c r="I150" s="56">
        <f t="shared" si="64"/>
        <v>-3.272306213405571</v>
      </c>
      <c r="J150" s="56">
        <f t="shared" si="64"/>
        <v>-3.948060040240321</v>
      </c>
      <c r="K150" s="56">
        <f t="shared" si="64"/>
        <v>-3.7388566596599446</v>
      </c>
      <c r="L150" s="56">
        <f t="shared" si="64"/>
        <v>-4.281008701498905</v>
      </c>
      <c r="M150" s="56">
        <f t="shared" si="64"/>
        <v>-4.11001847574029</v>
      </c>
      <c r="N150" s="56">
        <f t="shared" si="64"/>
        <v>-4.238950707455345</v>
      </c>
      <c r="O150" s="56">
        <f t="shared" si="64"/>
        <v>-4.104647335436169</v>
      </c>
      <c r="P150" s="67">
        <f t="shared" si="64"/>
        <v>-4.4169345930149575</v>
      </c>
      <c r="Q150" s="62">
        <f t="shared" si="64"/>
        <v>-3.6069528053317157</v>
      </c>
    </row>
    <row r="151" spans="1:17" ht="15">
      <c r="A151" s="78"/>
      <c r="B151" s="50" t="s">
        <v>124</v>
      </c>
      <c r="C151" s="59">
        <f>C147-C148</f>
        <v>-2662.1249999999854</v>
      </c>
      <c r="D151" s="18">
        <f aca="true" t="shared" si="65" ref="D151:Q151">D147-D148</f>
        <v>-2102.375</v>
      </c>
      <c r="E151" s="18">
        <f t="shared" si="65"/>
        <v>-1876.9583333333358</v>
      </c>
      <c r="F151" s="18">
        <f t="shared" si="65"/>
        <v>-1121.4583333333358</v>
      </c>
      <c r="G151" s="18">
        <f t="shared" si="65"/>
        <v>-1058.3750000000036</v>
      </c>
      <c r="H151" s="18">
        <f t="shared" si="65"/>
        <v>-2390.7916666666715</v>
      </c>
      <c r="I151" s="18">
        <f t="shared" si="65"/>
        <v>-1248.1666666666642</v>
      </c>
      <c r="J151" s="18">
        <f t="shared" si="65"/>
        <v>-1890.2916666666642</v>
      </c>
      <c r="K151" s="18">
        <f t="shared" si="65"/>
        <v>-1691.2499999999927</v>
      </c>
      <c r="L151" s="18">
        <f t="shared" si="65"/>
        <v>-1995.0000000000073</v>
      </c>
      <c r="M151" s="18">
        <f t="shared" si="65"/>
        <v>-3851.2499999999854</v>
      </c>
      <c r="N151" s="18">
        <f t="shared" si="65"/>
        <v>-2291.2499999999927</v>
      </c>
      <c r="O151" s="18">
        <f t="shared" si="65"/>
        <v>-2068</v>
      </c>
      <c r="P151" s="68">
        <f t="shared" si="65"/>
        <v>-4839.791666666657</v>
      </c>
      <c r="Q151" s="22">
        <f t="shared" si="65"/>
        <v>-31087.08333333314</v>
      </c>
    </row>
    <row r="152" spans="1:17" ht="15" customHeight="1">
      <c r="A152" s="78"/>
      <c r="B152" s="50" t="s">
        <v>24</v>
      </c>
      <c r="C152" s="58">
        <f>C148/C149*100-100</f>
        <v>-4.543090725710215</v>
      </c>
      <c r="D152" s="56">
        <f aca="true" t="shared" si="66" ref="D152:Q152">D148/D149*100-100</f>
        <v>-3.0913360923697013</v>
      </c>
      <c r="E152" s="56">
        <f t="shared" si="66"/>
        <v>-4.14026866418169</v>
      </c>
      <c r="F152" s="56">
        <f t="shared" si="66"/>
        <v>-3.7100690836162045</v>
      </c>
      <c r="G152" s="56">
        <f t="shared" si="66"/>
        <v>-4.253753818998561</v>
      </c>
      <c r="H152" s="56">
        <f t="shared" si="66"/>
        <v>-3.501835244013108</v>
      </c>
      <c r="I152" s="56">
        <f t="shared" si="66"/>
        <v>-3.630489500772171</v>
      </c>
      <c r="J152" s="56">
        <f t="shared" si="66"/>
        <v>-3.9272817872547563</v>
      </c>
      <c r="K152" s="56">
        <f t="shared" si="66"/>
        <v>-3.886075501097821</v>
      </c>
      <c r="L152" s="56">
        <f t="shared" si="66"/>
        <v>-4.38400010942901</v>
      </c>
      <c r="M152" s="56">
        <f t="shared" si="66"/>
        <v>-4.2898370127501835</v>
      </c>
      <c r="N152" s="56">
        <f t="shared" si="66"/>
        <v>-4.738073854970381</v>
      </c>
      <c r="O152" s="56">
        <f t="shared" si="66"/>
        <v>-4.6854578963050955</v>
      </c>
      <c r="P152" s="67">
        <f t="shared" si="66"/>
        <v>-5.097101918942087</v>
      </c>
      <c r="Q152" s="62">
        <f t="shared" si="66"/>
        <v>-4.159917592841424</v>
      </c>
    </row>
    <row r="153" spans="1:17" ht="15" customHeight="1" thickBot="1">
      <c r="A153" s="79"/>
      <c r="B153" s="51" t="s">
        <v>123</v>
      </c>
      <c r="C153" s="60">
        <f>C148-C149</f>
        <v>-3727.3750000000146</v>
      </c>
      <c r="D153" s="61">
        <f aca="true" t="shared" si="67" ref="D153:Q153">D148-D149</f>
        <v>-3122.9166666666715</v>
      </c>
      <c r="E153" s="61">
        <f t="shared" si="67"/>
        <v>-2317.7500000000073</v>
      </c>
      <c r="F153" s="61">
        <f t="shared" si="67"/>
        <v>-1740.4583333333285</v>
      </c>
      <c r="G153" s="61">
        <f t="shared" si="67"/>
        <v>-1182.8749999999964</v>
      </c>
      <c r="H153" s="61">
        <f t="shared" si="67"/>
        <v>-2707.9166666666715</v>
      </c>
      <c r="I153" s="61">
        <f t="shared" si="67"/>
        <v>-1436.9583333333358</v>
      </c>
      <c r="J153" s="61">
        <f t="shared" si="67"/>
        <v>-1957.2083333333358</v>
      </c>
      <c r="K153" s="61">
        <f t="shared" si="67"/>
        <v>-1828.9166666666715</v>
      </c>
      <c r="L153" s="61">
        <f t="shared" si="67"/>
        <v>-2136.6666666666642</v>
      </c>
      <c r="M153" s="61">
        <f t="shared" si="67"/>
        <v>-4199.9166666666715</v>
      </c>
      <c r="N153" s="61">
        <f t="shared" si="67"/>
        <v>-2688.4166666666642</v>
      </c>
      <c r="O153" s="61">
        <f t="shared" si="67"/>
        <v>-2476.6666666666715</v>
      </c>
      <c r="P153" s="69">
        <f t="shared" si="67"/>
        <v>-5885.0416666666715</v>
      </c>
      <c r="Q153" s="63">
        <f t="shared" si="67"/>
        <v>-37409.08333333372</v>
      </c>
    </row>
    <row r="154" spans="1:17" ht="15" customHeight="1">
      <c r="A154" s="77" t="s">
        <v>21</v>
      </c>
      <c r="B154" s="16" t="s">
        <v>122</v>
      </c>
      <c r="C154" s="64">
        <v>32371.33714814427</v>
      </c>
      <c r="D154" s="19">
        <v>34051.965303110635</v>
      </c>
      <c r="E154" s="19">
        <v>33480.8518718475</v>
      </c>
      <c r="F154" s="19">
        <v>34803.46879859553</v>
      </c>
      <c r="G154" s="19">
        <v>33742.219078646085</v>
      </c>
      <c r="H154" s="19">
        <v>35441.57100457741</v>
      </c>
      <c r="I154" s="19">
        <v>35285.3267139779</v>
      </c>
      <c r="J154" s="19">
        <v>34139.16713251169</v>
      </c>
      <c r="K154" s="19">
        <v>32890.39612032504</v>
      </c>
      <c r="L154" s="19">
        <v>34751.69726158939</v>
      </c>
      <c r="M154" s="19">
        <v>34479.50826932039</v>
      </c>
      <c r="N154" s="19">
        <v>33966.82221587181</v>
      </c>
      <c r="O154" s="19">
        <v>34213.33052760851</v>
      </c>
      <c r="P154" s="65">
        <v>34906.80893217325</v>
      </c>
      <c r="Q154" s="21">
        <f>Q140/Q147*1000</f>
        <v>34208.82590891284</v>
      </c>
    </row>
    <row r="155" spans="1:17" ht="15.75" customHeight="1">
      <c r="A155" s="78"/>
      <c r="B155" s="49" t="s">
        <v>15</v>
      </c>
      <c r="C155" s="57">
        <v>31858.371022668933</v>
      </c>
      <c r="D155" s="17">
        <v>32891.498930867296</v>
      </c>
      <c r="E155" s="17">
        <v>32849.42581391557</v>
      </c>
      <c r="F155" s="17">
        <v>33779.618507698935</v>
      </c>
      <c r="G155" s="17">
        <v>32396.977267534483</v>
      </c>
      <c r="H155" s="17">
        <v>33898.35052214146</v>
      </c>
      <c r="I155" s="17">
        <v>33123.53167875558</v>
      </c>
      <c r="J155" s="17">
        <v>33404.69308047369</v>
      </c>
      <c r="K155" s="17">
        <v>31765.193538106127</v>
      </c>
      <c r="L155" s="17">
        <v>33251.14178114281</v>
      </c>
      <c r="M155" s="17">
        <v>33346.86768390699</v>
      </c>
      <c r="N155" s="17">
        <v>32985.33595939118</v>
      </c>
      <c r="O155" s="17">
        <v>33126.03232310535</v>
      </c>
      <c r="P155" s="66">
        <v>33620.03220820112</v>
      </c>
      <c r="Q155" s="21">
        <f>Q141/Q148*1000</f>
        <v>33074.280188619916</v>
      </c>
    </row>
    <row r="156" spans="1:17" ht="15.75">
      <c r="A156" s="78"/>
      <c r="B156" s="49" t="s">
        <v>16</v>
      </c>
      <c r="C156" s="57">
        <v>28766.91202684708</v>
      </c>
      <c r="D156" s="17">
        <v>30623.42529113003</v>
      </c>
      <c r="E156" s="17">
        <v>29950.304271712852</v>
      </c>
      <c r="F156" s="17">
        <v>30318.651510549065</v>
      </c>
      <c r="G156" s="17">
        <v>30735.20365245353</v>
      </c>
      <c r="H156" s="17">
        <v>31162.303678462664</v>
      </c>
      <c r="I156" s="17">
        <v>30445.218548372664</v>
      </c>
      <c r="J156" s="17">
        <v>30473.198118168762</v>
      </c>
      <c r="K156" s="17">
        <v>29620.01012819604</v>
      </c>
      <c r="L156" s="17">
        <v>30394.901428390673</v>
      </c>
      <c r="M156" s="17">
        <v>29654.482011054213</v>
      </c>
      <c r="N156" s="17">
        <v>30128.573474217883</v>
      </c>
      <c r="O156" s="17">
        <v>30668.823448730338</v>
      </c>
      <c r="P156" s="66">
        <v>30717.243340505218</v>
      </c>
      <c r="Q156" s="21">
        <f>Q142/Q149*1000</f>
        <v>30242.974708643636</v>
      </c>
    </row>
    <row r="157" spans="1:17" ht="15">
      <c r="A157" s="78"/>
      <c r="B157" s="50" t="s">
        <v>125</v>
      </c>
      <c r="C157" s="58">
        <f>C154/C155*100-100</f>
        <v>1.6101454939749829</v>
      </c>
      <c r="D157" s="56">
        <f aca="true" t="shared" si="68" ref="D157:Q157">D154/D155*100-100</f>
        <v>3.528165057732565</v>
      </c>
      <c r="E157" s="56">
        <f t="shared" si="68"/>
        <v>1.922182937104651</v>
      </c>
      <c r="F157" s="56">
        <f t="shared" si="68"/>
        <v>3.0309705559973708</v>
      </c>
      <c r="G157" s="56">
        <f t="shared" si="68"/>
        <v>4.1523682904197585</v>
      </c>
      <c r="H157" s="56">
        <f t="shared" si="68"/>
        <v>4.552494321008211</v>
      </c>
      <c r="I157" s="56">
        <f t="shared" si="68"/>
        <v>6.526462987667543</v>
      </c>
      <c r="J157" s="56">
        <f t="shared" si="68"/>
        <v>2.198715163371247</v>
      </c>
      <c r="K157" s="56">
        <f t="shared" si="68"/>
        <v>3.542250044436514</v>
      </c>
      <c r="L157" s="56">
        <f t="shared" si="68"/>
        <v>4.51279384727043</v>
      </c>
      <c r="M157" s="56">
        <f t="shared" si="68"/>
        <v>3.3965426562687355</v>
      </c>
      <c r="N157" s="56">
        <f t="shared" si="68"/>
        <v>2.9755229950937974</v>
      </c>
      <c r="O157" s="56">
        <f t="shared" si="68"/>
        <v>3.282307382598219</v>
      </c>
      <c r="P157" s="67">
        <f t="shared" si="68"/>
        <v>3.827410741320577</v>
      </c>
      <c r="Q157" s="62">
        <f t="shared" si="68"/>
        <v>3.4302960300955903</v>
      </c>
    </row>
    <row r="158" spans="1:17" ht="15">
      <c r="A158" s="78"/>
      <c r="B158" s="50" t="s">
        <v>124</v>
      </c>
      <c r="C158" s="59">
        <f>C154-C155</f>
        <v>512.9661254753373</v>
      </c>
      <c r="D158" s="18">
        <f aca="true" t="shared" si="69" ref="D158:Q158">D154-D155</f>
        <v>1160.4663722433397</v>
      </c>
      <c r="E158" s="18">
        <f t="shared" si="69"/>
        <v>631.4260579319307</v>
      </c>
      <c r="F158" s="18">
        <f t="shared" si="69"/>
        <v>1023.8502908965966</v>
      </c>
      <c r="G158" s="18">
        <f t="shared" si="69"/>
        <v>1345.2418111116021</v>
      </c>
      <c r="H158" s="18">
        <f t="shared" si="69"/>
        <v>1543.2204824359505</v>
      </c>
      <c r="I158" s="18">
        <f t="shared" si="69"/>
        <v>2161.7950352223197</v>
      </c>
      <c r="J158" s="18">
        <f t="shared" si="69"/>
        <v>734.4740520380001</v>
      </c>
      <c r="K158" s="18">
        <f t="shared" si="69"/>
        <v>1125.2025822189098</v>
      </c>
      <c r="L158" s="18">
        <f t="shared" si="69"/>
        <v>1500.5554804465792</v>
      </c>
      <c r="M158" s="18">
        <f t="shared" si="69"/>
        <v>1132.640585413399</v>
      </c>
      <c r="N158" s="18">
        <f t="shared" si="69"/>
        <v>981.4862564806317</v>
      </c>
      <c r="O158" s="18">
        <f t="shared" si="69"/>
        <v>1087.2982045031604</v>
      </c>
      <c r="P158" s="68">
        <f t="shared" si="69"/>
        <v>1286.7767239721288</v>
      </c>
      <c r="Q158" s="22">
        <f t="shared" si="69"/>
        <v>1134.5457202929247</v>
      </c>
    </row>
    <row r="159" spans="1:17" ht="15" customHeight="1">
      <c r="A159" s="78"/>
      <c r="B159" s="50" t="s">
        <v>24</v>
      </c>
      <c r="C159" s="58">
        <f>C155/C156*100-100</f>
        <v>10.746579239845815</v>
      </c>
      <c r="D159" s="56">
        <f aca="true" t="shared" si="70" ref="D159:Q159">D155/D156*100-100</f>
        <v>7.406335568850309</v>
      </c>
      <c r="E159" s="56">
        <f t="shared" si="70"/>
        <v>9.6797732533918</v>
      </c>
      <c r="F159" s="56">
        <f t="shared" si="70"/>
        <v>11.415306501826649</v>
      </c>
      <c r="G159" s="56">
        <f t="shared" si="70"/>
        <v>5.406743465479849</v>
      </c>
      <c r="H159" s="56">
        <f t="shared" si="70"/>
        <v>8.779989027479303</v>
      </c>
      <c r="I159" s="56">
        <f t="shared" si="70"/>
        <v>8.797155212164085</v>
      </c>
      <c r="J159" s="56">
        <f t="shared" si="70"/>
        <v>9.619912392972992</v>
      </c>
      <c r="K159" s="56">
        <f t="shared" si="70"/>
        <v>7.242345295041048</v>
      </c>
      <c r="L159" s="56">
        <f t="shared" si="70"/>
        <v>9.397103522382992</v>
      </c>
      <c r="M159" s="56">
        <f t="shared" si="70"/>
        <v>12.451357846939885</v>
      </c>
      <c r="N159" s="56">
        <f t="shared" si="70"/>
        <v>9.481904238240602</v>
      </c>
      <c r="O159" s="56">
        <f t="shared" si="70"/>
        <v>8.012074145859472</v>
      </c>
      <c r="P159" s="67">
        <f t="shared" si="70"/>
        <v>9.45003051060948</v>
      </c>
      <c r="Q159" s="62">
        <f t="shared" si="70"/>
        <v>9.361861745587731</v>
      </c>
    </row>
    <row r="160" spans="1:17" ht="15" customHeight="1" thickBot="1">
      <c r="A160" s="79"/>
      <c r="B160" s="51" t="s">
        <v>123</v>
      </c>
      <c r="C160" s="60">
        <f>C155-C156</f>
        <v>3091.458995821853</v>
      </c>
      <c r="D160" s="61">
        <f aca="true" t="shared" si="71" ref="D160:Q160">D155-D156</f>
        <v>2268.0736397372675</v>
      </c>
      <c r="E160" s="61">
        <f t="shared" si="71"/>
        <v>2899.12154220272</v>
      </c>
      <c r="F160" s="61">
        <f t="shared" si="71"/>
        <v>3460.9669971498697</v>
      </c>
      <c r="G160" s="61">
        <f t="shared" si="71"/>
        <v>1661.7736150809542</v>
      </c>
      <c r="H160" s="61">
        <f t="shared" si="71"/>
        <v>2736.046843678796</v>
      </c>
      <c r="I160" s="61">
        <f t="shared" si="71"/>
        <v>2678.313130382914</v>
      </c>
      <c r="J160" s="61">
        <f t="shared" si="71"/>
        <v>2931.494962304929</v>
      </c>
      <c r="K160" s="61">
        <f t="shared" si="71"/>
        <v>2145.183409910085</v>
      </c>
      <c r="L160" s="61">
        <f t="shared" si="71"/>
        <v>2856.2403527521383</v>
      </c>
      <c r="M160" s="61">
        <f t="shared" si="71"/>
        <v>3692.3856728527753</v>
      </c>
      <c r="N160" s="61">
        <f t="shared" si="71"/>
        <v>2856.762485173298</v>
      </c>
      <c r="O160" s="61">
        <f t="shared" si="71"/>
        <v>2457.20887437501</v>
      </c>
      <c r="P160" s="69">
        <f t="shared" si="71"/>
        <v>2902.788867695901</v>
      </c>
      <c r="Q160" s="63">
        <f t="shared" si="71"/>
        <v>2831.3054799762795</v>
      </c>
    </row>
    <row r="163" spans="1:17" s="3" customFormat="1" ht="18">
      <c r="A163" s="83" t="s">
        <v>40</v>
      </c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</row>
    <row r="164" s="3" customFormat="1" ht="13.5" thickBot="1">
      <c r="Q164" s="26" t="s">
        <v>59</v>
      </c>
    </row>
    <row r="165" spans="1:17" s="3" customFormat="1" ht="108.75" thickBot="1">
      <c r="A165" s="84" t="s">
        <v>18</v>
      </c>
      <c r="B165" s="85"/>
      <c r="C165" s="7" t="s">
        <v>0</v>
      </c>
      <c r="D165" s="8" t="s">
        <v>1</v>
      </c>
      <c r="E165" s="8" t="s">
        <v>2</v>
      </c>
      <c r="F165" s="8" t="s">
        <v>3</v>
      </c>
      <c r="G165" s="8" t="s">
        <v>4</v>
      </c>
      <c r="H165" s="8" t="s">
        <v>5</v>
      </c>
      <c r="I165" s="8" t="s">
        <v>6</v>
      </c>
      <c r="J165" s="8" t="s">
        <v>7</v>
      </c>
      <c r="K165" s="8" t="s">
        <v>8</v>
      </c>
      <c r="L165" s="8" t="s">
        <v>9</v>
      </c>
      <c r="M165" s="8" t="s">
        <v>10</v>
      </c>
      <c r="N165" s="8" t="s">
        <v>11</v>
      </c>
      <c r="O165" s="8" t="s">
        <v>12</v>
      </c>
      <c r="P165" s="9" t="s">
        <v>13</v>
      </c>
      <c r="Q165" s="10" t="s">
        <v>14</v>
      </c>
    </row>
    <row r="166" spans="1:17" s="3" customFormat="1" ht="15.75">
      <c r="A166" s="80" t="s">
        <v>20</v>
      </c>
      <c r="B166" s="16" t="s">
        <v>122</v>
      </c>
      <c r="C166" s="64">
        <v>266512</v>
      </c>
      <c r="D166" s="19">
        <v>269447.38</v>
      </c>
      <c r="E166" s="19">
        <v>163193</v>
      </c>
      <c r="F166" s="19">
        <v>109875</v>
      </c>
      <c r="G166" s="19">
        <v>60249.53</v>
      </c>
      <c r="H166" s="19">
        <v>172562.38</v>
      </c>
      <c r="I166" s="19">
        <v>107279.98</v>
      </c>
      <c r="J166" s="19">
        <v>134918.4</v>
      </c>
      <c r="K166" s="19">
        <v>115793</v>
      </c>
      <c r="L166" s="19">
        <v>118436</v>
      </c>
      <c r="M166" s="19">
        <v>223586.6</v>
      </c>
      <c r="N166" s="19">
        <v>147868.3</v>
      </c>
      <c r="O166" s="19">
        <v>128735</v>
      </c>
      <c r="P166" s="65">
        <v>255756</v>
      </c>
      <c r="Q166" s="21">
        <f>SUM(C166:P166)</f>
        <v>2274212.5700000003</v>
      </c>
    </row>
    <row r="167" spans="1:17" ht="15.75" customHeight="1">
      <c r="A167" s="81"/>
      <c r="B167" s="49" t="s">
        <v>15</v>
      </c>
      <c r="C167" s="57">
        <v>248795</v>
      </c>
      <c r="D167" s="17">
        <v>255026.05</v>
      </c>
      <c r="E167" s="17">
        <v>144724</v>
      </c>
      <c r="F167" s="17">
        <v>104146</v>
      </c>
      <c r="G167" s="17">
        <v>57913.3</v>
      </c>
      <c r="H167" s="17">
        <v>162422.08</v>
      </c>
      <c r="I167" s="17">
        <v>103840.73</v>
      </c>
      <c r="J167" s="17">
        <v>127600.8</v>
      </c>
      <c r="K167" s="17">
        <v>110209</v>
      </c>
      <c r="L167" s="17">
        <v>116932</v>
      </c>
      <c r="M167" s="17">
        <v>216060.1</v>
      </c>
      <c r="N167" s="17">
        <v>138904.5</v>
      </c>
      <c r="O167" s="17">
        <v>118230</v>
      </c>
      <c r="P167" s="66">
        <v>240387</v>
      </c>
      <c r="Q167" s="21">
        <f>SUM(C167:P167)</f>
        <v>2145190.5600000005</v>
      </c>
    </row>
    <row r="168" spans="1:17" ht="15.75">
      <c r="A168" s="81"/>
      <c r="B168" s="49" t="s">
        <v>16</v>
      </c>
      <c r="C168" s="57">
        <v>230187.5</v>
      </c>
      <c r="D168" s="17">
        <v>236194.84</v>
      </c>
      <c r="E168" s="17">
        <v>147065</v>
      </c>
      <c r="F168" s="17">
        <v>99660</v>
      </c>
      <c r="G168" s="17">
        <v>50141.34</v>
      </c>
      <c r="H168" s="17">
        <v>155119.98</v>
      </c>
      <c r="I168" s="17">
        <v>97430.73</v>
      </c>
      <c r="J168" s="17">
        <v>121446.32</v>
      </c>
      <c r="K168" s="17">
        <v>101733</v>
      </c>
      <c r="L168" s="17">
        <v>113368.76</v>
      </c>
      <c r="M168" s="17">
        <v>204256</v>
      </c>
      <c r="N168" s="17">
        <v>130917</v>
      </c>
      <c r="O168" s="17">
        <v>109010</v>
      </c>
      <c r="P168" s="66">
        <v>223171</v>
      </c>
      <c r="Q168" s="21">
        <f>SUM(C168:P168)</f>
        <v>2019701.47</v>
      </c>
    </row>
    <row r="169" spans="1:17" ht="15">
      <c r="A169" s="81"/>
      <c r="B169" s="50" t="s">
        <v>125</v>
      </c>
      <c r="C169" s="58">
        <f>C166/C167*100-100</f>
        <v>7.121123816796967</v>
      </c>
      <c r="D169" s="56">
        <f aca="true" t="shared" si="72" ref="D169:Q169">D166/D167*100-100</f>
        <v>5.654845848100635</v>
      </c>
      <c r="E169" s="56">
        <f t="shared" si="72"/>
        <v>12.761532295956442</v>
      </c>
      <c r="F169" s="56">
        <f t="shared" si="72"/>
        <v>5.500931384786739</v>
      </c>
      <c r="G169" s="56">
        <f t="shared" si="72"/>
        <v>4.0340129124052595</v>
      </c>
      <c r="H169" s="56">
        <f t="shared" si="72"/>
        <v>6.243178267388288</v>
      </c>
      <c r="I169" s="56">
        <f t="shared" si="72"/>
        <v>3.3120433571682355</v>
      </c>
      <c r="J169" s="56">
        <f t="shared" si="72"/>
        <v>5.7347602836345715</v>
      </c>
      <c r="K169" s="56">
        <f t="shared" si="72"/>
        <v>5.066736836374531</v>
      </c>
      <c r="L169" s="56">
        <f t="shared" si="72"/>
        <v>1.2862176307597508</v>
      </c>
      <c r="M169" s="56">
        <f t="shared" si="72"/>
        <v>3.48352148314288</v>
      </c>
      <c r="N169" s="56">
        <f t="shared" si="72"/>
        <v>6.453210659121893</v>
      </c>
      <c r="O169" s="56">
        <f t="shared" si="72"/>
        <v>8.885223716484816</v>
      </c>
      <c r="P169" s="67">
        <f t="shared" si="72"/>
        <v>6.3934405770694696</v>
      </c>
      <c r="Q169" s="62">
        <f t="shared" si="72"/>
        <v>6.014477800051466</v>
      </c>
    </row>
    <row r="170" spans="1:17" ht="15">
      <c r="A170" s="81"/>
      <c r="B170" s="50" t="s">
        <v>124</v>
      </c>
      <c r="C170" s="59">
        <f>C166-C167</f>
        <v>17717</v>
      </c>
      <c r="D170" s="18">
        <f aca="true" t="shared" si="73" ref="D170:Q170">D166-D167</f>
        <v>14421.330000000016</v>
      </c>
      <c r="E170" s="18">
        <f t="shared" si="73"/>
        <v>18469</v>
      </c>
      <c r="F170" s="18">
        <f t="shared" si="73"/>
        <v>5729</v>
      </c>
      <c r="G170" s="18">
        <f t="shared" si="73"/>
        <v>2336.229999999996</v>
      </c>
      <c r="H170" s="18">
        <f t="shared" si="73"/>
        <v>10140.300000000017</v>
      </c>
      <c r="I170" s="18">
        <f t="shared" si="73"/>
        <v>3439.25</v>
      </c>
      <c r="J170" s="18">
        <f t="shared" si="73"/>
        <v>7317.599999999991</v>
      </c>
      <c r="K170" s="18">
        <f t="shared" si="73"/>
        <v>5584</v>
      </c>
      <c r="L170" s="18">
        <f t="shared" si="73"/>
        <v>1504</v>
      </c>
      <c r="M170" s="18">
        <f t="shared" si="73"/>
        <v>7526.5</v>
      </c>
      <c r="N170" s="18">
        <f t="shared" si="73"/>
        <v>8963.799999999988</v>
      </c>
      <c r="O170" s="18">
        <f t="shared" si="73"/>
        <v>10505</v>
      </c>
      <c r="P170" s="68">
        <f t="shared" si="73"/>
        <v>15369</v>
      </c>
      <c r="Q170" s="22">
        <f t="shared" si="73"/>
        <v>129022.00999999978</v>
      </c>
    </row>
    <row r="171" spans="1:17" ht="15" customHeight="1">
      <c r="A171" s="81"/>
      <c r="B171" s="50" t="s">
        <v>24</v>
      </c>
      <c r="C171" s="58">
        <f>C167/C168*100-100</f>
        <v>8.08362747759979</v>
      </c>
      <c r="D171" s="56">
        <f aca="true" t="shared" si="74" ref="D171:Q171">D167/D168*100-100</f>
        <v>7.972744027769622</v>
      </c>
      <c r="E171" s="56">
        <f t="shared" si="74"/>
        <v>-1.5918131438479577</v>
      </c>
      <c r="F171" s="56">
        <f t="shared" si="74"/>
        <v>4.501304435079277</v>
      </c>
      <c r="G171" s="56">
        <f t="shared" si="74"/>
        <v>15.500104305150202</v>
      </c>
      <c r="H171" s="56">
        <f t="shared" si="74"/>
        <v>4.707388435712787</v>
      </c>
      <c r="I171" s="56">
        <f t="shared" si="74"/>
        <v>6.579033124354083</v>
      </c>
      <c r="J171" s="56">
        <f t="shared" si="74"/>
        <v>5.06765458187617</v>
      </c>
      <c r="K171" s="56">
        <f t="shared" si="74"/>
        <v>8.33161314421082</v>
      </c>
      <c r="L171" s="56">
        <f t="shared" si="74"/>
        <v>3.14305281278547</v>
      </c>
      <c r="M171" s="56">
        <f t="shared" si="74"/>
        <v>5.779071361428791</v>
      </c>
      <c r="N171" s="56">
        <f t="shared" si="74"/>
        <v>6.101193886202722</v>
      </c>
      <c r="O171" s="56">
        <f t="shared" si="74"/>
        <v>8.457939638565264</v>
      </c>
      <c r="P171" s="67">
        <f t="shared" si="74"/>
        <v>7.714263950065202</v>
      </c>
      <c r="Q171" s="62">
        <f t="shared" si="74"/>
        <v>6.213249426411551</v>
      </c>
    </row>
    <row r="172" spans="1:17" ht="15.75" customHeight="1" thickBot="1">
      <c r="A172" s="82"/>
      <c r="B172" s="51" t="s">
        <v>123</v>
      </c>
      <c r="C172" s="60">
        <f>C167-C168</f>
        <v>18607.5</v>
      </c>
      <c r="D172" s="61">
        <f aca="true" t="shared" si="75" ref="D172:Q172">D167-D168</f>
        <v>18831.209999999992</v>
      </c>
      <c r="E172" s="61">
        <f t="shared" si="75"/>
        <v>-2341</v>
      </c>
      <c r="F172" s="61">
        <f t="shared" si="75"/>
        <v>4486</v>
      </c>
      <c r="G172" s="61">
        <f t="shared" si="75"/>
        <v>7771.960000000006</v>
      </c>
      <c r="H172" s="61">
        <f t="shared" si="75"/>
        <v>7302.099999999977</v>
      </c>
      <c r="I172" s="61">
        <f t="shared" si="75"/>
        <v>6410</v>
      </c>
      <c r="J172" s="61">
        <f t="shared" si="75"/>
        <v>6154.479999999996</v>
      </c>
      <c r="K172" s="61">
        <f t="shared" si="75"/>
        <v>8476</v>
      </c>
      <c r="L172" s="61">
        <f t="shared" si="75"/>
        <v>3563.2400000000052</v>
      </c>
      <c r="M172" s="61">
        <f t="shared" si="75"/>
        <v>11804.100000000006</v>
      </c>
      <c r="N172" s="61">
        <f t="shared" si="75"/>
        <v>7987.5</v>
      </c>
      <c r="O172" s="61">
        <f t="shared" si="75"/>
        <v>9220</v>
      </c>
      <c r="P172" s="69">
        <f t="shared" si="75"/>
        <v>17216</v>
      </c>
      <c r="Q172" s="63">
        <f t="shared" si="75"/>
        <v>125489.09000000055</v>
      </c>
    </row>
    <row r="173" spans="1:17" ht="15.75" customHeight="1">
      <c r="A173" s="77" t="s">
        <v>23</v>
      </c>
      <c r="B173" s="16" t="s">
        <v>122</v>
      </c>
      <c r="C173" s="64">
        <v>29167.333333333332</v>
      </c>
      <c r="D173" s="19">
        <v>33019.333333333336</v>
      </c>
      <c r="E173" s="19">
        <v>17599.333333333332</v>
      </c>
      <c r="F173" s="19">
        <v>12152</v>
      </c>
      <c r="G173" s="19">
        <v>6155.666666666666</v>
      </c>
      <c r="H173" s="19">
        <v>19730.333333333336</v>
      </c>
      <c r="I173" s="19">
        <v>11293.333333333334</v>
      </c>
      <c r="J173" s="19">
        <v>14917</v>
      </c>
      <c r="K173" s="19">
        <v>12123</v>
      </c>
      <c r="L173" s="19">
        <v>15194.333333333334</v>
      </c>
      <c r="M173" s="19">
        <v>29619.666666666664</v>
      </c>
      <c r="N173" s="19">
        <v>16476</v>
      </c>
      <c r="O173" s="19">
        <v>17097.666666666668</v>
      </c>
      <c r="P173" s="65">
        <v>27093.333333333336</v>
      </c>
      <c r="Q173" s="21">
        <f>SUM(C173:P173)</f>
        <v>261638.3333333333</v>
      </c>
    </row>
    <row r="174" spans="1:17" ht="15.75" customHeight="1">
      <c r="A174" s="78"/>
      <c r="B174" s="49" t="s">
        <v>15</v>
      </c>
      <c r="C174" s="57">
        <v>28368.333333333336</v>
      </c>
      <c r="D174" s="17">
        <v>32082.666666666668</v>
      </c>
      <c r="E174" s="17">
        <v>17578.666666666664</v>
      </c>
      <c r="F174" s="17">
        <v>11758.666666666666</v>
      </c>
      <c r="G174" s="17">
        <v>5961.666666666666</v>
      </c>
      <c r="H174" s="17">
        <v>18505.333333333332</v>
      </c>
      <c r="I174" s="17">
        <v>11120</v>
      </c>
      <c r="J174" s="17">
        <v>14613</v>
      </c>
      <c r="K174" s="17">
        <v>12035</v>
      </c>
      <c r="L174" s="17">
        <v>15136.666666666668</v>
      </c>
      <c r="M174" s="17">
        <v>29296.666666666664</v>
      </c>
      <c r="N174" s="17">
        <v>15980.333333333332</v>
      </c>
      <c r="O174" s="17">
        <v>16629</v>
      </c>
      <c r="P174" s="66">
        <v>26277.333333333332</v>
      </c>
      <c r="Q174" s="21">
        <f>SUM(C174:P174)</f>
        <v>255343.3333333333</v>
      </c>
    </row>
    <row r="175" spans="1:17" ht="15.75">
      <c r="A175" s="78"/>
      <c r="B175" s="49" t="s">
        <v>16</v>
      </c>
      <c r="C175" s="57">
        <v>27716</v>
      </c>
      <c r="D175" s="17">
        <v>31039.333333333336</v>
      </c>
      <c r="E175" s="17">
        <v>17228.666666666668</v>
      </c>
      <c r="F175" s="17">
        <v>11492.333333333334</v>
      </c>
      <c r="G175" s="17">
        <v>6105.333333333333</v>
      </c>
      <c r="H175" s="17">
        <v>17775</v>
      </c>
      <c r="I175" s="17">
        <v>11010.333333333334</v>
      </c>
      <c r="J175" s="17">
        <v>14284</v>
      </c>
      <c r="K175" s="17">
        <v>11999.333333333332</v>
      </c>
      <c r="L175" s="17">
        <v>15117</v>
      </c>
      <c r="M175" s="17">
        <v>27606</v>
      </c>
      <c r="N175" s="17">
        <v>15419.333333333334</v>
      </c>
      <c r="O175" s="17">
        <v>16304</v>
      </c>
      <c r="P175" s="66">
        <v>25351.666666666664</v>
      </c>
      <c r="Q175" s="21">
        <f>SUM(C175:P175)</f>
        <v>248448.33333333334</v>
      </c>
    </row>
    <row r="176" spans="1:17" ht="15">
      <c r="A176" s="78"/>
      <c r="B176" s="50" t="s">
        <v>125</v>
      </c>
      <c r="C176" s="58">
        <f>C173/C174*100-100</f>
        <v>2.816520768462482</v>
      </c>
      <c r="D176" s="56">
        <f aca="true" t="shared" si="76" ref="D176:Q176">D173/D174*100-100</f>
        <v>2.9195411852713846</v>
      </c>
      <c r="E176" s="56">
        <f t="shared" si="76"/>
        <v>0.11756674757282326</v>
      </c>
      <c r="F176" s="56">
        <f t="shared" si="76"/>
        <v>3.3450504592357504</v>
      </c>
      <c r="G176" s="56">
        <f t="shared" si="76"/>
        <v>3.254123567235112</v>
      </c>
      <c r="H176" s="56">
        <f t="shared" si="76"/>
        <v>6.619713235823937</v>
      </c>
      <c r="I176" s="56">
        <f t="shared" si="76"/>
        <v>1.5587529976019283</v>
      </c>
      <c r="J176" s="56">
        <f t="shared" si="76"/>
        <v>2.080339423800723</v>
      </c>
      <c r="K176" s="56">
        <f t="shared" si="76"/>
        <v>0.731200664727865</v>
      </c>
      <c r="L176" s="56">
        <f t="shared" si="76"/>
        <v>0.38097335388680165</v>
      </c>
      <c r="M176" s="56">
        <f t="shared" si="76"/>
        <v>1.102514506769836</v>
      </c>
      <c r="N176" s="56">
        <f t="shared" si="76"/>
        <v>3.1017292088191653</v>
      </c>
      <c r="O176" s="56">
        <f t="shared" si="76"/>
        <v>2.818369515104152</v>
      </c>
      <c r="P176" s="67">
        <f t="shared" si="76"/>
        <v>3.1053379338339795</v>
      </c>
      <c r="Q176" s="62">
        <f t="shared" si="76"/>
        <v>2.4653081472004885</v>
      </c>
    </row>
    <row r="177" spans="1:17" ht="15">
      <c r="A177" s="78"/>
      <c r="B177" s="50" t="s">
        <v>124</v>
      </c>
      <c r="C177" s="59">
        <f>C173-C174</f>
        <v>798.9999999999964</v>
      </c>
      <c r="D177" s="18">
        <f aca="true" t="shared" si="77" ref="D177:Q177">D173-D174</f>
        <v>936.6666666666679</v>
      </c>
      <c r="E177" s="18">
        <f t="shared" si="77"/>
        <v>20.66666666666788</v>
      </c>
      <c r="F177" s="18">
        <f t="shared" si="77"/>
        <v>393.33333333333394</v>
      </c>
      <c r="G177" s="18">
        <f t="shared" si="77"/>
        <v>194</v>
      </c>
      <c r="H177" s="18">
        <f t="shared" si="77"/>
        <v>1225.0000000000036</v>
      </c>
      <c r="I177" s="18">
        <f t="shared" si="77"/>
        <v>173.33333333333394</v>
      </c>
      <c r="J177" s="18">
        <f t="shared" si="77"/>
        <v>304</v>
      </c>
      <c r="K177" s="18">
        <f t="shared" si="77"/>
        <v>88</v>
      </c>
      <c r="L177" s="18">
        <f t="shared" si="77"/>
        <v>57.66666666666606</v>
      </c>
      <c r="M177" s="18">
        <f t="shared" si="77"/>
        <v>323</v>
      </c>
      <c r="N177" s="18">
        <f t="shared" si="77"/>
        <v>495.6666666666679</v>
      </c>
      <c r="O177" s="18">
        <f t="shared" si="77"/>
        <v>468.6666666666679</v>
      </c>
      <c r="P177" s="68">
        <f t="shared" si="77"/>
        <v>816.0000000000036</v>
      </c>
      <c r="Q177" s="22">
        <f t="shared" si="77"/>
        <v>6295</v>
      </c>
    </row>
    <row r="178" spans="1:17" ht="15" customHeight="1">
      <c r="A178" s="78"/>
      <c r="B178" s="50" t="s">
        <v>24</v>
      </c>
      <c r="C178" s="58">
        <f>C174/C175*100-100</f>
        <v>2.353634483090403</v>
      </c>
      <c r="D178" s="56">
        <f aca="true" t="shared" si="78" ref="D178:Q178">D174/D175*100-100</f>
        <v>3.361326488970988</v>
      </c>
      <c r="E178" s="56">
        <f t="shared" si="78"/>
        <v>2.031497891111698</v>
      </c>
      <c r="F178" s="56">
        <f t="shared" si="78"/>
        <v>2.3174870203323934</v>
      </c>
      <c r="G178" s="56">
        <f t="shared" si="78"/>
        <v>-2.3531338720244577</v>
      </c>
      <c r="H178" s="56">
        <f t="shared" si="78"/>
        <v>4.108766994842924</v>
      </c>
      <c r="I178" s="56">
        <f t="shared" si="78"/>
        <v>0.9960340286397411</v>
      </c>
      <c r="J178" s="56">
        <f t="shared" si="78"/>
        <v>2.303276393167181</v>
      </c>
      <c r="K178" s="56">
        <f t="shared" si="78"/>
        <v>0.2972387354853083</v>
      </c>
      <c r="L178" s="56">
        <f t="shared" si="78"/>
        <v>0.13009635950696463</v>
      </c>
      <c r="M178" s="56">
        <f t="shared" si="78"/>
        <v>6.1242725011470895</v>
      </c>
      <c r="N178" s="56">
        <f t="shared" si="78"/>
        <v>3.638289593151441</v>
      </c>
      <c r="O178" s="56">
        <f t="shared" si="78"/>
        <v>1.9933758586849706</v>
      </c>
      <c r="P178" s="67">
        <f t="shared" si="78"/>
        <v>3.651304976661635</v>
      </c>
      <c r="Q178" s="62">
        <f t="shared" si="78"/>
        <v>2.775224895853583</v>
      </c>
    </row>
    <row r="179" spans="1:17" ht="15.75" customHeight="1" thickBot="1">
      <c r="A179" s="79"/>
      <c r="B179" s="51" t="s">
        <v>123</v>
      </c>
      <c r="C179" s="60">
        <f>C174-C175</f>
        <v>652.3333333333358</v>
      </c>
      <c r="D179" s="61">
        <f aca="true" t="shared" si="79" ref="D179:Q179">D174-D175</f>
        <v>1043.3333333333321</v>
      </c>
      <c r="E179" s="61">
        <f t="shared" si="79"/>
        <v>349.99999999999636</v>
      </c>
      <c r="F179" s="61">
        <f t="shared" si="79"/>
        <v>266.3333333333321</v>
      </c>
      <c r="G179" s="61">
        <f t="shared" si="79"/>
        <v>-143.66666666666697</v>
      </c>
      <c r="H179" s="61">
        <f t="shared" si="79"/>
        <v>730.3333333333321</v>
      </c>
      <c r="I179" s="61">
        <f t="shared" si="79"/>
        <v>109.66666666666606</v>
      </c>
      <c r="J179" s="61">
        <f t="shared" si="79"/>
        <v>329</v>
      </c>
      <c r="K179" s="61">
        <f t="shared" si="79"/>
        <v>35.66666666666788</v>
      </c>
      <c r="L179" s="61">
        <f t="shared" si="79"/>
        <v>19.66666666666788</v>
      </c>
      <c r="M179" s="61">
        <f t="shared" si="79"/>
        <v>1690.6666666666642</v>
      </c>
      <c r="N179" s="61">
        <f t="shared" si="79"/>
        <v>560.9999999999982</v>
      </c>
      <c r="O179" s="61">
        <f t="shared" si="79"/>
        <v>325</v>
      </c>
      <c r="P179" s="69">
        <f t="shared" si="79"/>
        <v>925.6666666666679</v>
      </c>
      <c r="Q179" s="63">
        <f t="shared" si="79"/>
        <v>6894.999999999971</v>
      </c>
    </row>
    <row r="180" spans="1:17" ht="15.75" customHeight="1">
      <c r="A180" s="77" t="s">
        <v>21</v>
      </c>
      <c r="B180" s="16" t="s">
        <v>122</v>
      </c>
      <c r="C180" s="64">
        <v>9137.345432104408</v>
      </c>
      <c r="D180" s="19">
        <v>8160.291344464859</v>
      </c>
      <c r="E180" s="19">
        <v>9272.680783363008</v>
      </c>
      <c r="F180" s="19">
        <v>9041.721527320606</v>
      </c>
      <c r="G180" s="19">
        <v>9787.653110954678</v>
      </c>
      <c r="H180" s="19">
        <v>8746.044837897653</v>
      </c>
      <c r="I180" s="19">
        <v>9499.407910271544</v>
      </c>
      <c r="J180" s="19">
        <v>9044.606824428503</v>
      </c>
      <c r="K180" s="19">
        <v>9551.51365173637</v>
      </c>
      <c r="L180" s="19">
        <v>7794.748042033214</v>
      </c>
      <c r="M180" s="19">
        <v>7548.585962029733</v>
      </c>
      <c r="N180" s="19">
        <v>8974.769361495508</v>
      </c>
      <c r="O180" s="19">
        <v>7529.389975240286</v>
      </c>
      <c r="P180" s="65">
        <v>9439.812992125982</v>
      </c>
      <c r="Q180" s="21">
        <f>Q166/Q173*1000</f>
        <v>8692.199422867447</v>
      </c>
    </row>
    <row r="181" spans="1:17" ht="15.75" customHeight="1">
      <c r="A181" s="78"/>
      <c r="B181" s="49" t="s">
        <v>15</v>
      </c>
      <c r="C181" s="57">
        <v>8770.16626520181</v>
      </c>
      <c r="D181" s="17">
        <v>7949.029070733936</v>
      </c>
      <c r="E181" s="17">
        <v>8232.933859223302</v>
      </c>
      <c r="F181" s="17">
        <v>8856.9565710398</v>
      </c>
      <c r="G181" s="17">
        <v>9714.28012300811</v>
      </c>
      <c r="H181" s="17">
        <v>8777.041573600403</v>
      </c>
      <c r="I181" s="17">
        <v>9338.195143884892</v>
      </c>
      <c r="J181" s="17">
        <v>8732.005748306303</v>
      </c>
      <c r="K181" s="17">
        <v>9157.37432488575</v>
      </c>
      <c r="L181" s="17">
        <v>7725.08258092931</v>
      </c>
      <c r="M181" s="17">
        <v>7374.903857094096</v>
      </c>
      <c r="N181" s="17">
        <v>8692.215431467846</v>
      </c>
      <c r="O181" s="17">
        <v>7109.868302363341</v>
      </c>
      <c r="P181" s="66">
        <v>9148.074386036129</v>
      </c>
      <c r="Q181" s="21">
        <f>Q167/Q174*1000</f>
        <v>8401.200579611768</v>
      </c>
    </row>
    <row r="182" spans="1:17" ht="15.75">
      <c r="A182" s="78"/>
      <c r="B182" s="49" t="s">
        <v>16</v>
      </c>
      <c r="C182" s="57">
        <v>8305.220811083851</v>
      </c>
      <c r="D182" s="17">
        <v>7609.533280353959</v>
      </c>
      <c r="E182" s="17">
        <v>8536.063924466973</v>
      </c>
      <c r="F182" s="17">
        <v>8671.868201989731</v>
      </c>
      <c r="G182" s="17">
        <v>8212.71129067482</v>
      </c>
      <c r="H182" s="17">
        <v>8726.862447257383</v>
      </c>
      <c r="I182" s="17">
        <v>8849.026369168356</v>
      </c>
      <c r="J182" s="17">
        <v>8502.262671520582</v>
      </c>
      <c r="K182" s="17">
        <v>8478.22101227846</v>
      </c>
      <c r="L182" s="17">
        <v>7499.421842958259</v>
      </c>
      <c r="M182" s="17">
        <v>7398.971238136637</v>
      </c>
      <c r="N182" s="17">
        <v>8490.444896017985</v>
      </c>
      <c r="O182" s="17">
        <v>6686.089303238469</v>
      </c>
      <c r="P182" s="66">
        <v>8803.010978896851</v>
      </c>
      <c r="Q182" s="21">
        <f>Q168/Q175*1000</f>
        <v>8129.261496354036</v>
      </c>
    </row>
    <row r="183" spans="1:17" ht="15">
      <c r="A183" s="78"/>
      <c r="B183" s="50" t="s">
        <v>125</v>
      </c>
      <c r="C183" s="58">
        <f>C180/C181*100-100</f>
        <v>4.186684217829352</v>
      </c>
      <c r="D183" s="56">
        <f aca="true" t="shared" si="80" ref="D183:Q183">D180/D181*100-100</f>
        <v>2.6577116758665653</v>
      </c>
      <c r="E183" s="56">
        <f t="shared" si="80"/>
        <v>12.629117905215352</v>
      </c>
      <c r="F183" s="56">
        <f t="shared" si="80"/>
        <v>2.0860998334907066</v>
      </c>
      <c r="G183" s="56">
        <f t="shared" si="80"/>
        <v>0.7553106047743654</v>
      </c>
      <c r="H183" s="56">
        <f t="shared" si="80"/>
        <v>-0.35315698852313915</v>
      </c>
      <c r="I183" s="56">
        <f t="shared" si="80"/>
        <v>1.7263803540475493</v>
      </c>
      <c r="J183" s="56">
        <f t="shared" si="80"/>
        <v>3.579945835271971</v>
      </c>
      <c r="K183" s="56">
        <f t="shared" si="80"/>
        <v>4.304064821064713</v>
      </c>
      <c r="L183" s="56">
        <f t="shared" si="80"/>
        <v>0.9018086263036906</v>
      </c>
      <c r="M183" s="56">
        <f t="shared" si="80"/>
        <v>2.3550422934472266</v>
      </c>
      <c r="N183" s="56">
        <f t="shared" si="80"/>
        <v>3.2506549366545983</v>
      </c>
      <c r="O183" s="56">
        <f t="shared" si="80"/>
        <v>5.900554764671156</v>
      </c>
      <c r="P183" s="67">
        <f t="shared" si="80"/>
        <v>3.189071205358502</v>
      </c>
      <c r="Q183" s="62">
        <f t="shared" si="80"/>
        <v>3.463776879246055</v>
      </c>
    </row>
    <row r="184" spans="1:17" ht="15">
      <c r="A184" s="78"/>
      <c r="B184" s="50" t="s">
        <v>124</v>
      </c>
      <c r="C184" s="59">
        <f>C180-C181</f>
        <v>367.1791669025988</v>
      </c>
      <c r="D184" s="18">
        <f aca="true" t="shared" si="81" ref="D184:Q184">D180-D181</f>
        <v>211.26227373092297</v>
      </c>
      <c r="E184" s="18">
        <f t="shared" si="81"/>
        <v>1039.7469241397066</v>
      </c>
      <c r="F184" s="18">
        <f t="shared" si="81"/>
        <v>184.76495628080556</v>
      </c>
      <c r="G184" s="18">
        <f t="shared" si="81"/>
        <v>73.37298794656817</v>
      </c>
      <c r="H184" s="18">
        <f t="shared" si="81"/>
        <v>-30.99673570275081</v>
      </c>
      <c r="I184" s="18">
        <f t="shared" si="81"/>
        <v>161.21276638665222</v>
      </c>
      <c r="J184" s="18">
        <f t="shared" si="81"/>
        <v>312.60107612220054</v>
      </c>
      <c r="K184" s="18">
        <f t="shared" si="81"/>
        <v>394.1393268506199</v>
      </c>
      <c r="L184" s="18">
        <f t="shared" si="81"/>
        <v>69.66546110390391</v>
      </c>
      <c r="M184" s="18">
        <f t="shared" si="81"/>
        <v>173.68210493563765</v>
      </c>
      <c r="N184" s="18">
        <f t="shared" si="81"/>
        <v>282.5539300276614</v>
      </c>
      <c r="O184" s="18">
        <f t="shared" si="81"/>
        <v>419.52167287694465</v>
      </c>
      <c r="P184" s="68">
        <f t="shared" si="81"/>
        <v>291.7386060898534</v>
      </c>
      <c r="Q184" s="22">
        <f t="shared" si="81"/>
        <v>290.99884325567837</v>
      </c>
    </row>
    <row r="185" spans="1:17" ht="15" customHeight="1">
      <c r="A185" s="78"/>
      <c r="B185" s="50" t="s">
        <v>24</v>
      </c>
      <c r="C185" s="58">
        <f>C181/C182*100-100</f>
        <v>5.59823109696805</v>
      </c>
      <c r="D185" s="56">
        <f aca="true" t="shared" si="82" ref="D185:Q185">D181/D182*100-100</f>
        <v>4.461453519843019</v>
      </c>
      <c r="E185" s="56">
        <f t="shared" si="82"/>
        <v>-3.551169109392532</v>
      </c>
      <c r="F185" s="56">
        <f t="shared" si="82"/>
        <v>2.1343540369721126</v>
      </c>
      <c r="G185" s="56">
        <f t="shared" si="82"/>
        <v>18.28347276785749</v>
      </c>
      <c r="H185" s="56">
        <f t="shared" si="82"/>
        <v>0.5749961873042935</v>
      </c>
      <c r="I185" s="56">
        <f t="shared" si="82"/>
        <v>5.527938942762006</v>
      </c>
      <c r="J185" s="56">
        <f t="shared" si="82"/>
        <v>2.70214042616297</v>
      </c>
      <c r="K185" s="56">
        <f t="shared" si="82"/>
        <v>8.010563909854625</v>
      </c>
      <c r="L185" s="56">
        <f t="shared" si="82"/>
        <v>3.009041799441391</v>
      </c>
      <c r="M185" s="56">
        <f t="shared" si="82"/>
        <v>-0.32528010000216057</v>
      </c>
      <c r="N185" s="56">
        <f t="shared" si="82"/>
        <v>2.376442435242595</v>
      </c>
      <c r="O185" s="56">
        <f t="shared" si="82"/>
        <v>6.3382192475295085</v>
      </c>
      <c r="P185" s="67">
        <f t="shared" si="82"/>
        <v>3.919833883730078</v>
      </c>
      <c r="Q185" s="62">
        <f t="shared" si="82"/>
        <v>3.3451880392787956</v>
      </c>
    </row>
    <row r="186" spans="1:17" ht="15.75" customHeight="1" thickBot="1">
      <c r="A186" s="79"/>
      <c r="B186" s="51" t="s">
        <v>123</v>
      </c>
      <c r="C186" s="60">
        <f>C181-C182</f>
        <v>464.94545411795843</v>
      </c>
      <c r="D186" s="61">
        <f aca="true" t="shared" si="83" ref="D186:Q186">D181-D182</f>
        <v>339.49579037997773</v>
      </c>
      <c r="E186" s="61">
        <f t="shared" si="83"/>
        <v>-303.1300652436712</v>
      </c>
      <c r="F186" s="61">
        <f t="shared" si="83"/>
        <v>185.08836905006865</v>
      </c>
      <c r="G186" s="61">
        <f t="shared" si="83"/>
        <v>1501.5688323332888</v>
      </c>
      <c r="H186" s="61">
        <f t="shared" si="83"/>
        <v>50.17912634302047</v>
      </c>
      <c r="I186" s="61">
        <f t="shared" si="83"/>
        <v>489.16877471653606</v>
      </c>
      <c r="J186" s="61">
        <f t="shared" si="83"/>
        <v>229.7430767857204</v>
      </c>
      <c r="K186" s="61">
        <f t="shared" si="83"/>
        <v>679.15331260729</v>
      </c>
      <c r="L186" s="61">
        <f t="shared" si="83"/>
        <v>225.66073797105128</v>
      </c>
      <c r="M186" s="61">
        <f t="shared" si="83"/>
        <v>-24.067381042541456</v>
      </c>
      <c r="N186" s="61">
        <f t="shared" si="83"/>
        <v>201.7705354498612</v>
      </c>
      <c r="O186" s="61">
        <f t="shared" si="83"/>
        <v>423.7789991248719</v>
      </c>
      <c r="P186" s="69">
        <f t="shared" si="83"/>
        <v>345.06340713927784</v>
      </c>
      <c r="Q186" s="63">
        <f t="shared" si="83"/>
        <v>271.9390832577319</v>
      </c>
    </row>
    <row r="189" spans="1:17" s="3" customFormat="1" ht="18">
      <c r="A189" s="83" t="s">
        <v>41</v>
      </c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</row>
    <row r="190" s="3" customFormat="1" ht="13.5" thickBot="1">
      <c r="Q190" s="26" t="s">
        <v>60</v>
      </c>
    </row>
    <row r="191" spans="1:17" s="3" customFormat="1" ht="108.75" thickBot="1">
      <c r="A191" s="84" t="s">
        <v>18</v>
      </c>
      <c r="B191" s="85"/>
      <c r="C191" s="7" t="s">
        <v>0</v>
      </c>
      <c r="D191" s="8" t="s">
        <v>1</v>
      </c>
      <c r="E191" s="8" t="s">
        <v>2</v>
      </c>
      <c r="F191" s="8" t="s">
        <v>3</v>
      </c>
      <c r="G191" s="8" t="s">
        <v>4</v>
      </c>
      <c r="H191" s="8" t="s">
        <v>5</v>
      </c>
      <c r="I191" s="8" t="s">
        <v>6</v>
      </c>
      <c r="J191" s="8" t="s">
        <v>7</v>
      </c>
      <c r="K191" s="8" t="s">
        <v>8</v>
      </c>
      <c r="L191" s="8" t="s">
        <v>9</v>
      </c>
      <c r="M191" s="8" t="s">
        <v>10</v>
      </c>
      <c r="N191" s="8" t="s">
        <v>11</v>
      </c>
      <c r="O191" s="8" t="s">
        <v>12</v>
      </c>
      <c r="P191" s="9" t="s">
        <v>13</v>
      </c>
      <c r="Q191" s="10" t="s">
        <v>14</v>
      </c>
    </row>
    <row r="192" spans="1:17" s="3" customFormat="1" ht="15.75">
      <c r="A192" s="80" t="s">
        <v>20</v>
      </c>
      <c r="B192" s="16" t="s">
        <v>122</v>
      </c>
      <c r="C192" s="64">
        <v>670015</v>
      </c>
      <c r="D192" s="19">
        <v>458153.96</v>
      </c>
      <c r="E192" s="19">
        <v>277093</v>
      </c>
      <c r="F192" s="19">
        <v>226532</v>
      </c>
      <c r="G192" s="19">
        <v>131127.31</v>
      </c>
      <c r="H192" s="19">
        <v>324900.52</v>
      </c>
      <c r="I192" s="19">
        <v>175186.22</v>
      </c>
      <c r="J192" s="19">
        <v>239014.5</v>
      </c>
      <c r="K192" s="19">
        <v>237651</v>
      </c>
      <c r="L192" s="19">
        <v>228674</v>
      </c>
      <c r="M192" s="19">
        <v>518280</v>
      </c>
      <c r="N192" s="19">
        <v>359425.4</v>
      </c>
      <c r="O192" s="19">
        <v>266224</v>
      </c>
      <c r="P192" s="65">
        <v>586416</v>
      </c>
      <c r="Q192" s="21">
        <f>SUM(C192:P192)</f>
        <v>4698692.91</v>
      </c>
    </row>
    <row r="193" spans="1:17" ht="15.75" customHeight="1">
      <c r="A193" s="81"/>
      <c r="B193" s="49" t="s">
        <v>15</v>
      </c>
      <c r="C193" s="57">
        <v>627655</v>
      </c>
      <c r="D193" s="17">
        <v>438665.7</v>
      </c>
      <c r="E193" s="17">
        <v>265089</v>
      </c>
      <c r="F193" s="17">
        <v>206348</v>
      </c>
      <c r="G193" s="17">
        <v>125715.15</v>
      </c>
      <c r="H193" s="17">
        <v>316261.9</v>
      </c>
      <c r="I193" s="17">
        <v>169681.53</v>
      </c>
      <c r="J193" s="17">
        <v>235824.2</v>
      </c>
      <c r="K193" s="17">
        <v>237746</v>
      </c>
      <c r="L193" s="17">
        <v>222505</v>
      </c>
      <c r="M193" s="17">
        <v>518217</v>
      </c>
      <c r="N193" s="17">
        <v>353229.3</v>
      </c>
      <c r="O193" s="17">
        <v>259576</v>
      </c>
      <c r="P193" s="66">
        <v>572797</v>
      </c>
      <c r="Q193" s="21">
        <f>SUM(C193:P193)</f>
        <v>4549310.779999999</v>
      </c>
    </row>
    <row r="194" spans="1:17" ht="15.75">
      <c r="A194" s="81"/>
      <c r="B194" s="49" t="s">
        <v>16</v>
      </c>
      <c r="C194" s="57">
        <v>580640.4</v>
      </c>
      <c r="D194" s="17">
        <v>402786.51</v>
      </c>
      <c r="E194" s="17">
        <v>249614</v>
      </c>
      <c r="F194" s="17">
        <v>189506</v>
      </c>
      <c r="G194" s="17">
        <v>113982.53</v>
      </c>
      <c r="H194" s="17">
        <v>293047.02</v>
      </c>
      <c r="I194" s="17">
        <v>153514.76</v>
      </c>
      <c r="J194" s="17">
        <v>218445.84</v>
      </c>
      <c r="K194" s="17">
        <v>222942</v>
      </c>
      <c r="L194" s="17">
        <v>205687.5</v>
      </c>
      <c r="M194" s="17">
        <v>483354</v>
      </c>
      <c r="N194" s="17">
        <v>323746.9</v>
      </c>
      <c r="O194" s="17">
        <v>238964.65</v>
      </c>
      <c r="P194" s="66">
        <v>536873</v>
      </c>
      <c r="Q194" s="21">
        <f>SUM(C194:P194)</f>
        <v>4213105.109999999</v>
      </c>
    </row>
    <row r="195" spans="1:17" ht="15">
      <c r="A195" s="81"/>
      <c r="B195" s="50" t="s">
        <v>125</v>
      </c>
      <c r="C195" s="58">
        <f>C192/C193*100-100</f>
        <v>6.748930543053106</v>
      </c>
      <c r="D195" s="56">
        <f aca="true" t="shared" si="84" ref="D195:Q195">D192/D193*100-100</f>
        <v>4.442622251979131</v>
      </c>
      <c r="E195" s="56">
        <f t="shared" si="84"/>
        <v>4.528290498662727</v>
      </c>
      <c r="F195" s="56">
        <f t="shared" si="84"/>
        <v>9.781534107430161</v>
      </c>
      <c r="G195" s="56">
        <f t="shared" si="84"/>
        <v>4.305097675180775</v>
      </c>
      <c r="H195" s="56">
        <f t="shared" si="84"/>
        <v>2.7314766653839797</v>
      </c>
      <c r="I195" s="56">
        <f t="shared" si="84"/>
        <v>3.244130342294767</v>
      </c>
      <c r="J195" s="56">
        <f t="shared" si="84"/>
        <v>1.3528297774358862</v>
      </c>
      <c r="K195" s="56">
        <f t="shared" si="84"/>
        <v>-0.03995861129104128</v>
      </c>
      <c r="L195" s="56">
        <f t="shared" si="84"/>
        <v>2.772521965798518</v>
      </c>
      <c r="M195" s="56">
        <f t="shared" si="84"/>
        <v>0.01215706933581373</v>
      </c>
      <c r="N195" s="56">
        <f t="shared" si="84"/>
        <v>1.7541296829000572</v>
      </c>
      <c r="O195" s="56">
        <f t="shared" si="84"/>
        <v>2.561099639411964</v>
      </c>
      <c r="P195" s="67">
        <f t="shared" si="84"/>
        <v>2.3776311677609954</v>
      </c>
      <c r="Q195" s="62">
        <f t="shared" si="84"/>
        <v>3.283621129088928</v>
      </c>
    </row>
    <row r="196" spans="1:17" ht="15">
      <c r="A196" s="81"/>
      <c r="B196" s="50" t="s">
        <v>124</v>
      </c>
      <c r="C196" s="59">
        <f>C192-C193</f>
        <v>42360</v>
      </c>
      <c r="D196" s="18">
        <f aca="true" t="shared" si="85" ref="D196:Q196">D192-D193</f>
        <v>19488.26000000001</v>
      </c>
      <c r="E196" s="18">
        <f t="shared" si="85"/>
        <v>12004</v>
      </c>
      <c r="F196" s="18">
        <f t="shared" si="85"/>
        <v>20184</v>
      </c>
      <c r="G196" s="18">
        <f t="shared" si="85"/>
        <v>5412.1600000000035</v>
      </c>
      <c r="H196" s="18">
        <f t="shared" si="85"/>
        <v>8638.619999999995</v>
      </c>
      <c r="I196" s="18">
        <f t="shared" si="85"/>
        <v>5504.690000000002</v>
      </c>
      <c r="J196" s="18">
        <f t="shared" si="85"/>
        <v>3190.2999999999884</v>
      </c>
      <c r="K196" s="18">
        <f t="shared" si="85"/>
        <v>-95</v>
      </c>
      <c r="L196" s="18">
        <f t="shared" si="85"/>
        <v>6169</v>
      </c>
      <c r="M196" s="18">
        <f t="shared" si="85"/>
        <v>63</v>
      </c>
      <c r="N196" s="18">
        <f t="shared" si="85"/>
        <v>6196.100000000035</v>
      </c>
      <c r="O196" s="18">
        <f t="shared" si="85"/>
        <v>6648</v>
      </c>
      <c r="P196" s="68">
        <f t="shared" si="85"/>
        <v>13619</v>
      </c>
      <c r="Q196" s="22">
        <f t="shared" si="85"/>
        <v>149382.13000000082</v>
      </c>
    </row>
    <row r="197" spans="1:17" ht="15" customHeight="1">
      <c r="A197" s="81"/>
      <c r="B197" s="50" t="s">
        <v>24</v>
      </c>
      <c r="C197" s="58">
        <f>C193/C194*100-100</f>
        <v>8.097025284496212</v>
      </c>
      <c r="D197" s="56">
        <f aca="true" t="shared" si="86" ref="D197:Q197">D193/D194*100-100</f>
        <v>8.907743707702622</v>
      </c>
      <c r="E197" s="56">
        <f t="shared" si="86"/>
        <v>6.199572139383207</v>
      </c>
      <c r="F197" s="56">
        <f t="shared" si="86"/>
        <v>8.887317551950872</v>
      </c>
      <c r="G197" s="56">
        <f t="shared" si="86"/>
        <v>10.293349340464715</v>
      </c>
      <c r="H197" s="56">
        <f t="shared" si="86"/>
        <v>7.921895946937113</v>
      </c>
      <c r="I197" s="56">
        <f t="shared" si="86"/>
        <v>10.531085089147126</v>
      </c>
      <c r="J197" s="56">
        <f t="shared" si="86"/>
        <v>7.955454770848462</v>
      </c>
      <c r="K197" s="56">
        <f t="shared" si="86"/>
        <v>6.640292093907846</v>
      </c>
      <c r="L197" s="56">
        <f t="shared" si="86"/>
        <v>8.17623822546338</v>
      </c>
      <c r="M197" s="56">
        <f t="shared" si="86"/>
        <v>7.212726076540179</v>
      </c>
      <c r="N197" s="56">
        <f t="shared" si="86"/>
        <v>9.106620017056528</v>
      </c>
      <c r="O197" s="56">
        <f t="shared" si="86"/>
        <v>8.625271562132724</v>
      </c>
      <c r="P197" s="67">
        <f t="shared" si="86"/>
        <v>6.691340410115615</v>
      </c>
      <c r="Q197" s="62">
        <f t="shared" si="86"/>
        <v>7.979997204484661</v>
      </c>
    </row>
    <row r="198" spans="1:17" ht="15.75" customHeight="1" thickBot="1">
      <c r="A198" s="82"/>
      <c r="B198" s="51" t="s">
        <v>123</v>
      </c>
      <c r="C198" s="60">
        <f>C193-C194</f>
        <v>47014.59999999998</v>
      </c>
      <c r="D198" s="61">
        <f aca="true" t="shared" si="87" ref="D198:Q198">D193-D194</f>
        <v>35879.19</v>
      </c>
      <c r="E198" s="61">
        <f t="shared" si="87"/>
        <v>15475</v>
      </c>
      <c r="F198" s="61">
        <f t="shared" si="87"/>
        <v>16842</v>
      </c>
      <c r="G198" s="61">
        <f t="shared" si="87"/>
        <v>11732.619999999995</v>
      </c>
      <c r="H198" s="61">
        <f t="shared" si="87"/>
        <v>23214.880000000005</v>
      </c>
      <c r="I198" s="61">
        <f t="shared" si="87"/>
        <v>16166.76999999999</v>
      </c>
      <c r="J198" s="61">
        <f t="shared" si="87"/>
        <v>17378.360000000015</v>
      </c>
      <c r="K198" s="61">
        <f t="shared" si="87"/>
        <v>14804</v>
      </c>
      <c r="L198" s="61">
        <f t="shared" si="87"/>
        <v>16817.5</v>
      </c>
      <c r="M198" s="61">
        <f t="shared" si="87"/>
        <v>34863</v>
      </c>
      <c r="N198" s="61">
        <f t="shared" si="87"/>
        <v>29482.399999999965</v>
      </c>
      <c r="O198" s="61">
        <f t="shared" si="87"/>
        <v>20611.350000000006</v>
      </c>
      <c r="P198" s="69">
        <f t="shared" si="87"/>
        <v>35924</v>
      </c>
      <c r="Q198" s="63">
        <f t="shared" si="87"/>
        <v>336205.6699999999</v>
      </c>
    </row>
    <row r="199" spans="1:17" ht="15.75" customHeight="1">
      <c r="A199" s="77" t="s">
        <v>23</v>
      </c>
      <c r="B199" s="16" t="s">
        <v>122</v>
      </c>
      <c r="C199" s="64">
        <v>18905</v>
      </c>
      <c r="D199" s="19">
        <v>12213.333333333332</v>
      </c>
      <c r="E199" s="19">
        <v>7371</v>
      </c>
      <c r="F199" s="19">
        <v>5743.75</v>
      </c>
      <c r="G199" s="19">
        <v>3539</v>
      </c>
      <c r="H199" s="19">
        <v>8173.666666666666</v>
      </c>
      <c r="I199" s="19">
        <v>4647</v>
      </c>
      <c r="J199" s="19">
        <v>6516.666666666667</v>
      </c>
      <c r="K199" s="19">
        <v>6631.666666666666</v>
      </c>
      <c r="L199" s="19">
        <v>6065.666666666667</v>
      </c>
      <c r="M199" s="19">
        <v>14265.666666666668</v>
      </c>
      <c r="N199" s="19">
        <v>9544</v>
      </c>
      <c r="O199" s="19">
        <v>7460.666666666666</v>
      </c>
      <c r="P199" s="65">
        <v>15677.25</v>
      </c>
      <c r="Q199" s="21">
        <f>SUM(C199:P199)</f>
        <v>126754.33333333334</v>
      </c>
    </row>
    <row r="200" spans="1:17" ht="15.75" customHeight="1">
      <c r="A200" s="78"/>
      <c r="B200" s="49" t="s">
        <v>15</v>
      </c>
      <c r="C200" s="57">
        <v>18822.916666666668</v>
      </c>
      <c r="D200" s="17">
        <v>12229.666666666666</v>
      </c>
      <c r="E200" s="17">
        <v>7415.333333333333</v>
      </c>
      <c r="F200" s="17">
        <v>5744.916666666667</v>
      </c>
      <c r="G200" s="17">
        <v>3489.6666666666665</v>
      </c>
      <c r="H200" s="17">
        <v>8194.416666666668</v>
      </c>
      <c r="I200" s="17">
        <v>4572.333333333333</v>
      </c>
      <c r="J200" s="17">
        <v>6579.666666666666</v>
      </c>
      <c r="K200" s="17">
        <v>6700.666666666667</v>
      </c>
      <c r="L200" s="17">
        <v>6068</v>
      </c>
      <c r="M200" s="17">
        <v>14429</v>
      </c>
      <c r="N200" s="17">
        <v>9552</v>
      </c>
      <c r="O200" s="17">
        <v>7430</v>
      </c>
      <c r="P200" s="66">
        <v>15674.25</v>
      </c>
      <c r="Q200" s="21">
        <f>SUM(C200:P200)</f>
        <v>126902.83333333334</v>
      </c>
    </row>
    <row r="201" spans="1:17" ht="15.75">
      <c r="A201" s="78"/>
      <c r="B201" s="49" t="s">
        <v>16</v>
      </c>
      <c r="C201" s="57">
        <v>18582.583333333336</v>
      </c>
      <c r="D201" s="17">
        <v>12221.666666666668</v>
      </c>
      <c r="E201" s="17">
        <v>7413</v>
      </c>
      <c r="F201" s="17">
        <v>5671</v>
      </c>
      <c r="G201" s="17">
        <v>3378.666666666667</v>
      </c>
      <c r="H201" s="17">
        <v>8188.166666666666</v>
      </c>
      <c r="I201" s="17">
        <v>4513.333333333334</v>
      </c>
      <c r="J201" s="17">
        <v>6632</v>
      </c>
      <c r="K201" s="17">
        <v>6776</v>
      </c>
      <c r="L201" s="17">
        <v>6019.333333333334</v>
      </c>
      <c r="M201" s="17">
        <v>14588</v>
      </c>
      <c r="N201" s="17">
        <v>9463.666666666668</v>
      </c>
      <c r="O201" s="17">
        <v>7317.666666666666</v>
      </c>
      <c r="P201" s="66">
        <v>15526.75</v>
      </c>
      <c r="Q201" s="21">
        <f>SUM(C201:P201)</f>
        <v>126291.83333333333</v>
      </c>
    </row>
    <row r="202" spans="1:17" ht="15">
      <c r="A202" s="78"/>
      <c r="B202" s="50" t="s">
        <v>125</v>
      </c>
      <c r="C202" s="58">
        <f>C199/C200*100-100</f>
        <v>0.43608190370778743</v>
      </c>
      <c r="D202" s="56">
        <f aca="true" t="shared" si="88" ref="D202:Q202">D199/D200*100-100</f>
        <v>-0.13355501648996437</v>
      </c>
      <c r="E202" s="56">
        <f t="shared" si="88"/>
        <v>-0.5978602894902423</v>
      </c>
      <c r="F202" s="56">
        <f t="shared" si="88"/>
        <v>-0.020307808352313828</v>
      </c>
      <c r="G202" s="56">
        <f t="shared" si="88"/>
        <v>1.413697583341289</v>
      </c>
      <c r="H202" s="56">
        <f t="shared" si="88"/>
        <v>-0.2532211973600056</v>
      </c>
      <c r="I202" s="56">
        <f t="shared" si="88"/>
        <v>1.633010133411105</v>
      </c>
      <c r="J202" s="56">
        <f t="shared" si="88"/>
        <v>-0.9574953138456692</v>
      </c>
      <c r="K202" s="56">
        <f t="shared" si="88"/>
        <v>-1.0297482837528804</v>
      </c>
      <c r="L202" s="56">
        <f t="shared" si="88"/>
        <v>-0.03845308723356311</v>
      </c>
      <c r="M202" s="56">
        <f t="shared" si="88"/>
        <v>-1.1319795781643336</v>
      </c>
      <c r="N202" s="56">
        <f t="shared" si="88"/>
        <v>-0.08375209380234594</v>
      </c>
      <c r="O202" s="56">
        <f t="shared" si="88"/>
        <v>0.41274113952445646</v>
      </c>
      <c r="P202" s="67">
        <f t="shared" si="88"/>
        <v>0.019139671754615506</v>
      </c>
      <c r="Q202" s="62">
        <f t="shared" si="88"/>
        <v>-0.11701866388588655</v>
      </c>
    </row>
    <row r="203" spans="1:17" ht="15">
      <c r="A203" s="78"/>
      <c r="B203" s="50" t="s">
        <v>124</v>
      </c>
      <c r="C203" s="59">
        <f>C199-C200</f>
        <v>82.08333333333212</v>
      </c>
      <c r="D203" s="18">
        <f aca="true" t="shared" si="89" ref="D203:Q203">D199-D200</f>
        <v>-16.33333333333394</v>
      </c>
      <c r="E203" s="18">
        <f t="shared" si="89"/>
        <v>-44.33333333333303</v>
      </c>
      <c r="F203" s="18">
        <f t="shared" si="89"/>
        <v>-1.1666666666669698</v>
      </c>
      <c r="G203" s="18">
        <f t="shared" si="89"/>
        <v>49.333333333333485</v>
      </c>
      <c r="H203" s="18">
        <f t="shared" si="89"/>
        <v>-20.75000000000182</v>
      </c>
      <c r="I203" s="18">
        <f t="shared" si="89"/>
        <v>74.66666666666697</v>
      </c>
      <c r="J203" s="18">
        <f t="shared" si="89"/>
        <v>-62.99999999999909</v>
      </c>
      <c r="K203" s="18">
        <f t="shared" si="89"/>
        <v>-69.00000000000091</v>
      </c>
      <c r="L203" s="18">
        <f t="shared" si="89"/>
        <v>-2.33333333333303</v>
      </c>
      <c r="M203" s="18">
        <f t="shared" si="89"/>
        <v>-163.33333333333212</v>
      </c>
      <c r="N203" s="18">
        <f t="shared" si="89"/>
        <v>-8</v>
      </c>
      <c r="O203" s="18">
        <f t="shared" si="89"/>
        <v>30.66666666666606</v>
      </c>
      <c r="P203" s="68">
        <f t="shared" si="89"/>
        <v>3</v>
      </c>
      <c r="Q203" s="22">
        <f t="shared" si="89"/>
        <v>-148.5</v>
      </c>
    </row>
    <row r="204" spans="1:17" ht="15" customHeight="1">
      <c r="A204" s="78"/>
      <c r="B204" s="50" t="s">
        <v>24</v>
      </c>
      <c r="C204" s="58">
        <f>C200/C201*100-100</f>
        <v>1.29332573960383</v>
      </c>
      <c r="D204" s="56">
        <f aca="true" t="shared" si="90" ref="D204:Q204">D200/D201*100-100</f>
        <v>0.06545752079638589</v>
      </c>
      <c r="E204" s="56">
        <f t="shared" si="90"/>
        <v>0.03147623544224132</v>
      </c>
      <c r="F204" s="56">
        <f t="shared" si="90"/>
        <v>1.303415035561045</v>
      </c>
      <c r="G204" s="56">
        <f t="shared" si="90"/>
        <v>3.2853196527229613</v>
      </c>
      <c r="H204" s="56">
        <f t="shared" si="90"/>
        <v>0.07632966272468877</v>
      </c>
      <c r="I204" s="56">
        <f t="shared" si="90"/>
        <v>1.3072378138847824</v>
      </c>
      <c r="J204" s="56">
        <f t="shared" si="90"/>
        <v>-0.7891033373542484</v>
      </c>
      <c r="K204" s="56">
        <f t="shared" si="90"/>
        <v>-1.1117670208579256</v>
      </c>
      <c r="L204" s="56">
        <f t="shared" si="90"/>
        <v>0.8085059253516391</v>
      </c>
      <c r="M204" s="56">
        <f t="shared" si="90"/>
        <v>-1.089936934466678</v>
      </c>
      <c r="N204" s="56">
        <f t="shared" si="90"/>
        <v>0.9333943855446876</v>
      </c>
      <c r="O204" s="56">
        <f t="shared" si="90"/>
        <v>1.5350977087414037</v>
      </c>
      <c r="P204" s="67">
        <f t="shared" si="90"/>
        <v>0.9499734329463649</v>
      </c>
      <c r="Q204" s="62">
        <f t="shared" si="90"/>
        <v>0.48380008736378954</v>
      </c>
    </row>
    <row r="205" spans="1:17" ht="15.75" customHeight="1" thickBot="1">
      <c r="A205" s="79"/>
      <c r="B205" s="51" t="s">
        <v>123</v>
      </c>
      <c r="C205" s="60">
        <f>C200-C201</f>
        <v>240.33333333333212</v>
      </c>
      <c r="D205" s="61">
        <f aca="true" t="shared" si="91" ref="D205:Q205">D200-D201</f>
        <v>7.999999999998181</v>
      </c>
      <c r="E205" s="61">
        <f t="shared" si="91"/>
        <v>2.33333333333303</v>
      </c>
      <c r="F205" s="61">
        <f t="shared" si="91"/>
        <v>73.91666666666697</v>
      </c>
      <c r="G205" s="61">
        <f t="shared" si="91"/>
        <v>110.99999999999955</v>
      </c>
      <c r="H205" s="61">
        <f t="shared" si="91"/>
        <v>6.250000000001819</v>
      </c>
      <c r="I205" s="61">
        <f t="shared" si="91"/>
        <v>58.99999999999909</v>
      </c>
      <c r="J205" s="61">
        <f t="shared" si="91"/>
        <v>-52.33333333333394</v>
      </c>
      <c r="K205" s="61">
        <f t="shared" si="91"/>
        <v>-75.33333333333303</v>
      </c>
      <c r="L205" s="61">
        <f t="shared" si="91"/>
        <v>48.66666666666606</v>
      </c>
      <c r="M205" s="61">
        <f t="shared" si="91"/>
        <v>-159</v>
      </c>
      <c r="N205" s="61">
        <f t="shared" si="91"/>
        <v>88.33333333333212</v>
      </c>
      <c r="O205" s="61">
        <f t="shared" si="91"/>
        <v>112.33333333333394</v>
      </c>
      <c r="P205" s="69">
        <f t="shared" si="91"/>
        <v>147.5</v>
      </c>
      <c r="Q205" s="63">
        <f t="shared" si="91"/>
        <v>611.0000000000146</v>
      </c>
    </row>
    <row r="206" spans="1:17" ht="15.75" customHeight="1">
      <c r="A206" s="77" t="s">
        <v>21</v>
      </c>
      <c r="B206" s="16" t="s">
        <v>122</v>
      </c>
      <c r="C206" s="64">
        <v>35441.15313409151</v>
      </c>
      <c r="D206" s="19">
        <v>37512.60589519652</v>
      </c>
      <c r="E206" s="19">
        <v>37592.321258987926</v>
      </c>
      <c r="F206" s="19">
        <v>39439.73884657236</v>
      </c>
      <c r="G206" s="19">
        <v>37052.07968352642</v>
      </c>
      <c r="H206" s="19">
        <v>39749.66600057095</v>
      </c>
      <c r="I206" s="19">
        <v>37698.77770604691</v>
      </c>
      <c r="J206" s="19">
        <v>36677.4168797954</v>
      </c>
      <c r="K206" s="19">
        <v>35835.787886403625</v>
      </c>
      <c r="L206" s="19">
        <v>37699.730724844754</v>
      </c>
      <c r="M206" s="19">
        <v>36330.5839194336</v>
      </c>
      <c r="N206" s="19">
        <v>37659.828164291706</v>
      </c>
      <c r="O206" s="19">
        <v>35683.674381199184</v>
      </c>
      <c r="P206" s="65">
        <v>37405.53987465914</v>
      </c>
      <c r="Q206" s="21">
        <f>Q192/Q199*1000</f>
        <v>37069.28817686706</v>
      </c>
    </row>
    <row r="207" spans="1:17" ht="15.75" customHeight="1">
      <c r="A207" s="78"/>
      <c r="B207" s="49" t="s">
        <v>15</v>
      </c>
      <c r="C207" s="57">
        <v>33345.25733259546</v>
      </c>
      <c r="D207" s="17">
        <v>35868.98252882336</v>
      </c>
      <c r="E207" s="17">
        <v>35748.763822709705</v>
      </c>
      <c r="F207" s="17">
        <v>35918.362610423705</v>
      </c>
      <c r="G207" s="17">
        <v>36024.97373197058</v>
      </c>
      <c r="H207" s="17">
        <v>38594.80337221482</v>
      </c>
      <c r="I207" s="17">
        <v>37110.48990304003</v>
      </c>
      <c r="J207" s="17">
        <v>35841.35974466792</v>
      </c>
      <c r="K207" s="17">
        <v>35480.94716943587</v>
      </c>
      <c r="L207" s="17">
        <v>36668.58932102834</v>
      </c>
      <c r="M207" s="17">
        <v>35914.96292189341</v>
      </c>
      <c r="N207" s="17">
        <v>36979.616834170854</v>
      </c>
      <c r="O207" s="17">
        <v>34936.20457604307</v>
      </c>
      <c r="P207" s="66">
        <v>36543.821873454865</v>
      </c>
      <c r="Q207" s="21">
        <f>Q193/Q200*1000</f>
        <v>35848.77232843501</v>
      </c>
    </row>
    <row r="208" spans="1:17" ht="15.75">
      <c r="A208" s="78"/>
      <c r="B208" s="49" t="s">
        <v>16</v>
      </c>
      <c r="C208" s="57">
        <v>31246.484387262262</v>
      </c>
      <c r="D208" s="17">
        <v>32956.757943542885</v>
      </c>
      <c r="E208" s="17">
        <v>33672.46728719817</v>
      </c>
      <c r="F208" s="17">
        <v>33416.68136131194</v>
      </c>
      <c r="G208" s="17">
        <v>33735.950078926595</v>
      </c>
      <c r="H208" s="17">
        <v>35789.08831850842</v>
      </c>
      <c r="I208" s="17">
        <v>34013.61004431314</v>
      </c>
      <c r="J208" s="17">
        <v>32938.15440289505</v>
      </c>
      <c r="K208" s="17">
        <v>32901.711924439194</v>
      </c>
      <c r="L208" s="17">
        <v>34171.142983719124</v>
      </c>
      <c r="M208" s="17">
        <v>33133.67151083082</v>
      </c>
      <c r="N208" s="17">
        <v>34209.4572223592</v>
      </c>
      <c r="O208" s="17">
        <v>32655.853414111967</v>
      </c>
      <c r="P208" s="66">
        <v>34577.29402482812</v>
      </c>
      <c r="Q208" s="21">
        <f>Q194/Q201*1000</f>
        <v>33360.07561850792</v>
      </c>
    </row>
    <row r="209" spans="1:17" ht="15">
      <c r="A209" s="78"/>
      <c r="B209" s="50" t="s">
        <v>125</v>
      </c>
      <c r="C209" s="58">
        <f>C206/C207*100-100</f>
        <v>6.285438977396311</v>
      </c>
      <c r="D209" s="56">
        <f aca="true" t="shared" si="92" ref="D209:Q209">D206/D207*100-100</f>
        <v>4.5822971561916575</v>
      </c>
      <c r="E209" s="56">
        <f t="shared" si="92"/>
        <v>5.156982337686003</v>
      </c>
      <c r="F209" s="56">
        <f t="shared" si="92"/>
        <v>9.803832859370772</v>
      </c>
      <c r="G209" s="56">
        <f t="shared" si="92"/>
        <v>2.851094241449289</v>
      </c>
      <c r="H209" s="56">
        <f t="shared" si="92"/>
        <v>2.9922749371682045</v>
      </c>
      <c r="I209" s="56">
        <f t="shared" si="92"/>
        <v>1.585233190248701</v>
      </c>
      <c r="J209" s="56">
        <f t="shared" si="92"/>
        <v>2.332660203417248</v>
      </c>
      <c r="K209" s="56">
        <f t="shared" si="92"/>
        <v>1.0000880621175128</v>
      </c>
      <c r="L209" s="56">
        <f t="shared" si="92"/>
        <v>2.812056375523241</v>
      </c>
      <c r="M209" s="56">
        <f t="shared" si="92"/>
        <v>1.1572363263859415</v>
      </c>
      <c r="N209" s="56">
        <f t="shared" si="92"/>
        <v>1.839422331418831</v>
      </c>
      <c r="O209" s="56">
        <f t="shared" si="92"/>
        <v>2.1395277885127797</v>
      </c>
      <c r="P209" s="67">
        <f t="shared" si="92"/>
        <v>2.3580401748570807</v>
      </c>
      <c r="Q209" s="62">
        <f t="shared" si="92"/>
        <v>3.4046238383007363</v>
      </c>
    </row>
    <row r="210" spans="1:17" ht="15">
      <c r="A210" s="78"/>
      <c r="B210" s="50" t="s">
        <v>124</v>
      </c>
      <c r="C210" s="59">
        <f>C206-C207</f>
        <v>2095.8958014960517</v>
      </c>
      <c r="D210" s="18">
        <f aca="true" t="shared" si="93" ref="D210:Q210">D206-D207</f>
        <v>1643.6233663731546</v>
      </c>
      <c r="E210" s="18">
        <f t="shared" si="93"/>
        <v>1843.5574362782208</v>
      </c>
      <c r="F210" s="18">
        <f t="shared" si="93"/>
        <v>3521.376236148659</v>
      </c>
      <c r="G210" s="18">
        <f t="shared" si="93"/>
        <v>1027.1059515558372</v>
      </c>
      <c r="H210" s="18">
        <f t="shared" si="93"/>
        <v>1154.8626283561316</v>
      </c>
      <c r="I210" s="18">
        <f t="shared" si="93"/>
        <v>588.2878030068823</v>
      </c>
      <c r="J210" s="18">
        <f t="shared" si="93"/>
        <v>836.0571351274775</v>
      </c>
      <c r="K210" s="18">
        <f t="shared" si="93"/>
        <v>354.8407169677521</v>
      </c>
      <c r="L210" s="18">
        <f t="shared" si="93"/>
        <v>1031.1414038164148</v>
      </c>
      <c r="M210" s="18">
        <f t="shared" si="93"/>
        <v>415.6209975401871</v>
      </c>
      <c r="N210" s="18">
        <f t="shared" si="93"/>
        <v>680.2113301208519</v>
      </c>
      <c r="O210" s="18">
        <f t="shared" si="93"/>
        <v>747.4698051561136</v>
      </c>
      <c r="P210" s="68">
        <f t="shared" si="93"/>
        <v>861.7180012042736</v>
      </c>
      <c r="Q210" s="22">
        <f t="shared" si="93"/>
        <v>1220.5158484320564</v>
      </c>
    </row>
    <row r="211" spans="1:17" ht="15" customHeight="1">
      <c r="A211" s="78"/>
      <c r="B211" s="50" t="s">
        <v>24</v>
      </c>
      <c r="C211" s="58">
        <f>C207/C208*100-100</f>
        <v>6.71682906570048</v>
      </c>
      <c r="D211" s="56">
        <f aca="true" t="shared" si="94" ref="D211:Q211">D207/D208*100-100</f>
        <v>8.836502031751152</v>
      </c>
      <c r="E211" s="56">
        <f t="shared" si="94"/>
        <v>6.166155030465845</v>
      </c>
      <c r="F211" s="56">
        <f t="shared" si="94"/>
        <v>7.486324635480045</v>
      </c>
      <c r="G211" s="56">
        <f t="shared" si="94"/>
        <v>6.785116908487026</v>
      </c>
      <c r="H211" s="56">
        <f t="shared" si="94"/>
        <v>7.83958235743998</v>
      </c>
      <c r="I211" s="56">
        <f t="shared" si="94"/>
        <v>9.10482555274858</v>
      </c>
      <c r="J211" s="56">
        <f t="shared" si="94"/>
        <v>8.814110548700597</v>
      </c>
      <c r="K211" s="56">
        <f t="shared" si="94"/>
        <v>7.839212898465746</v>
      </c>
      <c r="L211" s="56">
        <f t="shared" si="94"/>
        <v>7.308641500517325</v>
      </c>
      <c r="M211" s="56">
        <f t="shared" si="94"/>
        <v>8.394153995742485</v>
      </c>
      <c r="N211" s="56">
        <f t="shared" si="94"/>
        <v>8.097642689288548</v>
      </c>
      <c r="O211" s="56">
        <f t="shared" si="94"/>
        <v>6.982978313301928</v>
      </c>
      <c r="P211" s="67">
        <f t="shared" si="94"/>
        <v>5.687338769814332</v>
      </c>
      <c r="Q211" s="62">
        <f t="shared" si="94"/>
        <v>7.46010512202308</v>
      </c>
    </row>
    <row r="212" spans="1:17" ht="15.75" customHeight="1" thickBot="1">
      <c r="A212" s="79"/>
      <c r="B212" s="51" t="s">
        <v>123</v>
      </c>
      <c r="C212" s="60">
        <f>C207-C208</f>
        <v>2098.772945333196</v>
      </c>
      <c r="D212" s="61">
        <f aca="true" t="shared" si="95" ref="D212:Q212">D207-D208</f>
        <v>2912.224585280477</v>
      </c>
      <c r="E212" s="61">
        <f t="shared" si="95"/>
        <v>2076.2965355115375</v>
      </c>
      <c r="F212" s="61">
        <f t="shared" si="95"/>
        <v>2501.681249111767</v>
      </c>
      <c r="G212" s="61">
        <f t="shared" si="95"/>
        <v>2289.023653043987</v>
      </c>
      <c r="H212" s="61">
        <f t="shared" si="95"/>
        <v>2805.715053706401</v>
      </c>
      <c r="I212" s="61">
        <f t="shared" si="95"/>
        <v>3096.879858726883</v>
      </c>
      <c r="J212" s="61">
        <f t="shared" si="95"/>
        <v>2903.2053417728675</v>
      </c>
      <c r="K212" s="61">
        <f t="shared" si="95"/>
        <v>2579.2352449966784</v>
      </c>
      <c r="L212" s="61">
        <f t="shared" si="95"/>
        <v>2497.446337309215</v>
      </c>
      <c r="M212" s="61">
        <f t="shared" si="95"/>
        <v>2781.2914110625934</v>
      </c>
      <c r="N212" s="61">
        <f t="shared" si="95"/>
        <v>2770.1596118116577</v>
      </c>
      <c r="O212" s="61">
        <f t="shared" si="95"/>
        <v>2280.351161931103</v>
      </c>
      <c r="P212" s="69">
        <f t="shared" si="95"/>
        <v>1966.5278486267416</v>
      </c>
      <c r="Q212" s="63">
        <f t="shared" si="95"/>
        <v>2488.696709927084</v>
      </c>
    </row>
    <row r="213" ht="12.75">
      <c r="A213" s="28" t="s">
        <v>30</v>
      </c>
    </row>
    <row r="214" spans="14:16" ht="12.75">
      <c r="N214" s="25"/>
      <c r="O214" s="25"/>
      <c r="P214" s="25"/>
    </row>
    <row r="215" spans="1:17" s="3" customFormat="1" ht="18">
      <c r="A215" s="83" t="s">
        <v>42</v>
      </c>
      <c r="B215" s="83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</row>
    <row r="216" s="3" customFormat="1" ht="13.5" thickBot="1">
      <c r="Q216" s="26" t="s">
        <v>61</v>
      </c>
    </row>
    <row r="217" spans="1:17" s="3" customFormat="1" ht="108.75" thickBot="1">
      <c r="A217" s="84" t="s">
        <v>18</v>
      </c>
      <c r="B217" s="85"/>
      <c r="C217" s="7" t="s">
        <v>0</v>
      </c>
      <c r="D217" s="8" t="s">
        <v>1</v>
      </c>
      <c r="E217" s="8" t="s">
        <v>2</v>
      </c>
      <c r="F217" s="8" t="s">
        <v>3</v>
      </c>
      <c r="G217" s="8" t="s">
        <v>4</v>
      </c>
      <c r="H217" s="8" t="s">
        <v>5</v>
      </c>
      <c r="I217" s="8" t="s">
        <v>6</v>
      </c>
      <c r="J217" s="8" t="s">
        <v>7</v>
      </c>
      <c r="K217" s="8" t="s">
        <v>8</v>
      </c>
      <c r="L217" s="8" t="s">
        <v>9</v>
      </c>
      <c r="M217" s="8" t="s">
        <v>10</v>
      </c>
      <c r="N217" s="8" t="s">
        <v>11</v>
      </c>
      <c r="O217" s="8" t="s">
        <v>12</v>
      </c>
      <c r="P217" s="9" t="s">
        <v>13</v>
      </c>
      <c r="Q217" s="10" t="s">
        <v>14</v>
      </c>
    </row>
    <row r="218" spans="1:17" s="3" customFormat="1" ht="15.75">
      <c r="A218" s="80" t="s">
        <v>20</v>
      </c>
      <c r="B218" s="16" t="s">
        <v>122</v>
      </c>
      <c r="C218" s="64">
        <v>1068986</v>
      </c>
      <c r="D218" s="19">
        <v>648905.81</v>
      </c>
      <c r="E218" s="19">
        <v>562908</v>
      </c>
      <c r="F218" s="19">
        <v>374080</v>
      </c>
      <c r="G218" s="19">
        <v>242291.2</v>
      </c>
      <c r="H218" s="19">
        <v>670147.37</v>
      </c>
      <c r="I218" s="19">
        <v>296688.72</v>
      </c>
      <c r="J218" s="19">
        <v>426327.6</v>
      </c>
      <c r="K218" s="19">
        <v>390333</v>
      </c>
      <c r="L218" s="19">
        <v>376585</v>
      </c>
      <c r="M218" s="19">
        <v>826290</v>
      </c>
      <c r="N218" s="19">
        <v>456136.8</v>
      </c>
      <c r="O218" s="19">
        <v>453277</v>
      </c>
      <c r="P218" s="65">
        <v>953018</v>
      </c>
      <c r="Q218" s="21">
        <f>SUM(C218:P218)</f>
        <v>7745974.5</v>
      </c>
    </row>
    <row r="219" spans="1:17" ht="15.75" customHeight="1">
      <c r="A219" s="81"/>
      <c r="B219" s="49" t="s">
        <v>15</v>
      </c>
      <c r="C219" s="57">
        <v>1066939.1</v>
      </c>
      <c r="D219" s="17">
        <v>632119.56</v>
      </c>
      <c r="E219" s="17">
        <v>549815</v>
      </c>
      <c r="F219" s="17">
        <v>393289</v>
      </c>
      <c r="G219" s="17">
        <v>217191.9</v>
      </c>
      <c r="H219" s="17">
        <v>653485.58</v>
      </c>
      <c r="I219" s="17">
        <v>293999.49</v>
      </c>
      <c r="J219" s="17">
        <v>393542.1</v>
      </c>
      <c r="K219" s="17">
        <v>385540</v>
      </c>
      <c r="L219" s="17">
        <v>368359</v>
      </c>
      <c r="M219" s="17">
        <v>799152.1</v>
      </c>
      <c r="N219" s="17">
        <v>450965.2</v>
      </c>
      <c r="O219" s="17">
        <v>451573</v>
      </c>
      <c r="P219" s="66">
        <v>923107</v>
      </c>
      <c r="Q219" s="21">
        <f>SUM(C219:P219)</f>
        <v>7579078.029999999</v>
      </c>
    </row>
    <row r="220" spans="1:17" ht="15.75">
      <c r="A220" s="81"/>
      <c r="B220" s="49" t="s">
        <v>16</v>
      </c>
      <c r="C220" s="57">
        <v>1005151</v>
      </c>
      <c r="D220" s="17">
        <v>589439.59</v>
      </c>
      <c r="E220" s="17">
        <v>539648</v>
      </c>
      <c r="F220" s="17">
        <v>384848</v>
      </c>
      <c r="G220" s="17">
        <v>238643.59</v>
      </c>
      <c r="H220" s="17">
        <v>610037.84</v>
      </c>
      <c r="I220" s="17">
        <v>276301.22</v>
      </c>
      <c r="J220" s="17">
        <v>370822.3</v>
      </c>
      <c r="K220" s="17">
        <v>369982.2</v>
      </c>
      <c r="L220" s="17">
        <v>339586.32</v>
      </c>
      <c r="M220" s="17">
        <v>744907</v>
      </c>
      <c r="N220" s="17">
        <v>420983.6</v>
      </c>
      <c r="O220" s="17">
        <v>434881.95</v>
      </c>
      <c r="P220" s="66">
        <v>860334.12</v>
      </c>
      <c r="Q220" s="21">
        <f>SUM(C220:P220)</f>
        <v>7185566.7299999995</v>
      </c>
    </row>
    <row r="221" spans="1:17" ht="15">
      <c r="A221" s="81"/>
      <c r="B221" s="50" t="s">
        <v>125</v>
      </c>
      <c r="C221" s="58">
        <f>C218/C219*100-100</f>
        <v>0.19184787585344054</v>
      </c>
      <c r="D221" s="56">
        <f aca="true" t="shared" si="96" ref="D221:Q221">D218/D219*100-100</f>
        <v>2.655549845665277</v>
      </c>
      <c r="E221" s="56">
        <f t="shared" si="96"/>
        <v>2.3813464528978017</v>
      </c>
      <c r="F221" s="56">
        <f t="shared" si="96"/>
        <v>-4.884194574473227</v>
      </c>
      <c r="G221" s="56">
        <f t="shared" si="96"/>
        <v>11.556278111660717</v>
      </c>
      <c r="H221" s="56">
        <f t="shared" si="96"/>
        <v>2.549679826140931</v>
      </c>
      <c r="I221" s="56">
        <f t="shared" si="96"/>
        <v>0.9147056683669774</v>
      </c>
      <c r="J221" s="56">
        <f t="shared" si="96"/>
        <v>8.330874892419388</v>
      </c>
      <c r="K221" s="56">
        <f t="shared" si="96"/>
        <v>1.2431913679514395</v>
      </c>
      <c r="L221" s="56">
        <f t="shared" si="96"/>
        <v>2.233147554423809</v>
      </c>
      <c r="M221" s="56">
        <f t="shared" si="96"/>
        <v>3.3958366623825498</v>
      </c>
      <c r="N221" s="56">
        <f t="shared" si="96"/>
        <v>1.1467847186434739</v>
      </c>
      <c r="O221" s="56">
        <f t="shared" si="96"/>
        <v>0.3773476270724814</v>
      </c>
      <c r="P221" s="67">
        <f t="shared" si="96"/>
        <v>3.2402527550977425</v>
      </c>
      <c r="Q221" s="62">
        <f t="shared" si="96"/>
        <v>2.202068237579553</v>
      </c>
    </row>
    <row r="222" spans="1:17" ht="15">
      <c r="A222" s="81"/>
      <c r="B222" s="50" t="s">
        <v>124</v>
      </c>
      <c r="C222" s="59">
        <f>C218-C219</f>
        <v>2046.8999999999069</v>
      </c>
      <c r="D222" s="18">
        <f aca="true" t="shared" si="97" ref="D222:Q222">D218-D219</f>
        <v>16786.25</v>
      </c>
      <c r="E222" s="18">
        <f t="shared" si="97"/>
        <v>13093</v>
      </c>
      <c r="F222" s="18">
        <f t="shared" si="97"/>
        <v>-19209</v>
      </c>
      <c r="G222" s="18">
        <f t="shared" si="97"/>
        <v>25099.300000000017</v>
      </c>
      <c r="H222" s="18">
        <f t="shared" si="97"/>
        <v>16661.790000000037</v>
      </c>
      <c r="I222" s="18">
        <f t="shared" si="97"/>
        <v>2689.2299999999814</v>
      </c>
      <c r="J222" s="18">
        <f t="shared" si="97"/>
        <v>32785.5</v>
      </c>
      <c r="K222" s="18">
        <f t="shared" si="97"/>
        <v>4793</v>
      </c>
      <c r="L222" s="18">
        <f t="shared" si="97"/>
        <v>8226</v>
      </c>
      <c r="M222" s="18">
        <f t="shared" si="97"/>
        <v>27137.900000000023</v>
      </c>
      <c r="N222" s="18">
        <f t="shared" si="97"/>
        <v>5171.599999999977</v>
      </c>
      <c r="O222" s="18">
        <f t="shared" si="97"/>
        <v>1704</v>
      </c>
      <c r="P222" s="68">
        <f t="shared" si="97"/>
        <v>29911</v>
      </c>
      <c r="Q222" s="22">
        <f t="shared" si="97"/>
        <v>166896.47000000067</v>
      </c>
    </row>
    <row r="223" spans="1:17" ht="15" customHeight="1">
      <c r="A223" s="81"/>
      <c r="B223" s="50" t="s">
        <v>24</v>
      </c>
      <c r="C223" s="58">
        <f>C219/C220*100-100</f>
        <v>6.147146050692882</v>
      </c>
      <c r="D223" s="56">
        <f aca="true" t="shared" si="98" ref="D223:Q223">D219/D220*100-100</f>
        <v>7.240770848120334</v>
      </c>
      <c r="E223" s="56">
        <f t="shared" si="98"/>
        <v>1.884005870493354</v>
      </c>
      <c r="F223" s="56">
        <f t="shared" si="98"/>
        <v>2.1933334719161905</v>
      </c>
      <c r="G223" s="56">
        <f t="shared" si="98"/>
        <v>-8.989007414781184</v>
      </c>
      <c r="H223" s="56">
        <f t="shared" si="98"/>
        <v>7.122138521767766</v>
      </c>
      <c r="I223" s="56">
        <f t="shared" si="98"/>
        <v>6.405425933334641</v>
      </c>
      <c r="J223" s="56">
        <f t="shared" si="98"/>
        <v>6.126869932040208</v>
      </c>
      <c r="K223" s="56">
        <f t="shared" si="98"/>
        <v>4.205013106035921</v>
      </c>
      <c r="L223" s="56">
        <f t="shared" si="98"/>
        <v>8.472861922117474</v>
      </c>
      <c r="M223" s="56">
        <f t="shared" si="98"/>
        <v>7.282130520991203</v>
      </c>
      <c r="N223" s="56">
        <f t="shared" si="98"/>
        <v>7.1217976187196115</v>
      </c>
      <c r="O223" s="56">
        <f t="shared" si="98"/>
        <v>3.8380645598190597</v>
      </c>
      <c r="P223" s="67">
        <f t="shared" si="98"/>
        <v>7.296337381109552</v>
      </c>
      <c r="Q223" s="62">
        <f t="shared" si="98"/>
        <v>5.476412853520316</v>
      </c>
    </row>
    <row r="224" spans="1:17" ht="15.75" customHeight="1" thickBot="1">
      <c r="A224" s="82"/>
      <c r="B224" s="51" t="s">
        <v>123</v>
      </c>
      <c r="C224" s="60">
        <f>C219-C220</f>
        <v>61788.10000000009</v>
      </c>
      <c r="D224" s="61">
        <f aca="true" t="shared" si="99" ref="D224:Q224">D219-D220</f>
        <v>42679.97000000009</v>
      </c>
      <c r="E224" s="61">
        <f t="shared" si="99"/>
        <v>10167</v>
      </c>
      <c r="F224" s="61">
        <f t="shared" si="99"/>
        <v>8441</v>
      </c>
      <c r="G224" s="61">
        <f t="shared" si="99"/>
        <v>-21451.690000000002</v>
      </c>
      <c r="H224" s="61">
        <f t="shared" si="99"/>
        <v>43447.73999999999</v>
      </c>
      <c r="I224" s="61">
        <f t="shared" si="99"/>
        <v>17698.27000000002</v>
      </c>
      <c r="J224" s="61">
        <f t="shared" si="99"/>
        <v>22719.79999999999</v>
      </c>
      <c r="K224" s="61">
        <f t="shared" si="99"/>
        <v>15557.799999999988</v>
      </c>
      <c r="L224" s="61">
        <f t="shared" si="99"/>
        <v>28772.679999999993</v>
      </c>
      <c r="M224" s="61">
        <f t="shared" si="99"/>
        <v>54245.09999999998</v>
      </c>
      <c r="N224" s="61">
        <f t="shared" si="99"/>
        <v>29981.600000000035</v>
      </c>
      <c r="O224" s="61">
        <f t="shared" si="99"/>
        <v>16691.04999999999</v>
      </c>
      <c r="P224" s="69">
        <f t="shared" si="99"/>
        <v>62772.880000000005</v>
      </c>
      <c r="Q224" s="63">
        <f t="shared" si="99"/>
        <v>393511.2999999998</v>
      </c>
    </row>
    <row r="225" spans="1:17" ht="15.75" customHeight="1">
      <c r="A225" s="77" t="s">
        <v>23</v>
      </c>
      <c r="B225" s="16" t="s">
        <v>122</v>
      </c>
      <c r="C225" s="64">
        <v>22053.500000000004</v>
      </c>
      <c r="D225" s="19">
        <v>15607.833333333334</v>
      </c>
      <c r="E225" s="19">
        <v>12672.833333333332</v>
      </c>
      <c r="F225" s="19">
        <v>9468.666666666668</v>
      </c>
      <c r="G225" s="19">
        <v>5193.333333333334</v>
      </c>
      <c r="H225" s="19">
        <v>14748.083333333334</v>
      </c>
      <c r="I225" s="19">
        <v>6857.333333333333</v>
      </c>
      <c r="J225" s="19">
        <v>10090.416666666666</v>
      </c>
      <c r="K225" s="19">
        <v>8789</v>
      </c>
      <c r="L225" s="19">
        <v>8900.833333333334</v>
      </c>
      <c r="M225" s="19">
        <v>19306.416666666668</v>
      </c>
      <c r="N225" s="19">
        <v>10668.25</v>
      </c>
      <c r="O225" s="19">
        <v>10719.583333333334</v>
      </c>
      <c r="P225" s="65">
        <v>22277.083333333332</v>
      </c>
      <c r="Q225" s="21">
        <f>SUM(C225:P225)</f>
        <v>177353.1666666667</v>
      </c>
    </row>
    <row r="226" spans="1:17" ht="15.75" customHeight="1">
      <c r="A226" s="78"/>
      <c r="B226" s="49" t="s">
        <v>15</v>
      </c>
      <c r="C226" s="57">
        <v>22510</v>
      </c>
      <c r="D226" s="17">
        <v>15539.416666666668</v>
      </c>
      <c r="E226" s="17">
        <v>12795.833333333334</v>
      </c>
      <c r="F226" s="17">
        <v>9514.833333333332</v>
      </c>
      <c r="G226" s="17">
        <v>5341.333333333333</v>
      </c>
      <c r="H226" s="17">
        <v>14713.083333333332</v>
      </c>
      <c r="I226" s="17">
        <v>6855.666666666666</v>
      </c>
      <c r="J226" s="17">
        <v>9861.666666666668</v>
      </c>
      <c r="K226" s="17">
        <v>8941.75</v>
      </c>
      <c r="L226" s="17">
        <v>8866.666666666666</v>
      </c>
      <c r="M226" s="17">
        <v>19229.583333333336</v>
      </c>
      <c r="N226" s="17">
        <v>10743.666666666666</v>
      </c>
      <c r="O226" s="17">
        <v>10721.583333333334</v>
      </c>
      <c r="P226" s="66">
        <v>22119.083333333332</v>
      </c>
      <c r="Q226" s="21">
        <f>SUM(C226:P226)</f>
        <v>177754.1666666667</v>
      </c>
    </row>
    <row r="227" spans="1:17" ht="15.75">
      <c r="A227" s="78"/>
      <c r="B227" s="49" t="s">
        <v>16</v>
      </c>
      <c r="C227" s="57">
        <v>22848.864273640287</v>
      </c>
      <c r="D227" s="17">
        <v>15467.816843696077</v>
      </c>
      <c r="E227" s="17">
        <v>12780.53629032258</v>
      </c>
      <c r="F227" s="17">
        <v>9687.158707493814</v>
      </c>
      <c r="G227" s="17">
        <v>5440.92311039864</v>
      </c>
      <c r="H227" s="17">
        <v>14630.266355140186</v>
      </c>
      <c r="I227" s="17">
        <v>6843.666666666667</v>
      </c>
      <c r="J227" s="17">
        <v>9830.781209976407</v>
      </c>
      <c r="K227" s="17">
        <v>9083.985479077139</v>
      </c>
      <c r="L227" s="17">
        <v>8756.711761858664</v>
      </c>
      <c r="M227" s="17">
        <v>19020.632554517135</v>
      </c>
      <c r="N227" s="17">
        <v>10904.402328403488</v>
      </c>
      <c r="O227" s="17">
        <v>10976.79607135553</v>
      </c>
      <c r="P227" s="66">
        <v>21699.384659480824</v>
      </c>
      <c r="Q227" s="21">
        <f>SUM(C227:P227)</f>
        <v>177971.92631202744</v>
      </c>
    </row>
    <row r="228" spans="1:17" ht="15">
      <c r="A228" s="78"/>
      <c r="B228" s="50" t="s">
        <v>125</v>
      </c>
      <c r="C228" s="58">
        <f>C225/C226*100-100</f>
        <v>-2.027987561083947</v>
      </c>
      <c r="D228" s="56">
        <f aca="true" t="shared" si="100" ref="D228:Q228">D225/D226*100-100</f>
        <v>0.4402782172217883</v>
      </c>
      <c r="E228" s="56">
        <f t="shared" si="100"/>
        <v>-0.9612504070335604</v>
      </c>
      <c r="F228" s="56">
        <f t="shared" si="100"/>
        <v>-0.48520730788766286</v>
      </c>
      <c r="G228" s="56">
        <f t="shared" si="100"/>
        <v>-2.770843734398383</v>
      </c>
      <c r="H228" s="56">
        <f t="shared" si="100"/>
        <v>0.23788351637151095</v>
      </c>
      <c r="I228" s="56">
        <f t="shared" si="100"/>
        <v>0.024310789128207944</v>
      </c>
      <c r="J228" s="56">
        <f t="shared" si="100"/>
        <v>2.3195876288659747</v>
      </c>
      <c r="K228" s="56">
        <f t="shared" si="100"/>
        <v>-1.7082785808147207</v>
      </c>
      <c r="L228" s="56">
        <f t="shared" si="100"/>
        <v>0.38533834586466753</v>
      </c>
      <c r="M228" s="56">
        <f t="shared" si="100"/>
        <v>0.39955797274164695</v>
      </c>
      <c r="N228" s="56">
        <f t="shared" si="100"/>
        <v>-0.7019639477521622</v>
      </c>
      <c r="O228" s="56">
        <f t="shared" si="100"/>
        <v>-0.018653961246400286</v>
      </c>
      <c r="P228" s="67">
        <f t="shared" si="100"/>
        <v>0.7143153159602065</v>
      </c>
      <c r="Q228" s="62">
        <f t="shared" si="100"/>
        <v>-0.22559246149879186</v>
      </c>
    </row>
    <row r="229" spans="1:17" ht="15">
      <c r="A229" s="78"/>
      <c r="B229" s="50" t="s">
        <v>124</v>
      </c>
      <c r="C229" s="59">
        <f>C225-C226</f>
        <v>-456.49999999999636</v>
      </c>
      <c r="D229" s="18">
        <f aca="true" t="shared" si="101" ref="D229:Q229">D225-D226</f>
        <v>68.41666666666606</v>
      </c>
      <c r="E229" s="18">
        <f t="shared" si="101"/>
        <v>-123.00000000000182</v>
      </c>
      <c r="F229" s="18">
        <f t="shared" si="101"/>
        <v>-46.16666666666424</v>
      </c>
      <c r="G229" s="18">
        <f t="shared" si="101"/>
        <v>-147.9999999999991</v>
      </c>
      <c r="H229" s="18">
        <f t="shared" si="101"/>
        <v>35.00000000000182</v>
      </c>
      <c r="I229" s="18">
        <f t="shared" si="101"/>
        <v>1.6666666666669698</v>
      </c>
      <c r="J229" s="18">
        <f t="shared" si="101"/>
        <v>228.74999999999818</v>
      </c>
      <c r="K229" s="18">
        <f t="shared" si="101"/>
        <v>-152.75</v>
      </c>
      <c r="L229" s="18">
        <f t="shared" si="101"/>
        <v>34.16666666666788</v>
      </c>
      <c r="M229" s="18">
        <f t="shared" si="101"/>
        <v>76.83333333333212</v>
      </c>
      <c r="N229" s="18">
        <f t="shared" si="101"/>
        <v>-75.41666666666606</v>
      </c>
      <c r="O229" s="18">
        <f t="shared" si="101"/>
        <v>-2</v>
      </c>
      <c r="P229" s="68">
        <f t="shared" si="101"/>
        <v>158</v>
      </c>
      <c r="Q229" s="22">
        <f t="shared" si="101"/>
        <v>-401</v>
      </c>
    </row>
    <row r="230" spans="1:17" ht="15" customHeight="1">
      <c r="A230" s="78"/>
      <c r="B230" s="50" t="s">
        <v>24</v>
      </c>
      <c r="C230" s="58">
        <f>C226/C227*100-100</f>
        <v>-1.4830683467765198</v>
      </c>
      <c r="D230" s="56">
        <f aca="true" t="shared" si="102" ref="D230:Q230">D226/D227*100-100</f>
        <v>0.46289546672369397</v>
      </c>
      <c r="E230" s="56">
        <f t="shared" si="102"/>
        <v>0.11969014964057578</v>
      </c>
      <c r="F230" s="56">
        <f t="shared" si="102"/>
        <v>-1.7789052431563306</v>
      </c>
      <c r="G230" s="56">
        <f t="shared" si="102"/>
        <v>-1.8303838345918138</v>
      </c>
      <c r="H230" s="56">
        <f t="shared" si="102"/>
        <v>0.5660661001161316</v>
      </c>
      <c r="I230" s="56">
        <f t="shared" si="102"/>
        <v>0.17534460084749526</v>
      </c>
      <c r="J230" s="56">
        <f t="shared" si="102"/>
        <v>0.31417092935521396</v>
      </c>
      <c r="K230" s="56">
        <f t="shared" si="102"/>
        <v>-1.5657827657776977</v>
      </c>
      <c r="L230" s="56">
        <f t="shared" si="102"/>
        <v>1.2556643155359808</v>
      </c>
      <c r="M230" s="56">
        <f t="shared" si="102"/>
        <v>1.098548001583552</v>
      </c>
      <c r="N230" s="56">
        <f t="shared" si="102"/>
        <v>-1.4740437567874949</v>
      </c>
      <c r="O230" s="56">
        <f t="shared" si="102"/>
        <v>-2.3250203097804274</v>
      </c>
      <c r="P230" s="67">
        <f t="shared" si="102"/>
        <v>1.9341501173358608</v>
      </c>
      <c r="Q230" s="62">
        <f t="shared" si="102"/>
        <v>-0.122356177107946</v>
      </c>
    </row>
    <row r="231" spans="1:17" ht="15.75" customHeight="1" thickBot="1">
      <c r="A231" s="79"/>
      <c r="B231" s="51" t="s">
        <v>123</v>
      </c>
      <c r="C231" s="60">
        <f>C226-C227</f>
        <v>-338.86427364028714</v>
      </c>
      <c r="D231" s="61">
        <f aca="true" t="shared" si="103" ref="D231:Q231">D226-D227</f>
        <v>71.59982297059105</v>
      </c>
      <c r="E231" s="61">
        <f t="shared" si="103"/>
        <v>15.29704301075435</v>
      </c>
      <c r="F231" s="61">
        <f t="shared" si="103"/>
        <v>-172.32537416048217</v>
      </c>
      <c r="G231" s="61">
        <f t="shared" si="103"/>
        <v>-99.58977706530732</v>
      </c>
      <c r="H231" s="61">
        <f t="shared" si="103"/>
        <v>82.8169781931465</v>
      </c>
      <c r="I231" s="61">
        <f t="shared" si="103"/>
        <v>11.99999999999909</v>
      </c>
      <c r="J231" s="61">
        <f t="shared" si="103"/>
        <v>30.88545669026098</v>
      </c>
      <c r="K231" s="61">
        <f t="shared" si="103"/>
        <v>-142.23547907713873</v>
      </c>
      <c r="L231" s="61">
        <f t="shared" si="103"/>
        <v>109.95490480800254</v>
      </c>
      <c r="M231" s="61">
        <f t="shared" si="103"/>
        <v>208.9507788162009</v>
      </c>
      <c r="N231" s="61">
        <f t="shared" si="103"/>
        <v>-160.7356617368223</v>
      </c>
      <c r="O231" s="61">
        <f t="shared" si="103"/>
        <v>-255.21273802219548</v>
      </c>
      <c r="P231" s="69">
        <f t="shared" si="103"/>
        <v>419.69867385250836</v>
      </c>
      <c r="Q231" s="63">
        <f t="shared" si="103"/>
        <v>-217.7596453607548</v>
      </c>
    </row>
    <row r="232" spans="1:17" ht="15.75" customHeight="1">
      <c r="A232" s="77" t="s">
        <v>21</v>
      </c>
      <c r="B232" s="16" t="s">
        <v>122</v>
      </c>
      <c r="C232" s="64">
        <v>48472.3966717301</v>
      </c>
      <c r="D232" s="19">
        <v>41575.64962038293</v>
      </c>
      <c r="E232" s="19">
        <v>44418.48047661008</v>
      </c>
      <c r="F232" s="19">
        <v>39507.14637752587</v>
      </c>
      <c r="G232" s="19">
        <v>46654.27471116816</v>
      </c>
      <c r="H232" s="19">
        <v>45439.62458398548</v>
      </c>
      <c r="I232" s="19">
        <v>43265.9031693564</v>
      </c>
      <c r="J232" s="19">
        <v>42250.74286658133</v>
      </c>
      <c r="K232" s="19">
        <v>44411.53714870861</v>
      </c>
      <c r="L232" s="19">
        <v>42308.959835221416</v>
      </c>
      <c r="M232" s="19">
        <v>42798.72408568826</v>
      </c>
      <c r="N232" s="19">
        <v>42756.47833524711</v>
      </c>
      <c r="O232" s="19">
        <v>42284.94577681035</v>
      </c>
      <c r="P232" s="65">
        <v>42780.19639016179</v>
      </c>
      <c r="Q232" s="21">
        <f>Q218/Q225*1000</f>
        <v>43675.4225796175</v>
      </c>
    </row>
    <row r="233" spans="1:17" ht="15.75" customHeight="1">
      <c r="A233" s="78"/>
      <c r="B233" s="49" t="s">
        <v>15</v>
      </c>
      <c r="C233" s="57">
        <v>47398.44957796535</v>
      </c>
      <c r="D233" s="17">
        <v>40678.46133220359</v>
      </c>
      <c r="E233" s="17">
        <v>42968.2839465972</v>
      </c>
      <c r="F233" s="17">
        <v>41334.30258018183</v>
      </c>
      <c r="G233" s="17">
        <v>40662.487518721915</v>
      </c>
      <c r="H233" s="17">
        <v>44415.270762416665</v>
      </c>
      <c r="I233" s="17">
        <v>42884.15763115671</v>
      </c>
      <c r="J233" s="17">
        <v>39906.24640865302</v>
      </c>
      <c r="K233" s="17">
        <v>43116.83954483183</v>
      </c>
      <c r="L233" s="17">
        <v>41544.248120300756</v>
      </c>
      <c r="M233" s="17">
        <v>41558.47197243829</v>
      </c>
      <c r="N233" s="17">
        <v>41974.98060873073</v>
      </c>
      <c r="O233" s="17">
        <v>42118.126209592796</v>
      </c>
      <c r="P233" s="66">
        <v>41733.51065633371</v>
      </c>
      <c r="Q233" s="21">
        <f>Q219/Q226*1000</f>
        <v>42637.97677504043</v>
      </c>
    </row>
    <row r="234" spans="1:17" ht="15.75">
      <c r="A234" s="78"/>
      <c r="B234" s="49" t="s">
        <v>16</v>
      </c>
      <c r="C234" s="57">
        <v>43991.28936835595</v>
      </c>
      <c r="D234" s="17">
        <v>38107.4844599176</v>
      </c>
      <c r="E234" s="17">
        <v>42224.20622588595</v>
      </c>
      <c r="F234" s="17">
        <v>39727.6447739303</v>
      </c>
      <c r="G234" s="17">
        <v>43860.86426104913</v>
      </c>
      <c r="H234" s="17">
        <v>41696.97428547975</v>
      </c>
      <c r="I234" s="17">
        <v>40373.272612147484</v>
      </c>
      <c r="J234" s="17">
        <v>37720.53228320091</v>
      </c>
      <c r="K234" s="17">
        <v>40729.061143059786</v>
      </c>
      <c r="L234" s="17">
        <v>38780.11852338518</v>
      </c>
      <c r="M234" s="17">
        <v>39163.10342807684</v>
      </c>
      <c r="N234" s="17">
        <v>38606.75599830294</v>
      </c>
      <c r="O234" s="17">
        <v>39618.295463723254</v>
      </c>
      <c r="P234" s="66">
        <v>39647.85792320178</v>
      </c>
      <c r="Q234" s="21">
        <f>Q220/Q227*1000</f>
        <v>40374.7202095345</v>
      </c>
    </row>
    <row r="235" spans="1:17" ht="15">
      <c r="A235" s="78"/>
      <c r="B235" s="50" t="s">
        <v>125</v>
      </c>
      <c r="C235" s="58">
        <f>C232/C233*100-100</f>
        <v>2.2657852805886023</v>
      </c>
      <c r="D235" s="56">
        <f aca="true" t="shared" si="104" ref="D235:Q235">D232/D233*100-100</f>
        <v>2.205561023688645</v>
      </c>
      <c r="E235" s="56">
        <f t="shared" si="104"/>
        <v>3.375039440288674</v>
      </c>
      <c r="F235" s="56">
        <f t="shared" si="104"/>
        <v>-4.420435542880099</v>
      </c>
      <c r="G235" s="56">
        <f t="shared" si="104"/>
        <v>14.735417231145775</v>
      </c>
      <c r="H235" s="56">
        <f t="shared" si="104"/>
        <v>2.30630997849417</v>
      </c>
      <c r="I235" s="56">
        <f t="shared" si="104"/>
        <v>0.8901784698280863</v>
      </c>
      <c r="J235" s="56">
        <f t="shared" si="104"/>
        <v>5.875011229870864</v>
      </c>
      <c r="K235" s="56">
        <f t="shared" si="104"/>
        <v>3.0027655494799745</v>
      </c>
      <c r="L235" s="56">
        <f t="shared" si="104"/>
        <v>1.8407162231129206</v>
      </c>
      <c r="M235" s="56">
        <f t="shared" si="104"/>
        <v>2.984354463447332</v>
      </c>
      <c r="N235" s="56">
        <f t="shared" si="104"/>
        <v>1.8618179572281548</v>
      </c>
      <c r="O235" s="56">
        <f t="shared" si="104"/>
        <v>0.39607547208395033</v>
      </c>
      <c r="P235" s="67">
        <f t="shared" si="104"/>
        <v>2.5080222520633697</v>
      </c>
      <c r="Q235" s="62">
        <f t="shared" si="104"/>
        <v>2.4331497013816374</v>
      </c>
    </row>
    <row r="236" spans="1:17" ht="15">
      <c r="A236" s="78"/>
      <c r="B236" s="50" t="s">
        <v>124</v>
      </c>
      <c r="C236" s="59">
        <f>C232-C233</f>
        <v>1073.9470937647493</v>
      </c>
      <c r="D236" s="18">
        <f aca="true" t="shared" si="105" ref="D236:Q236">D232-D233</f>
        <v>897.1882881793426</v>
      </c>
      <c r="E236" s="18">
        <f t="shared" si="105"/>
        <v>1450.1965300128795</v>
      </c>
      <c r="F236" s="18">
        <f t="shared" si="105"/>
        <v>-1827.1562026559623</v>
      </c>
      <c r="G236" s="18">
        <f t="shared" si="105"/>
        <v>5991.787192446245</v>
      </c>
      <c r="H236" s="18">
        <f t="shared" si="105"/>
        <v>1024.3538215688168</v>
      </c>
      <c r="I236" s="18">
        <f t="shared" si="105"/>
        <v>381.7455381996915</v>
      </c>
      <c r="J236" s="18">
        <f t="shared" si="105"/>
        <v>2344.496457928304</v>
      </c>
      <c r="K236" s="18">
        <f t="shared" si="105"/>
        <v>1294.6976038767752</v>
      </c>
      <c r="L236" s="18">
        <f t="shared" si="105"/>
        <v>764.7117149206606</v>
      </c>
      <c r="M236" s="18">
        <f t="shared" si="105"/>
        <v>1240.252113249975</v>
      </c>
      <c r="N236" s="18">
        <f t="shared" si="105"/>
        <v>781.4977265163834</v>
      </c>
      <c r="O236" s="18">
        <f t="shared" si="105"/>
        <v>166.81956721755705</v>
      </c>
      <c r="P236" s="68">
        <f t="shared" si="105"/>
        <v>1046.6857338280824</v>
      </c>
      <c r="Q236" s="22">
        <f t="shared" si="105"/>
        <v>1037.4458045770734</v>
      </c>
    </row>
    <row r="237" spans="1:17" ht="15" customHeight="1">
      <c r="A237" s="78"/>
      <c r="B237" s="50" t="s">
        <v>24</v>
      </c>
      <c r="C237" s="58">
        <f>C233/C234*100-100</f>
        <v>7.7450792157509625</v>
      </c>
      <c r="D237" s="56">
        <f aca="true" t="shared" si="106" ref="D237:Q237">D233/D234*100-100</f>
        <v>6.746645465381491</v>
      </c>
      <c r="E237" s="56">
        <f t="shared" si="106"/>
        <v>1.7622065332162151</v>
      </c>
      <c r="F237" s="56">
        <f t="shared" si="106"/>
        <v>4.044180860441642</v>
      </c>
      <c r="G237" s="56">
        <f t="shared" si="106"/>
        <v>-7.2920969438524</v>
      </c>
      <c r="H237" s="56">
        <f t="shared" si="106"/>
        <v>6.519169612466371</v>
      </c>
      <c r="I237" s="56">
        <f t="shared" si="106"/>
        <v>6.219176342553283</v>
      </c>
      <c r="J237" s="56">
        <f t="shared" si="106"/>
        <v>5.794494385821622</v>
      </c>
      <c r="K237" s="56">
        <f t="shared" si="106"/>
        <v>5.862591316271775</v>
      </c>
      <c r="L237" s="56">
        <f t="shared" si="106"/>
        <v>7.12769765066281</v>
      </c>
      <c r="M237" s="56">
        <f t="shared" si="106"/>
        <v>6.116391028000507</v>
      </c>
      <c r="N237" s="56">
        <f t="shared" si="106"/>
        <v>8.724443490087182</v>
      </c>
      <c r="O237" s="56">
        <f t="shared" si="106"/>
        <v>6.3097887392922445</v>
      </c>
      <c r="P237" s="67">
        <f t="shared" si="106"/>
        <v>5.260442410714489</v>
      </c>
      <c r="Q237" s="62">
        <f t="shared" si="106"/>
        <v>5.60562786258383</v>
      </c>
    </row>
    <row r="238" spans="1:17" ht="15.75" customHeight="1" thickBot="1">
      <c r="A238" s="79"/>
      <c r="B238" s="51" t="s">
        <v>123</v>
      </c>
      <c r="C238" s="60">
        <f>C233-C234</f>
        <v>3407.1602096093993</v>
      </c>
      <c r="D238" s="61">
        <f aca="true" t="shared" si="107" ref="D238:Q238">D233-D234</f>
        <v>2570.976872285988</v>
      </c>
      <c r="E238" s="61">
        <f t="shared" si="107"/>
        <v>744.0777207112478</v>
      </c>
      <c r="F238" s="61">
        <f t="shared" si="107"/>
        <v>1606.6578062515327</v>
      </c>
      <c r="G238" s="61">
        <f t="shared" si="107"/>
        <v>-3198.3767423272147</v>
      </c>
      <c r="H238" s="61">
        <f t="shared" si="107"/>
        <v>2718.2964769369137</v>
      </c>
      <c r="I238" s="61">
        <f t="shared" si="107"/>
        <v>2510.885019009227</v>
      </c>
      <c r="J238" s="61">
        <f t="shared" si="107"/>
        <v>2185.714125452112</v>
      </c>
      <c r="K238" s="61">
        <f t="shared" si="107"/>
        <v>2387.778401772048</v>
      </c>
      <c r="L238" s="61">
        <f t="shared" si="107"/>
        <v>2764.1295969155763</v>
      </c>
      <c r="M238" s="61">
        <f t="shared" si="107"/>
        <v>2395.368544361445</v>
      </c>
      <c r="N238" s="61">
        <f t="shared" si="107"/>
        <v>3368.2246104277874</v>
      </c>
      <c r="O238" s="61">
        <f t="shared" si="107"/>
        <v>2499.8307458695417</v>
      </c>
      <c r="P238" s="69">
        <f t="shared" si="107"/>
        <v>2085.6527331319303</v>
      </c>
      <c r="Q238" s="63">
        <f t="shared" si="107"/>
        <v>2263.2565655059298</v>
      </c>
    </row>
    <row r="241" spans="1:17" s="3" customFormat="1" ht="18">
      <c r="A241" s="83" t="s">
        <v>43</v>
      </c>
      <c r="B241" s="83"/>
      <c r="C241" s="83"/>
      <c r="D241" s="83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</row>
    <row r="242" s="3" customFormat="1" ht="13.5" thickBot="1">
      <c r="Q242" s="26" t="s">
        <v>62</v>
      </c>
    </row>
    <row r="243" spans="1:17" s="3" customFormat="1" ht="108.75" thickBot="1">
      <c r="A243" s="84" t="s">
        <v>18</v>
      </c>
      <c r="B243" s="85"/>
      <c r="C243" s="7" t="s">
        <v>0</v>
      </c>
      <c r="D243" s="8" t="s">
        <v>1</v>
      </c>
      <c r="E243" s="8" t="s">
        <v>2</v>
      </c>
      <c r="F243" s="8" t="s">
        <v>3</v>
      </c>
      <c r="G243" s="8" t="s">
        <v>4</v>
      </c>
      <c r="H243" s="8" t="s">
        <v>5</v>
      </c>
      <c r="I243" s="8" t="s">
        <v>6</v>
      </c>
      <c r="J243" s="8" t="s">
        <v>7</v>
      </c>
      <c r="K243" s="8" t="s">
        <v>8</v>
      </c>
      <c r="L243" s="8" t="s">
        <v>9</v>
      </c>
      <c r="M243" s="8" t="s">
        <v>10</v>
      </c>
      <c r="N243" s="8" t="s">
        <v>11</v>
      </c>
      <c r="O243" s="8" t="s">
        <v>12</v>
      </c>
      <c r="P243" s="9" t="s">
        <v>13</v>
      </c>
      <c r="Q243" s="10" t="s">
        <v>14</v>
      </c>
    </row>
    <row r="244" spans="1:17" s="3" customFormat="1" ht="15.75">
      <c r="A244" s="80" t="s">
        <v>20</v>
      </c>
      <c r="B244" s="16" t="s">
        <v>122</v>
      </c>
      <c r="C244" s="64">
        <v>522908</v>
      </c>
      <c r="D244" s="19">
        <v>722605.42</v>
      </c>
      <c r="E244" s="19">
        <v>465475</v>
      </c>
      <c r="F244" s="19">
        <v>413582</v>
      </c>
      <c r="G244" s="19">
        <v>161952.15</v>
      </c>
      <c r="H244" s="19">
        <v>537896.37</v>
      </c>
      <c r="I244" s="19">
        <v>313358.47</v>
      </c>
      <c r="J244" s="19">
        <v>374547</v>
      </c>
      <c r="K244" s="19">
        <v>344607</v>
      </c>
      <c r="L244" s="19">
        <v>371610</v>
      </c>
      <c r="M244" s="19">
        <v>769636</v>
      </c>
      <c r="N244" s="19">
        <v>475588.8</v>
      </c>
      <c r="O244" s="19">
        <v>440776</v>
      </c>
      <c r="P244" s="65">
        <v>872539</v>
      </c>
      <c r="Q244" s="21">
        <f>SUM(C244:P244)</f>
        <v>6787081.21</v>
      </c>
    </row>
    <row r="245" spans="1:17" ht="15.75" customHeight="1">
      <c r="A245" s="81"/>
      <c r="B245" s="49" t="s">
        <v>15</v>
      </c>
      <c r="C245" s="57">
        <v>546388.9</v>
      </c>
      <c r="D245" s="17">
        <v>725693.55</v>
      </c>
      <c r="E245" s="17">
        <v>489995</v>
      </c>
      <c r="F245" s="17">
        <v>421023</v>
      </c>
      <c r="G245" s="17">
        <v>190287.37</v>
      </c>
      <c r="H245" s="17">
        <v>539126.98</v>
      </c>
      <c r="I245" s="17">
        <v>339073.46</v>
      </c>
      <c r="J245" s="17">
        <v>390052.1</v>
      </c>
      <c r="K245" s="17">
        <v>341799</v>
      </c>
      <c r="L245" s="17">
        <v>367558</v>
      </c>
      <c r="M245" s="17">
        <v>774299.8</v>
      </c>
      <c r="N245" s="17">
        <v>474631.1</v>
      </c>
      <c r="O245" s="17">
        <v>444320</v>
      </c>
      <c r="P245" s="66">
        <v>867951</v>
      </c>
      <c r="Q245" s="21">
        <f>SUM(C245:P245)</f>
        <v>6912199.26</v>
      </c>
    </row>
    <row r="246" spans="1:17" ht="15.75">
      <c r="A246" s="81"/>
      <c r="B246" s="49" t="s">
        <v>16</v>
      </c>
      <c r="C246" s="57">
        <v>457443.3</v>
      </c>
      <c r="D246" s="17">
        <v>595463.31</v>
      </c>
      <c r="E246" s="17">
        <v>436098</v>
      </c>
      <c r="F246" s="17">
        <v>356523</v>
      </c>
      <c r="G246" s="17">
        <v>177442.57</v>
      </c>
      <c r="H246" s="17">
        <v>521984.15</v>
      </c>
      <c r="I246" s="17">
        <v>336968.66</v>
      </c>
      <c r="J246" s="17">
        <v>384165.36</v>
      </c>
      <c r="K246" s="17">
        <v>335738.4</v>
      </c>
      <c r="L246" s="17">
        <v>358589</v>
      </c>
      <c r="M246" s="17">
        <v>750437.7</v>
      </c>
      <c r="N246" s="17">
        <v>457397.2</v>
      </c>
      <c r="O246" s="17">
        <v>428998.53</v>
      </c>
      <c r="P246" s="66">
        <v>847104</v>
      </c>
      <c r="Q246" s="21">
        <f>SUM(C246:P246)</f>
        <v>6444353.180000001</v>
      </c>
    </row>
    <row r="247" spans="1:17" ht="15">
      <c r="A247" s="81"/>
      <c r="B247" s="50" t="s">
        <v>125</v>
      </c>
      <c r="C247" s="58">
        <f>C244/C245*100-100</f>
        <v>-4.297470171886729</v>
      </c>
      <c r="D247" s="56">
        <f aca="true" t="shared" si="108" ref="D247:Q247">D244/D245*100-100</f>
        <v>-0.42554188334730725</v>
      </c>
      <c r="E247" s="56">
        <f t="shared" si="108"/>
        <v>-5.00413269523159</v>
      </c>
      <c r="F247" s="56">
        <f t="shared" si="108"/>
        <v>-1.76736187809216</v>
      </c>
      <c r="G247" s="56">
        <f t="shared" si="108"/>
        <v>-14.890751813953813</v>
      </c>
      <c r="H247" s="56">
        <f t="shared" si="108"/>
        <v>-0.2282597691549313</v>
      </c>
      <c r="I247" s="56">
        <f t="shared" si="108"/>
        <v>-7.5838993709504905</v>
      </c>
      <c r="J247" s="56">
        <f t="shared" si="108"/>
        <v>-3.975135629317208</v>
      </c>
      <c r="K247" s="56">
        <f t="shared" si="108"/>
        <v>0.8215354638252421</v>
      </c>
      <c r="L247" s="56">
        <f t="shared" si="108"/>
        <v>1.1024110480522893</v>
      </c>
      <c r="M247" s="56">
        <f t="shared" si="108"/>
        <v>-0.6023248359356472</v>
      </c>
      <c r="N247" s="56">
        <f t="shared" si="108"/>
        <v>0.20177775961163036</v>
      </c>
      <c r="O247" s="56">
        <f t="shared" si="108"/>
        <v>-0.7976233345336681</v>
      </c>
      <c r="P247" s="67">
        <f t="shared" si="108"/>
        <v>0.5286012689656303</v>
      </c>
      <c r="Q247" s="62">
        <f t="shared" si="108"/>
        <v>-1.8101047914524315</v>
      </c>
    </row>
    <row r="248" spans="1:17" ht="15">
      <c r="A248" s="81"/>
      <c r="B248" s="50" t="s">
        <v>124</v>
      </c>
      <c r="C248" s="59">
        <f>C244-C245</f>
        <v>-23480.900000000023</v>
      </c>
      <c r="D248" s="18">
        <f aca="true" t="shared" si="109" ref="D248:Q248">D244-D245</f>
        <v>-3088.1300000000047</v>
      </c>
      <c r="E248" s="18">
        <f t="shared" si="109"/>
        <v>-24520</v>
      </c>
      <c r="F248" s="18">
        <f t="shared" si="109"/>
        <v>-7441</v>
      </c>
      <c r="G248" s="18">
        <f t="shared" si="109"/>
        <v>-28335.22</v>
      </c>
      <c r="H248" s="18">
        <f t="shared" si="109"/>
        <v>-1230.609999999986</v>
      </c>
      <c r="I248" s="18">
        <f t="shared" si="109"/>
        <v>-25714.99000000005</v>
      </c>
      <c r="J248" s="18">
        <f t="shared" si="109"/>
        <v>-15505.099999999977</v>
      </c>
      <c r="K248" s="18">
        <f t="shared" si="109"/>
        <v>2808</v>
      </c>
      <c r="L248" s="18">
        <f t="shared" si="109"/>
        <v>4052</v>
      </c>
      <c r="M248" s="18">
        <f t="shared" si="109"/>
        <v>-4663.800000000047</v>
      </c>
      <c r="N248" s="18">
        <f t="shared" si="109"/>
        <v>957.7000000000116</v>
      </c>
      <c r="O248" s="18">
        <f t="shared" si="109"/>
        <v>-3544</v>
      </c>
      <c r="P248" s="68">
        <f t="shared" si="109"/>
        <v>4588</v>
      </c>
      <c r="Q248" s="22">
        <f t="shared" si="109"/>
        <v>-125118.04999999981</v>
      </c>
    </row>
    <row r="249" spans="1:17" ht="15" customHeight="1">
      <c r="A249" s="81"/>
      <c r="B249" s="50" t="s">
        <v>24</v>
      </c>
      <c r="C249" s="58">
        <f>C245/C246*100-100</f>
        <v>19.444070991967763</v>
      </c>
      <c r="D249" s="56">
        <f aca="true" t="shared" si="110" ref="D249:Q249">D245/D246*100-100</f>
        <v>21.870405415910497</v>
      </c>
      <c r="E249" s="56">
        <f t="shared" si="110"/>
        <v>12.358919325472712</v>
      </c>
      <c r="F249" s="56">
        <f t="shared" si="110"/>
        <v>18.091399432855667</v>
      </c>
      <c r="G249" s="56">
        <f t="shared" si="110"/>
        <v>7.238849166803661</v>
      </c>
      <c r="H249" s="56">
        <f t="shared" si="110"/>
        <v>3.284166770197899</v>
      </c>
      <c r="I249" s="56">
        <f t="shared" si="110"/>
        <v>0.6246278214715915</v>
      </c>
      <c r="J249" s="56">
        <f t="shared" si="110"/>
        <v>1.5323453421203936</v>
      </c>
      <c r="K249" s="56">
        <f t="shared" si="110"/>
        <v>1.805155442451607</v>
      </c>
      <c r="L249" s="56">
        <f t="shared" si="110"/>
        <v>2.5011921726544983</v>
      </c>
      <c r="M249" s="56">
        <f t="shared" si="110"/>
        <v>3.1797576267823473</v>
      </c>
      <c r="N249" s="56">
        <f t="shared" si="110"/>
        <v>3.7678193045344273</v>
      </c>
      <c r="O249" s="56">
        <f t="shared" si="110"/>
        <v>3.5714504662754933</v>
      </c>
      <c r="P249" s="67">
        <f t="shared" si="110"/>
        <v>2.4609729147778694</v>
      </c>
      <c r="Q249" s="62">
        <f t="shared" si="110"/>
        <v>7.2597833627733905</v>
      </c>
    </row>
    <row r="250" spans="1:17" ht="15.75" customHeight="1" thickBot="1">
      <c r="A250" s="82"/>
      <c r="B250" s="51" t="s">
        <v>123</v>
      </c>
      <c r="C250" s="60">
        <f>C245-C246</f>
        <v>88945.60000000003</v>
      </c>
      <c r="D250" s="61">
        <f aca="true" t="shared" si="111" ref="D250:Q250">D245-D246</f>
        <v>130230.23999999999</v>
      </c>
      <c r="E250" s="61">
        <f t="shared" si="111"/>
        <v>53897</v>
      </c>
      <c r="F250" s="61">
        <f t="shared" si="111"/>
        <v>64500</v>
      </c>
      <c r="G250" s="61">
        <f t="shared" si="111"/>
        <v>12844.799999999988</v>
      </c>
      <c r="H250" s="61">
        <f t="shared" si="111"/>
        <v>17142.829999999958</v>
      </c>
      <c r="I250" s="61">
        <f t="shared" si="111"/>
        <v>2104.8000000000466</v>
      </c>
      <c r="J250" s="61">
        <f t="shared" si="111"/>
        <v>5886.739999999991</v>
      </c>
      <c r="K250" s="61">
        <f t="shared" si="111"/>
        <v>6060.599999999977</v>
      </c>
      <c r="L250" s="61">
        <f t="shared" si="111"/>
        <v>8969</v>
      </c>
      <c r="M250" s="61">
        <f t="shared" si="111"/>
        <v>23862.100000000093</v>
      </c>
      <c r="N250" s="61">
        <f t="shared" si="111"/>
        <v>17233.899999999965</v>
      </c>
      <c r="O250" s="61">
        <f t="shared" si="111"/>
        <v>15321.469999999972</v>
      </c>
      <c r="P250" s="69">
        <f t="shared" si="111"/>
        <v>20847</v>
      </c>
      <c r="Q250" s="63">
        <f t="shared" si="111"/>
        <v>467846.07999999914</v>
      </c>
    </row>
    <row r="251" spans="1:17" ht="15.75" customHeight="1">
      <c r="A251" s="77" t="s">
        <v>23</v>
      </c>
      <c r="B251" s="16" t="s">
        <v>122</v>
      </c>
      <c r="C251" s="64">
        <v>10365.166666666666</v>
      </c>
      <c r="D251" s="19">
        <v>13598</v>
      </c>
      <c r="E251" s="19">
        <v>11131.75</v>
      </c>
      <c r="F251" s="19">
        <v>9182.583333333334</v>
      </c>
      <c r="G251" s="19">
        <v>4732.5</v>
      </c>
      <c r="H251" s="19">
        <v>13610.5</v>
      </c>
      <c r="I251" s="19">
        <v>6911.75</v>
      </c>
      <c r="J251" s="19">
        <v>8528.666666666668</v>
      </c>
      <c r="K251" s="19">
        <v>7525.25</v>
      </c>
      <c r="L251" s="19">
        <v>8300</v>
      </c>
      <c r="M251" s="19">
        <v>17635.25</v>
      </c>
      <c r="N251" s="19">
        <v>10713.416666666668</v>
      </c>
      <c r="O251" s="19">
        <v>9923</v>
      </c>
      <c r="P251" s="65">
        <v>21064.333333333332</v>
      </c>
      <c r="Q251" s="21">
        <f>SUM(C251:P251)</f>
        <v>153222.1666666667</v>
      </c>
    </row>
    <row r="252" spans="1:17" ht="15.75" customHeight="1">
      <c r="A252" s="78"/>
      <c r="B252" s="49" t="s">
        <v>15</v>
      </c>
      <c r="C252" s="57">
        <v>10744.416666666666</v>
      </c>
      <c r="D252" s="17">
        <v>13326.083333333334</v>
      </c>
      <c r="E252" s="17">
        <v>11186.75</v>
      </c>
      <c r="F252" s="17">
        <v>9351.833333333332</v>
      </c>
      <c r="G252" s="17">
        <v>4740.416666666666</v>
      </c>
      <c r="H252" s="17">
        <v>12839.833333333332</v>
      </c>
      <c r="I252" s="17">
        <v>7242.333333333334</v>
      </c>
      <c r="J252" s="17">
        <v>8648.833333333334</v>
      </c>
      <c r="K252" s="17">
        <v>7568.416666666667</v>
      </c>
      <c r="L252" s="17">
        <v>8297.166666666666</v>
      </c>
      <c r="M252" s="17">
        <v>18127.75</v>
      </c>
      <c r="N252" s="17">
        <v>10858.75</v>
      </c>
      <c r="O252" s="17">
        <v>10201.25</v>
      </c>
      <c r="P252" s="66">
        <v>21154.333333333332</v>
      </c>
      <c r="Q252" s="21">
        <f>SUM(C252:P252)</f>
        <v>154288.16666666666</v>
      </c>
    </row>
    <row r="253" spans="1:17" ht="15.75">
      <c r="A253" s="78"/>
      <c r="B253" s="49" t="s">
        <v>16</v>
      </c>
      <c r="C253" s="57">
        <v>10976.302393026379</v>
      </c>
      <c r="D253" s="17">
        <v>13120.099822970587</v>
      </c>
      <c r="E253" s="17">
        <v>11182.880376344085</v>
      </c>
      <c r="F253" s="17">
        <v>9186.424625839518</v>
      </c>
      <c r="G253" s="17">
        <v>4872.660222934693</v>
      </c>
      <c r="H253" s="17">
        <v>12648.441978193146</v>
      </c>
      <c r="I253" s="17">
        <v>7558.25</v>
      </c>
      <c r="J253" s="17">
        <v>8854.802123356927</v>
      </c>
      <c r="K253" s="17">
        <v>7543.264520922862</v>
      </c>
      <c r="L253" s="17">
        <v>8332.954904808003</v>
      </c>
      <c r="M253" s="17">
        <v>18586.284112149533</v>
      </c>
      <c r="N253" s="17">
        <v>10751.014338263178</v>
      </c>
      <c r="O253" s="17">
        <v>10236.037261977805</v>
      </c>
      <c r="P253" s="66">
        <v>20905.782007185844</v>
      </c>
      <c r="Q253" s="21">
        <f>SUM(C253:P253)</f>
        <v>154755.19868797256</v>
      </c>
    </row>
    <row r="254" spans="1:17" ht="15">
      <c r="A254" s="78"/>
      <c r="B254" s="50" t="s">
        <v>125</v>
      </c>
      <c r="C254" s="58">
        <f>C251/C252*100-100</f>
        <v>-3.529740252689379</v>
      </c>
      <c r="D254" s="56">
        <f aca="true" t="shared" si="112" ref="D254:Q254">D251/D252*100-100</f>
        <v>2.0404845134541745</v>
      </c>
      <c r="E254" s="56">
        <f t="shared" si="112"/>
        <v>-0.4916530717143104</v>
      </c>
      <c r="F254" s="56">
        <f t="shared" si="112"/>
        <v>-1.8098055639713948</v>
      </c>
      <c r="G254" s="56">
        <f t="shared" si="112"/>
        <v>-0.16700360376195533</v>
      </c>
      <c r="H254" s="56">
        <f t="shared" si="112"/>
        <v>6.002154752787561</v>
      </c>
      <c r="I254" s="56">
        <f t="shared" si="112"/>
        <v>-4.564597045151203</v>
      </c>
      <c r="J254" s="56">
        <f t="shared" si="112"/>
        <v>-1.3893974139093928</v>
      </c>
      <c r="K254" s="56">
        <f t="shared" si="112"/>
        <v>-0.5703526717389167</v>
      </c>
      <c r="L254" s="56">
        <f t="shared" si="112"/>
        <v>0.0341482032019087</v>
      </c>
      <c r="M254" s="56">
        <f t="shared" si="112"/>
        <v>-2.7168291707465073</v>
      </c>
      <c r="N254" s="56">
        <f t="shared" si="112"/>
        <v>-1.3383983730478377</v>
      </c>
      <c r="O254" s="56">
        <f t="shared" si="112"/>
        <v>-2.7276069109177854</v>
      </c>
      <c r="P254" s="67">
        <f t="shared" si="112"/>
        <v>-0.42544474733308846</v>
      </c>
      <c r="Q254" s="62">
        <f t="shared" si="112"/>
        <v>-0.6909149437902187</v>
      </c>
    </row>
    <row r="255" spans="1:17" ht="15">
      <c r="A255" s="78"/>
      <c r="B255" s="50" t="s">
        <v>124</v>
      </c>
      <c r="C255" s="59">
        <f>C251-C252</f>
        <v>-379.25</v>
      </c>
      <c r="D255" s="18">
        <f aca="true" t="shared" si="113" ref="D255:Q255">D251-D252</f>
        <v>271.91666666666606</v>
      </c>
      <c r="E255" s="18">
        <f t="shared" si="113"/>
        <v>-55</v>
      </c>
      <c r="F255" s="18">
        <f t="shared" si="113"/>
        <v>-169.24999999999818</v>
      </c>
      <c r="G255" s="18">
        <f t="shared" si="113"/>
        <v>-7.91666666666606</v>
      </c>
      <c r="H255" s="18">
        <f t="shared" si="113"/>
        <v>770.6666666666679</v>
      </c>
      <c r="I255" s="18">
        <f t="shared" si="113"/>
        <v>-330.58333333333394</v>
      </c>
      <c r="J255" s="18">
        <f t="shared" si="113"/>
        <v>-120.16666666666606</v>
      </c>
      <c r="K255" s="18">
        <f t="shared" si="113"/>
        <v>-43.16666666666697</v>
      </c>
      <c r="L255" s="18">
        <f t="shared" si="113"/>
        <v>2.8333333333339397</v>
      </c>
      <c r="M255" s="18">
        <f t="shared" si="113"/>
        <v>-492.5</v>
      </c>
      <c r="N255" s="18">
        <f t="shared" si="113"/>
        <v>-145.33333333333212</v>
      </c>
      <c r="O255" s="18">
        <f t="shared" si="113"/>
        <v>-278.25</v>
      </c>
      <c r="P255" s="68">
        <f t="shared" si="113"/>
        <v>-90</v>
      </c>
      <c r="Q255" s="22">
        <f t="shared" si="113"/>
        <v>-1065.999999999971</v>
      </c>
    </row>
    <row r="256" spans="1:17" ht="15" customHeight="1">
      <c r="A256" s="78"/>
      <c r="B256" s="50" t="s">
        <v>24</v>
      </c>
      <c r="C256" s="58">
        <f>C252/C253*100-100</f>
        <v>-2.1126032980563423</v>
      </c>
      <c r="D256" s="56">
        <f aca="true" t="shared" si="114" ref="D256:Q256">D252/D253*100-100</f>
        <v>1.569984322848768</v>
      </c>
      <c r="E256" s="56">
        <f t="shared" si="114"/>
        <v>0.03460310336593864</v>
      </c>
      <c r="F256" s="56">
        <f t="shared" si="114"/>
        <v>1.8005776374472475</v>
      </c>
      <c r="G256" s="56">
        <f t="shared" si="114"/>
        <v>-2.7139909252359047</v>
      </c>
      <c r="H256" s="56">
        <f t="shared" si="114"/>
        <v>1.5131615061377346</v>
      </c>
      <c r="I256" s="56">
        <f t="shared" si="114"/>
        <v>-4.17975942402893</v>
      </c>
      <c r="J256" s="56">
        <f t="shared" si="114"/>
        <v>-2.3260688059905306</v>
      </c>
      <c r="K256" s="56">
        <f t="shared" si="114"/>
        <v>0.3334384691672909</v>
      </c>
      <c r="L256" s="56">
        <f t="shared" si="114"/>
        <v>-0.4294783609195747</v>
      </c>
      <c r="M256" s="56">
        <f t="shared" si="114"/>
        <v>-2.467056402359617</v>
      </c>
      <c r="N256" s="56">
        <f t="shared" si="114"/>
        <v>1.0020976472274583</v>
      </c>
      <c r="O256" s="56">
        <f t="shared" si="114"/>
        <v>-0.3398508728277392</v>
      </c>
      <c r="P256" s="67">
        <f t="shared" si="114"/>
        <v>1.188911881230041</v>
      </c>
      <c r="Q256" s="62">
        <f t="shared" si="114"/>
        <v>-0.30178761377028707</v>
      </c>
    </row>
    <row r="257" spans="1:17" ht="15.75" customHeight="1" thickBot="1">
      <c r="A257" s="79"/>
      <c r="B257" s="51" t="s">
        <v>123</v>
      </c>
      <c r="C257" s="60">
        <f>C252-C253</f>
        <v>-231.88572635971286</v>
      </c>
      <c r="D257" s="61">
        <f aca="true" t="shared" si="115" ref="D257:Q257">D252-D253</f>
        <v>205.98351036274653</v>
      </c>
      <c r="E257" s="61">
        <f t="shared" si="115"/>
        <v>3.8696236559153476</v>
      </c>
      <c r="F257" s="61">
        <f t="shared" si="115"/>
        <v>165.4087074938143</v>
      </c>
      <c r="G257" s="61">
        <f t="shared" si="115"/>
        <v>-132.24355626802662</v>
      </c>
      <c r="H257" s="61">
        <f t="shared" si="115"/>
        <v>191.39135514018562</v>
      </c>
      <c r="I257" s="61">
        <f t="shared" si="115"/>
        <v>-315.91666666666606</v>
      </c>
      <c r="J257" s="61">
        <f t="shared" si="115"/>
        <v>-205.9687900235931</v>
      </c>
      <c r="K257" s="61">
        <f t="shared" si="115"/>
        <v>25.152145743804795</v>
      </c>
      <c r="L257" s="61">
        <f t="shared" si="115"/>
        <v>-35.78823814133648</v>
      </c>
      <c r="M257" s="61">
        <f t="shared" si="115"/>
        <v>-458.53411214953303</v>
      </c>
      <c r="N257" s="61">
        <f t="shared" si="115"/>
        <v>107.7356617368223</v>
      </c>
      <c r="O257" s="61">
        <f t="shared" si="115"/>
        <v>-34.78726197780452</v>
      </c>
      <c r="P257" s="69">
        <f t="shared" si="115"/>
        <v>248.551326147488</v>
      </c>
      <c r="Q257" s="63">
        <f t="shared" si="115"/>
        <v>-467.03202130590216</v>
      </c>
    </row>
    <row r="258" spans="1:17" ht="15.75" customHeight="1">
      <c r="A258" s="77" t="s">
        <v>21</v>
      </c>
      <c r="B258" s="16" t="s">
        <v>122</v>
      </c>
      <c r="C258" s="64">
        <v>50448.58580823592</v>
      </c>
      <c r="D258" s="19">
        <v>53140.56625974408</v>
      </c>
      <c r="E258" s="19">
        <v>41815.078491701664</v>
      </c>
      <c r="F258" s="19">
        <v>45039.83083917924</v>
      </c>
      <c r="G258" s="19">
        <v>34221.267828843105</v>
      </c>
      <c r="H258" s="19">
        <v>39520.691377980234</v>
      </c>
      <c r="I258" s="19">
        <v>45337.06658950338</v>
      </c>
      <c r="J258" s="19">
        <v>43916.243258031725</v>
      </c>
      <c r="K258" s="19">
        <v>45793.42878974121</v>
      </c>
      <c r="L258" s="19">
        <v>44772.28915662651</v>
      </c>
      <c r="M258" s="19">
        <v>43641.91037836152</v>
      </c>
      <c r="N258" s="19">
        <v>44391.888675414775</v>
      </c>
      <c r="O258" s="19">
        <v>44419.63115993147</v>
      </c>
      <c r="P258" s="65">
        <v>41422.5784501448</v>
      </c>
      <c r="Q258" s="21">
        <f>Q244/Q251*1000</f>
        <v>44295.687482120185</v>
      </c>
    </row>
    <row r="259" spans="1:17" ht="15.75" customHeight="1">
      <c r="A259" s="78"/>
      <c r="B259" s="49" t="s">
        <v>15</v>
      </c>
      <c r="C259" s="57">
        <v>50853.286590709904</v>
      </c>
      <c r="D259" s="17">
        <v>54456.62704095352</v>
      </c>
      <c r="E259" s="17">
        <v>43801.37215902742</v>
      </c>
      <c r="F259" s="17">
        <v>45020.370337367014</v>
      </c>
      <c r="G259" s="17">
        <v>40141.48615628022</v>
      </c>
      <c r="H259" s="17">
        <v>41988.6275782396</v>
      </c>
      <c r="I259" s="17">
        <v>46818.26207023519</v>
      </c>
      <c r="J259" s="17">
        <v>45098.81101497311</v>
      </c>
      <c r="K259" s="17">
        <v>45161.229231124955</v>
      </c>
      <c r="L259" s="17">
        <v>44299.218608762036</v>
      </c>
      <c r="M259" s="17">
        <v>42713.50829529313</v>
      </c>
      <c r="N259" s="17">
        <v>43709.55220444342</v>
      </c>
      <c r="O259" s="17">
        <v>43555.446636441615</v>
      </c>
      <c r="P259" s="66">
        <v>41029.46598805603</v>
      </c>
      <c r="Q259" s="21">
        <f>Q245/Q252*1000</f>
        <v>44800.5793920251</v>
      </c>
    </row>
    <row r="260" spans="1:17" ht="15.75">
      <c r="A260" s="78"/>
      <c r="B260" s="49" t="s">
        <v>16</v>
      </c>
      <c r="C260" s="57">
        <v>41675.537318526265</v>
      </c>
      <c r="D260" s="17">
        <v>45385.57770402529</v>
      </c>
      <c r="E260" s="17">
        <v>38996.92971074859</v>
      </c>
      <c r="F260" s="17">
        <v>38809.7670770818</v>
      </c>
      <c r="G260" s="17">
        <v>36415.95388999448</v>
      </c>
      <c r="H260" s="17">
        <v>41268.651973099884</v>
      </c>
      <c r="I260" s="17">
        <v>44582.89418846955</v>
      </c>
      <c r="J260" s="17">
        <v>43384.97401163379</v>
      </c>
      <c r="K260" s="17">
        <v>44508.36889900355</v>
      </c>
      <c r="L260" s="17">
        <v>43032.63417315495</v>
      </c>
      <c r="M260" s="17">
        <v>40375.88662003998</v>
      </c>
      <c r="N260" s="17">
        <v>42544.56236488401</v>
      </c>
      <c r="O260" s="17">
        <v>41910.60651894394</v>
      </c>
      <c r="P260" s="66">
        <v>40520.08194234633</v>
      </c>
      <c r="Q260" s="21">
        <f>Q246/Q253*1000</f>
        <v>41642.24035532094</v>
      </c>
    </row>
    <row r="261" spans="1:17" ht="15">
      <c r="A261" s="78"/>
      <c r="B261" s="50" t="s">
        <v>125</v>
      </c>
      <c r="C261" s="58">
        <f>C258/C259*100-100</f>
        <v>-0.7958203089825702</v>
      </c>
      <c r="D261" s="56">
        <f aca="true" t="shared" si="116" ref="D261:Q261">D258/D259*100-100</f>
        <v>-2.416713727458202</v>
      </c>
      <c r="E261" s="56">
        <f t="shared" si="116"/>
        <v>-4.534774984021553</v>
      </c>
      <c r="F261" s="56">
        <f t="shared" si="116"/>
        <v>0.043225992292803994</v>
      </c>
      <c r="G261" s="56">
        <f t="shared" si="116"/>
        <v>-14.748378533839812</v>
      </c>
      <c r="H261" s="56">
        <f t="shared" si="116"/>
        <v>-5.877630069381837</v>
      </c>
      <c r="I261" s="56">
        <f t="shared" si="116"/>
        <v>-3.1637130795452606</v>
      </c>
      <c r="J261" s="56">
        <f t="shared" si="116"/>
        <v>-2.6221705857140165</v>
      </c>
      <c r="K261" s="56">
        <f t="shared" si="116"/>
        <v>1.3998723448841446</v>
      </c>
      <c r="L261" s="56">
        <f t="shared" si="116"/>
        <v>1.0678981768109708</v>
      </c>
      <c r="M261" s="56">
        <f t="shared" si="116"/>
        <v>2.1735561421226066</v>
      </c>
      <c r="N261" s="56">
        <f t="shared" si="116"/>
        <v>1.561069460926646</v>
      </c>
      <c r="O261" s="56">
        <f t="shared" si="116"/>
        <v>1.9841020818893895</v>
      </c>
      <c r="P261" s="67">
        <f t="shared" si="116"/>
        <v>0.9581222972855841</v>
      </c>
      <c r="Q261" s="62">
        <f t="shared" si="116"/>
        <v>-1.1269762952994142</v>
      </c>
    </row>
    <row r="262" spans="1:17" ht="15">
      <c r="A262" s="78"/>
      <c r="B262" s="50" t="s">
        <v>124</v>
      </c>
      <c r="C262" s="59">
        <f>C258-C259</f>
        <v>-404.7007824739849</v>
      </c>
      <c r="D262" s="18">
        <f aca="true" t="shared" si="117" ref="D262:Q262">D258-D259</f>
        <v>-1316.0607812094386</v>
      </c>
      <c r="E262" s="18">
        <f t="shared" si="117"/>
        <v>-1986.2936673257573</v>
      </c>
      <c r="F262" s="18">
        <f t="shared" si="117"/>
        <v>19.46050181222381</v>
      </c>
      <c r="G262" s="18">
        <f t="shared" si="117"/>
        <v>-5920.218327437113</v>
      </c>
      <c r="H262" s="18">
        <f t="shared" si="117"/>
        <v>-2467.9362002593625</v>
      </c>
      <c r="I262" s="18">
        <f t="shared" si="117"/>
        <v>-1481.1954807318107</v>
      </c>
      <c r="J262" s="18">
        <f t="shared" si="117"/>
        <v>-1182.567756941382</v>
      </c>
      <c r="K262" s="18">
        <f t="shared" si="117"/>
        <v>632.199558616252</v>
      </c>
      <c r="L262" s="18">
        <f t="shared" si="117"/>
        <v>473.07054786447407</v>
      </c>
      <c r="M262" s="18">
        <f t="shared" si="117"/>
        <v>928.4020830683876</v>
      </c>
      <c r="N262" s="18">
        <f t="shared" si="117"/>
        <v>682.3364709713569</v>
      </c>
      <c r="O262" s="18">
        <f t="shared" si="117"/>
        <v>864.1845234898574</v>
      </c>
      <c r="P262" s="68">
        <f t="shared" si="117"/>
        <v>393.1124620887713</v>
      </c>
      <c r="Q262" s="22">
        <f t="shared" si="117"/>
        <v>-504.89190990491625</v>
      </c>
    </row>
    <row r="263" spans="1:17" ht="15" customHeight="1">
      <c r="A263" s="78"/>
      <c r="B263" s="50" t="s">
        <v>24</v>
      </c>
      <c r="C263" s="58">
        <f>C259/C260*100-100</f>
        <v>22.021909884539866</v>
      </c>
      <c r="D263" s="56">
        <f aca="true" t="shared" si="118" ref="D263:Q263">D259/D260*100-100</f>
        <v>19.986634071474455</v>
      </c>
      <c r="E263" s="56">
        <f t="shared" si="118"/>
        <v>12.320053101397363</v>
      </c>
      <c r="F263" s="56">
        <f t="shared" si="118"/>
        <v>16.002681098162896</v>
      </c>
      <c r="G263" s="56">
        <f t="shared" si="118"/>
        <v>10.230494792309557</v>
      </c>
      <c r="H263" s="56">
        <f t="shared" si="118"/>
        <v>1.7446065493222704</v>
      </c>
      <c r="I263" s="56">
        <f t="shared" si="118"/>
        <v>5.0139586548954185</v>
      </c>
      <c r="J263" s="56">
        <f t="shared" si="118"/>
        <v>3.9503008642571587</v>
      </c>
      <c r="K263" s="56">
        <f t="shared" si="118"/>
        <v>1.4668260110875906</v>
      </c>
      <c r="L263" s="56">
        <f t="shared" si="118"/>
        <v>2.9433114192140692</v>
      </c>
      <c r="M263" s="56">
        <f t="shared" si="118"/>
        <v>5.789647908543799</v>
      </c>
      <c r="N263" s="56">
        <f t="shared" si="118"/>
        <v>2.73828140378518</v>
      </c>
      <c r="O263" s="56">
        <f t="shared" si="118"/>
        <v>3.9246392598832927</v>
      </c>
      <c r="P263" s="67">
        <f t="shared" si="118"/>
        <v>1.257115043435661</v>
      </c>
      <c r="Q263" s="62">
        <f t="shared" si="118"/>
        <v>7.584459937205551</v>
      </c>
    </row>
    <row r="264" spans="1:17" ht="15.75" customHeight="1" thickBot="1">
      <c r="A264" s="79"/>
      <c r="B264" s="51" t="s">
        <v>123</v>
      </c>
      <c r="C264" s="60">
        <f>C259-C260</f>
        <v>9177.749272183639</v>
      </c>
      <c r="D264" s="61">
        <f aca="true" t="shared" si="119" ref="D264:Q264">D259-D260</f>
        <v>9071.049336928234</v>
      </c>
      <c r="E264" s="61">
        <f t="shared" si="119"/>
        <v>4804.442448278831</v>
      </c>
      <c r="F264" s="61">
        <f t="shared" si="119"/>
        <v>6210.603260285214</v>
      </c>
      <c r="G264" s="61">
        <f t="shared" si="119"/>
        <v>3725.532266285736</v>
      </c>
      <c r="H264" s="61">
        <f t="shared" si="119"/>
        <v>719.9756051397126</v>
      </c>
      <c r="I264" s="61">
        <f t="shared" si="119"/>
        <v>2235.36788176564</v>
      </c>
      <c r="J264" s="61">
        <f t="shared" si="119"/>
        <v>1713.8370033393148</v>
      </c>
      <c r="K264" s="61">
        <f t="shared" si="119"/>
        <v>652.8603321214032</v>
      </c>
      <c r="L264" s="61">
        <f t="shared" si="119"/>
        <v>1266.5844356070884</v>
      </c>
      <c r="M264" s="61">
        <f t="shared" si="119"/>
        <v>2337.6216752531545</v>
      </c>
      <c r="N264" s="61">
        <f t="shared" si="119"/>
        <v>1164.9898395594064</v>
      </c>
      <c r="O264" s="61">
        <f t="shared" si="119"/>
        <v>1644.8401174976752</v>
      </c>
      <c r="P264" s="69">
        <f t="shared" si="119"/>
        <v>509.3840457096958</v>
      </c>
      <c r="Q264" s="63">
        <f t="shared" si="119"/>
        <v>3158.3390367041648</v>
      </c>
    </row>
    <row r="265" ht="12.75">
      <c r="A265" s="28" t="s">
        <v>34</v>
      </c>
    </row>
    <row r="267" spans="1:17" s="3" customFormat="1" ht="18">
      <c r="A267" s="83" t="s">
        <v>44</v>
      </c>
      <c r="B267" s="83"/>
      <c r="C267" s="83"/>
      <c r="D267" s="83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</row>
    <row r="268" s="3" customFormat="1" ht="13.5" thickBot="1">
      <c r="Q268" s="26" t="s">
        <v>63</v>
      </c>
    </row>
    <row r="269" spans="1:17" s="3" customFormat="1" ht="108.75" thickBot="1">
      <c r="A269" s="84" t="s">
        <v>18</v>
      </c>
      <c r="B269" s="85"/>
      <c r="C269" s="7" t="s">
        <v>0</v>
      </c>
      <c r="D269" s="8" t="s">
        <v>1</v>
      </c>
      <c r="E269" s="8" t="s">
        <v>2</v>
      </c>
      <c r="F269" s="8" t="s">
        <v>3</v>
      </c>
      <c r="G269" s="8" t="s">
        <v>4</v>
      </c>
      <c r="H269" s="8" t="s">
        <v>5</v>
      </c>
      <c r="I269" s="8" t="s">
        <v>6</v>
      </c>
      <c r="J269" s="8" t="s">
        <v>7</v>
      </c>
      <c r="K269" s="8" t="s">
        <v>8</v>
      </c>
      <c r="L269" s="8" t="s">
        <v>9</v>
      </c>
      <c r="M269" s="8" t="s">
        <v>10</v>
      </c>
      <c r="N269" s="8" t="s">
        <v>11</v>
      </c>
      <c r="O269" s="8" t="s">
        <v>12</v>
      </c>
      <c r="P269" s="9" t="s">
        <v>13</v>
      </c>
      <c r="Q269" s="10" t="s">
        <v>14</v>
      </c>
    </row>
    <row r="270" spans="1:17" s="3" customFormat="1" ht="15.75">
      <c r="A270" s="80" t="s">
        <v>20</v>
      </c>
      <c r="B270" s="16" t="s">
        <v>122</v>
      </c>
      <c r="C270" s="64">
        <v>1591894</v>
      </c>
      <c r="D270" s="19">
        <v>1371511.23</v>
      </c>
      <c r="E270" s="19">
        <v>1028383</v>
      </c>
      <c r="F270" s="19">
        <v>787662</v>
      </c>
      <c r="G270" s="19">
        <v>404243.35</v>
      </c>
      <c r="H270" s="19">
        <v>1208043.7399999998</v>
      </c>
      <c r="I270" s="19">
        <v>610047.19</v>
      </c>
      <c r="J270" s="19">
        <v>800874.6</v>
      </c>
      <c r="K270" s="19">
        <v>734940</v>
      </c>
      <c r="L270" s="19">
        <v>748195</v>
      </c>
      <c r="M270" s="19">
        <v>1595926</v>
      </c>
      <c r="N270" s="19">
        <v>931725.6</v>
      </c>
      <c r="O270" s="19">
        <v>894053</v>
      </c>
      <c r="P270" s="65">
        <v>1825557</v>
      </c>
      <c r="Q270" s="21">
        <f>SUM(C270:P270)</f>
        <v>14533055.709999999</v>
      </c>
    </row>
    <row r="271" spans="1:17" ht="15.75" customHeight="1">
      <c r="A271" s="81"/>
      <c r="B271" s="49" t="s">
        <v>15</v>
      </c>
      <c r="C271" s="57">
        <v>1613328</v>
      </c>
      <c r="D271" s="17">
        <v>1357813.11</v>
      </c>
      <c r="E271" s="17">
        <v>1039810</v>
      </c>
      <c r="F271" s="17">
        <v>814312</v>
      </c>
      <c r="G271" s="17">
        <v>407479.27</v>
      </c>
      <c r="H271" s="17">
        <v>1192612.56</v>
      </c>
      <c r="I271" s="17">
        <v>633072.95</v>
      </c>
      <c r="J271" s="17">
        <v>783594.2</v>
      </c>
      <c r="K271" s="17">
        <v>727339</v>
      </c>
      <c r="L271" s="17">
        <v>735917</v>
      </c>
      <c r="M271" s="17">
        <v>1573451.9</v>
      </c>
      <c r="N271" s="17">
        <v>925596.3</v>
      </c>
      <c r="O271" s="17">
        <v>895893</v>
      </c>
      <c r="P271" s="66">
        <v>1791058</v>
      </c>
      <c r="Q271" s="21">
        <f>SUM(C271:P271)</f>
        <v>14491277.290000003</v>
      </c>
    </row>
    <row r="272" spans="1:17" ht="15.75">
      <c r="A272" s="81"/>
      <c r="B272" s="49" t="s">
        <v>16</v>
      </c>
      <c r="C272" s="57">
        <v>1462594.3</v>
      </c>
      <c r="D272" s="17">
        <v>1184902.9</v>
      </c>
      <c r="E272" s="17">
        <v>975746</v>
      </c>
      <c r="F272" s="17">
        <v>741371</v>
      </c>
      <c r="G272" s="17">
        <v>416086.16</v>
      </c>
      <c r="H272" s="17">
        <v>1132021.99</v>
      </c>
      <c r="I272" s="17">
        <v>613269.88</v>
      </c>
      <c r="J272" s="17">
        <v>754987.66</v>
      </c>
      <c r="K272" s="17">
        <v>705720.6</v>
      </c>
      <c r="L272" s="17">
        <v>698175.32</v>
      </c>
      <c r="M272" s="17">
        <v>1495344.7</v>
      </c>
      <c r="N272" s="17">
        <v>878380.8</v>
      </c>
      <c r="O272" s="17">
        <v>863880.48</v>
      </c>
      <c r="P272" s="66">
        <v>1707438.12</v>
      </c>
      <c r="Q272" s="21">
        <f>SUM(C272:P272)</f>
        <v>13629919.91</v>
      </c>
    </row>
    <row r="273" spans="1:17" ht="15">
      <c r="A273" s="81"/>
      <c r="B273" s="50" t="s">
        <v>125</v>
      </c>
      <c r="C273" s="58">
        <f>C270/C271*100-100</f>
        <v>-1.3285581109359015</v>
      </c>
      <c r="D273" s="56">
        <f aca="true" t="shared" si="120" ref="D273:Q273">D270/D271*100-100</f>
        <v>1.0088369230725647</v>
      </c>
      <c r="E273" s="56">
        <f t="shared" si="120"/>
        <v>-1.0989507698521805</v>
      </c>
      <c r="F273" s="56">
        <f t="shared" si="120"/>
        <v>-3.2727013724469316</v>
      </c>
      <c r="G273" s="56">
        <f t="shared" si="120"/>
        <v>-0.7941311959256296</v>
      </c>
      <c r="H273" s="56">
        <f t="shared" si="120"/>
        <v>1.293897156340492</v>
      </c>
      <c r="I273" s="56">
        <f t="shared" si="120"/>
        <v>-3.637141659582838</v>
      </c>
      <c r="J273" s="56">
        <f t="shared" si="120"/>
        <v>2.2052741074398057</v>
      </c>
      <c r="K273" s="56">
        <f t="shared" si="120"/>
        <v>1.0450422705230835</v>
      </c>
      <c r="L273" s="56">
        <f t="shared" si="120"/>
        <v>1.6683946695075633</v>
      </c>
      <c r="M273" s="56">
        <f t="shared" si="120"/>
        <v>1.4283309200618106</v>
      </c>
      <c r="N273" s="56">
        <f t="shared" si="120"/>
        <v>0.6622001406012572</v>
      </c>
      <c r="O273" s="56">
        <f t="shared" si="120"/>
        <v>-0.20538166946275282</v>
      </c>
      <c r="P273" s="67">
        <f t="shared" si="120"/>
        <v>1.926179945038072</v>
      </c>
      <c r="Q273" s="62">
        <f t="shared" si="120"/>
        <v>0.28830046630068296</v>
      </c>
    </row>
    <row r="274" spans="1:17" ht="15">
      <c r="A274" s="81"/>
      <c r="B274" s="50" t="s">
        <v>124</v>
      </c>
      <c r="C274" s="59">
        <f>C270-C271</f>
        <v>-21434</v>
      </c>
      <c r="D274" s="18">
        <f aca="true" t="shared" si="121" ref="D274:Q274">D270-D271</f>
        <v>13698.119999999879</v>
      </c>
      <c r="E274" s="18">
        <f t="shared" si="121"/>
        <v>-11427</v>
      </c>
      <c r="F274" s="18">
        <f t="shared" si="121"/>
        <v>-26650</v>
      </c>
      <c r="G274" s="18">
        <f t="shared" si="121"/>
        <v>-3235.920000000042</v>
      </c>
      <c r="H274" s="18">
        <f t="shared" si="121"/>
        <v>15431.179999999702</v>
      </c>
      <c r="I274" s="18">
        <f t="shared" si="121"/>
        <v>-23025.76000000001</v>
      </c>
      <c r="J274" s="18">
        <f t="shared" si="121"/>
        <v>17280.400000000023</v>
      </c>
      <c r="K274" s="18">
        <f t="shared" si="121"/>
        <v>7601</v>
      </c>
      <c r="L274" s="18">
        <f t="shared" si="121"/>
        <v>12278</v>
      </c>
      <c r="M274" s="18">
        <f t="shared" si="121"/>
        <v>22474.100000000093</v>
      </c>
      <c r="N274" s="18">
        <f t="shared" si="121"/>
        <v>6129.29999999993</v>
      </c>
      <c r="O274" s="18">
        <f t="shared" si="121"/>
        <v>-1840</v>
      </c>
      <c r="P274" s="68">
        <f t="shared" si="121"/>
        <v>34499</v>
      </c>
      <c r="Q274" s="22">
        <f t="shared" si="121"/>
        <v>41778.4199999962</v>
      </c>
    </row>
    <row r="275" spans="1:17" ht="15" customHeight="1">
      <c r="A275" s="81"/>
      <c r="B275" s="50" t="s">
        <v>24</v>
      </c>
      <c r="C275" s="58">
        <f>C271/C272*100-100</f>
        <v>10.3059132665839</v>
      </c>
      <c r="D275" s="56">
        <f aca="true" t="shared" si="122" ref="D275:Q275">D271/D272*100-100</f>
        <v>14.592774648454338</v>
      </c>
      <c r="E275" s="56">
        <f t="shared" si="122"/>
        <v>6.565643107939962</v>
      </c>
      <c r="F275" s="56">
        <f t="shared" si="122"/>
        <v>9.838663772928811</v>
      </c>
      <c r="G275" s="56">
        <f t="shared" si="122"/>
        <v>-2.068535516778539</v>
      </c>
      <c r="H275" s="56">
        <f t="shared" si="122"/>
        <v>5.352419876578551</v>
      </c>
      <c r="I275" s="56">
        <f t="shared" si="122"/>
        <v>3.2290954840306085</v>
      </c>
      <c r="J275" s="56">
        <f t="shared" si="122"/>
        <v>3.789007624310031</v>
      </c>
      <c r="K275" s="56">
        <f t="shared" si="122"/>
        <v>3.0633086238378127</v>
      </c>
      <c r="L275" s="56">
        <f t="shared" si="122"/>
        <v>5.405759687982112</v>
      </c>
      <c r="M275" s="56">
        <f t="shared" si="122"/>
        <v>5.22335753087566</v>
      </c>
      <c r="N275" s="56">
        <f t="shared" si="122"/>
        <v>5.375288257666838</v>
      </c>
      <c r="O275" s="56">
        <f t="shared" si="122"/>
        <v>3.7056653948240665</v>
      </c>
      <c r="P275" s="67">
        <f t="shared" si="122"/>
        <v>4.897388609316039</v>
      </c>
      <c r="Q275" s="62">
        <f t="shared" si="122"/>
        <v>6.31960705336239</v>
      </c>
    </row>
    <row r="276" spans="1:17" ht="15.75" customHeight="1" thickBot="1">
      <c r="A276" s="82"/>
      <c r="B276" s="51" t="s">
        <v>123</v>
      </c>
      <c r="C276" s="60">
        <f>C271-C272</f>
        <v>150733.69999999995</v>
      </c>
      <c r="D276" s="61">
        <f aca="true" t="shared" si="123" ref="D276:Q276">D271-D272</f>
        <v>172910.2100000002</v>
      </c>
      <c r="E276" s="61">
        <f t="shared" si="123"/>
        <v>64064</v>
      </c>
      <c r="F276" s="61">
        <f t="shared" si="123"/>
        <v>72941</v>
      </c>
      <c r="G276" s="61">
        <f t="shared" si="123"/>
        <v>-8606.889999999956</v>
      </c>
      <c r="H276" s="61">
        <f t="shared" si="123"/>
        <v>60590.570000000065</v>
      </c>
      <c r="I276" s="61">
        <f t="shared" si="123"/>
        <v>19803.06999999995</v>
      </c>
      <c r="J276" s="61">
        <f t="shared" si="123"/>
        <v>28606.53999999992</v>
      </c>
      <c r="K276" s="61">
        <f t="shared" si="123"/>
        <v>21618.400000000023</v>
      </c>
      <c r="L276" s="61">
        <f t="shared" si="123"/>
        <v>37741.68000000005</v>
      </c>
      <c r="M276" s="61">
        <f t="shared" si="123"/>
        <v>78107.19999999995</v>
      </c>
      <c r="N276" s="61">
        <f t="shared" si="123"/>
        <v>47215.5</v>
      </c>
      <c r="O276" s="61">
        <f t="shared" si="123"/>
        <v>32012.52000000002</v>
      </c>
      <c r="P276" s="69">
        <f t="shared" si="123"/>
        <v>83619.87999999989</v>
      </c>
      <c r="Q276" s="63">
        <f t="shared" si="123"/>
        <v>861357.3800000027</v>
      </c>
    </row>
    <row r="277" spans="1:17" ht="15.75" customHeight="1">
      <c r="A277" s="77" t="s">
        <v>23</v>
      </c>
      <c r="B277" s="16" t="s">
        <v>122</v>
      </c>
      <c r="C277" s="64">
        <v>32418.666666666668</v>
      </c>
      <c r="D277" s="19">
        <v>29205.833333333332</v>
      </c>
      <c r="E277" s="19">
        <v>23804.583333333332</v>
      </c>
      <c r="F277" s="19">
        <v>18651.25</v>
      </c>
      <c r="G277" s="19">
        <v>9925.833333333332</v>
      </c>
      <c r="H277" s="19">
        <v>28358.583333333332</v>
      </c>
      <c r="I277" s="19">
        <v>13769.083333333332</v>
      </c>
      <c r="J277" s="19">
        <v>18619.083333333332</v>
      </c>
      <c r="K277" s="19">
        <v>16314.249999999998</v>
      </c>
      <c r="L277" s="19">
        <v>17200.833333333332</v>
      </c>
      <c r="M277" s="19">
        <v>36941.66666666667</v>
      </c>
      <c r="N277" s="19">
        <v>21381.666666666668</v>
      </c>
      <c r="O277" s="19">
        <v>20642.583333333336</v>
      </c>
      <c r="P277" s="65">
        <v>43341.416666666664</v>
      </c>
      <c r="Q277" s="21">
        <f>SUM(C277:P277)</f>
        <v>330575.3333333334</v>
      </c>
    </row>
    <row r="278" spans="1:17" ht="15.75" customHeight="1">
      <c r="A278" s="78"/>
      <c r="B278" s="49" t="s">
        <v>15</v>
      </c>
      <c r="C278" s="57">
        <v>33254.41666666667</v>
      </c>
      <c r="D278" s="17">
        <v>28865.5</v>
      </c>
      <c r="E278" s="17">
        <v>23982.583333333332</v>
      </c>
      <c r="F278" s="17">
        <v>18866.666666666668</v>
      </c>
      <c r="G278" s="17">
        <v>10081.75</v>
      </c>
      <c r="H278" s="17">
        <v>27552.916666666664</v>
      </c>
      <c r="I278" s="17">
        <v>14098</v>
      </c>
      <c r="J278" s="17">
        <v>18510.5</v>
      </c>
      <c r="K278" s="17">
        <v>16510.166666666668</v>
      </c>
      <c r="L278" s="17">
        <v>17163.833333333336</v>
      </c>
      <c r="M278" s="17">
        <v>37357.333333333336</v>
      </c>
      <c r="N278" s="17">
        <v>21602.416666666664</v>
      </c>
      <c r="O278" s="17">
        <v>20922.833333333332</v>
      </c>
      <c r="P278" s="66">
        <v>43273.416666666664</v>
      </c>
      <c r="Q278" s="21">
        <f>SUM(C278:P278)</f>
        <v>332042.3333333334</v>
      </c>
    </row>
    <row r="279" spans="1:17" ht="15.75">
      <c r="A279" s="78"/>
      <c r="B279" s="49" t="s">
        <v>16</v>
      </c>
      <c r="C279" s="57">
        <v>33825.166666666664</v>
      </c>
      <c r="D279" s="17">
        <v>28587.916666666664</v>
      </c>
      <c r="E279" s="17">
        <v>23963.416666666668</v>
      </c>
      <c r="F279" s="17">
        <v>18873.583333333336</v>
      </c>
      <c r="G279" s="17">
        <v>10313.583333333334</v>
      </c>
      <c r="H279" s="17">
        <v>27278.708333333336</v>
      </c>
      <c r="I279" s="17">
        <v>14401.916666666668</v>
      </c>
      <c r="J279" s="17">
        <v>18685.583333333332</v>
      </c>
      <c r="K279" s="17">
        <v>16627.25</v>
      </c>
      <c r="L279" s="17">
        <v>17089.666666666668</v>
      </c>
      <c r="M279" s="17">
        <v>37606.916666666664</v>
      </c>
      <c r="N279" s="17">
        <v>21655.416666666668</v>
      </c>
      <c r="O279" s="17">
        <v>21212.833333333332</v>
      </c>
      <c r="P279" s="66">
        <v>42605.166666666664</v>
      </c>
      <c r="Q279" s="21">
        <f>SUM(C279:P279)</f>
        <v>332727.125</v>
      </c>
    </row>
    <row r="280" spans="1:17" ht="15">
      <c r="A280" s="78"/>
      <c r="B280" s="50" t="s">
        <v>125</v>
      </c>
      <c r="C280" s="58">
        <f>C277/C278*100-100</f>
        <v>-2.5132000010023745</v>
      </c>
      <c r="D280" s="56">
        <f aca="true" t="shared" si="124" ref="D280:Q280">D277/D278*100-100</f>
        <v>1.1790314851062078</v>
      </c>
      <c r="E280" s="56">
        <f t="shared" si="124"/>
        <v>-0.7422052809156696</v>
      </c>
      <c r="F280" s="56">
        <f t="shared" si="124"/>
        <v>-1.1417844522968181</v>
      </c>
      <c r="G280" s="56">
        <f t="shared" si="124"/>
        <v>-1.546523834321107</v>
      </c>
      <c r="H280" s="56">
        <f t="shared" si="124"/>
        <v>2.924070349479038</v>
      </c>
      <c r="I280" s="56">
        <f t="shared" si="124"/>
        <v>-2.3330732491606483</v>
      </c>
      <c r="J280" s="56">
        <f t="shared" si="124"/>
        <v>0.5866039995317891</v>
      </c>
      <c r="K280" s="56">
        <f t="shared" si="124"/>
        <v>-1.186642573767699</v>
      </c>
      <c r="L280" s="56">
        <f t="shared" si="124"/>
        <v>0.2155695600244485</v>
      </c>
      <c r="M280" s="56">
        <f t="shared" si="124"/>
        <v>-1.112677564422853</v>
      </c>
      <c r="N280" s="56">
        <f t="shared" si="124"/>
        <v>-1.021876410432455</v>
      </c>
      <c r="O280" s="56">
        <f t="shared" si="124"/>
        <v>-1.3394457410962275</v>
      </c>
      <c r="P280" s="67">
        <f t="shared" si="124"/>
        <v>0.15714035368135626</v>
      </c>
      <c r="Q280" s="62">
        <f t="shared" si="124"/>
        <v>-0.4418111345240021</v>
      </c>
    </row>
    <row r="281" spans="1:17" ht="15">
      <c r="A281" s="78"/>
      <c r="B281" s="50" t="s">
        <v>124</v>
      </c>
      <c r="C281" s="59">
        <f>C277-C278</f>
        <v>-835.7500000000036</v>
      </c>
      <c r="D281" s="18">
        <f aca="true" t="shared" si="125" ref="D281:Q281">D277-D278</f>
        <v>340.3333333333321</v>
      </c>
      <c r="E281" s="18">
        <f t="shared" si="125"/>
        <v>-178</v>
      </c>
      <c r="F281" s="18">
        <f t="shared" si="125"/>
        <v>-215.41666666666788</v>
      </c>
      <c r="G281" s="18">
        <f t="shared" si="125"/>
        <v>-155.91666666666788</v>
      </c>
      <c r="H281" s="18">
        <f t="shared" si="125"/>
        <v>805.6666666666679</v>
      </c>
      <c r="I281" s="18">
        <f t="shared" si="125"/>
        <v>-328.9166666666679</v>
      </c>
      <c r="J281" s="18">
        <f t="shared" si="125"/>
        <v>108.58333333333212</v>
      </c>
      <c r="K281" s="18">
        <f t="shared" si="125"/>
        <v>-195.9166666666697</v>
      </c>
      <c r="L281" s="18">
        <f t="shared" si="125"/>
        <v>36.99999999999636</v>
      </c>
      <c r="M281" s="18">
        <f t="shared" si="125"/>
        <v>-415.66666666666424</v>
      </c>
      <c r="N281" s="18">
        <f t="shared" si="125"/>
        <v>-220.74999999999636</v>
      </c>
      <c r="O281" s="18">
        <f t="shared" si="125"/>
        <v>-280.24999999999636</v>
      </c>
      <c r="P281" s="68">
        <f t="shared" si="125"/>
        <v>68</v>
      </c>
      <c r="Q281" s="22">
        <f t="shared" si="125"/>
        <v>-1467</v>
      </c>
    </row>
    <row r="282" spans="1:17" ht="15" customHeight="1">
      <c r="A282" s="78"/>
      <c r="B282" s="50" t="s">
        <v>24</v>
      </c>
      <c r="C282" s="58">
        <f>C278/C279*100-100</f>
        <v>-1.6873531049366335</v>
      </c>
      <c r="D282" s="56">
        <f aca="true" t="shared" si="126" ref="D282:Q282">D278/D279*100-100</f>
        <v>0.9709813295244203</v>
      </c>
      <c r="E282" s="56">
        <f t="shared" si="126"/>
        <v>0.07998302968761095</v>
      </c>
      <c r="F282" s="56">
        <f t="shared" si="126"/>
        <v>-0.03664734218462229</v>
      </c>
      <c r="G282" s="56">
        <f t="shared" si="126"/>
        <v>-2.247844670862861</v>
      </c>
      <c r="H282" s="56">
        <f t="shared" si="126"/>
        <v>1.0052101073944897</v>
      </c>
      <c r="I282" s="56">
        <f t="shared" si="126"/>
        <v>-2.1102515290210277</v>
      </c>
      <c r="J282" s="56">
        <f t="shared" si="126"/>
        <v>-0.9369968826234043</v>
      </c>
      <c r="K282" s="56">
        <f t="shared" si="126"/>
        <v>-0.7041653510552379</v>
      </c>
      <c r="L282" s="56">
        <f t="shared" si="126"/>
        <v>0.43398544929684135</v>
      </c>
      <c r="M282" s="56">
        <f t="shared" si="126"/>
        <v>-0.663663377525836</v>
      </c>
      <c r="N282" s="56">
        <f t="shared" si="126"/>
        <v>-0.24474246243244124</v>
      </c>
      <c r="O282" s="56">
        <f t="shared" si="126"/>
        <v>-1.3670969617448492</v>
      </c>
      <c r="P282" s="67">
        <f t="shared" si="126"/>
        <v>1.5684717424725392</v>
      </c>
      <c r="Q282" s="62">
        <f t="shared" si="126"/>
        <v>-0.20581179447472664</v>
      </c>
    </row>
    <row r="283" spans="1:17" ht="15.75" customHeight="1" thickBot="1">
      <c r="A283" s="79"/>
      <c r="B283" s="51" t="s">
        <v>123</v>
      </c>
      <c r="C283" s="60">
        <f>C278-C279</f>
        <v>-570.7499999999927</v>
      </c>
      <c r="D283" s="61">
        <f aca="true" t="shared" si="127" ref="D283:Q283">D278-D279</f>
        <v>277.58333333333576</v>
      </c>
      <c r="E283" s="61">
        <f t="shared" si="127"/>
        <v>19.16666666666424</v>
      </c>
      <c r="F283" s="61">
        <f t="shared" si="127"/>
        <v>-6.916666666667879</v>
      </c>
      <c r="G283" s="61">
        <f t="shared" si="127"/>
        <v>-231.83333333333394</v>
      </c>
      <c r="H283" s="61">
        <f t="shared" si="127"/>
        <v>274.2083333333285</v>
      </c>
      <c r="I283" s="61">
        <f t="shared" si="127"/>
        <v>-303.9166666666679</v>
      </c>
      <c r="J283" s="61">
        <f t="shared" si="127"/>
        <v>-175.08333333333212</v>
      </c>
      <c r="K283" s="61">
        <f t="shared" si="127"/>
        <v>-117.08333333333212</v>
      </c>
      <c r="L283" s="61">
        <f t="shared" si="127"/>
        <v>74.16666666666788</v>
      </c>
      <c r="M283" s="61">
        <f t="shared" si="127"/>
        <v>-249.58333333332848</v>
      </c>
      <c r="N283" s="61">
        <f t="shared" si="127"/>
        <v>-53.00000000000364</v>
      </c>
      <c r="O283" s="61">
        <f t="shared" si="127"/>
        <v>-290</v>
      </c>
      <c r="P283" s="69">
        <f t="shared" si="127"/>
        <v>668.25</v>
      </c>
      <c r="Q283" s="63">
        <f t="shared" si="127"/>
        <v>-684.7916666666279</v>
      </c>
    </row>
    <row r="284" spans="1:17" ht="15.75" customHeight="1">
      <c r="A284" s="77" t="s">
        <v>21</v>
      </c>
      <c r="B284" s="16" t="s">
        <v>122</v>
      </c>
      <c r="C284" s="64">
        <v>49104.24035535083</v>
      </c>
      <c r="D284" s="19">
        <v>46960.18135646418</v>
      </c>
      <c r="E284" s="19">
        <v>43201.050217920216</v>
      </c>
      <c r="F284" s="19">
        <v>42231.05689967161</v>
      </c>
      <c r="G284" s="19">
        <v>40726.389052136685</v>
      </c>
      <c r="H284" s="19">
        <v>42598.87476748661</v>
      </c>
      <c r="I284" s="19">
        <v>44305.57759231128</v>
      </c>
      <c r="J284" s="19">
        <v>43013.642812705606</v>
      </c>
      <c r="K284" s="19">
        <v>45048.960264799185</v>
      </c>
      <c r="L284" s="19">
        <v>43497.60186037498</v>
      </c>
      <c r="M284" s="19">
        <v>43201.24520640649</v>
      </c>
      <c r="N284" s="19">
        <v>43575.9108270325</v>
      </c>
      <c r="O284" s="19">
        <v>43311.10043558825</v>
      </c>
      <c r="P284" s="65">
        <v>42120.38139039448</v>
      </c>
      <c r="Q284" s="21">
        <f>Q270/Q277*1000</f>
        <v>43962.916299461736</v>
      </c>
    </row>
    <row r="285" spans="1:17" ht="15.75" customHeight="1">
      <c r="A285" s="78"/>
      <c r="B285" s="49" t="s">
        <v>15</v>
      </c>
      <c r="C285" s="57">
        <v>48514.69854881431</v>
      </c>
      <c r="D285" s="17">
        <v>47039.306784916254</v>
      </c>
      <c r="E285" s="17">
        <v>43356.880513984106</v>
      </c>
      <c r="F285" s="17">
        <v>43161.413427561834</v>
      </c>
      <c r="G285" s="17">
        <v>40417.513824484835</v>
      </c>
      <c r="H285" s="17">
        <v>43284.43969936637</v>
      </c>
      <c r="I285" s="17">
        <v>44905.16030642644</v>
      </c>
      <c r="J285" s="17">
        <v>42332.41673644688</v>
      </c>
      <c r="K285" s="17">
        <v>44054.00712692179</v>
      </c>
      <c r="L285" s="17">
        <v>42876.028082304845</v>
      </c>
      <c r="M285" s="17">
        <v>42118.95656363765</v>
      </c>
      <c r="N285" s="17">
        <v>42846.88672949401</v>
      </c>
      <c r="O285" s="17">
        <v>42818.913945689324</v>
      </c>
      <c r="P285" s="66">
        <v>41389.33640938144</v>
      </c>
      <c r="Q285" s="21">
        <f>Q271/Q278*1000</f>
        <v>43642.86066937248</v>
      </c>
    </row>
    <row r="286" spans="1:17" ht="15.75">
      <c r="A286" s="78"/>
      <c r="B286" s="49" t="s">
        <v>16</v>
      </c>
      <c r="C286" s="57">
        <v>43239.82537656873</v>
      </c>
      <c r="D286" s="17">
        <v>41447.682733089445</v>
      </c>
      <c r="E286" s="17">
        <v>40718.150235949935</v>
      </c>
      <c r="F286" s="17">
        <v>39280.88200880419</v>
      </c>
      <c r="G286" s="17">
        <v>40343.51074230585</v>
      </c>
      <c r="H286" s="17">
        <v>41498.37214310916</v>
      </c>
      <c r="I286" s="17">
        <v>42582.51829906899</v>
      </c>
      <c r="J286" s="17">
        <v>40404.821542454745</v>
      </c>
      <c r="K286" s="17">
        <v>42443.61514982935</v>
      </c>
      <c r="L286" s="17">
        <v>40853.65347480933</v>
      </c>
      <c r="M286" s="17">
        <v>39762.491385671514</v>
      </c>
      <c r="N286" s="17">
        <v>40561.713197237026</v>
      </c>
      <c r="O286" s="17">
        <v>40724.42687995475</v>
      </c>
      <c r="P286" s="66">
        <v>40075.84651313808</v>
      </c>
      <c r="Q286" s="21">
        <f>Q272/Q279*1000</f>
        <v>40964.25835434968</v>
      </c>
    </row>
    <row r="287" spans="1:17" ht="15">
      <c r="A287" s="78"/>
      <c r="B287" s="50" t="s">
        <v>125</v>
      </c>
      <c r="C287" s="58">
        <f>C284/C285*100-100</f>
        <v>1.2151818400836447</v>
      </c>
      <c r="D287" s="56">
        <f aca="true" t="shared" si="128" ref="D287:Q287">D284/D285*100-100</f>
        <v>-0.16821129787024347</v>
      </c>
      <c r="E287" s="56">
        <f t="shared" si="128"/>
        <v>-0.35941307173524706</v>
      </c>
      <c r="F287" s="56">
        <f t="shared" si="128"/>
        <v>-2.1555284083818265</v>
      </c>
      <c r="G287" s="56">
        <f t="shared" si="128"/>
        <v>0.7642113490531841</v>
      </c>
      <c r="H287" s="56">
        <f t="shared" si="128"/>
        <v>-1.5838600121461042</v>
      </c>
      <c r="I287" s="56">
        <f t="shared" si="128"/>
        <v>-1.3352200727571102</v>
      </c>
      <c r="J287" s="56">
        <f t="shared" si="128"/>
        <v>1.609230298614662</v>
      </c>
      <c r="K287" s="56">
        <f t="shared" si="128"/>
        <v>2.2584849886887497</v>
      </c>
      <c r="L287" s="56">
        <f t="shared" si="128"/>
        <v>1.4496999975766443</v>
      </c>
      <c r="M287" s="56">
        <f t="shared" si="128"/>
        <v>2.569599845460587</v>
      </c>
      <c r="N287" s="56">
        <f t="shared" si="128"/>
        <v>1.701463404193305</v>
      </c>
      <c r="O287" s="56">
        <f t="shared" si="128"/>
        <v>1.149460470957294</v>
      </c>
      <c r="P287" s="67">
        <f t="shared" si="128"/>
        <v>1.7662640777380147</v>
      </c>
      <c r="Q287" s="62">
        <f t="shared" si="128"/>
        <v>0.7333516299811862</v>
      </c>
    </row>
    <row r="288" spans="1:17" ht="15">
      <c r="A288" s="78"/>
      <c r="B288" s="50" t="s">
        <v>124</v>
      </c>
      <c r="C288" s="59">
        <f>C284-C285</f>
        <v>589.5418065365157</v>
      </c>
      <c r="D288" s="18">
        <f aca="true" t="shared" si="129" ref="D288:Q288">D284-D285</f>
        <v>-79.12542845207645</v>
      </c>
      <c r="E288" s="18">
        <f t="shared" si="129"/>
        <v>-155.83029606389027</v>
      </c>
      <c r="F288" s="18">
        <f t="shared" si="129"/>
        <v>-930.3565278902242</v>
      </c>
      <c r="G288" s="18">
        <f t="shared" si="129"/>
        <v>308.87522765184985</v>
      </c>
      <c r="H288" s="18">
        <f t="shared" si="129"/>
        <v>-685.5649318797587</v>
      </c>
      <c r="I288" s="18">
        <f t="shared" si="129"/>
        <v>-599.5827141151603</v>
      </c>
      <c r="J288" s="18">
        <f t="shared" si="129"/>
        <v>681.2260762587248</v>
      </c>
      <c r="K288" s="18">
        <f t="shared" si="129"/>
        <v>994.9531378773972</v>
      </c>
      <c r="L288" s="18">
        <f t="shared" si="129"/>
        <v>621.5737780701384</v>
      </c>
      <c r="M288" s="18">
        <f t="shared" si="129"/>
        <v>1082.2886427688427</v>
      </c>
      <c r="N288" s="18">
        <f t="shared" si="129"/>
        <v>729.024097538495</v>
      </c>
      <c r="O288" s="18">
        <f t="shared" si="129"/>
        <v>492.18648989892245</v>
      </c>
      <c r="P288" s="68">
        <f t="shared" si="129"/>
        <v>731.0449810130449</v>
      </c>
      <c r="Q288" s="22">
        <f t="shared" si="129"/>
        <v>320.05563008925674</v>
      </c>
    </row>
    <row r="289" spans="1:17" ht="15" customHeight="1">
      <c r="A289" s="78"/>
      <c r="B289" s="50" t="s">
        <v>24</v>
      </c>
      <c r="C289" s="58">
        <f>C285/C286*100-100</f>
        <v>12.19910840598348</v>
      </c>
      <c r="D289" s="56">
        <f aca="true" t="shared" si="130" ref="D289:Q289">D285/D286*100-100</f>
        <v>13.490800168094268</v>
      </c>
      <c r="E289" s="56">
        <f t="shared" si="130"/>
        <v>6.480476796572262</v>
      </c>
      <c r="F289" s="56">
        <f t="shared" si="130"/>
        <v>9.878931480937439</v>
      </c>
      <c r="G289" s="56">
        <f t="shared" si="130"/>
        <v>0.18343243019100441</v>
      </c>
      <c r="H289" s="56">
        <f t="shared" si="130"/>
        <v>4.303946068288809</v>
      </c>
      <c r="I289" s="56">
        <f t="shared" si="130"/>
        <v>5.4544496195478445</v>
      </c>
      <c r="J289" s="56">
        <f t="shared" si="130"/>
        <v>4.770705872235425</v>
      </c>
      <c r="K289" s="56">
        <f t="shared" si="130"/>
        <v>3.7941913557731226</v>
      </c>
      <c r="L289" s="56">
        <f t="shared" si="130"/>
        <v>4.950290697360813</v>
      </c>
      <c r="M289" s="56">
        <f t="shared" si="130"/>
        <v>5.926351935822851</v>
      </c>
      <c r="N289" s="56">
        <f t="shared" si="130"/>
        <v>5.633819067614326</v>
      </c>
      <c r="O289" s="56">
        <f t="shared" si="130"/>
        <v>5.143073153389224</v>
      </c>
      <c r="P289" s="67">
        <f t="shared" si="130"/>
        <v>3.277510047885727</v>
      </c>
      <c r="Q289" s="62">
        <f t="shared" si="130"/>
        <v>6.538876627161926</v>
      </c>
    </row>
    <row r="290" spans="1:17" ht="15.75" customHeight="1" thickBot="1">
      <c r="A290" s="79"/>
      <c r="B290" s="51" t="s">
        <v>123</v>
      </c>
      <c r="C290" s="60">
        <f>C285-C286</f>
        <v>5274.873172245578</v>
      </c>
      <c r="D290" s="61">
        <f aca="true" t="shared" si="131" ref="D290:Q290">D285-D286</f>
        <v>5591.62405182681</v>
      </c>
      <c r="E290" s="61">
        <f t="shared" si="131"/>
        <v>2638.7302780341706</v>
      </c>
      <c r="F290" s="61">
        <f t="shared" si="131"/>
        <v>3880.531418757644</v>
      </c>
      <c r="G290" s="61">
        <f t="shared" si="131"/>
        <v>74.00308217898419</v>
      </c>
      <c r="H290" s="61">
        <f t="shared" si="131"/>
        <v>1786.067556257207</v>
      </c>
      <c r="I290" s="61">
        <f t="shared" si="131"/>
        <v>2322.6420073574554</v>
      </c>
      <c r="J290" s="61">
        <f t="shared" si="131"/>
        <v>1927.595193992136</v>
      </c>
      <c r="K290" s="61">
        <f t="shared" si="131"/>
        <v>1610.3919770924404</v>
      </c>
      <c r="L290" s="61">
        <f t="shared" si="131"/>
        <v>2022.3746074955125</v>
      </c>
      <c r="M290" s="61">
        <f t="shared" si="131"/>
        <v>2356.4651779661363</v>
      </c>
      <c r="N290" s="61">
        <f t="shared" si="131"/>
        <v>2285.1735322569803</v>
      </c>
      <c r="O290" s="61">
        <f t="shared" si="131"/>
        <v>2094.4870657345746</v>
      </c>
      <c r="P290" s="69">
        <f t="shared" si="131"/>
        <v>1313.489896243358</v>
      </c>
      <c r="Q290" s="63">
        <f t="shared" si="131"/>
        <v>2678.6023150227993</v>
      </c>
    </row>
    <row r="293" spans="1:17" s="27" customFormat="1" ht="18">
      <c r="A293" s="91" t="s">
        <v>45</v>
      </c>
      <c r="B293" s="91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</row>
    <row r="294" s="3" customFormat="1" ht="13.5" thickBot="1">
      <c r="Q294" s="26" t="s">
        <v>64</v>
      </c>
    </row>
    <row r="295" spans="1:17" s="3" customFormat="1" ht="108.75" thickBot="1">
      <c r="A295" s="84" t="s">
        <v>18</v>
      </c>
      <c r="B295" s="85"/>
      <c r="C295" s="7" t="s">
        <v>0</v>
      </c>
      <c r="D295" s="8" t="s">
        <v>1</v>
      </c>
      <c r="E295" s="8" t="s">
        <v>2</v>
      </c>
      <c r="F295" s="8" t="s">
        <v>3</v>
      </c>
      <c r="G295" s="8" t="s">
        <v>4</v>
      </c>
      <c r="H295" s="8" t="s">
        <v>5</v>
      </c>
      <c r="I295" s="8" t="s">
        <v>6</v>
      </c>
      <c r="J295" s="8" t="s">
        <v>7</v>
      </c>
      <c r="K295" s="8" t="s">
        <v>8</v>
      </c>
      <c r="L295" s="8" t="s">
        <v>9</v>
      </c>
      <c r="M295" s="8" t="s">
        <v>10</v>
      </c>
      <c r="N295" s="8" t="s">
        <v>11</v>
      </c>
      <c r="O295" s="8" t="s">
        <v>12</v>
      </c>
      <c r="P295" s="9" t="s">
        <v>13</v>
      </c>
      <c r="Q295" s="10" t="s">
        <v>14</v>
      </c>
    </row>
    <row r="296" spans="1:17" s="3" customFormat="1" ht="15.75">
      <c r="A296" s="80" t="s">
        <v>20</v>
      </c>
      <c r="B296" s="16" t="s">
        <v>122</v>
      </c>
      <c r="C296" s="64">
        <v>92674</v>
      </c>
      <c r="D296" s="19">
        <v>7870.09</v>
      </c>
      <c r="E296" s="19">
        <v>47833</v>
      </c>
      <c r="F296" s="19">
        <v>15038</v>
      </c>
      <c r="G296" s="19">
        <v>33380.62</v>
      </c>
      <c r="H296" s="19">
        <v>120831.1</v>
      </c>
      <c r="I296" s="19">
        <v>26623.85</v>
      </c>
      <c r="J296" s="19">
        <v>91682.9</v>
      </c>
      <c r="K296" s="19">
        <v>49614</v>
      </c>
      <c r="L296" s="19">
        <v>34611</v>
      </c>
      <c r="M296" s="19">
        <v>120311</v>
      </c>
      <c r="N296" s="19">
        <v>74814</v>
      </c>
      <c r="O296" s="19">
        <v>47532</v>
      </c>
      <c r="P296" s="65">
        <v>141811</v>
      </c>
      <c r="Q296" s="21">
        <f>SUM(C296:P296)</f>
        <v>904626.5599999999</v>
      </c>
    </row>
    <row r="297" spans="1:17" ht="15.75" customHeight="1">
      <c r="A297" s="81"/>
      <c r="B297" s="49" t="s">
        <v>15</v>
      </c>
      <c r="C297" s="57">
        <v>61467</v>
      </c>
      <c r="D297" s="17">
        <v>7268.12</v>
      </c>
      <c r="E297" s="17">
        <v>47502</v>
      </c>
      <c r="F297" s="17">
        <v>3087</v>
      </c>
      <c r="G297" s="17">
        <v>35753.63</v>
      </c>
      <c r="H297" s="17">
        <v>125140.39</v>
      </c>
      <c r="I297" s="17">
        <v>22042.83</v>
      </c>
      <c r="J297" s="17">
        <v>83815.5</v>
      </c>
      <c r="K297" s="17">
        <v>49194</v>
      </c>
      <c r="L297" s="17">
        <v>35052</v>
      </c>
      <c r="M297" s="17">
        <v>115266</v>
      </c>
      <c r="N297" s="17">
        <v>77364.9</v>
      </c>
      <c r="O297" s="17">
        <v>49175</v>
      </c>
      <c r="P297" s="66">
        <v>195895</v>
      </c>
      <c r="Q297" s="21">
        <f>SUM(C297:P297)</f>
        <v>908023.37</v>
      </c>
    </row>
    <row r="298" spans="1:17" ht="15.75">
      <c r="A298" s="81"/>
      <c r="B298" s="49" t="s">
        <v>16</v>
      </c>
      <c r="C298" s="57">
        <v>82407</v>
      </c>
      <c r="D298" s="17">
        <v>119557.27</v>
      </c>
      <c r="E298" s="17">
        <v>42652</v>
      </c>
      <c r="F298" s="17">
        <v>52799</v>
      </c>
      <c r="G298" s="17">
        <v>11057.58</v>
      </c>
      <c r="H298" s="17">
        <v>107082.31</v>
      </c>
      <c r="I298" s="17">
        <v>12503.65</v>
      </c>
      <c r="J298" s="17">
        <v>88887.74</v>
      </c>
      <c r="K298" s="17">
        <v>54508</v>
      </c>
      <c r="L298" s="17">
        <v>14564</v>
      </c>
      <c r="M298" s="17">
        <v>106044</v>
      </c>
      <c r="N298" s="17">
        <v>37693.6</v>
      </c>
      <c r="O298" s="17">
        <v>50187.26</v>
      </c>
      <c r="P298" s="66">
        <v>198897</v>
      </c>
      <c r="Q298" s="21">
        <f>SUM(C298:P298)</f>
        <v>978840.41</v>
      </c>
    </row>
    <row r="299" spans="1:17" ht="15">
      <c r="A299" s="81"/>
      <c r="B299" s="50" t="s">
        <v>125</v>
      </c>
      <c r="C299" s="58">
        <f>C296/C297*100-100</f>
        <v>50.770332048090836</v>
      </c>
      <c r="D299" s="56">
        <f aca="true" t="shared" si="132" ref="D299:Q299">D296/D297*100-100</f>
        <v>8.282334358816314</v>
      </c>
      <c r="E299" s="56">
        <f t="shared" si="132"/>
        <v>0.6968127657782901</v>
      </c>
      <c r="F299" s="56">
        <f t="shared" si="132"/>
        <v>387.1396177518626</v>
      </c>
      <c r="G299" s="56">
        <f t="shared" si="132"/>
        <v>-6.637116287213345</v>
      </c>
      <c r="H299" s="56">
        <f t="shared" si="132"/>
        <v>-3.4435644638793264</v>
      </c>
      <c r="I299" s="56">
        <f t="shared" si="132"/>
        <v>20.78235870802432</v>
      </c>
      <c r="J299" s="56">
        <f t="shared" si="132"/>
        <v>9.386569309972487</v>
      </c>
      <c r="K299" s="56">
        <f t="shared" si="132"/>
        <v>0.8537626539821872</v>
      </c>
      <c r="L299" s="56">
        <f t="shared" si="132"/>
        <v>-1.2581307771311145</v>
      </c>
      <c r="M299" s="56">
        <f t="shared" si="132"/>
        <v>4.376832717366796</v>
      </c>
      <c r="N299" s="56">
        <f t="shared" si="132"/>
        <v>-3.2972316903401833</v>
      </c>
      <c r="O299" s="56">
        <f t="shared" si="132"/>
        <v>-3.341128622267405</v>
      </c>
      <c r="P299" s="67">
        <f t="shared" si="132"/>
        <v>-27.608667908828707</v>
      </c>
      <c r="Q299" s="62">
        <f t="shared" si="132"/>
        <v>-0.3740883893770359</v>
      </c>
    </row>
    <row r="300" spans="1:17" ht="15">
      <c r="A300" s="81"/>
      <c r="B300" s="50" t="s">
        <v>124</v>
      </c>
      <c r="C300" s="59">
        <f>C296-C297</f>
        <v>31207</v>
      </c>
      <c r="D300" s="18">
        <f aca="true" t="shared" si="133" ref="D300:Q300">D296-D297</f>
        <v>601.9700000000003</v>
      </c>
      <c r="E300" s="18">
        <f t="shared" si="133"/>
        <v>331</v>
      </c>
      <c r="F300" s="18">
        <f t="shared" si="133"/>
        <v>11951</v>
      </c>
      <c r="G300" s="18">
        <f t="shared" si="133"/>
        <v>-2373.0099999999948</v>
      </c>
      <c r="H300" s="18">
        <f t="shared" si="133"/>
        <v>-4309.289999999994</v>
      </c>
      <c r="I300" s="18">
        <f t="shared" si="133"/>
        <v>4581.019999999997</v>
      </c>
      <c r="J300" s="18">
        <f t="shared" si="133"/>
        <v>7867.399999999994</v>
      </c>
      <c r="K300" s="18">
        <f t="shared" si="133"/>
        <v>420</v>
      </c>
      <c r="L300" s="18">
        <f t="shared" si="133"/>
        <v>-441</v>
      </c>
      <c r="M300" s="18">
        <f t="shared" si="133"/>
        <v>5045</v>
      </c>
      <c r="N300" s="18">
        <f t="shared" si="133"/>
        <v>-2550.899999999994</v>
      </c>
      <c r="O300" s="18">
        <f t="shared" si="133"/>
        <v>-1643</v>
      </c>
      <c r="P300" s="68">
        <f t="shared" si="133"/>
        <v>-54084</v>
      </c>
      <c r="Q300" s="22">
        <f t="shared" si="133"/>
        <v>-3396.810000000056</v>
      </c>
    </row>
    <row r="301" spans="1:17" ht="15" customHeight="1">
      <c r="A301" s="81"/>
      <c r="B301" s="50" t="s">
        <v>24</v>
      </c>
      <c r="C301" s="58">
        <f>C297/C298*100-100</f>
        <v>-25.410462703411113</v>
      </c>
      <c r="D301" s="56">
        <f aca="true" t="shared" si="134" ref="D301:Q301">D297/D298*100-100</f>
        <v>-93.92080464868427</v>
      </c>
      <c r="E301" s="56">
        <f t="shared" si="134"/>
        <v>11.37109631435807</v>
      </c>
      <c r="F301" s="56">
        <f t="shared" si="134"/>
        <v>-94.15329835792345</v>
      </c>
      <c r="G301" s="56">
        <f t="shared" si="134"/>
        <v>223.34045966658164</v>
      </c>
      <c r="H301" s="56">
        <f t="shared" si="134"/>
        <v>16.863737810661732</v>
      </c>
      <c r="I301" s="56">
        <f t="shared" si="134"/>
        <v>76.29116298040975</v>
      </c>
      <c r="J301" s="56">
        <f t="shared" si="134"/>
        <v>-5.706343754493034</v>
      </c>
      <c r="K301" s="56">
        <f t="shared" si="134"/>
        <v>-9.74902766566376</v>
      </c>
      <c r="L301" s="56">
        <f t="shared" si="134"/>
        <v>140.67563856083493</v>
      </c>
      <c r="M301" s="56">
        <f t="shared" si="134"/>
        <v>8.69639017766211</v>
      </c>
      <c r="N301" s="56">
        <f t="shared" si="134"/>
        <v>105.24677929409765</v>
      </c>
      <c r="O301" s="56">
        <f t="shared" si="134"/>
        <v>-2.016966058716889</v>
      </c>
      <c r="P301" s="67">
        <f t="shared" si="134"/>
        <v>-1.5093239214266703</v>
      </c>
      <c r="Q301" s="62">
        <f t="shared" si="134"/>
        <v>-7.234789172629277</v>
      </c>
    </row>
    <row r="302" spans="1:17" ht="15.75" customHeight="1" thickBot="1">
      <c r="A302" s="82"/>
      <c r="B302" s="51" t="s">
        <v>123</v>
      </c>
      <c r="C302" s="60">
        <f>C297-C298</f>
        <v>-20940</v>
      </c>
      <c r="D302" s="61">
        <f aca="true" t="shared" si="135" ref="D302:Q302">D297-D298</f>
        <v>-112289.15000000001</v>
      </c>
      <c r="E302" s="61">
        <f t="shared" si="135"/>
        <v>4850</v>
      </c>
      <c r="F302" s="61">
        <f t="shared" si="135"/>
        <v>-49712</v>
      </c>
      <c r="G302" s="61">
        <f t="shared" si="135"/>
        <v>24696.049999999996</v>
      </c>
      <c r="H302" s="61">
        <f t="shared" si="135"/>
        <v>18058.08</v>
      </c>
      <c r="I302" s="61">
        <f t="shared" si="135"/>
        <v>9539.180000000002</v>
      </c>
      <c r="J302" s="61">
        <f t="shared" si="135"/>
        <v>-5072.240000000005</v>
      </c>
      <c r="K302" s="61">
        <f t="shared" si="135"/>
        <v>-5314</v>
      </c>
      <c r="L302" s="61">
        <f t="shared" si="135"/>
        <v>20488</v>
      </c>
      <c r="M302" s="61">
        <f t="shared" si="135"/>
        <v>9222</v>
      </c>
      <c r="N302" s="61">
        <f t="shared" si="135"/>
        <v>39671.299999999996</v>
      </c>
      <c r="O302" s="61">
        <f t="shared" si="135"/>
        <v>-1012.260000000002</v>
      </c>
      <c r="P302" s="69">
        <f t="shared" si="135"/>
        <v>-3002</v>
      </c>
      <c r="Q302" s="63">
        <f t="shared" si="135"/>
        <v>-70817.04000000004</v>
      </c>
    </row>
    <row r="303" spans="1:17" ht="15.75" customHeight="1">
      <c r="A303" s="77" t="s">
        <v>23</v>
      </c>
      <c r="B303" s="16" t="s">
        <v>122</v>
      </c>
      <c r="C303" s="64">
        <v>1085.6666666666667</v>
      </c>
      <c r="D303" s="19">
        <v>646.6666666666666</v>
      </c>
      <c r="E303" s="19">
        <v>240.66666666666666</v>
      </c>
      <c r="F303" s="19">
        <v>385.6666666666667</v>
      </c>
      <c r="G303" s="19">
        <v>149.33333333333334</v>
      </c>
      <c r="H303" s="19">
        <v>117.33333333333334</v>
      </c>
      <c r="I303" s="19">
        <v>337.66666666666663</v>
      </c>
      <c r="J303" s="19">
        <v>1030.3333333333335</v>
      </c>
      <c r="K303" s="19">
        <v>568.3333333333333</v>
      </c>
      <c r="L303" s="19">
        <v>169</v>
      </c>
      <c r="M303" s="19">
        <v>1054.3333333333333</v>
      </c>
      <c r="N303" s="19">
        <v>657.6666666666666</v>
      </c>
      <c r="O303" s="19">
        <v>430</v>
      </c>
      <c r="P303" s="65">
        <v>454.3333333333333</v>
      </c>
      <c r="Q303" s="21">
        <f>SUM(C303:P303)</f>
        <v>7327</v>
      </c>
    </row>
    <row r="304" spans="1:17" ht="15.75" customHeight="1">
      <c r="A304" s="78"/>
      <c r="B304" s="49" t="s">
        <v>15</v>
      </c>
      <c r="C304" s="57">
        <v>1372.1666666666665</v>
      </c>
      <c r="D304" s="17">
        <v>1275</v>
      </c>
      <c r="E304" s="17">
        <v>616</v>
      </c>
      <c r="F304" s="17">
        <v>650.3333333333334</v>
      </c>
      <c r="G304" s="17">
        <v>368.3333333333333</v>
      </c>
      <c r="H304" s="17">
        <v>1245.3333333333333</v>
      </c>
      <c r="I304" s="17">
        <v>488.66666666666663</v>
      </c>
      <c r="J304" s="17">
        <v>1198.3333333333333</v>
      </c>
      <c r="K304" s="17">
        <v>657.6666666666666</v>
      </c>
      <c r="L304" s="17">
        <v>371.33333333333337</v>
      </c>
      <c r="M304" s="17">
        <v>1325.6666666666667</v>
      </c>
      <c r="N304" s="17">
        <v>901.6666666666666</v>
      </c>
      <c r="O304" s="17">
        <v>617</v>
      </c>
      <c r="P304" s="66">
        <v>1553</v>
      </c>
      <c r="Q304" s="21">
        <f>SUM(C304:P304)</f>
        <v>12640.499999999998</v>
      </c>
    </row>
    <row r="305" spans="1:17" ht="15.75">
      <c r="A305" s="78"/>
      <c r="B305" s="49" t="s">
        <v>16</v>
      </c>
      <c r="C305" s="57">
        <v>1524.3333333333333</v>
      </c>
      <c r="D305" s="17">
        <v>1595</v>
      </c>
      <c r="E305" s="17">
        <v>799.3333333333333</v>
      </c>
      <c r="F305" s="17">
        <v>812</v>
      </c>
      <c r="G305" s="17">
        <v>483.33333333333337</v>
      </c>
      <c r="H305" s="17">
        <v>1852.6666666666665</v>
      </c>
      <c r="I305" s="17">
        <v>549.6666666666666</v>
      </c>
      <c r="J305" s="17">
        <v>1277.3333333333333</v>
      </c>
      <c r="K305" s="17">
        <v>735</v>
      </c>
      <c r="L305" s="17">
        <v>494</v>
      </c>
      <c r="M305" s="17">
        <v>1542</v>
      </c>
      <c r="N305" s="17">
        <v>1017.6666666666667</v>
      </c>
      <c r="O305" s="17">
        <v>720.6666666666666</v>
      </c>
      <c r="P305" s="66">
        <v>2673.6666666666665</v>
      </c>
      <c r="Q305" s="21">
        <f>SUM(C305:P305)</f>
        <v>16076.666666666664</v>
      </c>
    </row>
    <row r="306" spans="1:17" ht="15">
      <c r="A306" s="78"/>
      <c r="B306" s="50" t="s">
        <v>125</v>
      </c>
      <c r="C306" s="58">
        <f>C303/C304*100-100</f>
        <v>-20.879387829466765</v>
      </c>
      <c r="D306" s="56">
        <f aca="true" t="shared" si="136" ref="D306:Q306">D303/D304*100-100</f>
        <v>-49.28104575163399</v>
      </c>
      <c r="E306" s="56">
        <f t="shared" si="136"/>
        <v>-60.93073593073593</v>
      </c>
      <c r="F306" s="56">
        <f t="shared" si="136"/>
        <v>-40.697078421322395</v>
      </c>
      <c r="G306" s="56">
        <f t="shared" si="136"/>
        <v>-59.45701357466063</v>
      </c>
      <c r="H306" s="56">
        <f t="shared" si="136"/>
        <v>-90.5781584582441</v>
      </c>
      <c r="I306" s="56">
        <f t="shared" si="136"/>
        <v>-30.90040927694406</v>
      </c>
      <c r="J306" s="56">
        <f t="shared" si="136"/>
        <v>-14.019471488177999</v>
      </c>
      <c r="K306" s="56">
        <f t="shared" si="136"/>
        <v>-13.583375570197674</v>
      </c>
      <c r="L306" s="56">
        <f t="shared" si="136"/>
        <v>-54.48833034111311</v>
      </c>
      <c r="M306" s="56">
        <f t="shared" si="136"/>
        <v>-20.46768921297462</v>
      </c>
      <c r="N306" s="56">
        <f t="shared" si="136"/>
        <v>-27.06099815157117</v>
      </c>
      <c r="O306" s="56">
        <f t="shared" si="136"/>
        <v>-30.307941653160455</v>
      </c>
      <c r="P306" s="67">
        <f t="shared" si="136"/>
        <v>-70.74479502039064</v>
      </c>
      <c r="Q306" s="62">
        <f t="shared" si="136"/>
        <v>-42.03552074680589</v>
      </c>
    </row>
    <row r="307" spans="1:17" ht="15">
      <c r="A307" s="78"/>
      <c r="B307" s="50" t="s">
        <v>124</v>
      </c>
      <c r="C307" s="59">
        <f>C303-C304</f>
        <v>-286.4999999999998</v>
      </c>
      <c r="D307" s="18">
        <f aca="true" t="shared" si="137" ref="D307:Q307">D303-D304</f>
        <v>-628.3333333333334</v>
      </c>
      <c r="E307" s="18">
        <f t="shared" si="137"/>
        <v>-375.33333333333337</v>
      </c>
      <c r="F307" s="18">
        <f t="shared" si="137"/>
        <v>-264.6666666666667</v>
      </c>
      <c r="G307" s="18">
        <f t="shared" si="137"/>
        <v>-218.99999999999997</v>
      </c>
      <c r="H307" s="18">
        <f t="shared" si="137"/>
        <v>-1128</v>
      </c>
      <c r="I307" s="18">
        <f t="shared" si="137"/>
        <v>-151</v>
      </c>
      <c r="J307" s="18">
        <f t="shared" si="137"/>
        <v>-167.99999999999977</v>
      </c>
      <c r="K307" s="18">
        <f t="shared" si="137"/>
        <v>-89.33333333333337</v>
      </c>
      <c r="L307" s="18">
        <f t="shared" si="137"/>
        <v>-202.33333333333337</v>
      </c>
      <c r="M307" s="18">
        <f t="shared" si="137"/>
        <v>-271.3333333333335</v>
      </c>
      <c r="N307" s="18">
        <f t="shared" si="137"/>
        <v>-244</v>
      </c>
      <c r="O307" s="18">
        <f t="shared" si="137"/>
        <v>-187</v>
      </c>
      <c r="P307" s="68">
        <f t="shared" si="137"/>
        <v>-1098.6666666666667</v>
      </c>
      <c r="Q307" s="22">
        <f t="shared" si="137"/>
        <v>-5313.499999999998</v>
      </c>
    </row>
    <row r="308" spans="1:17" ht="15" customHeight="1">
      <c r="A308" s="78"/>
      <c r="B308" s="50" t="s">
        <v>24</v>
      </c>
      <c r="C308" s="58">
        <f>C304/C305*100-100</f>
        <v>-9.982506013557852</v>
      </c>
      <c r="D308" s="56">
        <f aca="true" t="shared" si="138" ref="D308:Q308">D304/D305*100-100</f>
        <v>-20.062695924764895</v>
      </c>
      <c r="E308" s="56">
        <f t="shared" si="138"/>
        <v>-22.935779816513758</v>
      </c>
      <c r="F308" s="56">
        <f t="shared" si="138"/>
        <v>-19.90968801313629</v>
      </c>
      <c r="G308" s="56">
        <f t="shared" si="138"/>
        <v>-23.793103448275872</v>
      </c>
      <c r="H308" s="56">
        <f t="shared" si="138"/>
        <v>-32.78157610651313</v>
      </c>
      <c r="I308" s="56">
        <f t="shared" si="138"/>
        <v>-11.097634930260767</v>
      </c>
      <c r="J308" s="56">
        <f t="shared" si="138"/>
        <v>-6.184759916492695</v>
      </c>
      <c r="K308" s="56">
        <f t="shared" si="138"/>
        <v>-10.521541950113388</v>
      </c>
      <c r="L308" s="56">
        <f t="shared" si="138"/>
        <v>-24.831309041835354</v>
      </c>
      <c r="M308" s="56">
        <f t="shared" si="138"/>
        <v>-14.029399048854302</v>
      </c>
      <c r="N308" s="56">
        <f t="shared" si="138"/>
        <v>-11.398624303963317</v>
      </c>
      <c r="O308" s="56">
        <f t="shared" si="138"/>
        <v>-14.384828862164653</v>
      </c>
      <c r="P308" s="67">
        <f t="shared" si="138"/>
        <v>-41.91497319536217</v>
      </c>
      <c r="Q308" s="62">
        <f t="shared" si="138"/>
        <v>-21.37362637362638</v>
      </c>
    </row>
    <row r="309" spans="1:17" ht="15.75" customHeight="1" thickBot="1">
      <c r="A309" s="79"/>
      <c r="B309" s="51" t="s">
        <v>123</v>
      </c>
      <c r="C309" s="60">
        <f>C304-C305</f>
        <v>-152.16666666666674</v>
      </c>
      <c r="D309" s="61">
        <f aca="true" t="shared" si="139" ref="D309:Q309">D304-D305</f>
        <v>-320</v>
      </c>
      <c r="E309" s="61">
        <f t="shared" si="139"/>
        <v>-183.33333333333326</v>
      </c>
      <c r="F309" s="61">
        <f t="shared" si="139"/>
        <v>-161.66666666666663</v>
      </c>
      <c r="G309" s="61">
        <f t="shared" si="139"/>
        <v>-115.00000000000006</v>
      </c>
      <c r="H309" s="61">
        <f t="shared" si="139"/>
        <v>-607.3333333333333</v>
      </c>
      <c r="I309" s="61">
        <f t="shared" si="139"/>
        <v>-61</v>
      </c>
      <c r="J309" s="61">
        <f t="shared" si="139"/>
        <v>-79</v>
      </c>
      <c r="K309" s="61">
        <f t="shared" si="139"/>
        <v>-77.33333333333337</v>
      </c>
      <c r="L309" s="61">
        <f t="shared" si="139"/>
        <v>-122.66666666666663</v>
      </c>
      <c r="M309" s="61">
        <f t="shared" si="139"/>
        <v>-216.33333333333326</v>
      </c>
      <c r="N309" s="61">
        <f t="shared" si="139"/>
        <v>-116.00000000000011</v>
      </c>
      <c r="O309" s="61">
        <f t="shared" si="139"/>
        <v>-103.66666666666663</v>
      </c>
      <c r="P309" s="69">
        <f t="shared" si="139"/>
        <v>-1120.6666666666665</v>
      </c>
      <c r="Q309" s="63">
        <f t="shared" si="139"/>
        <v>-3436.166666666666</v>
      </c>
    </row>
    <row r="310" spans="1:17" ht="15.75" customHeight="1">
      <c r="A310" s="77" t="s">
        <v>21</v>
      </c>
      <c r="B310" s="16" t="s">
        <v>122</v>
      </c>
      <c r="C310" s="64">
        <v>85361.37549892538</v>
      </c>
      <c r="D310" s="19">
        <v>12170.242268041236</v>
      </c>
      <c r="E310" s="19">
        <v>198752.0775623269</v>
      </c>
      <c r="F310" s="19">
        <v>38992.22126188418</v>
      </c>
      <c r="G310" s="19">
        <v>223530.9375</v>
      </c>
      <c r="H310" s="19">
        <v>1029810.5113636364</v>
      </c>
      <c r="I310" s="19">
        <v>78846.54491609082</v>
      </c>
      <c r="J310" s="19">
        <v>88983.72694920735</v>
      </c>
      <c r="K310" s="19">
        <v>87297.36070381233</v>
      </c>
      <c r="L310" s="19">
        <v>204798.81656804733</v>
      </c>
      <c r="M310" s="19">
        <v>114110.97059753399</v>
      </c>
      <c r="N310" s="19">
        <v>113756.71566142929</v>
      </c>
      <c r="O310" s="19">
        <v>110539.53488372093</v>
      </c>
      <c r="P310" s="65">
        <v>312129.8606016141</v>
      </c>
      <c r="Q310" s="21">
        <f>Q296/Q303*1000</f>
        <v>123464.7959601474</v>
      </c>
    </row>
    <row r="311" spans="1:17" ht="15.75" customHeight="1">
      <c r="A311" s="78"/>
      <c r="B311" s="49" t="s">
        <v>15</v>
      </c>
      <c r="C311" s="57">
        <v>44795.57876837119</v>
      </c>
      <c r="D311" s="17">
        <v>5700.486274509804</v>
      </c>
      <c r="E311" s="17">
        <v>77113.63636363635</v>
      </c>
      <c r="F311" s="17">
        <v>4746.796514607893</v>
      </c>
      <c r="G311" s="17">
        <v>97068.67873303167</v>
      </c>
      <c r="H311" s="17">
        <v>100487.46520342612</v>
      </c>
      <c r="I311" s="17">
        <v>45108.11050477491</v>
      </c>
      <c r="J311" s="17">
        <v>69943.39360222532</v>
      </c>
      <c r="K311" s="17">
        <v>74800.81094779524</v>
      </c>
      <c r="L311" s="17">
        <v>94394.97307001794</v>
      </c>
      <c r="M311" s="17">
        <v>86949.45939150112</v>
      </c>
      <c r="N311" s="17">
        <v>85802.10720887246</v>
      </c>
      <c r="O311" s="17">
        <v>79700.1620745543</v>
      </c>
      <c r="P311" s="66">
        <v>126139.72955569865</v>
      </c>
      <c r="Q311" s="21">
        <f>Q297/Q304*1000</f>
        <v>71834.45037775405</v>
      </c>
    </row>
    <row r="312" spans="1:17" ht="15.75">
      <c r="A312" s="78"/>
      <c r="B312" s="49" t="s">
        <v>16</v>
      </c>
      <c r="C312" s="57">
        <v>54061.01027771704</v>
      </c>
      <c r="D312" s="17">
        <v>74957.53605015675</v>
      </c>
      <c r="E312" s="17">
        <v>53359.46622185155</v>
      </c>
      <c r="F312" s="17">
        <v>65023.39901477832</v>
      </c>
      <c r="G312" s="17">
        <v>22877.75172413793</v>
      </c>
      <c r="H312" s="17">
        <v>57799.015833033474</v>
      </c>
      <c r="I312" s="17">
        <v>22747.69557307459</v>
      </c>
      <c r="J312" s="17">
        <v>69588.52296450941</v>
      </c>
      <c r="K312" s="17">
        <v>74160.54421768707</v>
      </c>
      <c r="L312" s="17">
        <v>29481.781376518218</v>
      </c>
      <c r="M312" s="17">
        <v>68770.4280155642</v>
      </c>
      <c r="N312" s="17">
        <v>37039.24009171306</v>
      </c>
      <c r="O312" s="17">
        <v>69640.04625346903</v>
      </c>
      <c r="P312" s="66">
        <v>74391.09836678719</v>
      </c>
      <c r="Q312" s="21">
        <f>Q298/Q305*1000</f>
        <v>60885.781256479386</v>
      </c>
    </row>
    <row r="313" spans="1:17" ht="15">
      <c r="A313" s="78"/>
      <c r="B313" s="50" t="s">
        <v>125</v>
      </c>
      <c r="C313" s="58">
        <f>C310/C311*100-100</f>
        <v>90.55759038255016</v>
      </c>
      <c r="D313" s="56">
        <f aca="true" t="shared" si="140" ref="D313:Q313">D310/D311*100-100</f>
        <v>113.49480872292389</v>
      </c>
      <c r="E313" s="56">
        <f t="shared" si="140"/>
        <v>157.73921051406967</v>
      </c>
      <c r="F313" s="56">
        <f t="shared" si="140"/>
        <v>721.4428645063821</v>
      </c>
      <c r="G313" s="56">
        <f t="shared" si="140"/>
        <v>130.28121987194027</v>
      </c>
      <c r="H313" s="56">
        <f t="shared" si="140"/>
        <v>924.8148953492807</v>
      </c>
      <c r="I313" s="56">
        <f t="shared" si="140"/>
        <v>74.79460796245178</v>
      </c>
      <c r="J313" s="56">
        <f t="shared" si="140"/>
        <v>27.222490025671632</v>
      </c>
      <c r="K313" s="56">
        <f t="shared" si="140"/>
        <v>16.706436197247427</v>
      </c>
      <c r="L313" s="56">
        <f t="shared" si="140"/>
        <v>116.95945229640228</v>
      </c>
      <c r="M313" s="56">
        <f t="shared" si="140"/>
        <v>31.238274965845022</v>
      </c>
      <c r="N313" s="56">
        <f t="shared" si="140"/>
        <v>32.58032857457161</v>
      </c>
      <c r="O313" s="56">
        <f t="shared" si="140"/>
        <v>38.694241023397666</v>
      </c>
      <c r="P313" s="67">
        <f t="shared" si="140"/>
        <v>147.44770081641016</v>
      </c>
      <c r="Q313" s="62">
        <f t="shared" si="140"/>
        <v>71.8740733880278</v>
      </c>
    </row>
    <row r="314" spans="1:17" ht="15">
      <c r="A314" s="78"/>
      <c r="B314" s="50" t="s">
        <v>124</v>
      </c>
      <c r="C314" s="59">
        <f>C310-C311</f>
        <v>40565.79673055419</v>
      </c>
      <c r="D314" s="18">
        <f aca="true" t="shared" si="141" ref="D314:Q314">D310-D311</f>
        <v>6469.755993531432</v>
      </c>
      <c r="E314" s="18">
        <f t="shared" si="141"/>
        <v>121638.44119869053</v>
      </c>
      <c r="F314" s="18">
        <f t="shared" si="141"/>
        <v>34245.42474727629</v>
      </c>
      <c r="G314" s="18">
        <f t="shared" si="141"/>
        <v>126462.25876696833</v>
      </c>
      <c r="H314" s="18">
        <f t="shared" si="141"/>
        <v>929323.0461602103</v>
      </c>
      <c r="I314" s="18">
        <f t="shared" si="141"/>
        <v>33738.43441131591</v>
      </c>
      <c r="J314" s="18">
        <f t="shared" si="141"/>
        <v>19040.333346982035</v>
      </c>
      <c r="K314" s="18">
        <f t="shared" si="141"/>
        <v>12496.549756017092</v>
      </c>
      <c r="L314" s="18">
        <f t="shared" si="141"/>
        <v>110403.8434980294</v>
      </c>
      <c r="M314" s="18">
        <f t="shared" si="141"/>
        <v>27161.51120603287</v>
      </c>
      <c r="N314" s="18">
        <f t="shared" si="141"/>
        <v>27954.60845255683</v>
      </c>
      <c r="O314" s="18">
        <f t="shared" si="141"/>
        <v>30839.372809166627</v>
      </c>
      <c r="P314" s="68">
        <f t="shared" si="141"/>
        <v>185990.13104591548</v>
      </c>
      <c r="Q314" s="22">
        <f t="shared" si="141"/>
        <v>51630.34558239335</v>
      </c>
    </row>
    <row r="315" spans="1:17" ht="15" customHeight="1">
      <c r="A315" s="78"/>
      <c r="B315" s="50" t="s">
        <v>24</v>
      </c>
      <c r="C315" s="58">
        <f>C311/C312*100-100</f>
        <v>-17.138842692262628</v>
      </c>
      <c r="D315" s="56">
        <f aca="true" t="shared" si="142" ref="D315:Q315">D311/D312*100-100</f>
        <v>-92.39504581541287</v>
      </c>
      <c r="E315" s="56">
        <f t="shared" si="142"/>
        <v>44.51725593172648</v>
      </c>
      <c r="F315" s="56">
        <f t="shared" si="142"/>
        <v>-92.69986406965737</v>
      </c>
      <c r="G315" s="56">
        <f t="shared" si="142"/>
        <v>324.2929108747</v>
      </c>
      <c r="H315" s="56">
        <f t="shared" si="142"/>
        <v>73.85670630397692</v>
      </c>
      <c r="I315" s="56">
        <f t="shared" si="142"/>
        <v>98.29749505777332</v>
      </c>
      <c r="J315" s="56">
        <f t="shared" si="142"/>
        <v>0.5099556975751511</v>
      </c>
      <c r="K315" s="56">
        <f t="shared" si="142"/>
        <v>0.8633522540351919</v>
      </c>
      <c r="L315" s="56">
        <f t="shared" si="142"/>
        <v>220.18069690050027</v>
      </c>
      <c r="M315" s="56">
        <f t="shared" si="142"/>
        <v>26.434372884552374</v>
      </c>
      <c r="N315" s="56">
        <f t="shared" si="142"/>
        <v>131.65191023470624</v>
      </c>
      <c r="O315" s="56">
        <f t="shared" si="142"/>
        <v>14.445877569451127</v>
      </c>
      <c r="P315" s="67">
        <f t="shared" si="142"/>
        <v>69.56293471265005</v>
      </c>
      <c r="Q315" s="62">
        <f t="shared" si="142"/>
        <v>17.98230866933241</v>
      </c>
    </row>
    <row r="316" spans="1:17" ht="15.75" customHeight="1" thickBot="1">
      <c r="A316" s="79"/>
      <c r="B316" s="51" t="s">
        <v>123</v>
      </c>
      <c r="C316" s="60">
        <f>C311-C312</f>
        <v>-9265.43150934585</v>
      </c>
      <c r="D316" s="61">
        <f aca="true" t="shared" si="143" ref="D316:Q316">D311-D312</f>
        <v>-69257.04977564694</v>
      </c>
      <c r="E316" s="61">
        <f t="shared" si="143"/>
        <v>23754.1701417848</v>
      </c>
      <c r="F316" s="61">
        <f t="shared" si="143"/>
        <v>-60276.602500170426</v>
      </c>
      <c r="G316" s="61">
        <f t="shared" si="143"/>
        <v>74190.92700889375</v>
      </c>
      <c r="H316" s="61">
        <f t="shared" si="143"/>
        <v>42688.44937039265</v>
      </c>
      <c r="I316" s="61">
        <f t="shared" si="143"/>
        <v>22360.414931700318</v>
      </c>
      <c r="J316" s="61">
        <f t="shared" si="143"/>
        <v>354.87063771591056</v>
      </c>
      <c r="K316" s="61">
        <f t="shared" si="143"/>
        <v>640.2667301081674</v>
      </c>
      <c r="L316" s="61">
        <f t="shared" si="143"/>
        <v>64913.19169349971</v>
      </c>
      <c r="M316" s="61">
        <f t="shared" si="143"/>
        <v>18179.031375936916</v>
      </c>
      <c r="N316" s="61">
        <f t="shared" si="143"/>
        <v>48762.8671171594</v>
      </c>
      <c r="O316" s="61">
        <f t="shared" si="143"/>
        <v>10060.115821085274</v>
      </c>
      <c r="P316" s="69">
        <f t="shared" si="143"/>
        <v>51748.63118891146</v>
      </c>
      <c r="Q316" s="63">
        <f t="shared" si="143"/>
        <v>10948.669121274666</v>
      </c>
    </row>
    <row r="317" ht="12.75">
      <c r="A317" s="28" t="s">
        <v>33</v>
      </c>
    </row>
    <row r="319" spans="1:17" s="27" customFormat="1" ht="18">
      <c r="A319" s="91" t="s">
        <v>46</v>
      </c>
      <c r="B319" s="91"/>
      <c r="C319" s="91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</row>
    <row r="320" s="3" customFormat="1" ht="13.5" thickBot="1">
      <c r="Q320" s="26" t="s">
        <v>65</v>
      </c>
    </row>
    <row r="321" spans="1:17" s="3" customFormat="1" ht="108.75" thickBot="1">
      <c r="A321" s="84" t="s">
        <v>18</v>
      </c>
      <c r="B321" s="85"/>
      <c r="C321" s="7" t="s">
        <v>0</v>
      </c>
      <c r="D321" s="8" t="s">
        <v>1</v>
      </c>
      <c r="E321" s="8" t="s">
        <v>2</v>
      </c>
      <c r="F321" s="8" t="s">
        <v>3</v>
      </c>
      <c r="G321" s="8" t="s">
        <v>4</v>
      </c>
      <c r="H321" s="8" t="s">
        <v>5</v>
      </c>
      <c r="I321" s="8" t="s">
        <v>6</v>
      </c>
      <c r="J321" s="8" t="s">
        <v>7</v>
      </c>
      <c r="K321" s="8" t="s">
        <v>8</v>
      </c>
      <c r="L321" s="8" t="s">
        <v>9</v>
      </c>
      <c r="M321" s="8" t="s">
        <v>10</v>
      </c>
      <c r="N321" s="8" t="s">
        <v>11</v>
      </c>
      <c r="O321" s="8" t="s">
        <v>12</v>
      </c>
      <c r="P321" s="9" t="s">
        <v>13</v>
      </c>
      <c r="Q321" s="10" t="s">
        <v>14</v>
      </c>
    </row>
    <row r="322" spans="1:17" s="3" customFormat="1" ht="15.75">
      <c r="A322" s="80" t="s">
        <v>20</v>
      </c>
      <c r="B322" s="16" t="s">
        <v>122</v>
      </c>
      <c r="C322" s="64">
        <v>2354583</v>
      </c>
      <c r="D322" s="19">
        <v>1837535.28</v>
      </c>
      <c r="E322" s="19">
        <v>1353309</v>
      </c>
      <c r="F322" s="19">
        <v>1029232</v>
      </c>
      <c r="G322" s="19">
        <v>568751.28</v>
      </c>
      <c r="H322" s="19">
        <v>1653775.3599999999</v>
      </c>
      <c r="I322" s="19">
        <v>811857.2599999999</v>
      </c>
      <c r="J322" s="19">
        <v>1131572</v>
      </c>
      <c r="K322" s="19">
        <v>1022205</v>
      </c>
      <c r="L322" s="19">
        <v>1011480</v>
      </c>
      <c r="M322" s="19">
        <v>2234517</v>
      </c>
      <c r="N322" s="19">
        <v>1365965</v>
      </c>
      <c r="O322" s="19">
        <v>1207809</v>
      </c>
      <c r="P322" s="65">
        <v>2553784</v>
      </c>
      <c r="Q322" s="21">
        <f>SUM(C322:P322)</f>
        <v>20136375.18</v>
      </c>
    </row>
    <row r="323" spans="1:17" ht="15.75" customHeight="1">
      <c r="A323" s="81"/>
      <c r="B323" s="49" t="s">
        <v>15</v>
      </c>
      <c r="C323" s="57">
        <v>2302450</v>
      </c>
      <c r="D323" s="17">
        <v>1803746.93</v>
      </c>
      <c r="E323" s="17">
        <v>1352401</v>
      </c>
      <c r="F323" s="17">
        <v>1023747</v>
      </c>
      <c r="G323" s="17">
        <v>568948.05</v>
      </c>
      <c r="H323" s="17">
        <v>1634014.85</v>
      </c>
      <c r="I323" s="17">
        <v>824797.31</v>
      </c>
      <c r="J323" s="17">
        <v>1103233.9</v>
      </c>
      <c r="K323" s="17">
        <v>1014279</v>
      </c>
      <c r="L323" s="17">
        <v>993474</v>
      </c>
      <c r="M323" s="17">
        <v>2206934.9</v>
      </c>
      <c r="N323" s="17">
        <v>1356190.5</v>
      </c>
      <c r="O323" s="17">
        <v>1204644</v>
      </c>
      <c r="P323" s="66">
        <v>2559750</v>
      </c>
      <c r="Q323" s="21">
        <f>SUM(C323:P323)</f>
        <v>19948611.44</v>
      </c>
    </row>
    <row r="324" spans="1:17" ht="15.75">
      <c r="A324" s="81"/>
      <c r="B324" s="49" t="s">
        <v>16</v>
      </c>
      <c r="C324" s="57">
        <v>2125641.7</v>
      </c>
      <c r="D324" s="17">
        <v>1707246.68</v>
      </c>
      <c r="E324" s="17">
        <v>1268012</v>
      </c>
      <c r="F324" s="17">
        <v>983676</v>
      </c>
      <c r="G324" s="17">
        <v>541126.2699999999</v>
      </c>
      <c r="H324" s="17">
        <v>1532151.32</v>
      </c>
      <c r="I324" s="17">
        <v>779288.2899999999</v>
      </c>
      <c r="J324" s="17">
        <v>1062321.24</v>
      </c>
      <c r="K324" s="17">
        <v>983170.6</v>
      </c>
      <c r="L324" s="17">
        <v>918426.8200000001</v>
      </c>
      <c r="M324" s="17">
        <v>2084742.7</v>
      </c>
      <c r="N324" s="17">
        <v>1239821.3</v>
      </c>
      <c r="O324" s="17">
        <v>1153032.39</v>
      </c>
      <c r="P324" s="66">
        <v>2443208.12</v>
      </c>
      <c r="Q324" s="21">
        <f>SUM(C324:P324)</f>
        <v>18821865.43</v>
      </c>
    </row>
    <row r="325" spans="1:17" ht="15">
      <c r="A325" s="81"/>
      <c r="B325" s="50" t="s">
        <v>125</v>
      </c>
      <c r="C325" s="58">
        <f>C322/C323*100-100</f>
        <v>2.2642402658038066</v>
      </c>
      <c r="D325" s="56">
        <f aca="true" t="shared" si="144" ref="D325:Q325">D322/D323*100-100</f>
        <v>1.8732311854856505</v>
      </c>
      <c r="E325" s="56">
        <f t="shared" si="144"/>
        <v>0.06713984979307952</v>
      </c>
      <c r="F325" s="56">
        <f t="shared" si="144"/>
        <v>0.5357769058175421</v>
      </c>
      <c r="G325" s="56">
        <f t="shared" si="144"/>
        <v>-0.03458487993763981</v>
      </c>
      <c r="H325" s="56">
        <f t="shared" si="144"/>
        <v>1.2093225468544375</v>
      </c>
      <c r="I325" s="56">
        <f t="shared" si="144"/>
        <v>-1.5688763582412975</v>
      </c>
      <c r="J325" s="56">
        <f t="shared" si="144"/>
        <v>2.56863934293537</v>
      </c>
      <c r="K325" s="56">
        <f t="shared" si="144"/>
        <v>0.7814417926428519</v>
      </c>
      <c r="L325" s="56">
        <f t="shared" si="144"/>
        <v>1.8124279045048013</v>
      </c>
      <c r="M325" s="56">
        <f t="shared" si="144"/>
        <v>1.2497921891579296</v>
      </c>
      <c r="N325" s="56">
        <f t="shared" si="144"/>
        <v>0.7207320800433337</v>
      </c>
      <c r="O325" s="56">
        <f t="shared" si="144"/>
        <v>0.2627332224292047</v>
      </c>
      <c r="P325" s="67">
        <f t="shared" si="144"/>
        <v>-0.2330696357066131</v>
      </c>
      <c r="Q325" s="62">
        <f t="shared" si="144"/>
        <v>0.9412371410648888</v>
      </c>
    </row>
    <row r="326" spans="1:17" ht="15">
      <c r="A326" s="81"/>
      <c r="B326" s="50" t="s">
        <v>124</v>
      </c>
      <c r="C326" s="59">
        <f>C322-C323</f>
        <v>52133</v>
      </c>
      <c r="D326" s="18">
        <f aca="true" t="shared" si="145" ref="D326:Q326">D322-D323</f>
        <v>33788.35000000009</v>
      </c>
      <c r="E326" s="18">
        <f t="shared" si="145"/>
        <v>908</v>
      </c>
      <c r="F326" s="18">
        <f t="shared" si="145"/>
        <v>5485</v>
      </c>
      <c r="G326" s="18">
        <f t="shared" si="145"/>
        <v>-196.77000000001863</v>
      </c>
      <c r="H326" s="18">
        <f t="shared" si="145"/>
        <v>19760.509999999776</v>
      </c>
      <c r="I326" s="18">
        <f t="shared" si="145"/>
        <v>-12940.050000000163</v>
      </c>
      <c r="J326" s="18">
        <f t="shared" si="145"/>
        <v>28338.100000000093</v>
      </c>
      <c r="K326" s="18">
        <f t="shared" si="145"/>
        <v>7926</v>
      </c>
      <c r="L326" s="18">
        <f t="shared" si="145"/>
        <v>18006</v>
      </c>
      <c r="M326" s="18">
        <f t="shared" si="145"/>
        <v>27582.100000000093</v>
      </c>
      <c r="N326" s="18">
        <f t="shared" si="145"/>
        <v>9774.5</v>
      </c>
      <c r="O326" s="18">
        <f t="shared" si="145"/>
        <v>3165</v>
      </c>
      <c r="P326" s="68">
        <f t="shared" si="145"/>
        <v>-5966</v>
      </c>
      <c r="Q326" s="22">
        <f t="shared" si="145"/>
        <v>187763.73999999836</v>
      </c>
    </row>
    <row r="327" spans="1:17" ht="15" customHeight="1">
      <c r="A327" s="81"/>
      <c r="B327" s="50" t="s">
        <v>24</v>
      </c>
      <c r="C327" s="58">
        <f>C323/C324*100-100</f>
        <v>8.317878784557138</v>
      </c>
      <c r="D327" s="56">
        <f aca="true" t="shared" si="146" ref="D327:Q327">D323/D324*100-100</f>
        <v>5.652390549677321</v>
      </c>
      <c r="E327" s="56">
        <f t="shared" si="146"/>
        <v>6.6552209285085695</v>
      </c>
      <c r="F327" s="56">
        <f t="shared" si="146"/>
        <v>4.0735974040232605</v>
      </c>
      <c r="G327" s="56">
        <f t="shared" si="146"/>
        <v>5.141458018661723</v>
      </c>
      <c r="H327" s="56">
        <f t="shared" si="146"/>
        <v>6.648398801758049</v>
      </c>
      <c r="I327" s="56">
        <f t="shared" si="146"/>
        <v>5.839818278290835</v>
      </c>
      <c r="J327" s="56">
        <f t="shared" si="146"/>
        <v>3.8512512467509197</v>
      </c>
      <c r="K327" s="56">
        <f t="shared" si="146"/>
        <v>3.1640897317311953</v>
      </c>
      <c r="L327" s="56">
        <f t="shared" si="146"/>
        <v>8.171274876315124</v>
      </c>
      <c r="M327" s="56">
        <f t="shared" si="146"/>
        <v>5.86126048072984</v>
      </c>
      <c r="N327" s="56">
        <f t="shared" si="146"/>
        <v>9.38596554196964</v>
      </c>
      <c r="O327" s="56">
        <f t="shared" si="146"/>
        <v>4.476163067717479</v>
      </c>
      <c r="P327" s="67">
        <f t="shared" si="146"/>
        <v>4.770034899851254</v>
      </c>
      <c r="Q327" s="62">
        <f t="shared" si="146"/>
        <v>5.98636736720097</v>
      </c>
    </row>
    <row r="328" spans="1:17" ht="15.75" customHeight="1" thickBot="1">
      <c r="A328" s="82"/>
      <c r="B328" s="51" t="s">
        <v>123</v>
      </c>
      <c r="C328" s="60">
        <f>C323-C324</f>
        <v>176808.2999999998</v>
      </c>
      <c r="D328" s="61">
        <f aca="true" t="shared" si="147" ref="D328:Q328">D323-D324</f>
        <v>96500.25</v>
      </c>
      <c r="E328" s="61">
        <f t="shared" si="147"/>
        <v>84389</v>
      </c>
      <c r="F328" s="61">
        <f t="shared" si="147"/>
        <v>40071</v>
      </c>
      <c r="G328" s="61">
        <f t="shared" si="147"/>
        <v>27821.780000000144</v>
      </c>
      <c r="H328" s="61">
        <f t="shared" si="147"/>
        <v>101863.53000000003</v>
      </c>
      <c r="I328" s="61">
        <f t="shared" si="147"/>
        <v>45509.020000000135</v>
      </c>
      <c r="J328" s="61">
        <f t="shared" si="147"/>
        <v>40912.659999999916</v>
      </c>
      <c r="K328" s="61">
        <f t="shared" si="147"/>
        <v>31108.400000000023</v>
      </c>
      <c r="L328" s="61">
        <f t="shared" si="147"/>
        <v>75047.17999999993</v>
      </c>
      <c r="M328" s="61">
        <f t="shared" si="147"/>
        <v>122192.19999999995</v>
      </c>
      <c r="N328" s="61">
        <f t="shared" si="147"/>
        <v>116369.19999999995</v>
      </c>
      <c r="O328" s="61">
        <f t="shared" si="147"/>
        <v>51611.6100000001</v>
      </c>
      <c r="P328" s="69">
        <f t="shared" si="147"/>
        <v>116541.87999999989</v>
      </c>
      <c r="Q328" s="63">
        <f t="shared" si="147"/>
        <v>1126746.0100000016</v>
      </c>
    </row>
    <row r="329" spans="1:17" ht="15.75" customHeight="1">
      <c r="A329" s="77" t="s">
        <v>23</v>
      </c>
      <c r="B329" s="16" t="s">
        <v>122</v>
      </c>
      <c r="C329" s="64">
        <v>52409.33333333333</v>
      </c>
      <c r="D329" s="19">
        <v>42065.833333333336</v>
      </c>
      <c r="E329" s="19">
        <v>31416.25</v>
      </c>
      <c r="F329" s="19">
        <v>24780.666666666664</v>
      </c>
      <c r="G329" s="19">
        <v>13614.166666666668</v>
      </c>
      <c r="H329" s="19">
        <v>36649.583333333336</v>
      </c>
      <c r="I329" s="19">
        <v>18753.75</v>
      </c>
      <c r="J329" s="19">
        <v>26166.083333333336</v>
      </c>
      <c r="K329" s="19">
        <v>23514.25</v>
      </c>
      <c r="L329" s="19">
        <v>23435.5</v>
      </c>
      <c r="M329" s="19">
        <v>52261.66666666667</v>
      </c>
      <c r="N329" s="19">
        <v>31583.333333333336</v>
      </c>
      <c r="O329" s="19">
        <v>28533.25</v>
      </c>
      <c r="P329" s="65">
        <v>59473</v>
      </c>
      <c r="Q329" s="21">
        <f>SUM(C329:P329)</f>
        <v>464656.6666666666</v>
      </c>
    </row>
    <row r="330" spans="1:17" ht="15.75" customHeight="1">
      <c r="A330" s="78"/>
      <c r="B330" s="49" t="s">
        <v>15</v>
      </c>
      <c r="C330" s="57">
        <v>53449.5</v>
      </c>
      <c r="D330" s="17">
        <v>42370.166666666664</v>
      </c>
      <c r="E330" s="17">
        <v>32013.916666666664</v>
      </c>
      <c r="F330" s="17">
        <v>25261.916666666664</v>
      </c>
      <c r="G330" s="17">
        <v>13939.75</v>
      </c>
      <c r="H330" s="17">
        <v>36992.66666666667</v>
      </c>
      <c r="I330" s="17">
        <v>19159</v>
      </c>
      <c r="J330" s="17">
        <v>26288.5</v>
      </c>
      <c r="K330" s="17">
        <v>23868.5</v>
      </c>
      <c r="L330" s="17">
        <v>23603.166666666668</v>
      </c>
      <c r="M330" s="17">
        <v>53112</v>
      </c>
      <c r="N330" s="17">
        <v>32056.083333333332</v>
      </c>
      <c r="O330" s="17">
        <v>28969.833333333332</v>
      </c>
      <c r="P330" s="66">
        <v>60500.666666666664</v>
      </c>
      <c r="Q330" s="21">
        <f>SUM(C330:P330)</f>
        <v>471585.6666666666</v>
      </c>
    </row>
    <row r="331" spans="1:17" ht="15.75">
      <c r="A331" s="78"/>
      <c r="B331" s="49" t="s">
        <v>16</v>
      </c>
      <c r="C331" s="57">
        <v>53932.083333333336</v>
      </c>
      <c r="D331" s="17">
        <v>42404.583333333336</v>
      </c>
      <c r="E331" s="17">
        <v>32175.75</v>
      </c>
      <c r="F331" s="17">
        <v>25356.583333333332</v>
      </c>
      <c r="G331" s="17">
        <v>14175.583333333332</v>
      </c>
      <c r="H331" s="17">
        <v>37319.541666666664</v>
      </c>
      <c r="I331" s="17">
        <v>19464.916666666664</v>
      </c>
      <c r="J331" s="17">
        <v>26594.916666666664</v>
      </c>
      <c r="K331" s="17">
        <v>24138.25</v>
      </c>
      <c r="L331" s="17">
        <v>23603</v>
      </c>
      <c r="M331" s="17">
        <v>53736.916666666664</v>
      </c>
      <c r="N331" s="17">
        <v>32136.75</v>
      </c>
      <c r="O331" s="17">
        <v>29251.166666666664</v>
      </c>
      <c r="P331" s="66">
        <v>60805.58333333333</v>
      </c>
      <c r="Q331" s="21">
        <f>SUM(C331:P331)</f>
        <v>475095.625</v>
      </c>
    </row>
    <row r="332" spans="1:17" ht="15">
      <c r="A332" s="78"/>
      <c r="B332" s="50" t="s">
        <v>125</v>
      </c>
      <c r="C332" s="58">
        <f>C329/C330*100-100</f>
        <v>-1.9460737082043238</v>
      </c>
      <c r="D332" s="56">
        <f aca="true" t="shared" si="148" ref="D332:Q332">D329/D330*100-100</f>
        <v>-0.7182726840032672</v>
      </c>
      <c r="E332" s="56">
        <f t="shared" si="148"/>
        <v>-1.8668964278555933</v>
      </c>
      <c r="F332" s="56">
        <f t="shared" si="148"/>
        <v>-1.905041515060546</v>
      </c>
      <c r="G332" s="56">
        <f t="shared" si="148"/>
        <v>-2.3356468611942915</v>
      </c>
      <c r="H332" s="56">
        <f t="shared" si="148"/>
        <v>-0.9274360684099605</v>
      </c>
      <c r="I332" s="56">
        <f t="shared" si="148"/>
        <v>-2.115193903648418</v>
      </c>
      <c r="J332" s="56">
        <f t="shared" si="148"/>
        <v>-0.4656662292130136</v>
      </c>
      <c r="K332" s="56">
        <f t="shared" si="148"/>
        <v>-1.4841737017407866</v>
      </c>
      <c r="L332" s="56">
        <f t="shared" si="148"/>
        <v>-0.7103566611824732</v>
      </c>
      <c r="M332" s="56">
        <f t="shared" si="148"/>
        <v>-1.6010192298036827</v>
      </c>
      <c r="N332" s="56">
        <f t="shared" si="148"/>
        <v>-1.474759081089644</v>
      </c>
      <c r="O332" s="56">
        <f t="shared" si="148"/>
        <v>-1.5070274250801106</v>
      </c>
      <c r="P332" s="67">
        <f t="shared" si="148"/>
        <v>-1.6986038721336456</v>
      </c>
      <c r="Q332" s="62">
        <f t="shared" si="148"/>
        <v>-1.469298261114801</v>
      </c>
    </row>
    <row r="333" spans="1:17" ht="15">
      <c r="A333" s="78"/>
      <c r="B333" s="50" t="s">
        <v>124</v>
      </c>
      <c r="C333" s="59">
        <f>C329-C330</f>
        <v>-1040.1666666666715</v>
      </c>
      <c r="D333" s="18">
        <f aca="true" t="shared" si="149" ref="D333:Q333">D329-D330</f>
        <v>-304.3333333333285</v>
      </c>
      <c r="E333" s="18">
        <f t="shared" si="149"/>
        <v>-597.6666666666642</v>
      </c>
      <c r="F333" s="18">
        <f t="shared" si="149"/>
        <v>-481.25</v>
      </c>
      <c r="G333" s="18">
        <f t="shared" si="149"/>
        <v>-325.5833333333321</v>
      </c>
      <c r="H333" s="18">
        <f t="shared" si="149"/>
        <v>-343.08333333333576</v>
      </c>
      <c r="I333" s="18">
        <f t="shared" si="149"/>
        <v>-405.25</v>
      </c>
      <c r="J333" s="18">
        <f t="shared" si="149"/>
        <v>-122.41666666666424</v>
      </c>
      <c r="K333" s="18">
        <f t="shared" si="149"/>
        <v>-354.25</v>
      </c>
      <c r="L333" s="18">
        <f t="shared" si="149"/>
        <v>-167.66666666666788</v>
      </c>
      <c r="M333" s="18">
        <f t="shared" si="149"/>
        <v>-850.3333333333285</v>
      </c>
      <c r="N333" s="18">
        <f t="shared" si="149"/>
        <v>-472.74999999999636</v>
      </c>
      <c r="O333" s="18">
        <f t="shared" si="149"/>
        <v>-436.5833333333321</v>
      </c>
      <c r="P333" s="68">
        <f t="shared" si="149"/>
        <v>-1027.6666666666642</v>
      </c>
      <c r="Q333" s="22">
        <f t="shared" si="149"/>
        <v>-6929</v>
      </c>
    </row>
    <row r="334" spans="1:17" ht="15" customHeight="1">
      <c r="A334" s="78"/>
      <c r="B334" s="50" t="s">
        <v>24</v>
      </c>
      <c r="C334" s="58">
        <f>C330/C331*100-100</f>
        <v>-0.8947982416156179</v>
      </c>
      <c r="D334" s="56">
        <f aca="true" t="shared" si="150" ref="D334:Q334">D330/D331*100-100</f>
        <v>-0.08116261017383408</v>
      </c>
      <c r="E334" s="56">
        <f t="shared" si="150"/>
        <v>-0.5029667788111709</v>
      </c>
      <c r="F334" s="56">
        <f t="shared" si="150"/>
        <v>-0.3733415713867885</v>
      </c>
      <c r="G334" s="56">
        <f t="shared" si="150"/>
        <v>-1.6636587559594744</v>
      </c>
      <c r="H334" s="56">
        <f t="shared" si="150"/>
        <v>-0.8758816035834514</v>
      </c>
      <c r="I334" s="56">
        <f t="shared" si="150"/>
        <v>-1.5716310113494671</v>
      </c>
      <c r="J334" s="56">
        <f t="shared" si="150"/>
        <v>-1.152162537326987</v>
      </c>
      <c r="K334" s="56">
        <f t="shared" si="150"/>
        <v>-1.1175209470446248</v>
      </c>
      <c r="L334" s="56">
        <f t="shared" si="150"/>
        <v>0.0007061249276176795</v>
      </c>
      <c r="M334" s="56">
        <f t="shared" si="150"/>
        <v>-1.1629187259534461</v>
      </c>
      <c r="N334" s="56">
        <f t="shared" si="150"/>
        <v>-0.25101065498741093</v>
      </c>
      <c r="O334" s="56">
        <f t="shared" si="150"/>
        <v>-0.9617850000284847</v>
      </c>
      <c r="P334" s="67">
        <f t="shared" si="150"/>
        <v>-0.5014616256456748</v>
      </c>
      <c r="Q334" s="62">
        <f t="shared" si="150"/>
        <v>-0.738789866426032</v>
      </c>
    </row>
    <row r="335" spans="1:17" ht="15.75" customHeight="1" thickBot="1">
      <c r="A335" s="79"/>
      <c r="B335" s="51" t="s">
        <v>123</v>
      </c>
      <c r="C335" s="60">
        <f>C330-C331</f>
        <v>-482.58333333333576</v>
      </c>
      <c r="D335" s="61">
        <f aca="true" t="shared" si="151" ref="D335:Q335">D330-D331</f>
        <v>-34.41666666667152</v>
      </c>
      <c r="E335" s="61">
        <f t="shared" si="151"/>
        <v>-161.83333333333576</v>
      </c>
      <c r="F335" s="61">
        <f t="shared" si="151"/>
        <v>-94.66666666666788</v>
      </c>
      <c r="G335" s="61">
        <f t="shared" si="151"/>
        <v>-235.83333333333212</v>
      </c>
      <c r="H335" s="61">
        <f t="shared" si="151"/>
        <v>-326.8749999999927</v>
      </c>
      <c r="I335" s="61">
        <f t="shared" si="151"/>
        <v>-305.91666666666424</v>
      </c>
      <c r="J335" s="61">
        <f t="shared" si="151"/>
        <v>-306.41666666666424</v>
      </c>
      <c r="K335" s="61">
        <f t="shared" si="151"/>
        <v>-269.75</v>
      </c>
      <c r="L335" s="61">
        <f t="shared" si="151"/>
        <v>0.16666666666787933</v>
      </c>
      <c r="M335" s="61">
        <f t="shared" si="151"/>
        <v>-624.9166666666642</v>
      </c>
      <c r="N335" s="61">
        <f t="shared" si="151"/>
        <v>-80.66666666666788</v>
      </c>
      <c r="O335" s="61">
        <f t="shared" si="151"/>
        <v>-281.3333333333321</v>
      </c>
      <c r="P335" s="69">
        <f t="shared" si="151"/>
        <v>-304.91666666666424</v>
      </c>
      <c r="Q335" s="63">
        <f t="shared" si="151"/>
        <v>-3509.958333333372</v>
      </c>
    </row>
    <row r="336" spans="1:17" ht="15.75" customHeight="1">
      <c r="A336" s="77" t="s">
        <v>21</v>
      </c>
      <c r="B336" s="16" t="s">
        <v>122</v>
      </c>
      <c r="C336" s="64">
        <v>44926.787849492466</v>
      </c>
      <c r="D336" s="19">
        <v>43682.3696190495</v>
      </c>
      <c r="E336" s="19">
        <v>43076.71985039589</v>
      </c>
      <c r="F336" s="19">
        <v>41533.6687202389</v>
      </c>
      <c r="G336" s="19">
        <v>41776.429944298216</v>
      </c>
      <c r="H336" s="19">
        <v>45123.98803988221</v>
      </c>
      <c r="I336" s="19">
        <v>43290.395787509166</v>
      </c>
      <c r="J336" s="19">
        <v>43245.753886233135</v>
      </c>
      <c r="K336" s="19">
        <v>43471.724592534316</v>
      </c>
      <c r="L336" s="19">
        <v>43160.163000576045</v>
      </c>
      <c r="M336" s="19">
        <v>42756.32873042701</v>
      </c>
      <c r="N336" s="19">
        <v>43249.551451187326</v>
      </c>
      <c r="O336" s="19">
        <v>42329.87829987821</v>
      </c>
      <c r="P336" s="65">
        <v>42940.22497603954</v>
      </c>
      <c r="Q336" s="21">
        <f>Q322/Q329*1000</f>
        <v>43336.02985717053</v>
      </c>
    </row>
    <row r="337" spans="1:17" ht="15.75" customHeight="1">
      <c r="A337" s="78"/>
      <c r="B337" s="49" t="s">
        <v>15</v>
      </c>
      <c r="C337" s="57">
        <v>43077.11016941225</v>
      </c>
      <c r="D337" s="17">
        <v>42571.15493999316</v>
      </c>
      <c r="E337" s="17">
        <v>42244.159441076416</v>
      </c>
      <c r="F337" s="17">
        <v>40525.309837271525</v>
      </c>
      <c r="G337" s="17">
        <v>40814.79581771552</v>
      </c>
      <c r="H337" s="17">
        <v>44171.31818919064</v>
      </c>
      <c r="I337" s="17">
        <v>43050.12317970666</v>
      </c>
      <c r="J337" s="17">
        <v>41966.40736443692</v>
      </c>
      <c r="K337" s="17">
        <v>42494.45922450091</v>
      </c>
      <c r="L337" s="17">
        <v>42090.708167689365</v>
      </c>
      <c r="M337" s="17">
        <v>41552.472134357595</v>
      </c>
      <c r="N337" s="17">
        <v>42306.80604045514</v>
      </c>
      <c r="O337" s="17">
        <v>41582.703847105324</v>
      </c>
      <c r="P337" s="66">
        <v>42309.45113552468</v>
      </c>
      <c r="Q337" s="21">
        <f>Q323/Q330*1000</f>
        <v>42301.140280627704</v>
      </c>
    </row>
    <row r="338" spans="1:17" ht="15.75">
      <c r="A338" s="78"/>
      <c r="B338" s="49" t="s">
        <v>16</v>
      </c>
      <c r="C338" s="57">
        <v>39413.30593261587</v>
      </c>
      <c r="D338" s="17">
        <v>40260.899784810994</v>
      </c>
      <c r="E338" s="17">
        <v>39408.93374668811</v>
      </c>
      <c r="F338" s="17">
        <v>38793.71234952133</v>
      </c>
      <c r="G338" s="17">
        <v>38173.12185859488</v>
      </c>
      <c r="H338" s="17">
        <v>41054.93399905546</v>
      </c>
      <c r="I338" s="17">
        <v>40035.531790101</v>
      </c>
      <c r="J338" s="17">
        <v>39944.52223012543</v>
      </c>
      <c r="K338" s="17">
        <v>40730.815199942</v>
      </c>
      <c r="L338" s="17">
        <v>38911.44430792696</v>
      </c>
      <c r="M338" s="17">
        <v>38795.35390785044</v>
      </c>
      <c r="N338" s="17">
        <v>38579.548336406144</v>
      </c>
      <c r="O338" s="17">
        <v>39418.33852780801</v>
      </c>
      <c r="P338" s="66">
        <v>40180.65424364813</v>
      </c>
      <c r="Q338" s="21">
        <f>Q324/Q331*1000</f>
        <v>39617.004324129484</v>
      </c>
    </row>
    <row r="339" spans="1:17" ht="15">
      <c r="A339" s="78"/>
      <c r="B339" s="50" t="s">
        <v>125</v>
      </c>
      <c r="C339" s="58">
        <f>C336/C337*100-100</f>
        <v>4.293875965230413</v>
      </c>
      <c r="D339" s="56">
        <f aca="true" t="shared" si="152" ref="D339:Q339">D336/D337*100-100</f>
        <v>2.610252600904701</v>
      </c>
      <c r="E339" s="56">
        <f t="shared" si="152"/>
        <v>1.9708296255267328</v>
      </c>
      <c r="F339" s="56">
        <f t="shared" si="152"/>
        <v>2.4882200457354173</v>
      </c>
      <c r="G339" s="56">
        <f t="shared" si="152"/>
        <v>2.3560919693865117</v>
      </c>
      <c r="H339" s="56">
        <f t="shared" si="152"/>
        <v>2.156761196510317</v>
      </c>
      <c r="I339" s="56">
        <f t="shared" si="152"/>
        <v>0.5581229275454689</v>
      </c>
      <c r="J339" s="56">
        <f t="shared" si="152"/>
        <v>3.0485014137292126</v>
      </c>
      <c r="K339" s="56">
        <f t="shared" si="152"/>
        <v>2.2997477456306683</v>
      </c>
      <c r="L339" s="56">
        <f t="shared" si="152"/>
        <v>2.5408335460310525</v>
      </c>
      <c r="M339" s="56">
        <f t="shared" si="152"/>
        <v>2.8971960854141656</v>
      </c>
      <c r="N339" s="56">
        <f t="shared" si="152"/>
        <v>2.2283540143179295</v>
      </c>
      <c r="O339" s="56">
        <f t="shared" si="152"/>
        <v>1.7968395117358398</v>
      </c>
      <c r="P339" s="67">
        <f t="shared" si="152"/>
        <v>1.4908580082837233</v>
      </c>
      <c r="Q339" s="62">
        <f t="shared" si="152"/>
        <v>2.44648151250135</v>
      </c>
    </row>
    <row r="340" spans="1:17" ht="15">
      <c r="A340" s="78"/>
      <c r="B340" s="50" t="s">
        <v>124</v>
      </c>
      <c r="C340" s="59">
        <f>C336-C337</f>
        <v>1849.6776800802181</v>
      </c>
      <c r="D340" s="18">
        <f aca="true" t="shared" si="153" ref="D340:Q340">D336-D337</f>
        <v>1111.214679056342</v>
      </c>
      <c r="E340" s="18">
        <f t="shared" si="153"/>
        <v>832.5604093194779</v>
      </c>
      <c r="F340" s="18">
        <f t="shared" si="153"/>
        <v>1008.3588829673754</v>
      </c>
      <c r="G340" s="18">
        <f t="shared" si="153"/>
        <v>961.6341265826923</v>
      </c>
      <c r="H340" s="18">
        <f t="shared" si="153"/>
        <v>952.6698506915709</v>
      </c>
      <c r="I340" s="18">
        <f t="shared" si="153"/>
        <v>240.272607802508</v>
      </c>
      <c r="J340" s="18">
        <f t="shared" si="153"/>
        <v>1279.3465217962148</v>
      </c>
      <c r="K340" s="18">
        <f t="shared" si="153"/>
        <v>977.2653680334042</v>
      </c>
      <c r="L340" s="18">
        <f t="shared" si="153"/>
        <v>1069.4548328866804</v>
      </c>
      <c r="M340" s="18">
        <f t="shared" si="153"/>
        <v>1203.8565960694177</v>
      </c>
      <c r="N340" s="18">
        <f t="shared" si="153"/>
        <v>942.7454107321828</v>
      </c>
      <c r="O340" s="18">
        <f t="shared" si="153"/>
        <v>747.1744527728879</v>
      </c>
      <c r="P340" s="68">
        <f t="shared" si="153"/>
        <v>630.773840514863</v>
      </c>
      <c r="Q340" s="22">
        <f t="shared" si="153"/>
        <v>1034.8895765428242</v>
      </c>
    </row>
    <row r="341" spans="1:17" ht="15" customHeight="1">
      <c r="A341" s="78"/>
      <c r="B341" s="50" t="s">
        <v>24</v>
      </c>
      <c r="C341" s="58">
        <f>C337/C338*100-100</f>
        <v>9.295856183848954</v>
      </c>
      <c r="D341" s="56">
        <f aca="true" t="shared" si="154" ref="D341:Q341">D337/D338*100-100</f>
        <v>5.7382104412225345</v>
      </c>
      <c r="E341" s="56">
        <f t="shared" si="154"/>
        <v>7.194373013521528</v>
      </c>
      <c r="F341" s="56">
        <f t="shared" si="154"/>
        <v>4.463603462718254</v>
      </c>
      <c r="G341" s="56">
        <f t="shared" si="154"/>
        <v>6.920246054033058</v>
      </c>
      <c r="H341" s="56">
        <f t="shared" si="154"/>
        <v>7.590766532974769</v>
      </c>
      <c r="I341" s="56">
        <f t="shared" si="154"/>
        <v>7.529789801246082</v>
      </c>
      <c r="J341" s="56">
        <f t="shared" si="154"/>
        <v>5.061733177488392</v>
      </c>
      <c r="K341" s="56">
        <f t="shared" si="154"/>
        <v>4.329999328276202</v>
      </c>
      <c r="L341" s="56">
        <f t="shared" si="154"/>
        <v>8.17051105737221</v>
      </c>
      <c r="M341" s="56">
        <f t="shared" si="154"/>
        <v>7.106825814905733</v>
      </c>
      <c r="N341" s="56">
        <f t="shared" si="154"/>
        <v>9.661226905893344</v>
      </c>
      <c r="O341" s="56">
        <f t="shared" si="154"/>
        <v>5.490757348309955</v>
      </c>
      <c r="P341" s="67">
        <f t="shared" si="154"/>
        <v>5.298064284787188</v>
      </c>
      <c r="Q341" s="62">
        <f t="shared" si="154"/>
        <v>6.775211811922375</v>
      </c>
    </row>
    <row r="342" spans="1:17" ht="15.75" customHeight="1" thickBot="1">
      <c r="A342" s="79"/>
      <c r="B342" s="51" t="s">
        <v>123</v>
      </c>
      <c r="C342" s="60">
        <f>C337-C338</f>
        <v>3663.804236796379</v>
      </c>
      <c r="D342" s="61">
        <f aca="true" t="shared" si="155" ref="D342:Q342">D337-D338</f>
        <v>2310.255155182167</v>
      </c>
      <c r="E342" s="61">
        <f t="shared" si="155"/>
        <v>2835.225694388304</v>
      </c>
      <c r="F342" s="61">
        <f t="shared" si="155"/>
        <v>1731.597487750194</v>
      </c>
      <c r="G342" s="61">
        <f t="shared" si="155"/>
        <v>2641.6739591206424</v>
      </c>
      <c r="H342" s="61">
        <f t="shared" si="155"/>
        <v>3116.3841901351843</v>
      </c>
      <c r="I342" s="61">
        <f t="shared" si="155"/>
        <v>3014.591389605659</v>
      </c>
      <c r="J342" s="61">
        <f t="shared" si="155"/>
        <v>2021.8851343114875</v>
      </c>
      <c r="K342" s="61">
        <f t="shared" si="155"/>
        <v>1763.644024558911</v>
      </c>
      <c r="L342" s="61">
        <f t="shared" si="155"/>
        <v>3179.2638597624027</v>
      </c>
      <c r="M342" s="61">
        <f t="shared" si="155"/>
        <v>2757.1182265071548</v>
      </c>
      <c r="N342" s="61">
        <f t="shared" si="155"/>
        <v>3727.2577040489996</v>
      </c>
      <c r="O342" s="61">
        <f t="shared" si="155"/>
        <v>2164.3653192973143</v>
      </c>
      <c r="P342" s="69">
        <f t="shared" si="155"/>
        <v>2128.7968918765473</v>
      </c>
      <c r="Q342" s="63">
        <f t="shared" si="155"/>
        <v>2684.1359564982195</v>
      </c>
    </row>
    <row r="343" spans="3:17" ht="12.75"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</row>
    <row r="345" spans="1:17" s="3" customFormat="1" ht="18">
      <c r="A345" s="83" t="s">
        <v>17</v>
      </c>
      <c r="B345" s="83"/>
      <c r="C345" s="83"/>
      <c r="D345" s="83"/>
      <c r="E345" s="83"/>
      <c r="F345" s="83"/>
      <c r="G345" s="83"/>
      <c r="H345" s="83"/>
      <c r="I345" s="83"/>
      <c r="J345" s="83"/>
      <c r="K345" s="83"/>
      <c r="L345" s="83"/>
      <c r="M345" s="83"/>
      <c r="N345" s="83"/>
      <c r="O345" s="83"/>
      <c r="P345" s="83"/>
      <c r="Q345" s="83"/>
    </row>
    <row r="346" s="3" customFormat="1" ht="13.5" thickBot="1">
      <c r="Q346" s="26" t="s">
        <v>66</v>
      </c>
    </row>
    <row r="347" spans="1:17" s="3" customFormat="1" ht="108.75" thickBot="1">
      <c r="A347" s="84" t="s">
        <v>18</v>
      </c>
      <c r="B347" s="85"/>
      <c r="C347" s="7" t="s">
        <v>0</v>
      </c>
      <c r="D347" s="8" t="s">
        <v>1</v>
      </c>
      <c r="E347" s="8" t="s">
        <v>2</v>
      </c>
      <c r="F347" s="8" t="s">
        <v>3</v>
      </c>
      <c r="G347" s="8" t="s">
        <v>4</v>
      </c>
      <c r="H347" s="8" t="s">
        <v>5</v>
      </c>
      <c r="I347" s="8" t="s">
        <v>6</v>
      </c>
      <c r="J347" s="8" t="s">
        <v>7</v>
      </c>
      <c r="K347" s="8" t="s">
        <v>8</v>
      </c>
      <c r="L347" s="8" t="s">
        <v>9</v>
      </c>
      <c r="M347" s="8" t="s">
        <v>10</v>
      </c>
      <c r="N347" s="8" t="s">
        <v>11</v>
      </c>
      <c r="O347" s="8" t="s">
        <v>12</v>
      </c>
      <c r="P347" s="9" t="s">
        <v>13</v>
      </c>
      <c r="Q347" s="10" t="s">
        <v>14</v>
      </c>
    </row>
    <row r="348" spans="1:17" s="3" customFormat="1" ht="15.75">
      <c r="A348" s="80" t="s">
        <v>20</v>
      </c>
      <c r="B348" s="16" t="s">
        <v>122</v>
      </c>
      <c r="C348" s="64">
        <v>109169</v>
      </c>
      <c r="D348" s="19">
        <v>51626.56</v>
      </c>
      <c r="E348" s="19">
        <v>62462</v>
      </c>
      <c r="F348" s="19">
        <v>26078</v>
      </c>
      <c r="G348" s="19">
        <v>12904.05</v>
      </c>
      <c r="H348" s="19">
        <v>38092.48</v>
      </c>
      <c r="I348" s="19">
        <v>21960.35</v>
      </c>
      <c r="J348" s="19">
        <v>34908.7</v>
      </c>
      <c r="K348" s="19">
        <v>36359</v>
      </c>
      <c r="L348" s="19">
        <v>34450</v>
      </c>
      <c r="M348" s="19">
        <v>81520</v>
      </c>
      <c r="N348" s="19">
        <v>22623.7</v>
      </c>
      <c r="O348" s="19">
        <v>28186</v>
      </c>
      <c r="P348" s="65">
        <v>37486</v>
      </c>
      <c r="Q348" s="21">
        <f>SUM(C348:P348)</f>
        <v>597825.84</v>
      </c>
    </row>
    <row r="349" spans="1:17" ht="15" customHeight="1">
      <c r="A349" s="81"/>
      <c r="B349" s="49" t="s">
        <v>15</v>
      </c>
      <c r="C349" s="57">
        <v>99257</v>
      </c>
      <c r="D349" s="17">
        <v>51891.42</v>
      </c>
      <c r="E349" s="17">
        <v>62689</v>
      </c>
      <c r="F349" s="17">
        <v>26419</v>
      </c>
      <c r="G349" s="17">
        <v>11042.41</v>
      </c>
      <c r="H349" s="17">
        <v>35079.79</v>
      </c>
      <c r="I349" s="17">
        <v>21860.57</v>
      </c>
      <c r="J349" s="17">
        <v>32777.1</v>
      </c>
      <c r="K349" s="17">
        <v>38711</v>
      </c>
      <c r="L349" s="17">
        <v>35372</v>
      </c>
      <c r="M349" s="17">
        <v>79996</v>
      </c>
      <c r="N349" s="17">
        <v>25389.8</v>
      </c>
      <c r="O349" s="17">
        <v>26400</v>
      </c>
      <c r="P349" s="66">
        <v>37658</v>
      </c>
      <c r="Q349" s="21">
        <f>SUM(C349:P349)</f>
        <v>584543.09</v>
      </c>
    </row>
    <row r="350" spans="1:17" ht="15" customHeight="1">
      <c r="A350" s="81"/>
      <c r="B350" s="49" t="s">
        <v>16</v>
      </c>
      <c r="C350" s="57">
        <v>98058</v>
      </c>
      <c r="D350" s="17">
        <v>53868.22</v>
      </c>
      <c r="E350" s="17">
        <v>68678</v>
      </c>
      <c r="F350" s="17">
        <v>25100</v>
      </c>
      <c r="G350" s="17">
        <v>10595.58</v>
      </c>
      <c r="H350" s="17">
        <v>36586.53</v>
      </c>
      <c r="I350" s="17">
        <v>20461.11</v>
      </c>
      <c r="J350" s="17">
        <v>34951.74</v>
      </c>
      <c r="K350" s="17">
        <v>36510</v>
      </c>
      <c r="L350" s="17">
        <v>41632</v>
      </c>
      <c r="M350" s="17">
        <v>76743</v>
      </c>
      <c r="N350" s="17">
        <v>24916.3</v>
      </c>
      <c r="O350" s="17">
        <v>28103</v>
      </c>
      <c r="P350" s="66">
        <v>37341</v>
      </c>
      <c r="Q350" s="21">
        <f>SUM(C350:P350)</f>
        <v>593544.48</v>
      </c>
    </row>
    <row r="351" spans="1:17" ht="15" customHeight="1">
      <c r="A351" s="81"/>
      <c r="B351" s="50" t="s">
        <v>125</v>
      </c>
      <c r="C351" s="58">
        <f>C348/C349*100-100</f>
        <v>9.986197447031444</v>
      </c>
      <c r="D351" s="56">
        <f aca="true" t="shared" si="156" ref="D351:Q351">D348/D349*100-100</f>
        <v>-0.5104119332251855</v>
      </c>
      <c r="E351" s="56">
        <f t="shared" si="156"/>
        <v>-0.362104994496633</v>
      </c>
      <c r="F351" s="56">
        <f t="shared" si="156"/>
        <v>-1.290737726636138</v>
      </c>
      <c r="G351" s="56">
        <f t="shared" si="156"/>
        <v>16.859000888393027</v>
      </c>
      <c r="H351" s="56">
        <f t="shared" si="156"/>
        <v>8.58810728342445</v>
      </c>
      <c r="I351" s="56">
        <f t="shared" si="156"/>
        <v>0.4564382355995349</v>
      </c>
      <c r="J351" s="56">
        <f t="shared" si="156"/>
        <v>6.5033209161274215</v>
      </c>
      <c r="K351" s="56">
        <f t="shared" si="156"/>
        <v>-6.075792410425976</v>
      </c>
      <c r="L351" s="56">
        <f t="shared" si="156"/>
        <v>-2.6065814768743536</v>
      </c>
      <c r="M351" s="56">
        <f t="shared" si="156"/>
        <v>1.9050952547627418</v>
      </c>
      <c r="N351" s="56">
        <f t="shared" si="156"/>
        <v>-10.89453245003898</v>
      </c>
      <c r="O351" s="56">
        <f t="shared" si="156"/>
        <v>6.765151515151516</v>
      </c>
      <c r="P351" s="67">
        <f t="shared" si="156"/>
        <v>-0.45674225928090095</v>
      </c>
      <c r="Q351" s="62">
        <f t="shared" si="156"/>
        <v>2.2723303426613057</v>
      </c>
    </row>
    <row r="352" spans="1:17" ht="15" customHeight="1">
      <c r="A352" s="81"/>
      <c r="B352" s="50" t="s">
        <v>124</v>
      </c>
      <c r="C352" s="59">
        <f>C348-C349</f>
        <v>9912</v>
      </c>
      <c r="D352" s="18">
        <f aca="true" t="shared" si="157" ref="D352:Q352">D348-D349</f>
        <v>-264.8600000000006</v>
      </c>
      <c r="E352" s="18">
        <f t="shared" si="157"/>
        <v>-227</v>
      </c>
      <c r="F352" s="18">
        <f t="shared" si="157"/>
        <v>-341</v>
      </c>
      <c r="G352" s="18">
        <f t="shared" si="157"/>
        <v>1861.6399999999994</v>
      </c>
      <c r="H352" s="18">
        <f t="shared" si="157"/>
        <v>3012.6900000000023</v>
      </c>
      <c r="I352" s="18">
        <f t="shared" si="157"/>
        <v>99.77999999999884</v>
      </c>
      <c r="J352" s="18">
        <f t="shared" si="157"/>
        <v>2131.5999999999985</v>
      </c>
      <c r="K352" s="18">
        <f t="shared" si="157"/>
        <v>-2352</v>
      </c>
      <c r="L352" s="18">
        <f t="shared" si="157"/>
        <v>-922</v>
      </c>
      <c r="M352" s="18">
        <f t="shared" si="157"/>
        <v>1524</v>
      </c>
      <c r="N352" s="18">
        <f t="shared" si="157"/>
        <v>-2766.0999999999985</v>
      </c>
      <c r="O352" s="18">
        <f t="shared" si="157"/>
        <v>1786</v>
      </c>
      <c r="P352" s="68">
        <f t="shared" si="157"/>
        <v>-172</v>
      </c>
      <c r="Q352" s="22">
        <f t="shared" si="157"/>
        <v>13282.75</v>
      </c>
    </row>
    <row r="353" spans="1:17" ht="15" customHeight="1">
      <c r="A353" s="81"/>
      <c r="B353" s="50" t="s">
        <v>24</v>
      </c>
      <c r="C353" s="58">
        <f>C349/C350*100-100</f>
        <v>1.2227457219196651</v>
      </c>
      <c r="D353" s="56">
        <f aca="true" t="shared" si="158" ref="D353:Q353">D349/D350*100-100</f>
        <v>-3.669696158514242</v>
      </c>
      <c r="E353" s="56">
        <f t="shared" si="158"/>
        <v>-8.720405369987489</v>
      </c>
      <c r="F353" s="56">
        <f t="shared" si="158"/>
        <v>5.254980079681275</v>
      </c>
      <c r="G353" s="56">
        <f t="shared" si="158"/>
        <v>4.217135824560799</v>
      </c>
      <c r="H353" s="56">
        <f t="shared" si="158"/>
        <v>-4.1182916226272255</v>
      </c>
      <c r="I353" s="56">
        <f t="shared" si="158"/>
        <v>6.839609385805545</v>
      </c>
      <c r="J353" s="56">
        <f t="shared" si="158"/>
        <v>-6.221836166096452</v>
      </c>
      <c r="K353" s="56">
        <f t="shared" si="158"/>
        <v>6.028485346480423</v>
      </c>
      <c r="L353" s="56">
        <f t="shared" si="158"/>
        <v>-15.036510376633359</v>
      </c>
      <c r="M353" s="56">
        <f t="shared" si="158"/>
        <v>4.238823084841627</v>
      </c>
      <c r="N353" s="56">
        <f t="shared" si="158"/>
        <v>1.9003624133599288</v>
      </c>
      <c r="O353" s="56">
        <f t="shared" si="158"/>
        <v>-6.059851261431163</v>
      </c>
      <c r="P353" s="67">
        <f t="shared" si="158"/>
        <v>0.8489328084411198</v>
      </c>
      <c r="Q353" s="62">
        <f t="shared" si="158"/>
        <v>-1.5165485154541472</v>
      </c>
    </row>
    <row r="354" spans="1:17" ht="15" customHeight="1" thickBot="1">
      <c r="A354" s="82"/>
      <c r="B354" s="51" t="s">
        <v>123</v>
      </c>
      <c r="C354" s="60">
        <f>C349-C350</f>
        <v>1199</v>
      </c>
      <c r="D354" s="61">
        <f aca="true" t="shared" si="159" ref="D354:Q354">D349-D350</f>
        <v>-1976.800000000003</v>
      </c>
      <c r="E354" s="61">
        <f t="shared" si="159"/>
        <v>-5989</v>
      </c>
      <c r="F354" s="61">
        <f t="shared" si="159"/>
        <v>1319</v>
      </c>
      <c r="G354" s="61">
        <f t="shared" si="159"/>
        <v>446.8299999999999</v>
      </c>
      <c r="H354" s="61">
        <f t="shared" si="159"/>
        <v>-1506.739999999998</v>
      </c>
      <c r="I354" s="61">
        <f t="shared" si="159"/>
        <v>1399.4599999999991</v>
      </c>
      <c r="J354" s="61">
        <f t="shared" si="159"/>
        <v>-2174.6399999999994</v>
      </c>
      <c r="K354" s="61">
        <f t="shared" si="159"/>
        <v>2201</v>
      </c>
      <c r="L354" s="61">
        <f t="shared" si="159"/>
        <v>-6260</v>
      </c>
      <c r="M354" s="61">
        <f t="shared" si="159"/>
        <v>3253</v>
      </c>
      <c r="N354" s="61">
        <f t="shared" si="159"/>
        <v>473.5</v>
      </c>
      <c r="O354" s="61">
        <f t="shared" si="159"/>
        <v>-1703</v>
      </c>
      <c r="P354" s="69">
        <f t="shared" si="159"/>
        <v>317</v>
      </c>
      <c r="Q354" s="63">
        <f t="shared" si="159"/>
        <v>-9001.390000000014</v>
      </c>
    </row>
    <row r="355" spans="1:17" ht="15" customHeight="1">
      <c r="A355" s="77" t="s">
        <v>27</v>
      </c>
      <c r="B355" s="16" t="s">
        <v>122</v>
      </c>
      <c r="C355" s="64">
        <v>2527.083333333333</v>
      </c>
      <c r="D355" s="19">
        <v>1219.3333333333335</v>
      </c>
      <c r="E355" s="19">
        <v>1840.75</v>
      </c>
      <c r="F355" s="19">
        <v>833.5833333333334</v>
      </c>
      <c r="G355" s="19">
        <v>296.0833333333333</v>
      </c>
      <c r="H355" s="19">
        <v>1168.6666666666667</v>
      </c>
      <c r="I355" s="19">
        <v>520.3333333333333</v>
      </c>
      <c r="J355" s="19">
        <v>847.8333333333334</v>
      </c>
      <c r="K355" s="19">
        <v>1233.4166666666665</v>
      </c>
      <c r="L355" s="19">
        <v>932.3333333333333</v>
      </c>
      <c r="M355" s="19">
        <v>2118.833333333333</v>
      </c>
      <c r="N355" s="19">
        <v>654.6666666666666</v>
      </c>
      <c r="O355" s="19">
        <v>774.6666666666666</v>
      </c>
      <c r="P355" s="65">
        <v>978.8333333333333</v>
      </c>
      <c r="Q355" s="21">
        <f>SUM(C355:P355)</f>
        <v>15946.416666666666</v>
      </c>
    </row>
    <row r="356" spans="1:17" ht="15" customHeight="1">
      <c r="A356" s="78"/>
      <c r="B356" s="49" t="s">
        <v>15</v>
      </c>
      <c r="C356" s="57">
        <v>2442.6666666666665</v>
      </c>
      <c r="D356" s="17">
        <v>1281.75</v>
      </c>
      <c r="E356" s="17">
        <v>1933.8333333333335</v>
      </c>
      <c r="F356" s="17">
        <v>813</v>
      </c>
      <c r="G356" s="17">
        <v>255.75</v>
      </c>
      <c r="H356" s="17">
        <v>1149.0833333333335</v>
      </c>
      <c r="I356" s="17">
        <v>502</v>
      </c>
      <c r="J356" s="17">
        <v>857.3333333333333</v>
      </c>
      <c r="K356" s="17">
        <v>1360.8333333333333</v>
      </c>
      <c r="L356" s="17">
        <v>959.8333333333334</v>
      </c>
      <c r="M356" s="17">
        <v>2105.25</v>
      </c>
      <c r="N356" s="17">
        <v>687.3333333333334</v>
      </c>
      <c r="O356" s="17">
        <v>772.3333333333333</v>
      </c>
      <c r="P356" s="66">
        <v>985.1666666666666</v>
      </c>
      <c r="Q356" s="21">
        <f>SUM(C356:P356)</f>
        <v>16106.16666666667</v>
      </c>
    </row>
    <row r="357" spans="1:17" ht="15" customHeight="1">
      <c r="A357" s="78"/>
      <c r="B357" s="49" t="s">
        <v>16</v>
      </c>
      <c r="C357" s="57">
        <v>2373.75</v>
      </c>
      <c r="D357" s="17">
        <v>1385.6666666666667</v>
      </c>
      <c r="E357" s="17">
        <v>1978.6666666666667</v>
      </c>
      <c r="F357" s="17">
        <v>784.3333333333333</v>
      </c>
      <c r="G357" s="17">
        <v>243.33333333333331</v>
      </c>
      <c r="H357" s="17">
        <v>1225.4166666666667</v>
      </c>
      <c r="I357" s="17">
        <v>496</v>
      </c>
      <c r="J357" s="17">
        <v>919.5833333333333</v>
      </c>
      <c r="K357" s="17">
        <v>1410.25</v>
      </c>
      <c r="L357" s="17">
        <v>1200.75</v>
      </c>
      <c r="M357" s="17">
        <v>2109.3333333333335</v>
      </c>
      <c r="N357" s="17">
        <v>703.6666666666666</v>
      </c>
      <c r="O357" s="17">
        <v>788.5</v>
      </c>
      <c r="P357" s="66">
        <v>1035.3333333333333</v>
      </c>
      <c r="Q357" s="21">
        <f>SUM(C357:P357)</f>
        <v>16654.583333333336</v>
      </c>
    </row>
    <row r="358" spans="1:17" ht="15" customHeight="1">
      <c r="A358" s="78"/>
      <c r="B358" s="50" t="s">
        <v>125</v>
      </c>
      <c r="C358" s="58">
        <f>C355/C356*100-100</f>
        <v>3.4559224890829796</v>
      </c>
      <c r="D358" s="56">
        <f aca="true" t="shared" si="160" ref="D358:Q358">D355/D356*100-100</f>
        <v>-4.869644366426101</v>
      </c>
      <c r="E358" s="56">
        <f t="shared" si="160"/>
        <v>-4.813410324915978</v>
      </c>
      <c r="F358" s="56">
        <f t="shared" si="160"/>
        <v>2.531775317753187</v>
      </c>
      <c r="G358" s="56">
        <f t="shared" si="160"/>
        <v>15.770609318996407</v>
      </c>
      <c r="H358" s="56">
        <f t="shared" si="160"/>
        <v>1.7042570164623925</v>
      </c>
      <c r="I358" s="56">
        <f t="shared" si="160"/>
        <v>3.6520584329349077</v>
      </c>
      <c r="J358" s="56">
        <f t="shared" si="160"/>
        <v>-1.108087091757369</v>
      </c>
      <c r="K358" s="56">
        <f t="shared" si="160"/>
        <v>-9.363135333741596</v>
      </c>
      <c r="L358" s="56">
        <f t="shared" si="160"/>
        <v>-2.865080743184592</v>
      </c>
      <c r="M358" s="56">
        <f t="shared" si="160"/>
        <v>0.645212365910595</v>
      </c>
      <c r="N358" s="56">
        <f t="shared" si="160"/>
        <v>-4.752667313288086</v>
      </c>
      <c r="O358" s="56">
        <f t="shared" si="160"/>
        <v>0.30211480362538623</v>
      </c>
      <c r="P358" s="67">
        <f t="shared" si="160"/>
        <v>-0.642869226865173</v>
      </c>
      <c r="Q358" s="62">
        <f t="shared" si="160"/>
        <v>-0.9918561213613941</v>
      </c>
    </row>
    <row r="359" spans="1:17" ht="15" customHeight="1">
      <c r="A359" s="78"/>
      <c r="B359" s="50" t="s">
        <v>124</v>
      </c>
      <c r="C359" s="59">
        <f>C355-C356</f>
        <v>84.41666666666652</v>
      </c>
      <c r="D359" s="18">
        <f aca="true" t="shared" si="161" ref="D359:Q359">D355-D356</f>
        <v>-62.416666666666515</v>
      </c>
      <c r="E359" s="18">
        <f t="shared" si="161"/>
        <v>-93.08333333333348</v>
      </c>
      <c r="F359" s="18">
        <f t="shared" si="161"/>
        <v>20.58333333333337</v>
      </c>
      <c r="G359" s="18">
        <f t="shared" si="161"/>
        <v>40.333333333333314</v>
      </c>
      <c r="H359" s="18">
        <f t="shared" si="161"/>
        <v>19.583333333333258</v>
      </c>
      <c r="I359" s="18">
        <f t="shared" si="161"/>
        <v>18.333333333333258</v>
      </c>
      <c r="J359" s="18">
        <f t="shared" si="161"/>
        <v>-9.499999999999886</v>
      </c>
      <c r="K359" s="18">
        <f t="shared" si="161"/>
        <v>-127.41666666666674</v>
      </c>
      <c r="L359" s="18">
        <f t="shared" si="161"/>
        <v>-27.500000000000114</v>
      </c>
      <c r="M359" s="18">
        <f t="shared" si="161"/>
        <v>13.58333333333303</v>
      </c>
      <c r="N359" s="18">
        <f t="shared" si="161"/>
        <v>-32.66666666666674</v>
      </c>
      <c r="O359" s="18">
        <f t="shared" si="161"/>
        <v>2.3333333333333712</v>
      </c>
      <c r="P359" s="68">
        <f t="shared" si="161"/>
        <v>-6.333333333333371</v>
      </c>
      <c r="Q359" s="22">
        <f t="shared" si="161"/>
        <v>-159.75000000000364</v>
      </c>
    </row>
    <row r="360" spans="1:17" ht="15" customHeight="1">
      <c r="A360" s="78"/>
      <c r="B360" s="50" t="s">
        <v>24</v>
      </c>
      <c r="C360" s="58">
        <f>C356/C357*100-100</f>
        <v>2.9032824293487636</v>
      </c>
      <c r="D360" s="56">
        <f aca="true" t="shared" si="162" ref="D360:Q360">D356/D357*100-100</f>
        <v>-7.4993986047630585</v>
      </c>
      <c r="E360" s="56">
        <f t="shared" si="162"/>
        <v>-2.265835579514814</v>
      </c>
      <c r="F360" s="56">
        <f t="shared" si="162"/>
        <v>3.6549086272843283</v>
      </c>
      <c r="G360" s="56">
        <f t="shared" si="162"/>
        <v>5.102739726027394</v>
      </c>
      <c r="H360" s="56">
        <f t="shared" si="162"/>
        <v>-6.229173750425019</v>
      </c>
      <c r="I360" s="56">
        <f t="shared" si="162"/>
        <v>1.209677419354847</v>
      </c>
      <c r="J360" s="56">
        <f t="shared" si="162"/>
        <v>-6.769370185772544</v>
      </c>
      <c r="K360" s="56">
        <f t="shared" si="162"/>
        <v>-3.5041068368492603</v>
      </c>
      <c r="L360" s="56">
        <f t="shared" si="162"/>
        <v>-20.06384898327434</v>
      </c>
      <c r="M360" s="56">
        <f t="shared" si="162"/>
        <v>-0.19358407079647577</v>
      </c>
      <c r="N360" s="56">
        <f t="shared" si="162"/>
        <v>-2.32117479867361</v>
      </c>
      <c r="O360" s="56">
        <f t="shared" si="162"/>
        <v>-2.0503064891143623</v>
      </c>
      <c r="P360" s="67">
        <f t="shared" si="162"/>
        <v>-4.845460399227292</v>
      </c>
      <c r="Q360" s="62">
        <f t="shared" si="162"/>
        <v>-3.2928873433238977</v>
      </c>
    </row>
    <row r="361" spans="1:17" ht="15" customHeight="1" thickBot="1">
      <c r="A361" s="79"/>
      <c r="B361" s="51" t="s">
        <v>123</v>
      </c>
      <c r="C361" s="60">
        <f>C356-C357</f>
        <v>68.91666666666652</v>
      </c>
      <c r="D361" s="61">
        <f aca="true" t="shared" si="163" ref="D361:Q361">D356-D357</f>
        <v>-103.91666666666674</v>
      </c>
      <c r="E361" s="61">
        <f t="shared" si="163"/>
        <v>-44.83333333333326</v>
      </c>
      <c r="F361" s="61">
        <f t="shared" si="163"/>
        <v>28.666666666666742</v>
      </c>
      <c r="G361" s="61">
        <f t="shared" si="163"/>
        <v>12.416666666666686</v>
      </c>
      <c r="H361" s="61">
        <f t="shared" si="163"/>
        <v>-76.33333333333326</v>
      </c>
      <c r="I361" s="61">
        <f t="shared" si="163"/>
        <v>6</v>
      </c>
      <c r="J361" s="61">
        <f t="shared" si="163"/>
        <v>-62.25</v>
      </c>
      <c r="K361" s="61">
        <f t="shared" si="163"/>
        <v>-49.41666666666674</v>
      </c>
      <c r="L361" s="61">
        <f t="shared" si="163"/>
        <v>-240.91666666666663</v>
      </c>
      <c r="M361" s="61">
        <f t="shared" si="163"/>
        <v>-4.083333333333485</v>
      </c>
      <c r="N361" s="61">
        <f t="shared" si="163"/>
        <v>-16.333333333333258</v>
      </c>
      <c r="O361" s="61">
        <f t="shared" si="163"/>
        <v>-16.166666666666742</v>
      </c>
      <c r="P361" s="69">
        <f t="shared" si="163"/>
        <v>-50.16666666666663</v>
      </c>
      <c r="Q361" s="63">
        <f t="shared" si="163"/>
        <v>-548.4166666666661</v>
      </c>
    </row>
    <row r="362" spans="1:17" ht="15" customHeight="1">
      <c r="A362" s="77" t="s">
        <v>21</v>
      </c>
      <c r="B362" s="16" t="s">
        <v>122</v>
      </c>
      <c r="C362" s="64">
        <v>43199.60428689201</v>
      </c>
      <c r="D362" s="19">
        <v>42339.989065062866</v>
      </c>
      <c r="E362" s="19">
        <v>33932.90778215401</v>
      </c>
      <c r="F362" s="19">
        <v>31284.214735579328</v>
      </c>
      <c r="G362" s="19">
        <v>43582.49366732339</v>
      </c>
      <c r="H362" s="19">
        <v>32594.820308043352</v>
      </c>
      <c r="I362" s="19">
        <v>42204.38821268418</v>
      </c>
      <c r="J362" s="19">
        <v>41174.01218793001</v>
      </c>
      <c r="K362" s="19">
        <v>29478.278494696307</v>
      </c>
      <c r="L362" s="19">
        <v>36950.30389703254</v>
      </c>
      <c r="M362" s="19">
        <v>38474.00298906631</v>
      </c>
      <c r="N362" s="19">
        <v>34557.58655804481</v>
      </c>
      <c r="O362" s="19">
        <v>36384.68158347676</v>
      </c>
      <c r="P362" s="65">
        <v>38296.61161246382</v>
      </c>
      <c r="Q362" s="21">
        <f>Q348/Q355*1000</f>
        <v>37489.666330471315</v>
      </c>
    </row>
    <row r="363" spans="1:17" ht="15" customHeight="1">
      <c r="A363" s="78"/>
      <c r="B363" s="49" t="s">
        <v>15</v>
      </c>
      <c r="C363" s="57">
        <v>40634.68886462882</v>
      </c>
      <c r="D363" s="17">
        <v>40484.82153306027</v>
      </c>
      <c r="E363" s="17">
        <v>32416.961130742045</v>
      </c>
      <c r="F363" s="17">
        <v>32495.69495694957</v>
      </c>
      <c r="G363" s="17">
        <v>43176.57869012708</v>
      </c>
      <c r="H363" s="17">
        <v>30528.49952860976</v>
      </c>
      <c r="I363" s="17">
        <v>43546.952191235054</v>
      </c>
      <c r="J363" s="17">
        <v>38231.45412130638</v>
      </c>
      <c r="K363" s="17">
        <v>28446.54011022658</v>
      </c>
      <c r="L363" s="17">
        <v>36852.231290154545</v>
      </c>
      <c r="M363" s="17">
        <v>37998.337489609316</v>
      </c>
      <c r="N363" s="17">
        <v>36939.57322987391</v>
      </c>
      <c r="O363" s="17">
        <v>34182.13206732844</v>
      </c>
      <c r="P363" s="66">
        <v>38225.00422940281</v>
      </c>
      <c r="Q363" s="21">
        <f>Q349/Q356*1000</f>
        <v>36293.12313089189</v>
      </c>
    </row>
    <row r="364" spans="1:17" ht="15" customHeight="1">
      <c r="A364" s="78"/>
      <c r="B364" s="49" t="s">
        <v>16</v>
      </c>
      <c r="C364" s="57">
        <v>41309.32069510269</v>
      </c>
      <c r="D364" s="17">
        <v>38875.309117151795</v>
      </c>
      <c r="E364" s="17">
        <v>34709.231805929914</v>
      </c>
      <c r="F364" s="17">
        <v>32001.699957501067</v>
      </c>
      <c r="G364" s="17">
        <v>43543.479452054795</v>
      </c>
      <c r="H364" s="17">
        <v>29856.399863991835</v>
      </c>
      <c r="I364" s="17">
        <v>41252.2379032258</v>
      </c>
      <c r="J364" s="17">
        <v>38008.2356139556</v>
      </c>
      <c r="K364" s="17">
        <v>25889.02676830349</v>
      </c>
      <c r="L364" s="17">
        <v>34671.66354361857</v>
      </c>
      <c r="M364" s="17">
        <v>36382.58533501896</v>
      </c>
      <c r="N364" s="17">
        <v>35409.23732828044</v>
      </c>
      <c r="O364" s="17">
        <v>35641.09067850349</v>
      </c>
      <c r="P364" s="66">
        <v>36066.64520283323</v>
      </c>
      <c r="Q364" s="21">
        <f>Q350/Q357*1000</f>
        <v>35638.50671737009</v>
      </c>
    </row>
    <row r="365" spans="1:17" ht="15" customHeight="1">
      <c r="A365" s="78"/>
      <c r="B365" s="50" t="s">
        <v>125</v>
      </c>
      <c r="C365" s="58">
        <f>C362/C363*100-100</f>
        <v>6.312132549625289</v>
      </c>
      <c r="D365" s="56">
        <f aca="true" t="shared" si="164" ref="D365:Q365">D362/D363*100-100</f>
        <v>4.582377942527543</v>
      </c>
      <c r="E365" s="56">
        <f t="shared" si="164"/>
        <v>4.676399633198017</v>
      </c>
      <c r="F365" s="56">
        <f t="shared" si="164"/>
        <v>-3.7281252885196636</v>
      </c>
      <c r="G365" s="56">
        <f t="shared" si="164"/>
        <v>0.940127702358069</v>
      </c>
      <c r="H365" s="56">
        <f t="shared" si="164"/>
        <v>6.7684976705034074</v>
      </c>
      <c r="I365" s="56">
        <f t="shared" si="164"/>
        <v>-3.0830262762249134</v>
      </c>
      <c r="J365" s="56">
        <f t="shared" si="164"/>
        <v>7.696694081493874</v>
      </c>
      <c r="K365" s="56">
        <f t="shared" si="164"/>
        <v>3.6269380405205</v>
      </c>
      <c r="L365" s="56">
        <f t="shared" si="164"/>
        <v>0.26612393183420124</v>
      </c>
      <c r="M365" s="56">
        <f t="shared" si="164"/>
        <v>1.2518060812188594</v>
      </c>
      <c r="N365" s="56">
        <f t="shared" si="164"/>
        <v>-6.448332949073517</v>
      </c>
      <c r="O365" s="56">
        <f t="shared" si="164"/>
        <v>6.4435697334793645</v>
      </c>
      <c r="P365" s="67">
        <f t="shared" si="164"/>
        <v>0.18733126262398514</v>
      </c>
      <c r="Q365" s="62">
        <f t="shared" si="164"/>
        <v>3.296886837939155</v>
      </c>
    </row>
    <row r="366" spans="1:17" ht="15" customHeight="1">
      <c r="A366" s="78"/>
      <c r="B366" s="50" t="s">
        <v>124</v>
      </c>
      <c r="C366" s="59">
        <f>C362-C363</f>
        <v>2564.9154222631914</v>
      </c>
      <c r="D366" s="18">
        <f aca="true" t="shared" si="165" ref="D366:Q366">D362-D363</f>
        <v>1855.167532002597</v>
      </c>
      <c r="E366" s="18">
        <f t="shared" si="165"/>
        <v>1515.9466514119667</v>
      </c>
      <c r="F366" s="18">
        <f t="shared" si="165"/>
        <v>-1211.4802213702424</v>
      </c>
      <c r="G366" s="18">
        <f t="shared" si="165"/>
        <v>405.914977196313</v>
      </c>
      <c r="H366" s="18">
        <f t="shared" si="165"/>
        <v>2066.320779433594</v>
      </c>
      <c r="I366" s="18">
        <f t="shared" si="165"/>
        <v>-1342.5639785508756</v>
      </c>
      <c r="J366" s="18">
        <f t="shared" si="165"/>
        <v>2942.5580666236347</v>
      </c>
      <c r="K366" s="18">
        <f t="shared" si="165"/>
        <v>1031.7383844697288</v>
      </c>
      <c r="L366" s="18">
        <f t="shared" si="165"/>
        <v>98.07260687799862</v>
      </c>
      <c r="M366" s="18">
        <f t="shared" si="165"/>
        <v>475.6654994569981</v>
      </c>
      <c r="N366" s="18">
        <f t="shared" si="165"/>
        <v>-2381.9866718291014</v>
      </c>
      <c r="O366" s="18">
        <f t="shared" si="165"/>
        <v>2202.5495161483195</v>
      </c>
      <c r="P366" s="68">
        <f t="shared" si="165"/>
        <v>71.6073830610112</v>
      </c>
      <c r="Q366" s="22">
        <f t="shared" si="165"/>
        <v>1196.543199579428</v>
      </c>
    </row>
    <row r="367" spans="1:17" ht="15" customHeight="1">
      <c r="A367" s="78"/>
      <c r="B367" s="50" t="s">
        <v>24</v>
      </c>
      <c r="C367" s="58">
        <f>C363/C364*100-100</f>
        <v>-1.6331225474589957</v>
      </c>
      <c r="D367" s="56">
        <f aca="true" t="shared" si="166" ref="D367:Q367">D363/D364*100-100</f>
        <v>4.140191943061254</v>
      </c>
      <c r="E367" s="56">
        <f t="shared" si="166"/>
        <v>-6.604210338058365</v>
      </c>
      <c r="F367" s="56">
        <f t="shared" si="166"/>
        <v>1.5436523687945964</v>
      </c>
      <c r="G367" s="56">
        <f t="shared" si="166"/>
        <v>-0.8426078176221807</v>
      </c>
      <c r="H367" s="56">
        <f t="shared" si="166"/>
        <v>2.2511075269610927</v>
      </c>
      <c r="I367" s="56">
        <f t="shared" si="166"/>
        <v>5.562641942947309</v>
      </c>
      <c r="J367" s="56">
        <f t="shared" si="166"/>
        <v>0.5872898432275946</v>
      </c>
      <c r="K367" s="56">
        <f t="shared" si="166"/>
        <v>9.878754287721264</v>
      </c>
      <c r="L367" s="56">
        <f t="shared" si="166"/>
        <v>6.289192740327337</v>
      </c>
      <c r="M367" s="56">
        <f t="shared" si="166"/>
        <v>4.441004232415466</v>
      </c>
      <c r="N367" s="56">
        <f t="shared" si="166"/>
        <v>4.3218550216308245</v>
      </c>
      <c r="O367" s="56">
        <f t="shared" si="166"/>
        <v>-4.0934735256432475</v>
      </c>
      <c r="P367" s="67">
        <f t="shared" si="166"/>
        <v>5.984363154463935</v>
      </c>
      <c r="Q367" s="62">
        <f t="shared" si="166"/>
        <v>1.8368233515315637</v>
      </c>
    </row>
    <row r="368" spans="1:17" ht="15" customHeight="1" thickBot="1">
      <c r="A368" s="79"/>
      <c r="B368" s="51" t="s">
        <v>123</v>
      </c>
      <c r="C368" s="60">
        <f>C363-C364</f>
        <v>-674.631830473867</v>
      </c>
      <c r="D368" s="61">
        <f aca="true" t="shared" si="167" ref="D368:Q368">D363-D364</f>
        <v>1609.5124159084735</v>
      </c>
      <c r="E368" s="61">
        <f t="shared" si="167"/>
        <v>-2292.2706751878686</v>
      </c>
      <c r="F368" s="61">
        <f t="shared" si="167"/>
        <v>493.9949994485032</v>
      </c>
      <c r="G368" s="61">
        <f t="shared" si="167"/>
        <v>-366.9007619277181</v>
      </c>
      <c r="H368" s="61">
        <f t="shared" si="167"/>
        <v>672.0996646179228</v>
      </c>
      <c r="I368" s="61">
        <f t="shared" si="167"/>
        <v>2294.7142880092506</v>
      </c>
      <c r="J368" s="61">
        <f t="shared" si="167"/>
        <v>223.21850735077896</v>
      </c>
      <c r="K368" s="61">
        <f t="shared" si="167"/>
        <v>2557.513341923088</v>
      </c>
      <c r="L368" s="61">
        <f t="shared" si="167"/>
        <v>2180.5677465359768</v>
      </c>
      <c r="M368" s="61">
        <f t="shared" si="167"/>
        <v>1615.7521545903583</v>
      </c>
      <c r="N368" s="61">
        <f t="shared" si="167"/>
        <v>1530.3359015934693</v>
      </c>
      <c r="O368" s="61">
        <f t="shared" si="167"/>
        <v>-1458.9586111750468</v>
      </c>
      <c r="P368" s="69">
        <f t="shared" si="167"/>
        <v>2158.359026569582</v>
      </c>
      <c r="Q368" s="63">
        <f t="shared" si="167"/>
        <v>654.6164135217987</v>
      </c>
    </row>
    <row r="369" spans="1:17" ht="15.75">
      <c r="A369" s="11"/>
      <c r="B369" s="12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4"/>
    </row>
    <row r="371" spans="1:17" s="3" customFormat="1" ht="18">
      <c r="A371" s="83" t="s">
        <v>48</v>
      </c>
      <c r="B371" s="83"/>
      <c r="C371" s="83"/>
      <c r="D371" s="83"/>
      <c r="E371" s="83"/>
      <c r="F371" s="83"/>
      <c r="G371" s="83"/>
      <c r="H371" s="83"/>
      <c r="I371" s="83"/>
      <c r="J371" s="83"/>
      <c r="K371" s="83"/>
      <c r="L371" s="83"/>
      <c r="M371" s="83"/>
      <c r="N371" s="83"/>
      <c r="O371" s="83"/>
      <c r="P371" s="83"/>
      <c r="Q371" s="83"/>
    </row>
    <row r="372" s="3" customFormat="1" ht="13.5" thickBot="1">
      <c r="Q372" s="26" t="s">
        <v>67</v>
      </c>
    </row>
    <row r="373" spans="1:17" s="3" customFormat="1" ht="108.75" thickBot="1">
      <c r="A373" s="84" t="s">
        <v>18</v>
      </c>
      <c r="B373" s="85"/>
      <c r="C373" s="7" t="s">
        <v>0</v>
      </c>
      <c r="D373" s="8" t="s">
        <v>1</v>
      </c>
      <c r="E373" s="8" t="s">
        <v>2</v>
      </c>
      <c r="F373" s="8" t="s">
        <v>3</v>
      </c>
      <c r="G373" s="8" t="s">
        <v>4</v>
      </c>
      <c r="H373" s="8" t="s">
        <v>5</v>
      </c>
      <c r="I373" s="8" t="s">
        <v>6</v>
      </c>
      <c r="J373" s="8" t="s">
        <v>7</v>
      </c>
      <c r="K373" s="8" t="s">
        <v>8</v>
      </c>
      <c r="L373" s="8" t="s">
        <v>9</v>
      </c>
      <c r="M373" s="8" t="s">
        <v>10</v>
      </c>
      <c r="N373" s="8" t="s">
        <v>11</v>
      </c>
      <c r="O373" s="8" t="s">
        <v>12</v>
      </c>
      <c r="P373" s="9" t="s">
        <v>13</v>
      </c>
      <c r="Q373" s="10" t="s">
        <v>14</v>
      </c>
    </row>
    <row r="374" spans="1:33" s="3" customFormat="1" ht="15.75">
      <c r="A374" s="77" t="s">
        <v>20</v>
      </c>
      <c r="B374" s="16" t="s">
        <v>122</v>
      </c>
      <c r="C374" s="64">
        <v>409917</v>
      </c>
      <c r="D374" s="19">
        <v>471510.31</v>
      </c>
      <c r="E374" s="19">
        <v>272676</v>
      </c>
      <c r="F374" s="19">
        <v>195876</v>
      </c>
      <c r="G374" s="19">
        <v>96894.52</v>
      </c>
      <c r="H374" s="19">
        <v>316692.48</v>
      </c>
      <c r="I374" s="19">
        <v>170183.35</v>
      </c>
      <c r="J374" s="19">
        <v>199196.6</v>
      </c>
      <c r="K374" s="19">
        <v>235308</v>
      </c>
      <c r="L374" s="19">
        <v>209320</v>
      </c>
      <c r="M374" s="19">
        <v>437665.5</v>
      </c>
      <c r="N374" s="19">
        <v>237692.6</v>
      </c>
      <c r="O374" s="19">
        <v>250849</v>
      </c>
      <c r="P374" s="65">
        <v>504532</v>
      </c>
      <c r="Q374" s="21">
        <f>SUM(C374:P374)</f>
        <v>4008313.3600000003</v>
      </c>
      <c r="S374" s="70"/>
      <c r="T374" s="70"/>
      <c r="U374" s="70"/>
      <c r="V374" s="70"/>
      <c r="W374" s="70"/>
      <c r="X374" s="70"/>
      <c r="Y374" s="70"/>
      <c r="Z374" s="70"/>
      <c r="AA374" s="70"/>
      <c r="AB374" s="70"/>
      <c r="AC374" s="70"/>
      <c r="AD374" s="70"/>
      <c r="AE374" s="70"/>
      <c r="AF374" s="70"/>
      <c r="AG374" s="70"/>
    </row>
    <row r="375" spans="1:33" ht="15.75" customHeight="1">
      <c r="A375" s="78"/>
      <c r="B375" s="49" t="s">
        <v>15</v>
      </c>
      <c r="C375" s="57">
        <v>381496</v>
      </c>
      <c r="D375" s="17">
        <v>452972</v>
      </c>
      <c r="E375" s="17">
        <v>254526</v>
      </c>
      <c r="F375" s="17">
        <v>188433</v>
      </c>
      <c r="G375" s="17">
        <v>96782.82</v>
      </c>
      <c r="H375" s="17">
        <v>305986.52</v>
      </c>
      <c r="I375" s="17">
        <v>171099.79</v>
      </c>
      <c r="J375" s="17">
        <v>189911.2</v>
      </c>
      <c r="K375" s="17">
        <v>227956</v>
      </c>
      <c r="L375" s="17">
        <v>205166</v>
      </c>
      <c r="M375" s="17">
        <v>427735.9</v>
      </c>
      <c r="N375" s="17">
        <v>229651.5</v>
      </c>
      <c r="O375" s="17">
        <v>242505</v>
      </c>
      <c r="P375" s="66">
        <v>490661</v>
      </c>
      <c r="Q375" s="21">
        <f>SUM(C375:P375)</f>
        <v>3864882.73</v>
      </c>
      <c r="S375" s="71"/>
      <c r="T375" s="71"/>
      <c r="U375" s="71"/>
      <c r="V375" s="71"/>
      <c r="W375" s="71"/>
      <c r="X375" s="71"/>
      <c r="Y375" s="71"/>
      <c r="Z375" s="71"/>
      <c r="AA375" s="71"/>
      <c r="AB375" s="71"/>
      <c r="AC375" s="71"/>
      <c r="AD375" s="71"/>
      <c r="AE375" s="71"/>
      <c r="AF375" s="71"/>
      <c r="AG375" s="71"/>
    </row>
    <row r="376" spans="1:33" ht="15.75">
      <c r="A376" s="78"/>
      <c r="B376" s="49" t="s">
        <v>16</v>
      </c>
      <c r="C376" s="57">
        <v>415542.8</v>
      </c>
      <c r="D376" s="17">
        <v>411896.45</v>
      </c>
      <c r="E376" s="17">
        <v>251835</v>
      </c>
      <c r="F376" s="17">
        <v>172811</v>
      </c>
      <c r="G376" s="17">
        <v>88958.86</v>
      </c>
      <c r="H376" s="17">
        <v>292564.54</v>
      </c>
      <c r="I376" s="17">
        <v>161110.28</v>
      </c>
      <c r="J376" s="17">
        <v>186725.31</v>
      </c>
      <c r="K376" s="17">
        <v>205765</v>
      </c>
      <c r="L376" s="17">
        <v>196709</v>
      </c>
      <c r="M376" s="17">
        <v>412746</v>
      </c>
      <c r="N376" s="17">
        <v>215715.5</v>
      </c>
      <c r="O376" s="17">
        <v>231344.95</v>
      </c>
      <c r="P376" s="66">
        <v>476250</v>
      </c>
      <c r="Q376" s="21">
        <f>SUM(C376:P376)</f>
        <v>3719974.6900000004</v>
      </c>
      <c r="S376" s="71"/>
      <c r="T376" s="71"/>
      <c r="U376" s="71"/>
      <c r="V376" s="71"/>
      <c r="W376" s="71"/>
      <c r="X376" s="71"/>
      <c r="Y376" s="71"/>
      <c r="Z376" s="71"/>
      <c r="AA376" s="71"/>
      <c r="AB376" s="71"/>
      <c r="AC376" s="71"/>
      <c r="AD376" s="71"/>
      <c r="AE376" s="71"/>
      <c r="AF376" s="71"/>
      <c r="AG376" s="71"/>
    </row>
    <row r="377" spans="1:33" ht="15">
      <c r="A377" s="78"/>
      <c r="B377" s="50" t="s">
        <v>125</v>
      </c>
      <c r="C377" s="58">
        <f>C374/C375*100-100</f>
        <v>7.449881519072292</v>
      </c>
      <c r="D377" s="56">
        <f aca="true" t="shared" si="168" ref="D377:Q377">D374/D375*100-100</f>
        <v>4.0925951272926255</v>
      </c>
      <c r="E377" s="56">
        <f t="shared" si="168"/>
        <v>7.130902147521283</v>
      </c>
      <c r="F377" s="56">
        <f t="shared" si="168"/>
        <v>3.9499450733151917</v>
      </c>
      <c r="G377" s="56">
        <f t="shared" si="168"/>
        <v>0.11541304541447062</v>
      </c>
      <c r="H377" s="56">
        <f t="shared" si="168"/>
        <v>3.4988338701979416</v>
      </c>
      <c r="I377" s="56">
        <f t="shared" si="168"/>
        <v>-0.5356172558715571</v>
      </c>
      <c r="J377" s="56">
        <f t="shared" si="168"/>
        <v>4.889337753644867</v>
      </c>
      <c r="K377" s="56">
        <f t="shared" si="168"/>
        <v>3.2251838074014216</v>
      </c>
      <c r="L377" s="56">
        <f t="shared" si="168"/>
        <v>2.0247019486659497</v>
      </c>
      <c r="M377" s="56">
        <f t="shared" si="168"/>
        <v>2.3214324539979003</v>
      </c>
      <c r="N377" s="56">
        <f t="shared" si="168"/>
        <v>3.5014358713093543</v>
      </c>
      <c r="O377" s="56">
        <f t="shared" si="168"/>
        <v>3.4407537988907535</v>
      </c>
      <c r="P377" s="67">
        <f t="shared" si="168"/>
        <v>2.8270027575046726</v>
      </c>
      <c r="Q377" s="62">
        <f t="shared" si="168"/>
        <v>3.7111250203444115</v>
      </c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4"/>
    </row>
    <row r="378" spans="1:33" ht="15">
      <c r="A378" s="78"/>
      <c r="B378" s="50" t="s">
        <v>124</v>
      </c>
      <c r="C378" s="59">
        <f>C374-C375</f>
        <v>28421</v>
      </c>
      <c r="D378" s="18">
        <f aca="true" t="shared" si="169" ref="D378:Q378">D374-D375</f>
        <v>18538.309999999998</v>
      </c>
      <c r="E378" s="18">
        <f t="shared" si="169"/>
        <v>18150</v>
      </c>
      <c r="F378" s="18">
        <f t="shared" si="169"/>
        <v>7443</v>
      </c>
      <c r="G378" s="18">
        <f t="shared" si="169"/>
        <v>111.69999999999709</v>
      </c>
      <c r="H378" s="18">
        <f t="shared" si="169"/>
        <v>10705.959999999963</v>
      </c>
      <c r="I378" s="18">
        <f t="shared" si="169"/>
        <v>-916.4400000000023</v>
      </c>
      <c r="J378" s="18">
        <f t="shared" si="169"/>
        <v>9285.399999999994</v>
      </c>
      <c r="K378" s="18">
        <f t="shared" si="169"/>
        <v>7352</v>
      </c>
      <c r="L378" s="18">
        <f t="shared" si="169"/>
        <v>4154</v>
      </c>
      <c r="M378" s="18">
        <f t="shared" si="169"/>
        <v>9929.599999999977</v>
      </c>
      <c r="N378" s="18">
        <f t="shared" si="169"/>
        <v>8041.100000000006</v>
      </c>
      <c r="O378" s="18">
        <f t="shared" si="169"/>
        <v>8344</v>
      </c>
      <c r="P378" s="68">
        <f t="shared" si="169"/>
        <v>13871</v>
      </c>
      <c r="Q378" s="22">
        <f t="shared" si="169"/>
        <v>143430.63000000035</v>
      </c>
      <c r="S378" s="72"/>
      <c r="T378" s="72"/>
      <c r="U378" s="72"/>
      <c r="V378" s="72"/>
      <c r="W378" s="72"/>
      <c r="X378" s="72"/>
      <c r="Y378" s="72"/>
      <c r="Z378" s="72"/>
      <c r="AA378" s="72"/>
      <c r="AB378" s="72"/>
      <c r="AC378" s="72"/>
      <c r="AD378" s="72"/>
      <c r="AE378" s="72"/>
      <c r="AF378" s="72"/>
      <c r="AG378" s="73"/>
    </row>
    <row r="379" spans="1:33" ht="15" customHeight="1">
      <c r="A379" s="78"/>
      <c r="B379" s="50" t="s">
        <v>24</v>
      </c>
      <c r="C379" s="58">
        <f>C375/C376*100-100</f>
        <v>-8.193331709754077</v>
      </c>
      <c r="D379" s="56">
        <f aca="true" t="shared" si="170" ref="D379:Q379">D375/D376*100-100</f>
        <v>9.97230007687611</v>
      </c>
      <c r="E379" s="56">
        <f t="shared" si="170"/>
        <v>1.0685567931383702</v>
      </c>
      <c r="F379" s="56">
        <f t="shared" si="170"/>
        <v>9.039933800510383</v>
      </c>
      <c r="G379" s="56">
        <f t="shared" si="170"/>
        <v>8.795031770865776</v>
      </c>
      <c r="H379" s="56">
        <f t="shared" si="170"/>
        <v>4.587698837323217</v>
      </c>
      <c r="I379" s="56">
        <f t="shared" si="170"/>
        <v>6.200417502843393</v>
      </c>
      <c r="J379" s="56">
        <f t="shared" si="170"/>
        <v>1.7061907676040278</v>
      </c>
      <c r="K379" s="56">
        <f t="shared" si="170"/>
        <v>10.784632955070109</v>
      </c>
      <c r="L379" s="56">
        <f t="shared" si="170"/>
        <v>4.2992440610241545</v>
      </c>
      <c r="M379" s="56">
        <f t="shared" si="170"/>
        <v>3.6317493082913046</v>
      </c>
      <c r="N379" s="56">
        <f t="shared" si="170"/>
        <v>6.460360984722939</v>
      </c>
      <c r="O379" s="56">
        <f t="shared" si="170"/>
        <v>4.823986864636538</v>
      </c>
      <c r="P379" s="67">
        <f t="shared" si="170"/>
        <v>3.0259317585301915</v>
      </c>
      <c r="Q379" s="62">
        <f t="shared" si="170"/>
        <v>3.8954039227616164</v>
      </c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4"/>
    </row>
    <row r="380" spans="1:33" ht="15.75" customHeight="1" thickBot="1">
      <c r="A380" s="79"/>
      <c r="B380" s="51" t="s">
        <v>123</v>
      </c>
      <c r="C380" s="60">
        <f>C375-C376</f>
        <v>-34046.79999999999</v>
      </c>
      <c r="D380" s="61">
        <f aca="true" t="shared" si="171" ref="D380:Q380">D375-D376</f>
        <v>41075.54999999999</v>
      </c>
      <c r="E380" s="61">
        <f t="shared" si="171"/>
        <v>2691</v>
      </c>
      <c r="F380" s="61">
        <f t="shared" si="171"/>
        <v>15622</v>
      </c>
      <c r="G380" s="61">
        <f t="shared" si="171"/>
        <v>7823.960000000006</v>
      </c>
      <c r="H380" s="61">
        <f t="shared" si="171"/>
        <v>13421.98000000004</v>
      </c>
      <c r="I380" s="61">
        <f t="shared" si="171"/>
        <v>9989.51000000001</v>
      </c>
      <c r="J380" s="61">
        <f t="shared" si="171"/>
        <v>3185.890000000014</v>
      </c>
      <c r="K380" s="61">
        <f t="shared" si="171"/>
        <v>22191</v>
      </c>
      <c r="L380" s="61">
        <f t="shared" si="171"/>
        <v>8457</v>
      </c>
      <c r="M380" s="61">
        <f t="shared" si="171"/>
        <v>14989.900000000023</v>
      </c>
      <c r="N380" s="61">
        <f t="shared" si="171"/>
        <v>13936</v>
      </c>
      <c r="O380" s="61">
        <f t="shared" si="171"/>
        <v>11160.049999999988</v>
      </c>
      <c r="P380" s="69">
        <f t="shared" si="171"/>
        <v>14411</v>
      </c>
      <c r="Q380" s="63">
        <f t="shared" si="171"/>
        <v>144908.03999999957</v>
      </c>
      <c r="S380" s="72"/>
      <c r="T380" s="72"/>
      <c r="U380" s="72"/>
      <c r="V380" s="72"/>
      <c r="W380" s="72"/>
      <c r="X380" s="72"/>
      <c r="Y380" s="72"/>
      <c r="Z380" s="72"/>
      <c r="AA380" s="72"/>
      <c r="AB380" s="72"/>
      <c r="AC380" s="72"/>
      <c r="AD380" s="72"/>
      <c r="AE380" s="72"/>
      <c r="AF380" s="72"/>
      <c r="AG380" s="73"/>
    </row>
    <row r="381" spans="1:33" ht="15.75" customHeight="1">
      <c r="A381" s="77" t="s">
        <v>25</v>
      </c>
      <c r="B381" s="16" t="s">
        <v>122</v>
      </c>
      <c r="C381" s="64">
        <v>99730</v>
      </c>
      <c r="D381" s="19">
        <v>109212.33333333334</v>
      </c>
      <c r="E381" s="19">
        <v>66265.33333333334</v>
      </c>
      <c r="F381" s="19">
        <v>51404.33333333333</v>
      </c>
      <c r="G381" s="19">
        <v>24890.333333333332</v>
      </c>
      <c r="H381" s="19">
        <v>69615</v>
      </c>
      <c r="I381" s="19">
        <v>39943.33333333333</v>
      </c>
      <c r="J381" s="19">
        <v>52658</v>
      </c>
      <c r="K381" s="19">
        <v>53337.66666666667</v>
      </c>
      <c r="L381" s="19">
        <v>52682.66666666667</v>
      </c>
      <c r="M381" s="19">
        <v>103039.66666666666</v>
      </c>
      <c r="N381" s="19">
        <v>62180.33333333333</v>
      </c>
      <c r="O381" s="19">
        <v>61112.33333333333</v>
      </c>
      <c r="P381" s="65">
        <v>109076.66666666666</v>
      </c>
      <c r="Q381" s="21">
        <f>SUM(C381:P381)</f>
        <v>955147.9999999999</v>
      </c>
      <c r="S381" s="71"/>
      <c r="T381" s="71"/>
      <c r="U381" s="71"/>
      <c r="V381" s="71"/>
      <c r="W381" s="71"/>
      <c r="X381" s="71"/>
      <c r="Y381" s="71"/>
      <c r="Z381" s="71"/>
      <c r="AA381" s="71"/>
      <c r="AB381" s="71"/>
      <c r="AC381" s="71"/>
      <c r="AD381" s="71"/>
      <c r="AE381" s="71"/>
      <c r="AF381" s="71"/>
      <c r="AG381" s="71"/>
    </row>
    <row r="382" spans="1:33" ht="15.75" customHeight="1">
      <c r="A382" s="78"/>
      <c r="B382" s="49" t="s">
        <v>15</v>
      </c>
      <c r="C382" s="57">
        <v>101002.66666666666</v>
      </c>
      <c r="D382" s="17">
        <v>109462.66666666666</v>
      </c>
      <c r="E382" s="17">
        <v>66835</v>
      </c>
      <c r="F382" s="17">
        <v>51116</v>
      </c>
      <c r="G382" s="17">
        <v>26166.333333333332</v>
      </c>
      <c r="H382" s="17">
        <v>69317.33333333334</v>
      </c>
      <c r="I382" s="17">
        <v>40513.333333333336</v>
      </c>
      <c r="J382" s="17">
        <v>53208.66666666667</v>
      </c>
      <c r="K382" s="17">
        <v>54382</v>
      </c>
      <c r="L382" s="17">
        <v>53559.666666666664</v>
      </c>
      <c r="M382" s="17">
        <v>103836</v>
      </c>
      <c r="N382" s="17">
        <v>62732.666666666664</v>
      </c>
      <c r="O382" s="17">
        <v>61819.33333333333</v>
      </c>
      <c r="P382" s="66">
        <v>110170</v>
      </c>
      <c r="Q382" s="21">
        <f>SUM(C382:P382)</f>
        <v>964121.6666666666</v>
      </c>
      <c r="S382" s="71"/>
      <c r="T382" s="71"/>
      <c r="U382" s="71"/>
      <c r="V382" s="71"/>
      <c r="W382" s="71"/>
      <c r="X382" s="71"/>
      <c r="Y382" s="71"/>
      <c r="Z382" s="71"/>
      <c r="AA382" s="71"/>
      <c r="AB382" s="71"/>
      <c r="AC382" s="71"/>
      <c r="AD382" s="71"/>
      <c r="AE382" s="71"/>
      <c r="AF382" s="71"/>
      <c r="AG382" s="71"/>
    </row>
    <row r="383" spans="1:33" ht="15.75">
      <c r="A383" s="78"/>
      <c r="B383" s="49" t="s">
        <v>16</v>
      </c>
      <c r="C383" s="57">
        <v>103612.66666666667</v>
      </c>
      <c r="D383" s="17">
        <v>110040.33333333334</v>
      </c>
      <c r="E383" s="17">
        <v>67827.33333333333</v>
      </c>
      <c r="F383" s="17">
        <v>52839.333333333336</v>
      </c>
      <c r="G383" s="17">
        <v>26748</v>
      </c>
      <c r="H383" s="17">
        <v>69582.33333333333</v>
      </c>
      <c r="I383" s="17">
        <v>41183.666666666664</v>
      </c>
      <c r="J383" s="17">
        <v>53443.666666666664</v>
      </c>
      <c r="K383" s="17">
        <v>56367.33333333333</v>
      </c>
      <c r="L383" s="17">
        <v>54368.66666666667</v>
      </c>
      <c r="M383" s="17">
        <v>106008.66666666666</v>
      </c>
      <c r="N383" s="17">
        <v>65042.33333333333</v>
      </c>
      <c r="O383" s="17">
        <v>63069.666666666664</v>
      </c>
      <c r="P383" s="66">
        <v>112836.66666666666</v>
      </c>
      <c r="Q383" s="21">
        <f>SUM(C383:P383)</f>
        <v>982970.6666666665</v>
      </c>
      <c r="S383" s="71"/>
      <c r="T383" s="71"/>
      <c r="U383" s="71"/>
      <c r="V383" s="71"/>
      <c r="W383" s="71"/>
      <c r="X383" s="71"/>
      <c r="Y383" s="71"/>
      <c r="Z383" s="71"/>
      <c r="AA383" s="71"/>
      <c r="AB383" s="71"/>
      <c r="AC383" s="71"/>
      <c r="AD383" s="71"/>
      <c r="AE383" s="71"/>
      <c r="AF383" s="71"/>
      <c r="AG383" s="71"/>
    </row>
    <row r="384" spans="1:33" ht="15">
      <c r="A384" s="78"/>
      <c r="B384" s="50" t="s">
        <v>125</v>
      </c>
      <c r="C384" s="58">
        <f>C381/C382*100-100</f>
        <v>-1.2600327384095351</v>
      </c>
      <c r="D384" s="56">
        <f aca="true" t="shared" si="172" ref="D384:Q384">D381/D382*100-100</f>
        <v>-0.22869288768163187</v>
      </c>
      <c r="E384" s="56">
        <f t="shared" si="172"/>
        <v>-0.8523478217500724</v>
      </c>
      <c r="F384" s="56">
        <f t="shared" si="172"/>
        <v>0.5640764796410735</v>
      </c>
      <c r="G384" s="56">
        <f t="shared" si="172"/>
        <v>-4.876495241977608</v>
      </c>
      <c r="H384" s="56">
        <f t="shared" si="172"/>
        <v>0.42942602138953134</v>
      </c>
      <c r="I384" s="56">
        <f t="shared" si="172"/>
        <v>-1.4069442158960186</v>
      </c>
      <c r="J384" s="56">
        <f t="shared" si="172"/>
        <v>-1.0349191234510755</v>
      </c>
      <c r="K384" s="56">
        <f t="shared" si="172"/>
        <v>-1.9203658073136864</v>
      </c>
      <c r="L384" s="56">
        <f t="shared" si="172"/>
        <v>-1.6374261726796817</v>
      </c>
      <c r="M384" s="56">
        <f t="shared" si="172"/>
        <v>-0.7669144933677501</v>
      </c>
      <c r="N384" s="56">
        <f t="shared" si="172"/>
        <v>-0.8804556902836396</v>
      </c>
      <c r="O384" s="56">
        <f t="shared" si="172"/>
        <v>-1.143655167207669</v>
      </c>
      <c r="P384" s="67">
        <f t="shared" si="172"/>
        <v>-0.9924056760763733</v>
      </c>
      <c r="Q384" s="62">
        <f t="shared" si="172"/>
        <v>-0.9307608133828182</v>
      </c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4"/>
    </row>
    <row r="385" spans="1:33" ht="15">
      <c r="A385" s="78"/>
      <c r="B385" s="50" t="s">
        <v>124</v>
      </c>
      <c r="C385" s="59">
        <f>C381-C382</f>
        <v>-1272.666666666657</v>
      </c>
      <c r="D385" s="18">
        <f aca="true" t="shared" si="173" ref="D385:Q385">D381-D382</f>
        <v>-250.33333333331393</v>
      </c>
      <c r="E385" s="18">
        <f t="shared" si="173"/>
        <v>-569.666666666657</v>
      </c>
      <c r="F385" s="18">
        <f t="shared" si="173"/>
        <v>288.3333333333285</v>
      </c>
      <c r="G385" s="18">
        <f t="shared" si="173"/>
        <v>-1276</v>
      </c>
      <c r="H385" s="18">
        <f t="shared" si="173"/>
        <v>297.66666666665697</v>
      </c>
      <c r="I385" s="18">
        <f t="shared" si="173"/>
        <v>-570.0000000000073</v>
      </c>
      <c r="J385" s="18">
        <f t="shared" si="173"/>
        <v>-550.6666666666715</v>
      </c>
      <c r="K385" s="18">
        <f t="shared" si="173"/>
        <v>-1044.3333333333285</v>
      </c>
      <c r="L385" s="18">
        <f t="shared" si="173"/>
        <v>-876.9999999999927</v>
      </c>
      <c r="M385" s="18">
        <f t="shared" si="173"/>
        <v>-796.333333333343</v>
      </c>
      <c r="N385" s="18">
        <f t="shared" si="173"/>
        <v>-552.3333333333358</v>
      </c>
      <c r="O385" s="18">
        <f t="shared" si="173"/>
        <v>-707</v>
      </c>
      <c r="P385" s="68">
        <f t="shared" si="173"/>
        <v>-1093.333333333343</v>
      </c>
      <c r="Q385" s="22">
        <f t="shared" si="173"/>
        <v>-8973.666666666744</v>
      </c>
      <c r="S385" s="72"/>
      <c r="T385" s="72"/>
      <c r="U385" s="72"/>
      <c r="V385" s="72"/>
      <c r="W385" s="72"/>
      <c r="X385" s="72"/>
      <c r="Y385" s="72"/>
      <c r="Z385" s="72"/>
      <c r="AA385" s="72"/>
      <c r="AB385" s="72"/>
      <c r="AC385" s="72"/>
      <c r="AD385" s="72"/>
      <c r="AE385" s="72"/>
      <c r="AF385" s="72"/>
      <c r="AG385" s="73"/>
    </row>
    <row r="386" spans="1:33" ht="15" customHeight="1">
      <c r="A386" s="78"/>
      <c r="B386" s="50" t="s">
        <v>24</v>
      </c>
      <c r="C386" s="58">
        <f>C382/C383*100-100</f>
        <v>-2.5189970338247036</v>
      </c>
      <c r="D386" s="56">
        <f aca="true" t="shared" si="174" ref="D386:Q386">D382/D383*100-100</f>
        <v>-0.5249590301738039</v>
      </c>
      <c r="E386" s="56">
        <f t="shared" si="174"/>
        <v>-1.4630286708406572</v>
      </c>
      <c r="F386" s="56">
        <f t="shared" si="174"/>
        <v>-3.261459266455546</v>
      </c>
      <c r="G386" s="56">
        <f t="shared" si="174"/>
        <v>-2.174617416878519</v>
      </c>
      <c r="H386" s="56">
        <f t="shared" si="174"/>
        <v>-0.3808437965575422</v>
      </c>
      <c r="I386" s="56">
        <f t="shared" si="174"/>
        <v>-1.6276679266051985</v>
      </c>
      <c r="J386" s="56">
        <f t="shared" si="174"/>
        <v>-0.439715338892654</v>
      </c>
      <c r="K386" s="56">
        <f t="shared" si="174"/>
        <v>-3.5221345696679975</v>
      </c>
      <c r="L386" s="56">
        <f t="shared" si="174"/>
        <v>-1.4879894056625886</v>
      </c>
      <c r="M386" s="56">
        <f t="shared" si="174"/>
        <v>-2.0495179639400476</v>
      </c>
      <c r="N386" s="56">
        <f t="shared" si="174"/>
        <v>-3.5510206173415213</v>
      </c>
      <c r="O386" s="56">
        <f t="shared" si="174"/>
        <v>-1.9824638362868683</v>
      </c>
      <c r="P386" s="67">
        <f t="shared" si="174"/>
        <v>-2.3632979823343447</v>
      </c>
      <c r="Q386" s="62">
        <f t="shared" si="174"/>
        <v>-1.9175546777930208</v>
      </c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4"/>
    </row>
    <row r="387" spans="1:33" ht="15.75" customHeight="1" thickBot="1">
      <c r="A387" s="97"/>
      <c r="B387" s="51" t="s">
        <v>123</v>
      </c>
      <c r="C387" s="60">
        <f>C382-C383</f>
        <v>-2610.0000000000146</v>
      </c>
      <c r="D387" s="61">
        <f aca="true" t="shared" si="175" ref="D387:Q387">D382-D383</f>
        <v>-577.6666666666861</v>
      </c>
      <c r="E387" s="61">
        <f t="shared" si="175"/>
        <v>-992.3333333333285</v>
      </c>
      <c r="F387" s="61">
        <f t="shared" si="175"/>
        <v>-1723.3333333333358</v>
      </c>
      <c r="G387" s="61">
        <f t="shared" si="175"/>
        <v>-581.6666666666679</v>
      </c>
      <c r="H387" s="61">
        <f t="shared" si="175"/>
        <v>-264.99999999998545</v>
      </c>
      <c r="I387" s="61">
        <f t="shared" si="175"/>
        <v>-670.3333333333285</v>
      </c>
      <c r="J387" s="61">
        <f t="shared" si="175"/>
        <v>-234.99999999999272</v>
      </c>
      <c r="K387" s="61">
        <f t="shared" si="175"/>
        <v>-1985.3333333333285</v>
      </c>
      <c r="L387" s="61">
        <f t="shared" si="175"/>
        <v>-809.0000000000073</v>
      </c>
      <c r="M387" s="61">
        <f t="shared" si="175"/>
        <v>-2172.666666666657</v>
      </c>
      <c r="N387" s="61">
        <f t="shared" si="175"/>
        <v>-2309.6666666666642</v>
      </c>
      <c r="O387" s="61">
        <f t="shared" si="175"/>
        <v>-1250.3333333333358</v>
      </c>
      <c r="P387" s="69">
        <f t="shared" si="175"/>
        <v>-2666.666666666657</v>
      </c>
      <c r="Q387" s="63">
        <f t="shared" si="175"/>
        <v>-18848.999999999884</v>
      </c>
      <c r="S387" s="72"/>
      <c r="T387" s="72"/>
      <c r="U387" s="72"/>
      <c r="V387" s="72"/>
      <c r="W387" s="72"/>
      <c r="X387" s="72"/>
      <c r="Y387" s="72"/>
      <c r="Z387" s="72"/>
      <c r="AA387" s="72"/>
      <c r="AB387" s="72"/>
      <c r="AC387" s="72"/>
      <c r="AD387" s="72"/>
      <c r="AE387" s="72"/>
      <c r="AF387" s="72"/>
      <c r="AG387" s="73"/>
    </row>
    <row r="388" spans="1:33" ht="15.75" customHeight="1">
      <c r="A388" s="96" t="s">
        <v>21</v>
      </c>
      <c r="B388" s="16" t="s">
        <v>122</v>
      </c>
      <c r="C388" s="64">
        <v>4110.2677228517</v>
      </c>
      <c r="D388" s="19">
        <v>4317.372366368877</v>
      </c>
      <c r="E388" s="19">
        <v>4114.911768848467</v>
      </c>
      <c r="F388" s="19">
        <v>3810.495872591805</v>
      </c>
      <c r="G388" s="19">
        <v>3892.8574680933702</v>
      </c>
      <c r="H388" s="19">
        <v>4549.19887955182</v>
      </c>
      <c r="I388" s="19">
        <v>4260.619627806059</v>
      </c>
      <c r="J388" s="19">
        <v>3782.836416119108</v>
      </c>
      <c r="K388" s="19">
        <v>4411.666552092642</v>
      </c>
      <c r="L388" s="19">
        <v>3973.223324559627</v>
      </c>
      <c r="M388" s="19">
        <v>4247.543826164035</v>
      </c>
      <c r="N388" s="19">
        <v>3822.633094065112</v>
      </c>
      <c r="O388" s="19">
        <v>4104.719723787343</v>
      </c>
      <c r="P388" s="65">
        <v>4625.480548849434</v>
      </c>
      <c r="Q388" s="21">
        <f>Q374/Q381*1000</f>
        <v>4196.5364111111585</v>
      </c>
      <c r="S388" s="71"/>
      <c r="T388" s="71"/>
      <c r="U388" s="71"/>
      <c r="V388" s="71"/>
      <c r="W388" s="71"/>
      <c r="X388" s="71"/>
      <c r="Y388" s="71"/>
      <c r="Z388" s="71"/>
      <c r="AA388" s="71"/>
      <c r="AB388" s="71"/>
      <c r="AC388" s="71"/>
      <c r="AD388" s="71"/>
      <c r="AE388" s="71"/>
      <c r="AF388" s="71"/>
      <c r="AG388" s="71"/>
    </row>
    <row r="389" spans="1:33" ht="15.75" customHeight="1">
      <c r="A389" s="78"/>
      <c r="B389" s="49" t="s">
        <v>15</v>
      </c>
      <c r="C389" s="57">
        <v>3777.0883937057774</v>
      </c>
      <c r="D389" s="17">
        <v>4138.141466801467</v>
      </c>
      <c r="E389" s="17">
        <v>3808.274107877609</v>
      </c>
      <c r="F389" s="17">
        <v>3686.379998434932</v>
      </c>
      <c r="G389" s="17">
        <v>3698.753614695729</v>
      </c>
      <c r="H389" s="17">
        <v>4414.285796722321</v>
      </c>
      <c r="I389" s="17">
        <v>4223.295787395096</v>
      </c>
      <c r="J389" s="17">
        <v>3569.1779534662273</v>
      </c>
      <c r="K389" s="17">
        <v>4191.754624691994</v>
      </c>
      <c r="L389" s="17">
        <v>3830.6063642417494</v>
      </c>
      <c r="M389" s="17">
        <v>4119.341076312648</v>
      </c>
      <c r="N389" s="17">
        <v>3660.7960764726513</v>
      </c>
      <c r="O389" s="17">
        <v>3922.801928199377</v>
      </c>
      <c r="P389" s="66">
        <v>4453.6715984387765</v>
      </c>
      <c r="Q389" s="21">
        <f>Q375/Q382*1000</f>
        <v>4008.708510163828</v>
      </c>
      <c r="S389" s="71"/>
      <c r="T389" s="71"/>
      <c r="U389" s="71"/>
      <c r="V389" s="71"/>
      <c r="W389" s="71"/>
      <c r="X389" s="71"/>
      <c r="Y389" s="71"/>
      <c r="Z389" s="71"/>
      <c r="AA389" s="71"/>
      <c r="AB389" s="71"/>
      <c r="AC389" s="71"/>
      <c r="AD389" s="71"/>
      <c r="AE389" s="71"/>
      <c r="AF389" s="71"/>
      <c r="AG389" s="71"/>
    </row>
    <row r="390" spans="1:33" ht="15.75">
      <c r="A390" s="78"/>
      <c r="B390" s="49" t="s">
        <v>16</v>
      </c>
      <c r="C390" s="57">
        <v>4010.5405388015624</v>
      </c>
      <c r="D390" s="17">
        <v>3743.140696895987</v>
      </c>
      <c r="E390" s="17">
        <v>3712.883694872274</v>
      </c>
      <c r="F390" s="17">
        <v>3270.49924929661</v>
      </c>
      <c r="G390" s="17">
        <v>3325.813518767758</v>
      </c>
      <c r="H390" s="17">
        <v>4204.580760442067</v>
      </c>
      <c r="I390" s="17">
        <v>3911.994560950539</v>
      </c>
      <c r="J390" s="17">
        <v>3493.8716155952375</v>
      </c>
      <c r="K390" s="17">
        <v>3650.4299180376343</v>
      </c>
      <c r="L390" s="17">
        <v>3618.058195284048</v>
      </c>
      <c r="M390" s="17">
        <v>3893.5118512322897</v>
      </c>
      <c r="N390" s="17">
        <v>3316.539997027577</v>
      </c>
      <c r="O390" s="17">
        <v>3668.0858204419455</v>
      </c>
      <c r="P390" s="66">
        <v>4220.702490325249</v>
      </c>
      <c r="Q390" s="21">
        <f>Q376/Q383*1000</f>
        <v>3784.4208541997873</v>
      </c>
      <c r="S390" s="71"/>
      <c r="T390" s="71"/>
      <c r="U390" s="71"/>
      <c r="V390" s="71"/>
      <c r="W390" s="71"/>
      <c r="X390" s="71"/>
      <c r="Y390" s="71"/>
      <c r="Z390" s="71"/>
      <c r="AA390" s="71"/>
      <c r="AB390" s="71"/>
      <c r="AC390" s="71"/>
      <c r="AD390" s="71"/>
      <c r="AE390" s="71"/>
      <c r="AF390" s="71"/>
      <c r="AG390" s="71"/>
    </row>
    <row r="391" spans="1:33" ht="15">
      <c r="A391" s="78"/>
      <c r="B391" s="50" t="s">
        <v>125</v>
      </c>
      <c r="C391" s="58">
        <f>C388/C389*100-100</f>
        <v>8.821062533276674</v>
      </c>
      <c r="D391" s="56">
        <f aca="true" t="shared" si="176" ref="D391:Q391">D388/D389*100-100</f>
        <v>4.3311931456501185</v>
      </c>
      <c r="E391" s="56">
        <f t="shared" si="176"/>
        <v>8.051879993001606</v>
      </c>
      <c r="F391" s="56">
        <f t="shared" si="176"/>
        <v>3.36687683335866</v>
      </c>
      <c r="G391" s="56">
        <f t="shared" si="176"/>
        <v>5.247817876444543</v>
      </c>
      <c r="H391" s="56">
        <f t="shared" si="176"/>
        <v>3.056283372718511</v>
      </c>
      <c r="I391" s="56">
        <f t="shared" si="176"/>
        <v>0.8837609840721967</v>
      </c>
      <c r="J391" s="56">
        <f t="shared" si="176"/>
        <v>5.98620930193141</v>
      </c>
      <c r="K391" s="56">
        <f t="shared" si="176"/>
        <v>5.246297722324499</v>
      </c>
      <c r="L391" s="56">
        <f t="shared" si="176"/>
        <v>3.7230909876094387</v>
      </c>
      <c r="M391" s="56">
        <f t="shared" si="176"/>
        <v>3.1122149750742523</v>
      </c>
      <c r="N391" s="56">
        <f t="shared" si="176"/>
        <v>4.42081487774098</v>
      </c>
      <c r="O391" s="56">
        <f t="shared" si="176"/>
        <v>4.637445349464002</v>
      </c>
      <c r="P391" s="67">
        <f t="shared" si="176"/>
        <v>3.857692391843287</v>
      </c>
      <c r="Q391" s="62">
        <f t="shared" si="176"/>
        <v>4.685496599992362</v>
      </c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4"/>
    </row>
    <row r="392" spans="1:33" ht="15">
      <c r="A392" s="78"/>
      <c r="B392" s="50" t="s">
        <v>124</v>
      </c>
      <c r="C392" s="59">
        <f>C388-C389</f>
        <v>333.1793291459221</v>
      </c>
      <c r="D392" s="18">
        <f aca="true" t="shared" si="177" ref="D392:Q392">D388-D389</f>
        <v>179.23089956741023</v>
      </c>
      <c r="E392" s="18">
        <f t="shared" si="177"/>
        <v>306.6376609708577</v>
      </c>
      <c r="F392" s="18">
        <f t="shared" si="177"/>
        <v>124.1158741568729</v>
      </c>
      <c r="G392" s="18">
        <f t="shared" si="177"/>
        <v>194.10385339764116</v>
      </c>
      <c r="H392" s="18">
        <f t="shared" si="177"/>
        <v>134.91308282949922</v>
      </c>
      <c r="I392" s="18">
        <f t="shared" si="177"/>
        <v>37.323840410962475</v>
      </c>
      <c r="J392" s="18">
        <f t="shared" si="177"/>
        <v>213.65846265288064</v>
      </c>
      <c r="K392" s="18">
        <f t="shared" si="177"/>
        <v>219.91192740064798</v>
      </c>
      <c r="L392" s="18">
        <f t="shared" si="177"/>
        <v>142.61696031787778</v>
      </c>
      <c r="M392" s="18">
        <f t="shared" si="177"/>
        <v>128.20274985138713</v>
      </c>
      <c r="N392" s="18">
        <f t="shared" si="177"/>
        <v>161.8370175924606</v>
      </c>
      <c r="O392" s="18">
        <f t="shared" si="177"/>
        <v>181.91779558796634</v>
      </c>
      <c r="P392" s="68">
        <f t="shared" si="177"/>
        <v>171.80895041065742</v>
      </c>
      <c r="Q392" s="22">
        <f t="shared" si="177"/>
        <v>187.82790094733036</v>
      </c>
      <c r="S392" s="72"/>
      <c r="T392" s="72"/>
      <c r="U392" s="72"/>
      <c r="V392" s="72"/>
      <c r="W392" s="72"/>
      <c r="X392" s="72"/>
      <c r="Y392" s="72"/>
      <c r="Z392" s="72"/>
      <c r="AA392" s="72"/>
      <c r="AB392" s="72"/>
      <c r="AC392" s="72"/>
      <c r="AD392" s="72"/>
      <c r="AE392" s="72"/>
      <c r="AF392" s="72"/>
      <c r="AG392" s="73"/>
    </row>
    <row r="393" spans="1:33" ht="15" customHeight="1">
      <c r="A393" s="78"/>
      <c r="B393" s="50" t="s">
        <v>24</v>
      </c>
      <c r="C393" s="58">
        <f>C389/C390*100-100</f>
        <v>-5.820964601583242</v>
      </c>
      <c r="D393" s="56">
        <f aca="true" t="shared" si="178" ref="D393:Q393">D389/D390*100-100</f>
        <v>10.55265622884643</v>
      </c>
      <c r="E393" s="56">
        <f t="shared" si="178"/>
        <v>2.5691732045653595</v>
      </c>
      <c r="F393" s="56">
        <f t="shared" si="178"/>
        <v>12.71612428065123</v>
      </c>
      <c r="G393" s="56">
        <f t="shared" si="178"/>
        <v>11.213499909825032</v>
      </c>
      <c r="H393" s="56">
        <f t="shared" si="178"/>
        <v>4.987537360519283</v>
      </c>
      <c r="I393" s="56">
        <f t="shared" si="178"/>
        <v>7.957608876861968</v>
      </c>
      <c r="J393" s="56">
        <f t="shared" si="178"/>
        <v>2.155383659057563</v>
      </c>
      <c r="K393" s="56">
        <f t="shared" si="178"/>
        <v>14.829067227932427</v>
      </c>
      <c r="L393" s="56">
        <f t="shared" si="178"/>
        <v>5.874647600603737</v>
      </c>
      <c r="M393" s="56">
        <f t="shared" si="178"/>
        <v>5.800142229151902</v>
      </c>
      <c r="N393" s="56">
        <f t="shared" si="178"/>
        <v>10.379976715300018</v>
      </c>
      <c r="O393" s="56">
        <f t="shared" si="178"/>
        <v>6.944115275000357</v>
      </c>
      <c r="P393" s="67">
        <f t="shared" si="178"/>
        <v>5.519676135608776</v>
      </c>
      <c r="Q393" s="62">
        <f t="shared" si="178"/>
        <v>5.926604482034165</v>
      </c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4"/>
    </row>
    <row r="394" spans="1:33" ht="15.75" customHeight="1" thickBot="1">
      <c r="A394" s="79"/>
      <c r="B394" s="51" t="s">
        <v>123</v>
      </c>
      <c r="C394" s="60">
        <f>C389-C390</f>
        <v>-233.452145095785</v>
      </c>
      <c r="D394" s="61">
        <f aca="true" t="shared" si="179" ref="D394:Q394">D389-D390</f>
        <v>395.00076990547996</v>
      </c>
      <c r="E394" s="61">
        <f t="shared" si="179"/>
        <v>95.39041300533472</v>
      </c>
      <c r="F394" s="61">
        <f t="shared" si="179"/>
        <v>415.88074913832224</v>
      </c>
      <c r="G394" s="61">
        <f t="shared" si="179"/>
        <v>372.940095927971</v>
      </c>
      <c r="H394" s="61">
        <f t="shared" si="179"/>
        <v>209.7050362802538</v>
      </c>
      <c r="I394" s="61">
        <f t="shared" si="179"/>
        <v>311.3012264445574</v>
      </c>
      <c r="J394" s="61">
        <f t="shared" si="179"/>
        <v>75.30633787098986</v>
      </c>
      <c r="K394" s="61">
        <f t="shared" si="179"/>
        <v>541.3247066543595</v>
      </c>
      <c r="L394" s="61">
        <f t="shared" si="179"/>
        <v>212.54816895770136</v>
      </c>
      <c r="M394" s="61">
        <f t="shared" si="179"/>
        <v>225.8292250803579</v>
      </c>
      <c r="N394" s="61">
        <f t="shared" si="179"/>
        <v>344.2560794450742</v>
      </c>
      <c r="O394" s="61">
        <f t="shared" si="179"/>
        <v>254.71610775743147</v>
      </c>
      <c r="P394" s="69">
        <f t="shared" si="179"/>
        <v>232.9691081135279</v>
      </c>
      <c r="Q394" s="63">
        <f t="shared" si="179"/>
        <v>224.28765596404082</v>
      </c>
      <c r="S394" s="72"/>
      <c r="T394" s="72"/>
      <c r="U394" s="72"/>
      <c r="V394" s="72"/>
      <c r="W394" s="72"/>
      <c r="X394" s="72"/>
      <c r="Y394" s="72"/>
      <c r="Z394" s="72"/>
      <c r="AA394" s="72"/>
      <c r="AB394" s="72"/>
      <c r="AC394" s="72"/>
      <c r="AD394" s="72"/>
      <c r="AE394" s="72"/>
      <c r="AF394" s="72"/>
      <c r="AG394" s="73"/>
    </row>
    <row r="395" spans="2:33" s="1" customFormat="1" ht="15.75">
      <c r="B395" s="2"/>
      <c r="C395" s="2"/>
      <c r="D395" s="2"/>
      <c r="E395" s="2"/>
      <c r="F395" s="2"/>
      <c r="G395" s="2"/>
      <c r="H395" s="2"/>
      <c r="I395" s="2"/>
      <c r="S395" s="74"/>
      <c r="T395" s="74"/>
      <c r="U395" s="74"/>
      <c r="V395" s="74"/>
      <c r="W395" s="74"/>
      <c r="X395" s="74"/>
      <c r="Y395" s="74"/>
      <c r="Z395" s="74"/>
      <c r="AA395" s="74"/>
      <c r="AB395" s="74"/>
      <c r="AC395" s="74"/>
      <c r="AD395" s="74"/>
      <c r="AE395" s="74"/>
      <c r="AF395" s="74"/>
      <c r="AG395" s="74"/>
    </row>
    <row r="396" spans="1:2" s="3" customFormat="1" ht="15">
      <c r="A396" s="6"/>
      <c r="B396" s="4"/>
    </row>
    <row r="397" spans="1:17" s="3" customFormat="1" ht="18">
      <c r="A397" s="83" t="s">
        <v>49</v>
      </c>
      <c r="B397" s="83"/>
      <c r="C397" s="83"/>
      <c r="D397" s="83"/>
      <c r="E397" s="83"/>
      <c r="F397" s="83"/>
      <c r="G397" s="83"/>
      <c r="H397" s="83"/>
      <c r="I397" s="83"/>
      <c r="J397" s="83"/>
      <c r="K397" s="83"/>
      <c r="L397" s="83"/>
      <c r="M397" s="83"/>
      <c r="N397" s="83"/>
      <c r="O397" s="83"/>
      <c r="P397" s="83"/>
      <c r="Q397" s="83"/>
    </row>
    <row r="398" s="3" customFormat="1" ht="13.5" thickBot="1">
      <c r="Q398" s="26" t="s">
        <v>68</v>
      </c>
    </row>
    <row r="399" spans="1:17" s="3" customFormat="1" ht="108.75" thickBot="1">
      <c r="A399" s="84" t="s">
        <v>18</v>
      </c>
      <c r="B399" s="85"/>
      <c r="C399" s="7" t="s">
        <v>0</v>
      </c>
      <c r="D399" s="8" t="s">
        <v>1</v>
      </c>
      <c r="E399" s="8" t="s">
        <v>2</v>
      </c>
      <c r="F399" s="8" t="s">
        <v>3</v>
      </c>
      <c r="G399" s="8" t="s">
        <v>4</v>
      </c>
      <c r="H399" s="8" t="s">
        <v>5</v>
      </c>
      <c r="I399" s="8" t="s">
        <v>6</v>
      </c>
      <c r="J399" s="8" t="s">
        <v>7</v>
      </c>
      <c r="K399" s="8" t="s">
        <v>8</v>
      </c>
      <c r="L399" s="8" t="s">
        <v>9</v>
      </c>
      <c r="M399" s="8" t="s">
        <v>10</v>
      </c>
      <c r="N399" s="8" t="s">
        <v>11</v>
      </c>
      <c r="O399" s="8" t="s">
        <v>12</v>
      </c>
      <c r="P399" s="9" t="s">
        <v>13</v>
      </c>
      <c r="Q399" s="10" t="s">
        <v>14</v>
      </c>
    </row>
    <row r="400" spans="1:17" s="3" customFormat="1" ht="15.75">
      <c r="A400" s="93" t="s">
        <v>20</v>
      </c>
      <c r="B400" s="16" t="s">
        <v>122</v>
      </c>
      <c r="C400" s="64">
        <v>76890</v>
      </c>
      <c r="D400" s="19">
        <v>80075.6</v>
      </c>
      <c r="E400" s="19">
        <v>74876</v>
      </c>
      <c r="F400" s="19">
        <v>42118</v>
      </c>
      <c r="G400" s="19">
        <v>22641.72</v>
      </c>
      <c r="H400" s="19">
        <v>43423</v>
      </c>
      <c r="I400" s="19">
        <v>22820.41</v>
      </c>
      <c r="J400" s="19">
        <v>41034</v>
      </c>
      <c r="K400" s="19">
        <v>61051</v>
      </c>
      <c r="L400" s="19">
        <v>54563</v>
      </c>
      <c r="M400" s="19">
        <v>71861</v>
      </c>
      <c r="N400" s="19">
        <v>47040.2</v>
      </c>
      <c r="O400" s="19">
        <v>65172</v>
      </c>
      <c r="P400" s="65">
        <v>91981</v>
      </c>
      <c r="Q400" s="21">
        <f>SUM(C400:P400)</f>
        <v>795546.9299999999</v>
      </c>
    </row>
    <row r="401" spans="1:17" ht="15" customHeight="1">
      <c r="A401" s="94"/>
      <c r="B401" s="49" t="s">
        <v>15</v>
      </c>
      <c r="C401" s="57">
        <v>102964</v>
      </c>
      <c r="D401" s="17">
        <v>75197.02</v>
      </c>
      <c r="E401" s="17">
        <v>79839</v>
      </c>
      <c r="F401" s="17">
        <v>44435</v>
      </c>
      <c r="G401" s="17">
        <v>21060.42</v>
      </c>
      <c r="H401" s="17">
        <v>39403.35</v>
      </c>
      <c r="I401" s="17">
        <v>24642.31</v>
      </c>
      <c r="J401" s="17">
        <v>40184</v>
      </c>
      <c r="K401" s="17">
        <v>63621</v>
      </c>
      <c r="L401" s="17">
        <v>56369</v>
      </c>
      <c r="M401" s="17">
        <v>68932</v>
      </c>
      <c r="N401" s="17">
        <v>46689.3</v>
      </c>
      <c r="O401" s="17">
        <v>60456</v>
      </c>
      <c r="P401" s="66">
        <v>88381</v>
      </c>
      <c r="Q401" s="21">
        <f>SUM(C401:P401)</f>
        <v>812173.4</v>
      </c>
    </row>
    <row r="402" spans="1:17" ht="15" customHeight="1">
      <c r="A402" s="94"/>
      <c r="B402" s="49" t="s">
        <v>16</v>
      </c>
      <c r="C402" s="57">
        <v>64809</v>
      </c>
      <c r="D402" s="17">
        <v>62482.75</v>
      </c>
      <c r="E402" s="17">
        <v>77586</v>
      </c>
      <c r="F402" s="17">
        <v>22331</v>
      </c>
      <c r="G402" s="17">
        <v>18324.43</v>
      </c>
      <c r="H402" s="17">
        <v>38996.51</v>
      </c>
      <c r="I402" s="17">
        <v>23184.67</v>
      </c>
      <c r="J402" s="17">
        <v>38009.61</v>
      </c>
      <c r="K402" s="17">
        <v>53471</v>
      </c>
      <c r="L402" s="17">
        <v>54721.82</v>
      </c>
      <c r="M402" s="17">
        <v>66210</v>
      </c>
      <c r="N402" s="17">
        <v>35094.9</v>
      </c>
      <c r="O402" s="17">
        <v>58399.28</v>
      </c>
      <c r="P402" s="66">
        <v>84834</v>
      </c>
      <c r="Q402" s="21">
        <f>SUM(C402:P402)</f>
        <v>698454.97</v>
      </c>
    </row>
    <row r="403" spans="1:17" ht="15" customHeight="1">
      <c r="A403" s="94"/>
      <c r="B403" s="50" t="s">
        <v>125</v>
      </c>
      <c r="C403" s="58">
        <f>C400/C401*100-100</f>
        <v>-25.323414008779764</v>
      </c>
      <c r="D403" s="56">
        <f aca="true" t="shared" si="180" ref="D403:Q403">D400/D401*100-100</f>
        <v>6.487730497830896</v>
      </c>
      <c r="E403" s="56">
        <f t="shared" si="180"/>
        <v>-6.216260223700203</v>
      </c>
      <c r="F403" s="56">
        <f t="shared" si="180"/>
        <v>-5.214358051085853</v>
      </c>
      <c r="G403" s="56">
        <f t="shared" si="180"/>
        <v>7.508397268430556</v>
      </c>
      <c r="H403" s="56">
        <f t="shared" si="180"/>
        <v>10.201289991840795</v>
      </c>
      <c r="I403" s="56">
        <f t="shared" si="180"/>
        <v>-7.393381545804772</v>
      </c>
      <c r="J403" s="56">
        <f t="shared" si="180"/>
        <v>2.115269759108102</v>
      </c>
      <c r="K403" s="56">
        <f t="shared" si="180"/>
        <v>-4.039546690558154</v>
      </c>
      <c r="L403" s="56">
        <f t="shared" si="180"/>
        <v>-3.2038886622079588</v>
      </c>
      <c r="M403" s="56">
        <f t="shared" si="180"/>
        <v>4.249115069923988</v>
      </c>
      <c r="N403" s="56">
        <f t="shared" si="180"/>
        <v>0.7515640628580798</v>
      </c>
      <c r="O403" s="56">
        <f t="shared" si="180"/>
        <v>7.800714569273509</v>
      </c>
      <c r="P403" s="67">
        <f t="shared" si="180"/>
        <v>4.073273667417212</v>
      </c>
      <c r="Q403" s="62">
        <f t="shared" si="180"/>
        <v>-2.0471576636220874</v>
      </c>
    </row>
    <row r="404" spans="1:17" ht="15" customHeight="1">
      <c r="A404" s="94"/>
      <c r="B404" s="50" t="s">
        <v>124</v>
      </c>
      <c r="C404" s="59">
        <f>C400-C401</f>
        <v>-26074</v>
      </c>
      <c r="D404" s="18">
        <f aca="true" t="shared" si="181" ref="D404:Q404">D400-D401</f>
        <v>4878.580000000002</v>
      </c>
      <c r="E404" s="18">
        <f t="shared" si="181"/>
        <v>-4963</v>
      </c>
      <c r="F404" s="18">
        <f t="shared" si="181"/>
        <v>-2317</v>
      </c>
      <c r="G404" s="18">
        <f t="shared" si="181"/>
        <v>1581.300000000003</v>
      </c>
      <c r="H404" s="18">
        <f t="shared" si="181"/>
        <v>4019.6500000000015</v>
      </c>
      <c r="I404" s="18">
        <f t="shared" si="181"/>
        <v>-1821.9000000000015</v>
      </c>
      <c r="J404" s="18">
        <f t="shared" si="181"/>
        <v>850</v>
      </c>
      <c r="K404" s="18">
        <f t="shared" si="181"/>
        <v>-2570</v>
      </c>
      <c r="L404" s="18">
        <f t="shared" si="181"/>
        <v>-1806</v>
      </c>
      <c r="M404" s="18">
        <f t="shared" si="181"/>
        <v>2929</v>
      </c>
      <c r="N404" s="18">
        <f t="shared" si="181"/>
        <v>350.8999999999942</v>
      </c>
      <c r="O404" s="18">
        <f t="shared" si="181"/>
        <v>4716</v>
      </c>
      <c r="P404" s="68">
        <f t="shared" si="181"/>
        <v>3600</v>
      </c>
      <c r="Q404" s="22">
        <f t="shared" si="181"/>
        <v>-16626.47000000009</v>
      </c>
    </row>
    <row r="405" spans="1:17" ht="15" customHeight="1">
      <c r="A405" s="94"/>
      <c r="B405" s="50" t="s">
        <v>24</v>
      </c>
      <c r="C405" s="58">
        <f>C401/C402*100-100</f>
        <v>58.87299603450137</v>
      </c>
      <c r="D405" s="56">
        <f aca="true" t="shared" si="182" ref="D405:Q405">D401/D402*100-100</f>
        <v>20.348448171695395</v>
      </c>
      <c r="E405" s="56">
        <f t="shared" si="182"/>
        <v>2.9038744103317526</v>
      </c>
      <c r="F405" s="56">
        <f t="shared" si="182"/>
        <v>98.98347588554029</v>
      </c>
      <c r="G405" s="56">
        <f t="shared" si="182"/>
        <v>14.930832773515988</v>
      </c>
      <c r="H405" s="56">
        <f t="shared" si="182"/>
        <v>1.0432728467239656</v>
      </c>
      <c r="I405" s="56">
        <f t="shared" si="182"/>
        <v>6.287085388750427</v>
      </c>
      <c r="J405" s="56">
        <f t="shared" si="182"/>
        <v>5.720632229586144</v>
      </c>
      <c r="K405" s="56">
        <f t="shared" si="182"/>
        <v>18.982252061865296</v>
      </c>
      <c r="L405" s="56">
        <f t="shared" si="182"/>
        <v>3.0100972518823426</v>
      </c>
      <c r="M405" s="56">
        <f t="shared" si="182"/>
        <v>4.111161455973416</v>
      </c>
      <c r="N405" s="56">
        <f t="shared" si="182"/>
        <v>33.03727892086886</v>
      </c>
      <c r="O405" s="56">
        <f t="shared" si="182"/>
        <v>3.521824241668739</v>
      </c>
      <c r="P405" s="67">
        <f t="shared" si="182"/>
        <v>4.181106631774995</v>
      </c>
      <c r="Q405" s="62">
        <f t="shared" si="182"/>
        <v>16.28142613116492</v>
      </c>
    </row>
    <row r="406" spans="1:17" ht="15" customHeight="1" thickBot="1">
      <c r="A406" s="95"/>
      <c r="B406" s="51" t="s">
        <v>123</v>
      </c>
      <c r="C406" s="60">
        <f>C401-C402</f>
        <v>38155</v>
      </c>
      <c r="D406" s="61">
        <f aca="true" t="shared" si="183" ref="D406:Q406">D401-D402</f>
        <v>12714.270000000004</v>
      </c>
      <c r="E406" s="61">
        <f t="shared" si="183"/>
        <v>2253</v>
      </c>
      <c r="F406" s="61">
        <f t="shared" si="183"/>
        <v>22104</v>
      </c>
      <c r="G406" s="61">
        <f t="shared" si="183"/>
        <v>2735.989999999998</v>
      </c>
      <c r="H406" s="61">
        <f t="shared" si="183"/>
        <v>406.8399999999965</v>
      </c>
      <c r="I406" s="61">
        <f t="shared" si="183"/>
        <v>1457.640000000003</v>
      </c>
      <c r="J406" s="61">
        <f t="shared" si="183"/>
        <v>2174.3899999999994</v>
      </c>
      <c r="K406" s="61">
        <f t="shared" si="183"/>
        <v>10150</v>
      </c>
      <c r="L406" s="61">
        <f t="shared" si="183"/>
        <v>1647.1800000000003</v>
      </c>
      <c r="M406" s="61">
        <f t="shared" si="183"/>
        <v>2722</v>
      </c>
      <c r="N406" s="61">
        <f t="shared" si="183"/>
        <v>11594.400000000001</v>
      </c>
      <c r="O406" s="61">
        <f t="shared" si="183"/>
        <v>2056.720000000001</v>
      </c>
      <c r="P406" s="69">
        <f t="shared" si="183"/>
        <v>3547</v>
      </c>
      <c r="Q406" s="63">
        <f t="shared" si="183"/>
        <v>113718.43000000005</v>
      </c>
    </row>
    <row r="407" spans="1:17" ht="15" customHeight="1">
      <c r="A407" s="96" t="s">
        <v>25</v>
      </c>
      <c r="B407" s="16" t="s">
        <v>122</v>
      </c>
      <c r="C407" s="64">
        <v>28331.333333333336</v>
      </c>
      <c r="D407" s="19">
        <v>21766.666666666668</v>
      </c>
      <c r="E407" s="19">
        <v>23350.333333333332</v>
      </c>
      <c r="F407" s="19">
        <v>13229.333333333334</v>
      </c>
      <c r="G407" s="19">
        <v>4740</v>
      </c>
      <c r="H407" s="19">
        <v>12921.333333333332</v>
      </c>
      <c r="I407" s="19">
        <v>5488.333333333334</v>
      </c>
      <c r="J407" s="19">
        <v>14889</v>
      </c>
      <c r="K407" s="19">
        <v>15643.666666666668</v>
      </c>
      <c r="L407" s="19">
        <v>16913.666666666668</v>
      </c>
      <c r="M407" s="19">
        <v>27759.666666666668</v>
      </c>
      <c r="N407" s="19">
        <v>16148.333333333332</v>
      </c>
      <c r="O407" s="19">
        <v>18189</v>
      </c>
      <c r="P407" s="65">
        <v>23901.666666666664</v>
      </c>
      <c r="Q407" s="21">
        <f>SUM(C407:P407)</f>
        <v>243272.33333333328</v>
      </c>
    </row>
    <row r="408" spans="1:17" ht="15" customHeight="1">
      <c r="A408" s="78"/>
      <c r="B408" s="49" t="s">
        <v>15</v>
      </c>
      <c r="C408" s="57">
        <v>28100</v>
      </c>
      <c r="D408" s="17">
        <v>21619</v>
      </c>
      <c r="E408" s="17">
        <v>23516.333333333332</v>
      </c>
      <c r="F408" s="17">
        <v>12965</v>
      </c>
      <c r="G408" s="17">
        <v>4993.666666666667</v>
      </c>
      <c r="H408" s="17">
        <v>12973.333333333332</v>
      </c>
      <c r="I408" s="17">
        <v>5494.333333333333</v>
      </c>
      <c r="J408" s="17">
        <v>15072</v>
      </c>
      <c r="K408" s="17">
        <v>15810.666666666668</v>
      </c>
      <c r="L408" s="17">
        <v>16859</v>
      </c>
      <c r="M408" s="17">
        <v>27030.666666666664</v>
      </c>
      <c r="N408" s="17">
        <v>15593.333333333332</v>
      </c>
      <c r="O408" s="17">
        <v>18194</v>
      </c>
      <c r="P408" s="66">
        <v>23855.333333333332</v>
      </c>
      <c r="Q408" s="21">
        <f>SUM(C408:P408)</f>
        <v>242076.66666666666</v>
      </c>
    </row>
    <row r="409" spans="1:17" ht="15" customHeight="1">
      <c r="A409" s="78"/>
      <c r="B409" s="49" t="s">
        <v>16</v>
      </c>
      <c r="C409" s="57">
        <v>27827.666666666664</v>
      </c>
      <c r="D409" s="17">
        <v>21535</v>
      </c>
      <c r="E409" s="17">
        <v>23174</v>
      </c>
      <c r="F409" s="17">
        <v>13168.333333333332</v>
      </c>
      <c r="G409" s="17">
        <v>5169.666666666667</v>
      </c>
      <c r="H409" s="17">
        <v>12184</v>
      </c>
      <c r="I409" s="17">
        <v>5657.666666666667</v>
      </c>
      <c r="J409" s="17">
        <v>14960.666666666668</v>
      </c>
      <c r="K409" s="17">
        <v>15505.666666666666</v>
      </c>
      <c r="L409" s="17">
        <v>16635.666666666664</v>
      </c>
      <c r="M409" s="17">
        <v>26093</v>
      </c>
      <c r="N409" s="17">
        <v>15299.333333333334</v>
      </c>
      <c r="O409" s="17">
        <v>18132</v>
      </c>
      <c r="P409" s="66">
        <v>24065.333333333336</v>
      </c>
      <c r="Q409" s="21">
        <f>SUM(C409:P409)</f>
        <v>239408</v>
      </c>
    </row>
    <row r="410" spans="1:17" ht="15" customHeight="1">
      <c r="A410" s="78"/>
      <c r="B410" s="50" t="s">
        <v>125</v>
      </c>
      <c r="C410" s="58">
        <f>C407/C408*100-100</f>
        <v>0.8232502965599195</v>
      </c>
      <c r="D410" s="56">
        <f aca="true" t="shared" si="184" ref="D410:Q410">D407/D408*100-100</f>
        <v>0.6830411520730308</v>
      </c>
      <c r="E410" s="56">
        <f t="shared" si="184"/>
        <v>-0.7058923585026093</v>
      </c>
      <c r="F410" s="56">
        <f t="shared" si="184"/>
        <v>2.038822470754596</v>
      </c>
      <c r="G410" s="56">
        <f t="shared" si="184"/>
        <v>-5.079767705760645</v>
      </c>
      <c r="H410" s="56">
        <f t="shared" si="184"/>
        <v>-0.40082219938335584</v>
      </c>
      <c r="I410" s="56">
        <f t="shared" si="184"/>
        <v>-0.10920342170719266</v>
      </c>
      <c r="J410" s="56">
        <f t="shared" si="184"/>
        <v>-1.2141719745222872</v>
      </c>
      <c r="K410" s="56">
        <f t="shared" si="184"/>
        <v>-1.0562489458593376</v>
      </c>
      <c r="L410" s="56">
        <f t="shared" si="184"/>
        <v>0.324258061964926</v>
      </c>
      <c r="M410" s="56">
        <f t="shared" si="184"/>
        <v>2.6969368125092643</v>
      </c>
      <c r="N410" s="56">
        <f t="shared" si="184"/>
        <v>3.559213339033775</v>
      </c>
      <c r="O410" s="56">
        <f t="shared" si="184"/>
        <v>-0.02748158733648154</v>
      </c>
      <c r="P410" s="67">
        <f t="shared" si="184"/>
        <v>0.19422630858227308</v>
      </c>
      <c r="Q410" s="62">
        <f t="shared" si="184"/>
        <v>0.49392065874445734</v>
      </c>
    </row>
    <row r="411" spans="1:17" ht="15" customHeight="1">
      <c r="A411" s="78"/>
      <c r="B411" s="50" t="s">
        <v>124</v>
      </c>
      <c r="C411" s="59">
        <f>C407-C408</f>
        <v>231.33333333333576</v>
      </c>
      <c r="D411" s="18">
        <f aca="true" t="shared" si="185" ref="D411:Q411">D407-D408</f>
        <v>147.66666666666788</v>
      </c>
      <c r="E411" s="18">
        <f t="shared" si="185"/>
        <v>-166</v>
      </c>
      <c r="F411" s="18">
        <f t="shared" si="185"/>
        <v>264.33333333333394</v>
      </c>
      <c r="G411" s="18">
        <f t="shared" si="185"/>
        <v>-253.66666666666697</v>
      </c>
      <c r="H411" s="18">
        <f t="shared" si="185"/>
        <v>-52</v>
      </c>
      <c r="I411" s="18">
        <f t="shared" si="185"/>
        <v>-5.9999999999990905</v>
      </c>
      <c r="J411" s="18">
        <f t="shared" si="185"/>
        <v>-183</v>
      </c>
      <c r="K411" s="18">
        <f t="shared" si="185"/>
        <v>-167</v>
      </c>
      <c r="L411" s="18">
        <f t="shared" si="185"/>
        <v>54.66666666666788</v>
      </c>
      <c r="M411" s="18">
        <f t="shared" si="185"/>
        <v>729.0000000000036</v>
      </c>
      <c r="N411" s="18">
        <f t="shared" si="185"/>
        <v>555</v>
      </c>
      <c r="O411" s="18">
        <f t="shared" si="185"/>
        <v>-5</v>
      </c>
      <c r="P411" s="68">
        <f t="shared" si="185"/>
        <v>46.33333333333212</v>
      </c>
      <c r="Q411" s="22">
        <f t="shared" si="185"/>
        <v>1195.6666666666279</v>
      </c>
    </row>
    <row r="412" spans="1:17" ht="15" customHeight="1">
      <c r="A412" s="78"/>
      <c r="B412" s="50" t="s">
        <v>24</v>
      </c>
      <c r="C412" s="58">
        <f>C408/C409*100-100</f>
        <v>0.9786423583244499</v>
      </c>
      <c r="D412" s="56">
        <f aca="true" t="shared" si="186" ref="D412:Q412">D408/D409*100-100</f>
        <v>0.39006268864638116</v>
      </c>
      <c r="E412" s="56">
        <f t="shared" si="186"/>
        <v>1.4772302292799253</v>
      </c>
      <c r="F412" s="56">
        <f t="shared" si="186"/>
        <v>-1.544108340716349</v>
      </c>
      <c r="G412" s="56">
        <f t="shared" si="186"/>
        <v>-3.4044748210716307</v>
      </c>
      <c r="H412" s="56">
        <f t="shared" si="186"/>
        <v>6.478441672138317</v>
      </c>
      <c r="I412" s="56">
        <f t="shared" si="186"/>
        <v>-2.886938078124089</v>
      </c>
      <c r="J412" s="56">
        <f t="shared" si="186"/>
        <v>0.7441736108016528</v>
      </c>
      <c r="K412" s="56">
        <f t="shared" si="186"/>
        <v>1.967022808865579</v>
      </c>
      <c r="L412" s="56">
        <f t="shared" si="186"/>
        <v>1.3424970445028066</v>
      </c>
      <c r="M412" s="56">
        <f t="shared" si="186"/>
        <v>3.5935563816604628</v>
      </c>
      <c r="N412" s="56">
        <f t="shared" si="186"/>
        <v>1.921652359579923</v>
      </c>
      <c r="O412" s="56">
        <f t="shared" si="186"/>
        <v>0.3419369071255147</v>
      </c>
      <c r="P412" s="67">
        <f t="shared" si="186"/>
        <v>-0.8726245221342026</v>
      </c>
      <c r="Q412" s="62">
        <f t="shared" si="186"/>
        <v>1.1146940230345876</v>
      </c>
    </row>
    <row r="413" spans="1:17" ht="15" customHeight="1" thickBot="1">
      <c r="A413" s="97"/>
      <c r="B413" s="51" t="s">
        <v>123</v>
      </c>
      <c r="C413" s="60">
        <f>C408-C409</f>
        <v>272.33333333333576</v>
      </c>
      <c r="D413" s="61">
        <f aca="true" t="shared" si="187" ref="D413:Q413">D408-D409</f>
        <v>84</v>
      </c>
      <c r="E413" s="61">
        <f t="shared" si="187"/>
        <v>342.3333333333321</v>
      </c>
      <c r="F413" s="61">
        <f t="shared" si="187"/>
        <v>-203.33333333333212</v>
      </c>
      <c r="G413" s="61">
        <f t="shared" si="187"/>
        <v>-176</v>
      </c>
      <c r="H413" s="61">
        <f t="shared" si="187"/>
        <v>789.3333333333321</v>
      </c>
      <c r="I413" s="61">
        <f t="shared" si="187"/>
        <v>-163.33333333333394</v>
      </c>
      <c r="J413" s="61">
        <f t="shared" si="187"/>
        <v>111.33333333333212</v>
      </c>
      <c r="K413" s="61">
        <f t="shared" si="187"/>
        <v>305.0000000000018</v>
      </c>
      <c r="L413" s="61">
        <f t="shared" si="187"/>
        <v>223.33333333333576</v>
      </c>
      <c r="M413" s="61">
        <f t="shared" si="187"/>
        <v>937.6666666666642</v>
      </c>
      <c r="N413" s="61">
        <f t="shared" si="187"/>
        <v>293.9999999999982</v>
      </c>
      <c r="O413" s="61">
        <f t="shared" si="187"/>
        <v>62</v>
      </c>
      <c r="P413" s="69">
        <f t="shared" si="187"/>
        <v>-210.00000000000364</v>
      </c>
      <c r="Q413" s="63">
        <f t="shared" si="187"/>
        <v>2668.666666666657</v>
      </c>
    </row>
    <row r="414" spans="1:17" ht="15" customHeight="1">
      <c r="A414" s="96" t="s">
        <v>21</v>
      </c>
      <c r="B414" s="16" t="s">
        <v>122</v>
      </c>
      <c r="C414" s="64">
        <v>2713.9562792667716</v>
      </c>
      <c r="D414" s="19">
        <v>3678.8177641653906</v>
      </c>
      <c r="E414" s="19">
        <v>3206.6351658077688</v>
      </c>
      <c r="F414" s="19">
        <v>3183.682725257004</v>
      </c>
      <c r="G414" s="19">
        <v>4776.73417721519</v>
      </c>
      <c r="H414" s="19">
        <v>3360.5665050046437</v>
      </c>
      <c r="I414" s="19">
        <v>4157.9854236258725</v>
      </c>
      <c r="J414" s="19">
        <v>2755.994358251058</v>
      </c>
      <c r="K414" s="19">
        <v>3902.6016918454748</v>
      </c>
      <c r="L414" s="19">
        <v>3225.9711081768196</v>
      </c>
      <c r="M414" s="19">
        <v>2588.683821851847</v>
      </c>
      <c r="N414" s="19">
        <v>2913.0065022190115</v>
      </c>
      <c r="O414" s="19">
        <v>3583.0446973445487</v>
      </c>
      <c r="P414" s="65">
        <v>3848.309043999722</v>
      </c>
      <c r="Q414" s="21">
        <f>Q400/Q407*1000</f>
        <v>3270.1907327453323</v>
      </c>
    </row>
    <row r="415" spans="1:17" ht="15" customHeight="1">
      <c r="A415" s="78"/>
      <c r="B415" s="49" t="s">
        <v>15</v>
      </c>
      <c r="C415" s="57">
        <v>3664.1992882562276</v>
      </c>
      <c r="D415" s="17">
        <v>3478.2839169249273</v>
      </c>
      <c r="E415" s="17">
        <v>3395.0445789451305</v>
      </c>
      <c r="F415" s="17">
        <v>3427.3042807558813</v>
      </c>
      <c r="G415" s="17">
        <v>4217.426073025832</v>
      </c>
      <c r="H415" s="17">
        <v>3037.2571942446043</v>
      </c>
      <c r="I415" s="17">
        <v>4485.040951283141</v>
      </c>
      <c r="J415" s="17">
        <v>2666.135881104034</v>
      </c>
      <c r="K415" s="17">
        <v>4023.928993084837</v>
      </c>
      <c r="L415" s="17">
        <v>3343.5553710184467</v>
      </c>
      <c r="M415" s="17">
        <v>2550.1405810684164</v>
      </c>
      <c r="N415" s="17">
        <v>2994.1834117144085</v>
      </c>
      <c r="O415" s="17">
        <v>3322.8536880290208</v>
      </c>
      <c r="P415" s="66">
        <v>3704.873822765</v>
      </c>
      <c r="Q415" s="21">
        <f>Q401/Q408*1000</f>
        <v>3355.025542872093</v>
      </c>
    </row>
    <row r="416" spans="1:17" ht="15" customHeight="1">
      <c r="A416" s="78"/>
      <c r="B416" s="49" t="s">
        <v>16</v>
      </c>
      <c r="C416" s="57">
        <v>2328.9412215660677</v>
      </c>
      <c r="D416" s="17">
        <v>2901.451126073833</v>
      </c>
      <c r="E416" s="17">
        <v>3347.9761802019502</v>
      </c>
      <c r="F416" s="17">
        <v>1695.8106568788762</v>
      </c>
      <c r="G416" s="17">
        <v>3544.6057128119155</v>
      </c>
      <c r="H416" s="17">
        <v>3200.6327971109654</v>
      </c>
      <c r="I416" s="17">
        <v>4097.920815412714</v>
      </c>
      <c r="J416" s="17">
        <v>2540.636112472706</v>
      </c>
      <c r="K416" s="17">
        <v>3448.481200421352</v>
      </c>
      <c r="L416" s="17">
        <v>3289.427535215501</v>
      </c>
      <c r="M416" s="17">
        <v>2537.4621546008507</v>
      </c>
      <c r="N416" s="17">
        <v>2293.884265109591</v>
      </c>
      <c r="O416" s="17">
        <v>3220.7853518641073</v>
      </c>
      <c r="P416" s="66">
        <v>3525.1537481300898</v>
      </c>
      <c r="Q416" s="21">
        <f>Q402/Q409*1000</f>
        <v>2917.4253575486196</v>
      </c>
    </row>
    <row r="417" spans="1:17" ht="15" customHeight="1">
      <c r="A417" s="78"/>
      <c r="B417" s="50" t="s">
        <v>125</v>
      </c>
      <c r="C417" s="58">
        <f>C414/C415*100-100</f>
        <v>-25.93316941125414</v>
      </c>
      <c r="D417" s="56">
        <f aca="true" t="shared" si="188" ref="D417:Q417">D414/D415*100-100</f>
        <v>5.765309906551579</v>
      </c>
      <c r="E417" s="56">
        <f t="shared" si="188"/>
        <v>-5.549541655676933</v>
      </c>
      <c r="F417" s="56">
        <f t="shared" si="188"/>
        <v>-7.108255805205218</v>
      </c>
      <c r="G417" s="56">
        <f t="shared" si="188"/>
        <v>13.261835406354322</v>
      </c>
      <c r="H417" s="56">
        <f t="shared" si="188"/>
        <v>10.644778827841407</v>
      </c>
      <c r="I417" s="56">
        <f t="shared" si="188"/>
        <v>-7.2921413920133915</v>
      </c>
      <c r="J417" s="56">
        <f t="shared" si="188"/>
        <v>3.370363745669792</v>
      </c>
      <c r="K417" s="56">
        <f t="shared" si="188"/>
        <v>-3.0151451839201115</v>
      </c>
      <c r="L417" s="56">
        <f t="shared" si="188"/>
        <v>-3.516743400179166</v>
      </c>
      <c r="M417" s="56">
        <f t="shared" si="188"/>
        <v>1.5114163144402966</v>
      </c>
      <c r="N417" s="56">
        <f t="shared" si="188"/>
        <v>-2.711153537816074</v>
      </c>
      <c r="O417" s="56">
        <f t="shared" si="188"/>
        <v>7.830348060551003</v>
      </c>
      <c r="P417" s="67">
        <f t="shared" si="188"/>
        <v>3.8715278332387015</v>
      </c>
      <c r="Q417" s="62">
        <f t="shared" si="188"/>
        <v>-2.5285890984346224</v>
      </c>
    </row>
    <row r="418" spans="1:17" ht="15" customHeight="1">
      <c r="A418" s="78"/>
      <c r="B418" s="50" t="s">
        <v>124</v>
      </c>
      <c r="C418" s="59">
        <f>C414-C415</f>
        <v>-950.243008989456</v>
      </c>
      <c r="D418" s="18">
        <f aca="true" t="shared" si="189" ref="D418:Q418">D414-D415</f>
        <v>200.53384724046327</v>
      </c>
      <c r="E418" s="18">
        <f t="shared" si="189"/>
        <v>-188.40941313736175</v>
      </c>
      <c r="F418" s="18">
        <f t="shared" si="189"/>
        <v>-243.62155549887711</v>
      </c>
      <c r="G418" s="18">
        <f t="shared" si="189"/>
        <v>559.3081041893583</v>
      </c>
      <c r="H418" s="18">
        <f t="shared" si="189"/>
        <v>323.30931076003935</v>
      </c>
      <c r="I418" s="18">
        <f t="shared" si="189"/>
        <v>-327.0555276572686</v>
      </c>
      <c r="J418" s="18">
        <f t="shared" si="189"/>
        <v>89.85847714702413</v>
      </c>
      <c r="K418" s="18">
        <f t="shared" si="189"/>
        <v>-121.32730123936244</v>
      </c>
      <c r="L418" s="18">
        <f t="shared" si="189"/>
        <v>-117.58426284162715</v>
      </c>
      <c r="M418" s="18">
        <f t="shared" si="189"/>
        <v>38.54324078343052</v>
      </c>
      <c r="N418" s="18">
        <f t="shared" si="189"/>
        <v>-81.17690949539701</v>
      </c>
      <c r="O418" s="18">
        <f t="shared" si="189"/>
        <v>260.19100931552794</v>
      </c>
      <c r="P418" s="68">
        <f t="shared" si="189"/>
        <v>143.43522123472167</v>
      </c>
      <c r="Q418" s="22">
        <f t="shared" si="189"/>
        <v>-84.83481012676066</v>
      </c>
    </row>
    <row r="419" spans="1:17" ht="15" customHeight="1">
      <c r="A419" s="78"/>
      <c r="B419" s="50" t="s">
        <v>24</v>
      </c>
      <c r="C419" s="58">
        <f>C415/C416*100-100</f>
        <v>57.333266049208504</v>
      </c>
      <c r="D419" s="56">
        <f aca="true" t="shared" si="190" ref="D419:Q419">D415/D416*100-100</f>
        <v>19.88083775278507</v>
      </c>
      <c r="E419" s="56">
        <f t="shared" si="190"/>
        <v>1.4058761535257247</v>
      </c>
      <c r="F419" s="56">
        <f t="shared" si="190"/>
        <v>102.1041834389579</v>
      </c>
      <c r="G419" s="56">
        <f t="shared" si="190"/>
        <v>18.98152896899137</v>
      </c>
      <c r="H419" s="56">
        <f t="shared" si="190"/>
        <v>-5.104478183621424</v>
      </c>
      <c r="I419" s="56">
        <f t="shared" si="190"/>
        <v>9.44674514974588</v>
      </c>
      <c r="J419" s="56">
        <f t="shared" si="190"/>
        <v>4.939698684719701</v>
      </c>
      <c r="K419" s="56">
        <f t="shared" si="190"/>
        <v>16.686992308184088</v>
      </c>
      <c r="L419" s="56">
        <f t="shared" si="190"/>
        <v>1.6455092937440128</v>
      </c>
      <c r="M419" s="56">
        <f t="shared" si="190"/>
        <v>0.49964987436669617</v>
      </c>
      <c r="N419" s="56">
        <f t="shared" si="190"/>
        <v>30.528965966439472</v>
      </c>
      <c r="O419" s="56">
        <f t="shared" si="190"/>
        <v>3.1690511789566784</v>
      </c>
      <c r="P419" s="67">
        <f t="shared" si="190"/>
        <v>5.0982194671719725</v>
      </c>
      <c r="Q419" s="62">
        <f t="shared" si="190"/>
        <v>14.999533207977905</v>
      </c>
    </row>
    <row r="420" spans="1:17" ht="15" customHeight="1" thickBot="1">
      <c r="A420" s="79"/>
      <c r="B420" s="51" t="s">
        <v>123</v>
      </c>
      <c r="C420" s="60">
        <f>C415-C416</f>
        <v>1335.25806669016</v>
      </c>
      <c r="D420" s="61">
        <f aca="true" t="shared" si="191" ref="D420:Q420">D415-D416</f>
        <v>576.8327908510942</v>
      </c>
      <c r="E420" s="61">
        <f t="shared" si="191"/>
        <v>47.068398743180296</v>
      </c>
      <c r="F420" s="61">
        <f t="shared" si="191"/>
        <v>1731.4936238770051</v>
      </c>
      <c r="G420" s="61">
        <f t="shared" si="191"/>
        <v>672.8203602139165</v>
      </c>
      <c r="H420" s="61">
        <f t="shared" si="191"/>
        <v>-163.37560286636108</v>
      </c>
      <c r="I420" s="61">
        <f t="shared" si="191"/>
        <v>387.1201358704275</v>
      </c>
      <c r="J420" s="61">
        <f t="shared" si="191"/>
        <v>125.49976863132815</v>
      </c>
      <c r="K420" s="61">
        <f t="shared" si="191"/>
        <v>575.4477926634854</v>
      </c>
      <c r="L420" s="61">
        <f t="shared" si="191"/>
        <v>54.12783580294581</v>
      </c>
      <c r="M420" s="61">
        <f t="shared" si="191"/>
        <v>12.678426467565714</v>
      </c>
      <c r="N420" s="61">
        <f t="shared" si="191"/>
        <v>700.2991466048175</v>
      </c>
      <c r="O420" s="61">
        <f t="shared" si="191"/>
        <v>102.06833616491349</v>
      </c>
      <c r="P420" s="69">
        <f t="shared" si="191"/>
        <v>179.72007463491036</v>
      </c>
      <c r="Q420" s="63">
        <f t="shared" si="191"/>
        <v>437.6001853234734</v>
      </c>
    </row>
    <row r="421" spans="1:17" ht="12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</row>
    <row r="422" ht="12" customHeight="1"/>
    <row r="423" spans="1:17" s="3" customFormat="1" ht="18">
      <c r="A423" s="83" t="s">
        <v>127</v>
      </c>
      <c r="B423" s="83"/>
      <c r="C423" s="83"/>
      <c r="D423" s="83"/>
      <c r="E423" s="83"/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</row>
    <row r="424" s="3" customFormat="1" ht="13.5" thickBot="1">
      <c r="Q424" s="26" t="s">
        <v>69</v>
      </c>
    </row>
    <row r="425" spans="1:17" s="3" customFormat="1" ht="108.75" thickBot="1">
      <c r="A425" s="84" t="s">
        <v>18</v>
      </c>
      <c r="B425" s="85"/>
      <c r="C425" s="7" t="s">
        <v>0</v>
      </c>
      <c r="D425" s="8" t="s">
        <v>1</v>
      </c>
      <c r="E425" s="8" t="s">
        <v>2</v>
      </c>
      <c r="F425" s="8" t="s">
        <v>3</v>
      </c>
      <c r="G425" s="8" t="s">
        <v>4</v>
      </c>
      <c r="H425" s="8" t="s">
        <v>5</v>
      </c>
      <c r="I425" s="8" t="s">
        <v>6</v>
      </c>
      <c r="J425" s="8" t="s">
        <v>7</v>
      </c>
      <c r="K425" s="8" t="s">
        <v>8</v>
      </c>
      <c r="L425" s="8" t="s">
        <v>9</v>
      </c>
      <c r="M425" s="8" t="s">
        <v>10</v>
      </c>
      <c r="N425" s="8" t="s">
        <v>11</v>
      </c>
      <c r="O425" s="8" t="s">
        <v>12</v>
      </c>
      <c r="P425" s="9" t="s">
        <v>13</v>
      </c>
      <c r="Q425" s="10" t="s">
        <v>14</v>
      </c>
    </row>
    <row r="426" spans="1:17" s="3" customFormat="1" ht="15.75">
      <c r="A426" s="93" t="s">
        <v>20</v>
      </c>
      <c r="B426" s="16" t="s">
        <v>122</v>
      </c>
      <c r="C426" s="64">
        <v>486807</v>
      </c>
      <c r="D426" s="19">
        <v>551585.91</v>
      </c>
      <c r="E426" s="19">
        <v>347552</v>
      </c>
      <c r="F426" s="19">
        <v>237994</v>
      </c>
      <c r="G426" s="19">
        <v>119536.24</v>
      </c>
      <c r="H426" s="19">
        <v>360115.48</v>
      </c>
      <c r="I426" s="19">
        <v>193003.76</v>
      </c>
      <c r="J426" s="19">
        <v>240230.6</v>
      </c>
      <c r="K426" s="19">
        <v>296359</v>
      </c>
      <c r="L426" s="19">
        <v>263883</v>
      </c>
      <c r="M426" s="19">
        <v>509526.5</v>
      </c>
      <c r="N426" s="19">
        <v>284732.8</v>
      </c>
      <c r="O426" s="19">
        <v>316021</v>
      </c>
      <c r="P426" s="65">
        <v>596513</v>
      </c>
      <c r="Q426" s="21">
        <f>SUM(C426:P426)</f>
        <v>4803860.289999999</v>
      </c>
    </row>
    <row r="427" spans="1:17" ht="15" customHeight="1">
      <c r="A427" s="94"/>
      <c r="B427" s="49" t="s">
        <v>15</v>
      </c>
      <c r="C427" s="57">
        <v>484460</v>
      </c>
      <c r="D427" s="17">
        <v>528169.02</v>
      </c>
      <c r="E427" s="17">
        <v>334365</v>
      </c>
      <c r="F427" s="17">
        <v>232868</v>
      </c>
      <c r="G427" s="17">
        <v>117843.24</v>
      </c>
      <c r="H427" s="17">
        <v>345389.87</v>
      </c>
      <c r="I427" s="17">
        <v>195742.1</v>
      </c>
      <c r="J427" s="17">
        <v>230095.2</v>
      </c>
      <c r="K427" s="17">
        <v>291577</v>
      </c>
      <c r="L427" s="17">
        <v>261535</v>
      </c>
      <c r="M427" s="17">
        <v>496667.9</v>
      </c>
      <c r="N427" s="17">
        <v>276340.8</v>
      </c>
      <c r="O427" s="17">
        <v>302961</v>
      </c>
      <c r="P427" s="66">
        <v>579042</v>
      </c>
      <c r="Q427" s="21">
        <f>SUM(C427:P427)</f>
        <v>4677056.13</v>
      </c>
    </row>
    <row r="428" spans="1:17" ht="15" customHeight="1">
      <c r="A428" s="94"/>
      <c r="B428" s="49" t="s">
        <v>16</v>
      </c>
      <c r="C428" s="57">
        <v>480351.8</v>
      </c>
      <c r="D428" s="17">
        <v>474379.2</v>
      </c>
      <c r="E428" s="17">
        <v>329421</v>
      </c>
      <c r="F428" s="17">
        <v>195142</v>
      </c>
      <c r="G428" s="17">
        <v>107283.29000000001</v>
      </c>
      <c r="H428" s="17">
        <v>331561.05</v>
      </c>
      <c r="I428" s="17">
        <v>184294.95</v>
      </c>
      <c r="J428" s="17">
        <v>224734.91999999998</v>
      </c>
      <c r="K428" s="17">
        <v>259236</v>
      </c>
      <c r="L428" s="17">
        <v>251430.82</v>
      </c>
      <c r="M428" s="17">
        <v>478956</v>
      </c>
      <c r="N428" s="17">
        <v>250810.4</v>
      </c>
      <c r="O428" s="17">
        <v>289744.23</v>
      </c>
      <c r="P428" s="66">
        <v>561084</v>
      </c>
      <c r="Q428" s="21">
        <f>SUM(C428:P428)</f>
        <v>4418429.66</v>
      </c>
    </row>
    <row r="429" spans="1:17" ht="15" customHeight="1">
      <c r="A429" s="94"/>
      <c r="B429" s="50" t="s">
        <v>125</v>
      </c>
      <c r="C429" s="58">
        <f>C426/C427*100-100</f>
        <v>0.48445692110803407</v>
      </c>
      <c r="D429" s="56">
        <f aca="true" t="shared" si="192" ref="D429:Q429">D426/D427*100-100</f>
        <v>4.433597790343711</v>
      </c>
      <c r="E429" s="56">
        <f t="shared" si="192"/>
        <v>3.9438936491558536</v>
      </c>
      <c r="F429" s="56">
        <f t="shared" si="192"/>
        <v>2.201247058419355</v>
      </c>
      <c r="G429" s="56">
        <f t="shared" si="192"/>
        <v>1.4366543214528065</v>
      </c>
      <c r="H429" s="56">
        <f t="shared" si="192"/>
        <v>4.263474779963872</v>
      </c>
      <c r="I429" s="56">
        <f t="shared" si="192"/>
        <v>-1.3989530101086984</v>
      </c>
      <c r="J429" s="56">
        <f t="shared" si="192"/>
        <v>4.404872418025235</v>
      </c>
      <c r="K429" s="56">
        <f t="shared" si="192"/>
        <v>1.6400470544658816</v>
      </c>
      <c r="L429" s="56">
        <f t="shared" si="192"/>
        <v>0.8977765882195428</v>
      </c>
      <c r="M429" s="56">
        <f t="shared" si="192"/>
        <v>2.58897343677738</v>
      </c>
      <c r="N429" s="56">
        <f t="shared" si="192"/>
        <v>3.03682988541685</v>
      </c>
      <c r="O429" s="56">
        <f t="shared" si="192"/>
        <v>4.310785876730023</v>
      </c>
      <c r="P429" s="67">
        <f t="shared" si="192"/>
        <v>3.017225002676824</v>
      </c>
      <c r="Q429" s="62">
        <f t="shared" si="192"/>
        <v>2.7111960274891658</v>
      </c>
    </row>
    <row r="430" spans="1:17" ht="15" customHeight="1">
      <c r="A430" s="94"/>
      <c r="B430" s="50" t="s">
        <v>124</v>
      </c>
      <c r="C430" s="59">
        <f>C426-C427</f>
        <v>2347</v>
      </c>
      <c r="D430" s="18">
        <f aca="true" t="shared" si="193" ref="D430:Q430">D426-D427</f>
        <v>23416.890000000014</v>
      </c>
      <c r="E430" s="18">
        <f t="shared" si="193"/>
        <v>13187</v>
      </c>
      <c r="F430" s="18">
        <f t="shared" si="193"/>
        <v>5126</v>
      </c>
      <c r="G430" s="18">
        <f t="shared" si="193"/>
        <v>1693</v>
      </c>
      <c r="H430" s="18">
        <f t="shared" si="193"/>
        <v>14725.609999999986</v>
      </c>
      <c r="I430" s="18">
        <f t="shared" si="193"/>
        <v>-2738.3399999999965</v>
      </c>
      <c r="J430" s="18">
        <f t="shared" si="193"/>
        <v>10135.399999999994</v>
      </c>
      <c r="K430" s="18">
        <f t="shared" si="193"/>
        <v>4782</v>
      </c>
      <c r="L430" s="18">
        <f t="shared" si="193"/>
        <v>2348</v>
      </c>
      <c r="M430" s="18">
        <f t="shared" si="193"/>
        <v>12858.599999999977</v>
      </c>
      <c r="N430" s="18">
        <f t="shared" si="193"/>
        <v>8392</v>
      </c>
      <c r="O430" s="18">
        <f t="shared" si="193"/>
        <v>13060</v>
      </c>
      <c r="P430" s="68">
        <f t="shared" si="193"/>
        <v>17471</v>
      </c>
      <c r="Q430" s="22">
        <f t="shared" si="193"/>
        <v>126804.15999999922</v>
      </c>
    </row>
    <row r="431" spans="1:17" ht="15" customHeight="1">
      <c r="A431" s="94"/>
      <c r="B431" s="50" t="s">
        <v>24</v>
      </c>
      <c r="C431" s="58">
        <f>C427/C428*100-100</f>
        <v>0.8552481743588629</v>
      </c>
      <c r="D431" s="56">
        <f aca="true" t="shared" si="194" ref="D431:Q431">D427/D428*100-100</f>
        <v>11.338992097461272</v>
      </c>
      <c r="E431" s="56">
        <f t="shared" si="194"/>
        <v>1.5008150664347397</v>
      </c>
      <c r="F431" s="56">
        <f t="shared" si="194"/>
        <v>19.33258857652376</v>
      </c>
      <c r="G431" s="56">
        <f t="shared" si="194"/>
        <v>9.843051979483477</v>
      </c>
      <c r="H431" s="56">
        <f t="shared" si="194"/>
        <v>4.17082163299942</v>
      </c>
      <c r="I431" s="56">
        <f t="shared" si="194"/>
        <v>6.211320494674439</v>
      </c>
      <c r="J431" s="56">
        <f t="shared" si="194"/>
        <v>2.385156699279321</v>
      </c>
      <c r="K431" s="56">
        <f t="shared" si="194"/>
        <v>12.475504945300813</v>
      </c>
      <c r="L431" s="56">
        <f t="shared" si="194"/>
        <v>4.018672014830955</v>
      </c>
      <c r="M431" s="56">
        <f t="shared" si="194"/>
        <v>3.698022365311232</v>
      </c>
      <c r="N431" s="56">
        <f t="shared" si="194"/>
        <v>10.17916322449149</v>
      </c>
      <c r="O431" s="56">
        <f t="shared" si="194"/>
        <v>4.561530008725285</v>
      </c>
      <c r="P431" s="67">
        <f t="shared" si="194"/>
        <v>3.2005902859464754</v>
      </c>
      <c r="Q431" s="62">
        <f t="shared" si="194"/>
        <v>5.853357185729195</v>
      </c>
    </row>
    <row r="432" spans="1:17" ht="15" customHeight="1" thickBot="1">
      <c r="A432" s="95"/>
      <c r="B432" s="51" t="s">
        <v>123</v>
      </c>
      <c r="C432" s="60">
        <f>C427-C428</f>
        <v>4108.200000000012</v>
      </c>
      <c r="D432" s="61">
        <f aca="true" t="shared" si="195" ref="D432:Q432">D427-D428</f>
        <v>53789.82000000001</v>
      </c>
      <c r="E432" s="61">
        <f t="shared" si="195"/>
        <v>4944</v>
      </c>
      <c r="F432" s="61">
        <f t="shared" si="195"/>
        <v>37726</v>
      </c>
      <c r="G432" s="61">
        <f t="shared" si="195"/>
        <v>10559.949999999997</v>
      </c>
      <c r="H432" s="61">
        <f t="shared" si="195"/>
        <v>13828.820000000007</v>
      </c>
      <c r="I432" s="61">
        <f t="shared" si="195"/>
        <v>11447.149999999994</v>
      </c>
      <c r="J432" s="61">
        <f t="shared" si="195"/>
        <v>5360.280000000028</v>
      </c>
      <c r="K432" s="61">
        <f t="shared" si="195"/>
        <v>32341</v>
      </c>
      <c r="L432" s="61">
        <f t="shared" si="195"/>
        <v>10104.179999999993</v>
      </c>
      <c r="M432" s="61">
        <f t="shared" si="195"/>
        <v>17711.900000000023</v>
      </c>
      <c r="N432" s="61">
        <f t="shared" si="195"/>
        <v>25530.399999999994</v>
      </c>
      <c r="O432" s="61">
        <f t="shared" si="195"/>
        <v>13216.770000000019</v>
      </c>
      <c r="P432" s="69">
        <f t="shared" si="195"/>
        <v>17958</v>
      </c>
      <c r="Q432" s="63">
        <f t="shared" si="195"/>
        <v>258626.46999999974</v>
      </c>
    </row>
    <row r="433" spans="1:17" ht="15" customHeight="1">
      <c r="A433" s="96" t="s">
        <v>25</v>
      </c>
      <c r="B433" s="16" t="s">
        <v>122</v>
      </c>
      <c r="C433" s="64">
        <v>128061.33333333334</v>
      </c>
      <c r="D433" s="19">
        <v>130979.00000000001</v>
      </c>
      <c r="E433" s="19">
        <v>89615.66666666667</v>
      </c>
      <c r="F433" s="19">
        <v>64633.666666666664</v>
      </c>
      <c r="G433" s="19">
        <v>29630.333333333332</v>
      </c>
      <c r="H433" s="19">
        <v>82536.33333333333</v>
      </c>
      <c r="I433" s="19">
        <v>45431.666666666664</v>
      </c>
      <c r="J433" s="19">
        <v>67547</v>
      </c>
      <c r="K433" s="19">
        <v>68981.33333333334</v>
      </c>
      <c r="L433" s="19">
        <v>69596.33333333334</v>
      </c>
      <c r="M433" s="19">
        <v>130799.33333333333</v>
      </c>
      <c r="N433" s="19">
        <v>78328.66666666666</v>
      </c>
      <c r="O433" s="19">
        <v>79301.33333333333</v>
      </c>
      <c r="P433" s="65">
        <v>132978.3333333333</v>
      </c>
      <c r="Q433" s="21">
        <f>SUM(C433:P433)</f>
        <v>1198420.3333333333</v>
      </c>
    </row>
    <row r="434" spans="1:17" ht="15" customHeight="1">
      <c r="A434" s="78"/>
      <c r="B434" s="49" t="s">
        <v>15</v>
      </c>
      <c r="C434" s="57">
        <v>129102.66666666666</v>
      </c>
      <c r="D434" s="17">
        <v>131081.66666666666</v>
      </c>
      <c r="E434" s="17">
        <v>90351.33333333333</v>
      </c>
      <c r="F434" s="17">
        <v>64081</v>
      </c>
      <c r="G434" s="17">
        <v>31160</v>
      </c>
      <c r="H434" s="17">
        <v>82290.66666666667</v>
      </c>
      <c r="I434" s="17">
        <v>46007.66666666667</v>
      </c>
      <c r="J434" s="17">
        <v>68280.66666666667</v>
      </c>
      <c r="K434" s="17">
        <v>70192.66666666667</v>
      </c>
      <c r="L434" s="17">
        <v>70418.66666666666</v>
      </c>
      <c r="M434" s="17">
        <v>130866.66666666666</v>
      </c>
      <c r="N434" s="17">
        <v>78326</v>
      </c>
      <c r="O434" s="17">
        <v>80013.33333333333</v>
      </c>
      <c r="P434" s="66">
        <v>134025.33333333334</v>
      </c>
      <c r="Q434" s="21">
        <f>SUM(C434:P434)</f>
        <v>1206198.333333333</v>
      </c>
    </row>
    <row r="435" spans="1:17" ht="15" customHeight="1">
      <c r="A435" s="78"/>
      <c r="B435" s="49" t="s">
        <v>16</v>
      </c>
      <c r="C435" s="57">
        <v>131440.33333333334</v>
      </c>
      <c r="D435" s="17">
        <v>131575.33333333334</v>
      </c>
      <c r="E435" s="17">
        <v>91001.33333333333</v>
      </c>
      <c r="F435" s="17">
        <v>66007.66666666667</v>
      </c>
      <c r="G435" s="17">
        <v>31917.666666666668</v>
      </c>
      <c r="H435" s="17">
        <v>81766.33333333333</v>
      </c>
      <c r="I435" s="17">
        <v>46841.33333333333</v>
      </c>
      <c r="J435" s="17">
        <v>68404.33333333333</v>
      </c>
      <c r="K435" s="17">
        <v>71873</v>
      </c>
      <c r="L435" s="17">
        <v>71004.33333333334</v>
      </c>
      <c r="M435" s="17">
        <v>132101.66666666666</v>
      </c>
      <c r="N435" s="17">
        <v>80341.66666666666</v>
      </c>
      <c r="O435" s="17">
        <v>81201.66666666666</v>
      </c>
      <c r="P435" s="66">
        <v>136902</v>
      </c>
      <c r="Q435" s="21">
        <f>SUM(C435:P435)</f>
        <v>1222378.6666666667</v>
      </c>
    </row>
    <row r="436" spans="1:17" ht="15" customHeight="1">
      <c r="A436" s="78"/>
      <c r="B436" s="50" t="s">
        <v>125</v>
      </c>
      <c r="C436" s="58">
        <f>C433/C434*100-100</f>
        <v>-0.8065932023092586</v>
      </c>
      <c r="D436" s="56">
        <f aca="true" t="shared" si="196" ref="D436:Q436">D433/D434*100-100</f>
        <v>-0.07832267415986394</v>
      </c>
      <c r="E436" s="56">
        <f t="shared" si="196"/>
        <v>-0.8142288990385538</v>
      </c>
      <c r="F436" s="56">
        <f t="shared" si="196"/>
        <v>0.8624501282231307</v>
      </c>
      <c r="G436" s="56">
        <f t="shared" si="196"/>
        <v>-4.909071459135646</v>
      </c>
      <c r="H436" s="56">
        <f t="shared" si="196"/>
        <v>0.29853527334002194</v>
      </c>
      <c r="I436" s="56">
        <f t="shared" si="196"/>
        <v>-1.2519652521681337</v>
      </c>
      <c r="J436" s="56">
        <f t="shared" si="196"/>
        <v>-1.0744866775368394</v>
      </c>
      <c r="K436" s="56">
        <f t="shared" si="196"/>
        <v>-1.7257263341849551</v>
      </c>
      <c r="L436" s="56">
        <f t="shared" si="196"/>
        <v>-1.167777483243043</v>
      </c>
      <c r="M436" s="56">
        <f t="shared" si="196"/>
        <v>-0.051451859398881084</v>
      </c>
      <c r="N436" s="56">
        <f t="shared" si="196"/>
        <v>0.003404574045219988</v>
      </c>
      <c r="O436" s="56">
        <f t="shared" si="196"/>
        <v>-0.8898516913847629</v>
      </c>
      <c r="P436" s="67">
        <f t="shared" si="196"/>
        <v>-0.7811955948626803</v>
      </c>
      <c r="Q436" s="62">
        <f t="shared" si="196"/>
        <v>-0.6448359100700571</v>
      </c>
    </row>
    <row r="437" spans="1:17" ht="15" customHeight="1">
      <c r="A437" s="78"/>
      <c r="B437" s="50" t="s">
        <v>124</v>
      </c>
      <c r="C437" s="59">
        <f>C433-C434</f>
        <v>-1041.333333333314</v>
      </c>
      <c r="D437" s="18">
        <f aca="true" t="shared" si="197" ref="D437:Q437">D433-D434</f>
        <v>-102.66666666664241</v>
      </c>
      <c r="E437" s="18">
        <f t="shared" si="197"/>
        <v>-735.666666666657</v>
      </c>
      <c r="F437" s="18">
        <f t="shared" si="197"/>
        <v>552.6666666666642</v>
      </c>
      <c r="G437" s="18">
        <f t="shared" si="197"/>
        <v>-1529.6666666666679</v>
      </c>
      <c r="H437" s="18">
        <f t="shared" si="197"/>
        <v>245.66666666665697</v>
      </c>
      <c r="I437" s="18">
        <f t="shared" si="197"/>
        <v>-576.0000000000073</v>
      </c>
      <c r="J437" s="18">
        <f t="shared" si="197"/>
        <v>-733.6666666666715</v>
      </c>
      <c r="K437" s="18">
        <f t="shared" si="197"/>
        <v>-1211.3333333333285</v>
      </c>
      <c r="L437" s="18">
        <f t="shared" si="197"/>
        <v>-822.3333333333139</v>
      </c>
      <c r="M437" s="18">
        <f t="shared" si="197"/>
        <v>-67.33333333332848</v>
      </c>
      <c r="N437" s="18">
        <f t="shared" si="197"/>
        <v>2.6666666666569654</v>
      </c>
      <c r="O437" s="18">
        <f t="shared" si="197"/>
        <v>-712</v>
      </c>
      <c r="P437" s="68">
        <f t="shared" si="197"/>
        <v>-1047.000000000029</v>
      </c>
      <c r="Q437" s="22">
        <f t="shared" si="197"/>
        <v>-7777.999999999767</v>
      </c>
    </row>
    <row r="438" spans="1:17" ht="15" customHeight="1">
      <c r="A438" s="78"/>
      <c r="B438" s="50" t="s">
        <v>24</v>
      </c>
      <c r="C438" s="58">
        <f>C434/C435*100-100</f>
        <v>-1.7785002574045166</v>
      </c>
      <c r="D438" s="56">
        <f aca="true" t="shared" si="198" ref="D438:Q438">D434/D435*100-100</f>
        <v>-0.37519697207685</v>
      </c>
      <c r="E438" s="56">
        <f t="shared" si="198"/>
        <v>-0.7142752487143014</v>
      </c>
      <c r="F438" s="56">
        <f t="shared" si="198"/>
        <v>-2.9188528605263144</v>
      </c>
      <c r="G438" s="56">
        <f t="shared" si="198"/>
        <v>-2.373815963990694</v>
      </c>
      <c r="H438" s="56">
        <f t="shared" si="198"/>
        <v>0.6412582195606262</v>
      </c>
      <c r="I438" s="56">
        <f t="shared" si="198"/>
        <v>-1.7797671572115519</v>
      </c>
      <c r="J438" s="56">
        <f t="shared" si="198"/>
        <v>-0.18078776685686648</v>
      </c>
      <c r="K438" s="56">
        <f t="shared" si="198"/>
        <v>-2.337920127632529</v>
      </c>
      <c r="L438" s="56">
        <f t="shared" si="198"/>
        <v>-0.824832287231331</v>
      </c>
      <c r="M438" s="56">
        <f t="shared" si="198"/>
        <v>-0.9348860095128657</v>
      </c>
      <c r="N438" s="56">
        <f t="shared" si="198"/>
        <v>-2.5088683746499214</v>
      </c>
      <c r="O438" s="56">
        <f t="shared" si="198"/>
        <v>-1.4634346585661149</v>
      </c>
      <c r="P438" s="67">
        <f t="shared" si="198"/>
        <v>-2.101259781936463</v>
      </c>
      <c r="Q438" s="62">
        <f t="shared" si="198"/>
        <v>-1.3236760240144037</v>
      </c>
    </row>
    <row r="439" spans="1:17" ht="15" customHeight="1" thickBot="1">
      <c r="A439" s="97"/>
      <c r="B439" s="51" t="s">
        <v>123</v>
      </c>
      <c r="C439" s="60">
        <f>C434-C435</f>
        <v>-2337.666666666686</v>
      </c>
      <c r="D439" s="61">
        <f aca="true" t="shared" si="199" ref="D439:Q439">D434-D435</f>
        <v>-493.66666666668607</v>
      </c>
      <c r="E439" s="61">
        <f t="shared" si="199"/>
        <v>-650</v>
      </c>
      <c r="F439" s="61">
        <f t="shared" si="199"/>
        <v>-1926.6666666666715</v>
      </c>
      <c r="G439" s="61">
        <f t="shared" si="199"/>
        <v>-757.6666666666679</v>
      </c>
      <c r="H439" s="61">
        <f t="shared" si="199"/>
        <v>524.333333333343</v>
      </c>
      <c r="I439" s="61">
        <f t="shared" si="199"/>
        <v>-833.666666666657</v>
      </c>
      <c r="J439" s="61">
        <f t="shared" si="199"/>
        <v>-123.66666666665697</v>
      </c>
      <c r="K439" s="61">
        <f t="shared" si="199"/>
        <v>-1680.3333333333285</v>
      </c>
      <c r="L439" s="61">
        <f t="shared" si="199"/>
        <v>-585.6666666666861</v>
      </c>
      <c r="M439" s="61">
        <f t="shared" si="199"/>
        <v>-1235</v>
      </c>
      <c r="N439" s="61">
        <f t="shared" si="199"/>
        <v>-2015.666666666657</v>
      </c>
      <c r="O439" s="61">
        <f t="shared" si="199"/>
        <v>-1188.3333333333285</v>
      </c>
      <c r="P439" s="69">
        <f t="shared" si="199"/>
        <v>-2876.666666666657</v>
      </c>
      <c r="Q439" s="63">
        <f t="shared" si="199"/>
        <v>-16180.333333333721</v>
      </c>
    </row>
    <row r="440" spans="1:17" ht="15" customHeight="1">
      <c r="A440" s="96" t="s">
        <v>21</v>
      </c>
      <c r="B440" s="16" t="s">
        <v>122</v>
      </c>
      <c r="C440" s="64">
        <v>3801.3582033608895</v>
      </c>
      <c r="D440" s="19">
        <v>4211.254552256469</v>
      </c>
      <c r="E440" s="19">
        <v>3878.250454719599</v>
      </c>
      <c r="F440" s="19">
        <v>3682.1986477635496</v>
      </c>
      <c r="G440" s="19">
        <v>4034.2522865081955</v>
      </c>
      <c r="H440" s="19">
        <v>4363.114587918856</v>
      </c>
      <c r="I440" s="19">
        <v>4248.220991232254</v>
      </c>
      <c r="J440" s="19">
        <v>3556.495477223267</v>
      </c>
      <c r="K440" s="19">
        <v>4296.220233493118</v>
      </c>
      <c r="L440" s="19">
        <v>3791.6221640028925</v>
      </c>
      <c r="M440" s="19">
        <v>3895.4823928766205</v>
      </c>
      <c r="N440" s="19">
        <v>3635.1033678602134</v>
      </c>
      <c r="O440" s="19">
        <v>3985.065404532921</v>
      </c>
      <c r="P440" s="65">
        <v>4485.790918320028</v>
      </c>
      <c r="Q440" s="21">
        <f>Q426/Q433*1000</f>
        <v>4008.493644828567</v>
      </c>
    </row>
    <row r="441" spans="1:17" ht="15" customHeight="1">
      <c r="A441" s="78"/>
      <c r="B441" s="49" t="s">
        <v>15</v>
      </c>
      <c r="C441" s="57">
        <v>3752.517376351638</v>
      </c>
      <c r="D441" s="17">
        <v>4029.312667675368</v>
      </c>
      <c r="E441" s="17">
        <v>3700.720151704089</v>
      </c>
      <c r="F441" s="17">
        <v>3633.9632652424275</v>
      </c>
      <c r="G441" s="17">
        <v>3781.875481386393</v>
      </c>
      <c r="H441" s="17">
        <v>4197.193727923782</v>
      </c>
      <c r="I441" s="17">
        <v>4254.553951153069</v>
      </c>
      <c r="J441" s="17">
        <v>3369.8440749455676</v>
      </c>
      <c r="K441" s="17">
        <v>4153.952454672378</v>
      </c>
      <c r="L441" s="17">
        <v>3714.0010224561674</v>
      </c>
      <c r="M441" s="17">
        <v>3795.2208354559352</v>
      </c>
      <c r="N441" s="17">
        <v>3528.0851824426118</v>
      </c>
      <c r="O441" s="17">
        <v>3786.3814364272625</v>
      </c>
      <c r="P441" s="66">
        <v>4320.392164665386</v>
      </c>
      <c r="Q441" s="21">
        <f>Q427/Q434*1000</f>
        <v>3877.518315810419</v>
      </c>
    </row>
    <row r="442" spans="1:17" ht="15" customHeight="1">
      <c r="A442" s="78"/>
      <c r="B442" s="49" t="s">
        <v>16</v>
      </c>
      <c r="C442" s="57">
        <v>3654.5235987938754</v>
      </c>
      <c r="D442" s="17">
        <v>3605.3809477966993</v>
      </c>
      <c r="E442" s="17">
        <v>3619.9579493340757</v>
      </c>
      <c r="F442" s="17">
        <v>2956.353554890088</v>
      </c>
      <c r="G442" s="17">
        <v>3361.251031299281</v>
      </c>
      <c r="H442" s="17">
        <v>4054.9824907561797</v>
      </c>
      <c r="I442" s="17">
        <v>3934.451410435229</v>
      </c>
      <c r="J442" s="17">
        <v>3285.390106864575</v>
      </c>
      <c r="K442" s="17">
        <v>3606.8621039889804</v>
      </c>
      <c r="L442" s="17">
        <v>3541.0630337115567</v>
      </c>
      <c r="M442" s="17">
        <v>3625.6620532165884</v>
      </c>
      <c r="N442" s="17">
        <v>3121.797323929053</v>
      </c>
      <c r="O442" s="17">
        <v>3568.205455553047</v>
      </c>
      <c r="P442" s="66">
        <v>4098.435377131087</v>
      </c>
      <c r="Q442" s="21">
        <f>Q428/Q435*1000</f>
        <v>3614.616141861114</v>
      </c>
    </row>
    <row r="443" spans="1:17" ht="15" customHeight="1">
      <c r="A443" s="78"/>
      <c r="B443" s="50" t="s">
        <v>125</v>
      </c>
      <c r="C443" s="58">
        <f>C440/C441*100-100</f>
        <v>1.3015483237212067</v>
      </c>
      <c r="D443" s="56">
        <f aca="true" t="shared" si="200" ref="D443:Q443">D440/D441*100-100</f>
        <v>4.515457091247981</v>
      </c>
      <c r="E443" s="56">
        <f t="shared" si="200"/>
        <v>4.797182595224399</v>
      </c>
      <c r="F443" s="56">
        <f t="shared" si="200"/>
        <v>1.3273492052733786</v>
      </c>
      <c r="G443" s="56">
        <f t="shared" si="200"/>
        <v>6.6733240257102295</v>
      </c>
      <c r="H443" s="56">
        <f t="shared" si="200"/>
        <v>3.9531379953040755</v>
      </c>
      <c r="I443" s="56">
        <f t="shared" si="200"/>
        <v>-0.14885132480452512</v>
      </c>
      <c r="J443" s="56">
        <f t="shared" si="200"/>
        <v>5.538873553985255</v>
      </c>
      <c r="K443" s="56">
        <f t="shared" si="200"/>
        <v>3.424877399853642</v>
      </c>
      <c r="L443" s="56">
        <f t="shared" si="200"/>
        <v>2.089960155568079</v>
      </c>
      <c r="M443" s="56">
        <f t="shared" si="200"/>
        <v>2.641784543445169</v>
      </c>
      <c r="N443" s="56">
        <f t="shared" si="200"/>
        <v>3.0333220396767615</v>
      </c>
      <c r="O443" s="56">
        <f t="shared" si="200"/>
        <v>5.247331032056081</v>
      </c>
      <c r="P443" s="67">
        <f t="shared" si="200"/>
        <v>3.8283273219354044</v>
      </c>
      <c r="Q443" s="62">
        <f t="shared" si="200"/>
        <v>3.3778132906323606</v>
      </c>
    </row>
    <row r="444" spans="1:17" ht="15" customHeight="1">
      <c r="A444" s="78"/>
      <c r="B444" s="50" t="s">
        <v>124</v>
      </c>
      <c r="C444" s="59">
        <f>C440-C441</f>
        <v>48.84082700925137</v>
      </c>
      <c r="D444" s="18">
        <f aca="true" t="shared" si="201" ref="D444:Q444">D440-D441</f>
        <v>181.94188458110057</v>
      </c>
      <c r="E444" s="18">
        <f t="shared" si="201"/>
        <v>177.53030301551007</v>
      </c>
      <c r="F444" s="18">
        <f t="shared" si="201"/>
        <v>48.23538252112212</v>
      </c>
      <c r="G444" s="18">
        <f t="shared" si="201"/>
        <v>252.3768051218026</v>
      </c>
      <c r="H444" s="18">
        <f t="shared" si="201"/>
        <v>165.92085999507435</v>
      </c>
      <c r="I444" s="18">
        <f t="shared" si="201"/>
        <v>-6.332959920814574</v>
      </c>
      <c r="J444" s="18">
        <f t="shared" si="201"/>
        <v>186.65140227769916</v>
      </c>
      <c r="K444" s="18">
        <f t="shared" si="201"/>
        <v>142.2677788207402</v>
      </c>
      <c r="L444" s="18">
        <f t="shared" si="201"/>
        <v>77.62114154672508</v>
      </c>
      <c r="M444" s="18">
        <f t="shared" si="201"/>
        <v>100.26155742068522</v>
      </c>
      <c r="N444" s="18">
        <f t="shared" si="201"/>
        <v>107.01818541760167</v>
      </c>
      <c r="O444" s="18">
        <f t="shared" si="201"/>
        <v>198.68396810565855</v>
      </c>
      <c r="P444" s="68">
        <f t="shared" si="201"/>
        <v>165.39875365464195</v>
      </c>
      <c r="Q444" s="22">
        <f t="shared" si="201"/>
        <v>130.97532901814793</v>
      </c>
    </row>
    <row r="445" spans="1:17" ht="15" customHeight="1">
      <c r="A445" s="78"/>
      <c r="B445" s="50" t="s">
        <v>24</v>
      </c>
      <c r="C445" s="58">
        <f>C441/C442*100-100</f>
        <v>2.68143781011851</v>
      </c>
      <c r="D445" s="56">
        <f aca="true" t="shared" si="202" ref="D445:Q445">D441/D442*100-100</f>
        <v>11.758305877156744</v>
      </c>
      <c r="E445" s="56">
        <f t="shared" si="202"/>
        <v>2.2310259815274947</v>
      </c>
      <c r="F445" s="56">
        <f t="shared" si="202"/>
        <v>22.920455817319578</v>
      </c>
      <c r="G445" s="56">
        <f t="shared" si="202"/>
        <v>12.5139255048297</v>
      </c>
      <c r="H445" s="56">
        <f t="shared" si="202"/>
        <v>3.5070740130639138</v>
      </c>
      <c r="I445" s="56">
        <f t="shared" si="202"/>
        <v>8.135887505659412</v>
      </c>
      <c r="J445" s="56">
        <f t="shared" si="202"/>
        <v>2.5705917816131603</v>
      </c>
      <c r="K445" s="56">
        <f t="shared" si="202"/>
        <v>15.168041774548229</v>
      </c>
      <c r="L445" s="56">
        <f t="shared" si="202"/>
        <v>4.883787357022726</v>
      </c>
      <c r="M445" s="56">
        <f t="shared" si="202"/>
        <v>4.676629530016967</v>
      </c>
      <c r="N445" s="56">
        <f t="shared" si="202"/>
        <v>13.014549516052824</v>
      </c>
      <c r="O445" s="56">
        <f t="shared" si="202"/>
        <v>6.11444558313417</v>
      </c>
      <c r="P445" s="67">
        <f t="shared" si="202"/>
        <v>5.415646877654794</v>
      </c>
      <c r="Q445" s="62">
        <f t="shared" si="202"/>
        <v>7.273308247163996</v>
      </c>
    </row>
    <row r="446" spans="1:17" ht="15" customHeight="1" thickBot="1">
      <c r="A446" s="79"/>
      <c r="B446" s="51" t="s">
        <v>123</v>
      </c>
      <c r="C446" s="60">
        <f>C441-C442</f>
        <v>97.99377755776277</v>
      </c>
      <c r="D446" s="61">
        <f aca="true" t="shared" si="203" ref="D446:Q446">D441-D442</f>
        <v>423.9317198786689</v>
      </c>
      <c r="E446" s="61">
        <f t="shared" si="203"/>
        <v>80.76220237001326</v>
      </c>
      <c r="F446" s="61">
        <f t="shared" si="203"/>
        <v>677.6097103523393</v>
      </c>
      <c r="G446" s="61">
        <f t="shared" si="203"/>
        <v>420.6244500871121</v>
      </c>
      <c r="H446" s="61">
        <f t="shared" si="203"/>
        <v>142.21123716760212</v>
      </c>
      <c r="I446" s="61">
        <f t="shared" si="203"/>
        <v>320.10254071783993</v>
      </c>
      <c r="J446" s="61">
        <f t="shared" si="203"/>
        <v>84.45396808099258</v>
      </c>
      <c r="K446" s="61">
        <f t="shared" si="203"/>
        <v>547.0903506833974</v>
      </c>
      <c r="L446" s="61">
        <f t="shared" si="203"/>
        <v>172.93798874461072</v>
      </c>
      <c r="M446" s="61">
        <f t="shared" si="203"/>
        <v>169.55878223934678</v>
      </c>
      <c r="N446" s="61">
        <f t="shared" si="203"/>
        <v>406.2878585135586</v>
      </c>
      <c r="O446" s="61">
        <f t="shared" si="203"/>
        <v>218.17598087421538</v>
      </c>
      <c r="P446" s="69">
        <f t="shared" si="203"/>
        <v>221.9567875342991</v>
      </c>
      <c r="Q446" s="63">
        <f t="shared" si="203"/>
        <v>262.90217394930505</v>
      </c>
    </row>
    <row r="449" spans="1:17" s="3" customFormat="1" ht="18">
      <c r="A449" s="83" t="s">
        <v>51</v>
      </c>
      <c r="B449" s="83"/>
      <c r="C449" s="83"/>
      <c r="D449" s="83"/>
      <c r="E449" s="83"/>
      <c r="F449" s="83"/>
      <c r="G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/>
    </row>
    <row r="450" s="3" customFormat="1" ht="13.5" thickBot="1">
      <c r="Q450" s="26" t="s">
        <v>70</v>
      </c>
    </row>
    <row r="451" spans="1:17" s="3" customFormat="1" ht="108.75" thickBot="1">
      <c r="A451" s="84" t="s">
        <v>18</v>
      </c>
      <c r="B451" s="85"/>
      <c r="C451" s="7" t="s">
        <v>0</v>
      </c>
      <c r="D451" s="8" t="s">
        <v>1</v>
      </c>
      <c r="E451" s="8" t="s">
        <v>2</v>
      </c>
      <c r="F451" s="8" t="s">
        <v>3</v>
      </c>
      <c r="G451" s="8" t="s">
        <v>4</v>
      </c>
      <c r="H451" s="8" t="s">
        <v>5</v>
      </c>
      <c r="I451" s="8" t="s">
        <v>6</v>
      </c>
      <c r="J451" s="8" t="s">
        <v>7</v>
      </c>
      <c r="K451" s="8" t="s">
        <v>8</v>
      </c>
      <c r="L451" s="8" t="s">
        <v>9</v>
      </c>
      <c r="M451" s="8" t="s">
        <v>10</v>
      </c>
      <c r="N451" s="8" t="s">
        <v>11</v>
      </c>
      <c r="O451" s="8" t="s">
        <v>12</v>
      </c>
      <c r="P451" s="9" t="s">
        <v>13</v>
      </c>
      <c r="Q451" s="10" t="s">
        <v>14</v>
      </c>
    </row>
    <row r="452" spans="1:17" s="3" customFormat="1" ht="15.75">
      <c r="A452" s="77" t="s">
        <v>20</v>
      </c>
      <c r="B452" s="16" t="s">
        <v>122</v>
      </c>
      <c r="C452" s="64">
        <v>30504</v>
      </c>
      <c r="D452" s="19">
        <v>6782.84</v>
      </c>
      <c r="E452" s="19">
        <v>11013</v>
      </c>
      <c r="F452" s="19">
        <v>7374</v>
      </c>
      <c r="G452" s="19">
        <v>0</v>
      </c>
      <c r="H452" s="19">
        <v>6825.62</v>
      </c>
      <c r="I452" s="19">
        <v>7982.59</v>
      </c>
      <c r="J452" s="19">
        <v>20581.8</v>
      </c>
      <c r="K452" s="19">
        <v>11353</v>
      </c>
      <c r="L452" s="19">
        <v>9162</v>
      </c>
      <c r="M452" s="19">
        <v>27007</v>
      </c>
      <c r="N452" s="19">
        <v>17642.4</v>
      </c>
      <c r="O452" s="19">
        <v>8099</v>
      </c>
      <c r="P452" s="65">
        <v>7270</v>
      </c>
      <c r="Q452" s="21">
        <f>SUM(C452:P452)</f>
        <v>171597.25</v>
      </c>
    </row>
    <row r="453" spans="1:17" ht="15.75" customHeight="1">
      <c r="A453" s="78"/>
      <c r="B453" s="49" t="s">
        <v>15</v>
      </c>
      <c r="C453" s="57">
        <v>9963</v>
      </c>
      <c r="D453" s="17">
        <v>13473.7</v>
      </c>
      <c r="E453" s="17">
        <v>10477</v>
      </c>
      <c r="F453" s="17">
        <v>4008</v>
      </c>
      <c r="G453" s="17">
        <v>0</v>
      </c>
      <c r="H453" s="17">
        <v>14594.1</v>
      </c>
      <c r="I453" s="17">
        <v>9149.11</v>
      </c>
      <c r="J453" s="17">
        <v>18597.6</v>
      </c>
      <c r="K453" s="17">
        <v>11761</v>
      </c>
      <c r="L453" s="17">
        <v>9388</v>
      </c>
      <c r="M453" s="17">
        <v>28978</v>
      </c>
      <c r="N453" s="17">
        <v>18097.9</v>
      </c>
      <c r="O453" s="17">
        <v>8473</v>
      </c>
      <c r="P453" s="66">
        <v>6913</v>
      </c>
      <c r="Q453" s="21">
        <f>SUM(C453:P453)</f>
        <v>163873.41</v>
      </c>
    </row>
    <row r="454" spans="1:17" ht="15.75">
      <c r="A454" s="78"/>
      <c r="B454" s="49" t="s">
        <v>16</v>
      </c>
      <c r="C454" s="57">
        <v>79522.5</v>
      </c>
      <c r="D454" s="17">
        <v>0</v>
      </c>
      <c r="E454" s="17">
        <v>10749</v>
      </c>
      <c r="F454" s="17">
        <v>46356</v>
      </c>
      <c r="G454" s="17">
        <v>0</v>
      </c>
      <c r="H454" s="17">
        <v>36044.79</v>
      </c>
      <c r="I454" s="17">
        <v>8479.2</v>
      </c>
      <c r="J454" s="17">
        <v>26998.02</v>
      </c>
      <c r="K454" s="17">
        <v>0</v>
      </c>
      <c r="L454" s="17">
        <v>38939.96</v>
      </c>
      <c r="M454" s="17">
        <v>133486.1</v>
      </c>
      <c r="N454" s="17">
        <v>106392.6</v>
      </c>
      <c r="O454" s="17">
        <v>9030</v>
      </c>
      <c r="P454" s="66">
        <v>33639</v>
      </c>
      <c r="Q454" s="21">
        <f>SUM(C454:P454)</f>
        <v>529637.17</v>
      </c>
    </row>
    <row r="455" spans="1:17" ht="15">
      <c r="A455" s="78"/>
      <c r="B455" s="50" t="s">
        <v>125</v>
      </c>
      <c r="C455" s="58">
        <f>C452/C453*100-100</f>
        <v>206.1728395061728</v>
      </c>
      <c r="D455" s="56">
        <f aca="true" t="shared" si="204" ref="D455:Q455">D452/D453*100-100</f>
        <v>-49.658668368748</v>
      </c>
      <c r="E455" s="56">
        <f t="shared" si="204"/>
        <v>5.115968311539547</v>
      </c>
      <c r="F455" s="56">
        <f t="shared" si="204"/>
        <v>83.98203592814372</v>
      </c>
      <c r="G455" s="56">
        <v>0</v>
      </c>
      <c r="H455" s="56">
        <f t="shared" si="204"/>
        <v>-53.23027798905037</v>
      </c>
      <c r="I455" s="56">
        <f t="shared" si="204"/>
        <v>-12.750092631960925</v>
      </c>
      <c r="J455" s="56">
        <f t="shared" si="204"/>
        <v>10.669118595947879</v>
      </c>
      <c r="K455" s="56">
        <f t="shared" si="204"/>
        <v>-3.4690927642207328</v>
      </c>
      <c r="L455" s="56">
        <f t="shared" si="204"/>
        <v>-2.4073285044737958</v>
      </c>
      <c r="M455" s="56">
        <f t="shared" si="204"/>
        <v>-6.8017116433156275</v>
      </c>
      <c r="N455" s="56">
        <f t="shared" si="204"/>
        <v>-2.5168665977820694</v>
      </c>
      <c r="O455" s="56">
        <f t="shared" si="204"/>
        <v>-4.414021007907479</v>
      </c>
      <c r="P455" s="67">
        <f t="shared" si="204"/>
        <v>5.164183422537235</v>
      </c>
      <c r="Q455" s="62">
        <f t="shared" si="204"/>
        <v>4.713296684312596</v>
      </c>
    </row>
    <row r="456" spans="1:17" ht="15">
      <c r="A456" s="78"/>
      <c r="B456" s="50" t="s">
        <v>124</v>
      </c>
      <c r="C456" s="59">
        <f>C452-C453</f>
        <v>20541</v>
      </c>
      <c r="D456" s="18">
        <f aca="true" t="shared" si="205" ref="D456:Q456">D452-D453</f>
        <v>-6690.860000000001</v>
      </c>
      <c r="E456" s="18">
        <f t="shared" si="205"/>
        <v>536</v>
      </c>
      <c r="F456" s="18">
        <f t="shared" si="205"/>
        <v>3366</v>
      </c>
      <c r="G456" s="18">
        <f t="shared" si="205"/>
        <v>0</v>
      </c>
      <c r="H456" s="18">
        <f t="shared" si="205"/>
        <v>-7768.4800000000005</v>
      </c>
      <c r="I456" s="18">
        <f t="shared" si="205"/>
        <v>-1166.5200000000004</v>
      </c>
      <c r="J456" s="18">
        <f t="shared" si="205"/>
        <v>1984.2000000000007</v>
      </c>
      <c r="K456" s="18">
        <f t="shared" si="205"/>
        <v>-408</v>
      </c>
      <c r="L456" s="18">
        <f t="shared" si="205"/>
        <v>-226</v>
      </c>
      <c r="M456" s="18">
        <f t="shared" si="205"/>
        <v>-1971</v>
      </c>
      <c r="N456" s="18">
        <f t="shared" si="205"/>
        <v>-455.5</v>
      </c>
      <c r="O456" s="18">
        <f t="shared" si="205"/>
        <v>-374</v>
      </c>
      <c r="P456" s="68">
        <f t="shared" si="205"/>
        <v>357</v>
      </c>
      <c r="Q456" s="22">
        <f t="shared" si="205"/>
        <v>7723.8399999999965</v>
      </c>
    </row>
    <row r="457" spans="1:17" ht="15" customHeight="1">
      <c r="A457" s="78"/>
      <c r="B457" s="50" t="s">
        <v>24</v>
      </c>
      <c r="C457" s="58">
        <f>C453/C454*100-100</f>
        <v>-87.47147033858342</v>
      </c>
      <c r="D457" s="56">
        <v>100</v>
      </c>
      <c r="E457" s="56">
        <f aca="true" t="shared" si="206" ref="E457:Q457">E453/E454*100-100</f>
        <v>-2.530467950507017</v>
      </c>
      <c r="F457" s="56">
        <f t="shared" si="206"/>
        <v>-91.35387004918456</v>
      </c>
      <c r="G457" s="56">
        <v>0</v>
      </c>
      <c r="H457" s="56">
        <f t="shared" si="206"/>
        <v>-59.511208138540965</v>
      </c>
      <c r="I457" s="56">
        <f t="shared" si="206"/>
        <v>7.900627417680923</v>
      </c>
      <c r="J457" s="56">
        <f t="shared" si="206"/>
        <v>-31.114948429551504</v>
      </c>
      <c r="K457" s="56">
        <v>100</v>
      </c>
      <c r="L457" s="56">
        <f t="shared" si="206"/>
        <v>-75.89108976999462</v>
      </c>
      <c r="M457" s="56">
        <f t="shared" si="206"/>
        <v>-78.29137265977506</v>
      </c>
      <c r="N457" s="56">
        <f t="shared" si="206"/>
        <v>-82.98951242849597</v>
      </c>
      <c r="O457" s="56">
        <f t="shared" si="206"/>
        <v>-6.168327796234777</v>
      </c>
      <c r="P457" s="67">
        <f t="shared" si="206"/>
        <v>-79.44944855673474</v>
      </c>
      <c r="Q457" s="62">
        <f t="shared" si="206"/>
        <v>-69.05930714794809</v>
      </c>
    </row>
    <row r="458" spans="1:17" ht="15.75" customHeight="1" thickBot="1">
      <c r="A458" s="97"/>
      <c r="B458" s="51" t="s">
        <v>123</v>
      </c>
      <c r="C458" s="60">
        <f>C453-C454</f>
        <v>-69559.5</v>
      </c>
      <c r="D458" s="61">
        <f aca="true" t="shared" si="207" ref="D458:Q458">D453-D454</f>
        <v>13473.7</v>
      </c>
      <c r="E458" s="61">
        <f t="shared" si="207"/>
        <v>-272</v>
      </c>
      <c r="F458" s="61">
        <f t="shared" si="207"/>
        <v>-42348</v>
      </c>
      <c r="G458" s="61">
        <f t="shared" si="207"/>
        <v>0</v>
      </c>
      <c r="H458" s="61">
        <f t="shared" si="207"/>
        <v>-21450.690000000002</v>
      </c>
      <c r="I458" s="61">
        <f t="shared" si="207"/>
        <v>669.9099999999999</v>
      </c>
      <c r="J458" s="61">
        <f t="shared" si="207"/>
        <v>-8400.420000000002</v>
      </c>
      <c r="K458" s="61">
        <f t="shared" si="207"/>
        <v>11761</v>
      </c>
      <c r="L458" s="61">
        <f t="shared" si="207"/>
        <v>-29551.96</v>
      </c>
      <c r="M458" s="61">
        <f t="shared" si="207"/>
        <v>-104508.1</v>
      </c>
      <c r="N458" s="61">
        <f t="shared" si="207"/>
        <v>-88294.70000000001</v>
      </c>
      <c r="O458" s="61">
        <f t="shared" si="207"/>
        <v>-557</v>
      </c>
      <c r="P458" s="69">
        <f t="shared" si="207"/>
        <v>-26726</v>
      </c>
      <c r="Q458" s="63">
        <f t="shared" si="207"/>
        <v>-365763.76</v>
      </c>
    </row>
    <row r="459" spans="1:17" ht="15.75" customHeight="1">
      <c r="A459" s="96" t="s">
        <v>28</v>
      </c>
      <c r="B459" s="16" t="s">
        <v>122</v>
      </c>
      <c r="C459" s="64">
        <v>203</v>
      </c>
      <c r="D459" s="19">
        <v>152.66666666666669</v>
      </c>
      <c r="E459" s="19">
        <v>153.66666666666669</v>
      </c>
      <c r="F459" s="19">
        <v>73.33333333333333</v>
      </c>
      <c r="G459" s="19">
        <v>0</v>
      </c>
      <c r="H459" s="19">
        <v>183</v>
      </c>
      <c r="I459" s="19">
        <v>131.33333333333331</v>
      </c>
      <c r="J459" s="19">
        <v>399</v>
      </c>
      <c r="K459" s="19">
        <v>259.3333333333333</v>
      </c>
      <c r="L459" s="19">
        <v>208.33333333333334</v>
      </c>
      <c r="M459" s="19">
        <v>384.6666666666667</v>
      </c>
      <c r="N459" s="19">
        <v>284</v>
      </c>
      <c r="O459" s="19">
        <v>154.33333333333331</v>
      </c>
      <c r="P459" s="65">
        <v>68.66666666666666</v>
      </c>
      <c r="Q459" s="21">
        <f>SUM(C459:P459)</f>
        <v>2655.333333333333</v>
      </c>
    </row>
    <row r="460" spans="1:17" ht="15.75" customHeight="1">
      <c r="A460" s="78"/>
      <c r="B460" s="49" t="s">
        <v>15</v>
      </c>
      <c r="C460" s="57">
        <v>216</v>
      </c>
      <c r="D460" s="17">
        <v>205.66666666666669</v>
      </c>
      <c r="E460" s="17">
        <v>172.66666666666666</v>
      </c>
      <c r="F460" s="17">
        <v>76.66666666666666</v>
      </c>
      <c r="G460" s="17">
        <v>0</v>
      </c>
      <c r="H460" s="17">
        <v>226</v>
      </c>
      <c r="I460" s="17">
        <v>143</v>
      </c>
      <c r="J460" s="17">
        <v>406</v>
      </c>
      <c r="K460" s="17">
        <v>279</v>
      </c>
      <c r="L460" s="17">
        <v>223</v>
      </c>
      <c r="M460" s="17">
        <v>410.33333333333337</v>
      </c>
      <c r="N460" s="17">
        <v>280.3333333333333</v>
      </c>
      <c r="O460" s="17">
        <v>149</v>
      </c>
      <c r="P460" s="66">
        <v>70</v>
      </c>
      <c r="Q460" s="21">
        <f>SUM(C460:P460)</f>
        <v>2857.666666666667</v>
      </c>
    </row>
    <row r="461" spans="1:17" ht="15.75">
      <c r="A461" s="78"/>
      <c r="B461" s="49" t="s">
        <v>16</v>
      </c>
      <c r="C461" s="57">
        <v>222</v>
      </c>
      <c r="D461" s="17">
        <v>246</v>
      </c>
      <c r="E461" s="17">
        <v>193</v>
      </c>
      <c r="F461" s="17">
        <v>87.66666666666667</v>
      </c>
      <c r="G461" s="17">
        <v>10</v>
      </c>
      <c r="H461" s="17">
        <v>240.66666666666666</v>
      </c>
      <c r="I461" s="17">
        <v>153.66666666666666</v>
      </c>
      <c r="J461" s="17">
        <v>461.33333333333337</v>
      </c>
      <c r="K461" s="17">
        <v>309</v>
      </c>
      <c r="L461" s="17">
        <v>216.66666666666669</v>
      </c>
      <c r="M461" s="17">
        <v>430.6666666666667</v>
      </c>
      <c r="N461" s="17">
        <v>284</v>
      </c>
      <c r="O461" s="17">
        <v>166</v>
      </c>
      <c r="P461" s="66">
        <v>68.66666666666667</v>
      </c>
      <c r="Q461" s="21">
        <f>SUM(C461:P461)</f>
        <v>3089.333333333333</v>
      </c>
    </row>
    <row r="462" spans="1:17" ht="15">
      <c r="A462" s="78"/>
      <c r="B462" s="50" t="s">
        <v>125</v>
      </c>
      <c r="C462" s="58">
        <f>C459/C460*100-100</f>
        <v>-6.018518518518519</v>
      </c>
      <c r="D462" s="56">
        <f aca="true" t="shared" si="208" ref="D462:Q462">D459/D460*100-100</f>
        <v>-25.769854132901145</v>
      </c>
      <c r="E462" s="56">
        <f t="shared" si="208"/>
        <v>-11.00386100386099</v>
      </c>
      <c r="F462" s="56">
        <f t="shared" si="208"/>
        <v>-4.347826086956516</v>
      </c>
      <c r="G462" s="56">
        <v>0</v>
      </c>
      <c r="H462" s="56">
        <f t="shared" si="208"/>
        <v>-19.026548672566364</v>
      </c>
      <c r="I462" s="56">
        <f t="shared" si="208"/>
        <v>-8.15850815850817</v>
      </c>
      <c r="J462" s="56">
        <f t="shared" si="208"/>
        <v>-1.724137931034491</v>
      </c>
      <c r="K462" s="56">
        <f t="shared" si="208"/>
        <v>-7.048984468339313</v>
      </c>
      <c r="L462" s="56">
        <f t="shared" si="208"/>
        <v>-6.576980568011962</v>
      </c>
      <c r="M462" s="56">
        <f t="shared" si="208"/>
        <v>-6.25507717303006</v>
      </c>
      <c r="N462" s="56">
        <f t="shared" si="208"/>
        <v>1.3079667063020253</v>
      </c>
      <c r="O462" s="56">
        <f t="shared" si="208"/>
        <v>3.5794183445189987</v>
      </c>
      <c r="P462" s="67">
        <f t="shared" si="208"/>
        <v>-1.9047619047619264</v>
      </c>
      <c r="Q462" s="62">
        <f t="shared" si="208"/>
        <v>-7.080368599090193</v>
      </c>
    </row>
    <row r="463" spans="1:17" ht="15">
      <c r="A463" s="78"/>
      <c r="B463" s="50" t="s">
        <v>124</v>
      </c>
      <c r="C463" s="59">
        <f>C459-C460</f>
        <v>-13</v>
      </c>
      <c r="D463" s="18">
        <f aca="true" t="shared" si="209" ref="D463:Q463">D459-D460</f>
        <v>-53</v>
      </c>
      <c r="E463" s="18">
        <f t="shared" si="209"/>
        <v>-18.99999999999997</v>
      </c>
      <c r="F463" s="18">
        <f t="shared" si="209"/>
        <v>-3.3333333333333286</v>
      </c>
      <c r="G463" s="18">
        <f t="shared" si="209"/>
        <v>0</v>
      </c>
      <c r="H463" s="18">
        <f t="shared" si="209"/>
        <v>-43</v>
      </c>
      <c r="I463" s="18">
        <f t="shared" si="209"/>
        <v>-11.666666666666686</v>
      </c>
      <c r="J463" s="18">
        <f t="shared" si="209"/>
        <v>-7</v>
      </c>
      <c r="K463" s="18">
        <f t="shared" si="209"/>
        <v>-19.666666666666686</v>
      </c>
      <c r="L463" s="18">
        <f t="shared" si="209"/>
        <v>-14.666666666666657</v>
      </c>
      <c r="M463" s="18">
        <f t="shared" si="209"/>
        <v>-25.666666666666686</v>
      </c>
      <c r="N463" s="18">
        <f t="shared" si="209"/>
        <v>3.6666666666666856</v>
      </c>
      <c r="O463" s="18">
        <f t="shared" si="209"/>
        <v>5.333333333333314</v>
      </c>
      <c r="P463" s="68">
        <f t="shared" si="209"/>
        <v>-1.3333333333333428</v>
      </c>
      <c r="Q463" s="22">
        <f t="shared" si="209"/>
        <v>-202.33333333333394</v>
      </c>
    </row>
    <row r="464" spans="1:17" ht="15" customHeight="1">
      <c r="A464" s="78"/>
      <c r="B464" s="50" t="s">
        <v>24</v>
      </c>
      <c r="C464" s="58">
        <f>C460/C461*100-100</f>
        <v>-2.7027027027026946</v>
      </c>
      <c r="D464" s="56">
        <f aca="true" t="shared" si="210" ref="D464:Q464">D460/D461*100-100</f>
        <v>-16.395663956639567</v>
      </c>
      <c r="E464" s="56">
        <f t="shared" si="210"/>
        <v>-10.535405872193436</v>
      </c>
      <c r="F464" s="56">
        <f t="shared" si="210"/>
        <v>-12.54752851711028</v>
      </c>
      <c r="G464" s="56">
        <f t="shared" si="210"/>
        <v>-100</v>
      </c>
      <c r="H464" s="56">
        <f t="shared" si="210"/>
        <v>-6.094182825484765</v>
      </c>
      <c r="I464" s="56">
        <f t="shared" si="210"/>
        <v>-6.941431670282</v>
      </c>
      <c r="J464" s="56">
        <f t="shared" si="210"/>
        <v>-11.9942196531792</v>
      </c>
      <c r="K464" s="56">
        <f t="shared" si="210"/>
        <v>-9.708737864077662</v>
      </c>
      <c r="L464" s="56">
        <f t="shared" si="210"/>
        <v>2.92307692307692</v>
      </c>
      <c r="M464" s="56">
        <f t="shared" si="210"/>
        <v>-4.721362229102169</v>
      </c>
      <c r="N464" s="56">
        <f t="shared" si="210"/>
        <v>-1.2910798122065756</v>
      </c>
      <c r="O464" s="56">
        <f t="shared" si="210"/>
        <v>-10.240963855421697</v>
      </c>
      <c r="P464" s="67">
        <f t="shared" si="210"/>
        <v>1.9417475728155296</v>
      </c>
      <c r="Q464" s="62">
        <f t="shared" si="210"/>
        <v>-7.4989210185584625</v>
      </c>
    </row>
    <row r="465" spans="1:17" ht="15.75" customHeight="1" thickBot="1">
      <c r="A465" s="97"/>
      <c r="B465" s="51" t="s">
        <v>123</v>
      </c>
      <c r="C465" s="60">
        <f>C460-C461</f>
        <v>-6</v>
      </c>
      <c r="D465" s="61">
        <f aca="true" t="shared" si="211" ref="D465:Q465">D460-D461</f>
        <v>-40.333333333333314</v>
      </c>
      <c r="E465" s="61">
        <f t="shared" si="211"/>
        <v>-20.333333333333343</v>
      </c>
      <c r="F465" s="61">
        <f t="shared" si="211"/>
        <v>-11.000000000000014</v>
      </c>
      <c r="G465" s="61">
        <f t="shared" si="211"/>
        <v>-10</v>
      </c>
      <c r="H465" s="61">
        <f t="shared" si="211"/>
        <v>-14.666666666666657</v>
      </c>
      <c r="I465" s="61">
        <f t="shared" si="211"/>
        <v>-10.666666666666657</v>
      </c>
      <c r="J465" s="61">
        <f t="shared" si="211"/>
        <v>-55.33333333333337</v>
      </c>
      <c r="K465" s="61">
        <f t="shared" si="211"/>
        <v>-30</v>
      </c>
      <c r="L465" s="61">
        <f t="shared" si="211"/>
        <v>6.333333333333314</v>
      </c>
      <c r="M465" s="61">
        <f t="shared" si="211"/>
        <v>-20.333333333333314</v>
      </c>
      <c r="N465" s="61">
        <f t="shared" si="211"/>
        <v>-3.6666666666666856</v>
      </c>
      <c r="O465" s="61">
        <f t="shared" si="211"/>
        <v>-17</v>
      </c>
      <c r="P465" s="69">
        <f t="shared" si="211"/>
        <v>1.3333333333333286</v>
      </c>
      <c r="Q465" s="63">
        <f t="shared" si="211"/>
        <v>-231.66666666666606</v>
      </c>
    </row>
    <row r="466" spans="1:17" ht="15.75" customHeight="1">
      <c r="A466" s="96" t="s">
        <v>21</v>
      </c>
      <c r="B466" s="16" t="s">
        <v>122</v>
      </c>
      <c r="C466" s="64">
        <v>150266.00985221675</v>
      </c>
      <c r="D466" s="19">
        <v>44429.08296943231</v>
      </c>
      <c r="E466" s="19">
        <v>71668.11279826463</v>
      </c>
      <c r="F466" s="19">
        <v>100554.54545454546</v>
      </c>
      <c r="G466" s="19">
        <v>0</v>
      </c>
      <c r="H466" s="19">
        <v>37298.469945355195</v>
      </c>
      <c r="I466" s="19">
        <v>60781.14213197971</v>
      </c>
      <c r="J466" s="19">
        <v>51583.45864661654</v>
      </c>
      <c r="K466" s="19">
        <v>43777.634961439595</v>
      </c>
      <c r="L466" s="19">
        <v>43977.6</v>
      </c>
      <c r="M466" s="19">
        <v>70208.83882149046</v>
      </c>
      <c r="N466" s="19">
        <v>62121.126760563384</v>
      </c>
      <c r="O466" s="19">
        <v>52477.321814254865</v>
      </c>
      <c r="P466" s="65">
        <v>105873.786407767</v>
      </c>
      <c r="Q466" s="21">
        <f>Q452/Q459*1000</f>
        <v>64623.61913130806</v>
      </c>
    </row>
    <row r="467" spans="1:17" ht="15.75" customHeight="1">
      <c r="A467" s="78"/>
      <c r="B467" s="49" t="s">
        <v>15</v>
      </c>
      <c r="C467" s="57">
        <v>46125</v>
      </c>
      <c r="D467" s="17">
        <v>65512.31766612642</v>
      </c>
      <c r="E467" s="17">
        <v>60677.606177606176</v>
      </c>
      <c r="F467" s="17">
        <v>52278.26086956522</v>
      </c>
      <c r="G467" s="17">
        <v>0</v>
      </c>
      <c r="H467" s="17">
        <v>64575.66371681416</v>
      </c>
      <c r="I467" s="17">
        <v>63979.79020979022</v>
      </c>
      <c r="J467" s="17">
        <v>45806.89655172414</v>
      </c>
      <c r="K467" s="17">
        <v>42154.121863799286</v>
      </c>
      <c r="L467" s="17">
        <v>42098.65470852018</v>
      </c>
      <c r="M467" s="17">
        <v>70620.63363119414</v>
      </c>
      <c r="N467" s="17">
        <v>64558.50178359097</v>
      </c>
      <c r="O467" s="17">
        <v>56865.77181208054</v>
      </c>
      <c r="P467" s="66">
        <v>98757.14285714286</v>
      </c>
      <c r="Q467" s="21">
        <f>Q453/Q460*1000</f>
        <v>57345.180216960216</v>
      </c>
    </row>
    <row r="468" spans="1:17" ht="15.75">
      <c r="A468" s="78"/>
      <c r="B468" s="49" t="s">
        <v>16</v>
      </c>
      <c r="C468" s="57">
        <v>358209.45945945947</v>
      </c>
      <c r="D468" s="17">
        <v>0</v>
      </c>
      <c r="E468" s="17">
        <v>55694.30051813472</v>
      </c>
      <c r="F468" s="17">
        <v>528775.6653992395</v>
      </c>
      <c r="G468" s="17">
        <v>0</v>
      </c>
      <c r="H468" s="17">
        <v>149770.59556786704</v>
      </c>
      <c r="I468" s="17">
        <v>55179.17570498916</v>
      </c>
      <c r="J468" s="17">
        <v>58521.71965317919</v>
      </c>
      <c r="K468" s="17">
        <v>0</v>
      </c>
      <c r="L468" s="17">
        <v>179722.8923076923</v>
      </c>
      <c r="M468" s="17">
        <v>309952.2445820434</v>
      </c>
      <c r="N468" s="17">
        <v>374621.8309859155</v>
      </c>
      <c r="O468" s="17">
        <v>54397.590361445786</v>
      </c>
      <c r="P468" s="66">
        <v>489888.34951456304</v>
      </c>
      <c r="Q468" s="21">
        <f>Q454/Q461*1000</f>
        <v>171440.60315062583</v>
      </c>
    </row>
    <row r="469" spans="1:17" ht="15">
      <c r="A469" s="78"/>
      <c r="B469" s="50" t="s">
        <v>125</v>
      </c>
      <c r="C469" s="58">
        <f>C466/C467*100-100</f>
        <v>225.77996715927753</v>
      </c>
      <c r="D469" s="56">
        <f aca="true" t="shared" si="212" ref="D469:Q469">D466/D467*100-100</f>
        <v>-32.18209254043127</v>
      </c>
      <c r="E469" s="56">
        <f t="shared" si="212"/>
        <v>18.112953547456584</v>
      </c>
      <c r="F469" s="56">
        <f t="shared" si="212"/>
        <v>92.3448557430593</v>
      </c>
      <c r="G469" s="56">
        <v>0</v>
      </c>
      <c r="H469" s="56">
        <f t="shared" si="212"/>
        <v>-42.240671177734335</v>
      </c>
      <c r="I469" s="56">
        <f t="shared" si="212"/>
        <v>-4.999466342921906</v>
      </c>
      <c r="J469" s="56">
        <f t="shared" si="212"/>
        <v>12.610682080087315</v>
      </c>
      <c r="K469" s="56">
        <f t="shared" si="212"/>
        <v>3.851374494019595</v>
      </c>
      <c r="L469" s="56">
        <f t="shared" si="212"/>
        <v>4.46319556881123</v>
      </c>
      <c r="M469" s="56">
        <f t="shared" si="212"/>
        <v>-0.5831083474189995</v>
      </c>
      <c r="N469" s="56">
        <f t="shared" si="212"/>
        <v>-3.775451653444506</v>
      </c>
      <c r="O469" s="56">
        <f t="shared" si="212"/>
        <v>-7.717208186899853</v>
      </c>
      <c r="P469" s="67">
        <f t="shared" si="212"/>
        <v>7.2062064016156455</v>
      </c>
      <c r="Q469" s="62">
        <f t="shared" si="212"/>
        <v>12.692328957395446</v>
      </c>
    </row>
    <row r="470" spans="1:17" ht="15">
      <c r="A470" s="78"/>
      <c r="B470" s="50" t="s">
        <v>124</v>
      </c>
      <c r="C470" s="59">
        <f>C466-C467</f>
        <v>104141.00985221675</v>
      </c>
      <c r="D470" s="18">
        <f aca="true" t="shared" si="213" ref="D470:Q470">D466-D467</f>
        <v>-21083.23469669411</v>
      </c>
      <c r="E470" s="18">
        <f t="shared" si="213"/>
        <v>10990.506620658452</v>
      </c>
      <c r="F470" s="18">
        <f t="shared" si="213"/>
        <v>48276.28458498023</v>
      </c>
      <c r="G470" s="18">
        <f t="shared" si="213"/>
        <v>0</v>
      </c>
      <c r="H470" s="18">
        <f t="shared" si="213"/>
        <v>-27277.193771458966</v>
      </c>
      <c r="I470" s="18">
        <f t="shared" si="213"/>
        <v>-3198.6480778105106</v>
      </c>
      <c r="J470" s="18">
        <f t="shared" si="213"/>
        <v>5776.562094892404</v>
      </c>
      <c r="K470" s="18">
        <f t="shared" si="213"/>
        <v>1623.5130976403088</v>
      </c>
      <c r="L470" s="18">
        <f t="shared" si="213"/>
        <v>1878.9452914798167</v>
      </c>
      <c r="M470" s="18">
        <f t="shared" si="213"/>
        <v>-411.79480970368604</v>
      </c>
      <c r="N470" s="18">
        <f t="shared" si="213"/>
        <v>-2437.3750230275837</v>
      </c>
      <c r="O470" s="18">
        <f t="shared" si="213"/>
        <v>-4388.449997825672</v>
      </c>
      <c r="P470" s="68">
        <f t="shared" si="213"/>
        <v>7116.64355062414</v>
      </c>
      <c r="Q470" s="22">
        <f t="shared" si="213"/>
        <v>7278.4389143478475</v>
      </c>
    </row>
    <row r="471" spans="1:17" ht="15" customHeight="1">
      <c r="A471" s="78"/>
      <c r="B471" s="50" t="s">
        <v>24</v>
      </c>
      <c r="C471" s="58">
        <f>C467/C468*100-100</f>
        <v>-87.1234556257663</v>
      </c>
      <c r="D471" s="56">
        <v>100</v>
      </c>
      <c r="E471" s="56">
        <f aca="true" t="shared" si="214" ref="E471:Q471">E467/E468*100-100</f>
        <v>8.947604356479587</v>
      </c>
      <c r="F471" s="56">
        <f t="shared" si="214"/>
        <v>-90.11333836058931</v>
      </c>
      <c r="G471" s="56">
        <v>0</v>
      </c>
      <c r="H471" s="56">
        <f t="shared" si="214"/>
        <v>-56.88361692629289</v>
      </c>
      <c r="I471" s="56">
        <f t="shared" si="214"/>
        <v>15.949159066552212</v>
      </c>
      <c r="J471" s="56">
        <f t="shared" si="214"/>
        <v>-21.72667374917839</v>
      </c>
      <c r="K471" s="56">
        <v>100</v>
      </c>
      <c r="L471" s="56">
        <f t="shared" si="214"/>
        <v>-76.5757972354208</v>
      </c>
      <c r="M471" s="56">
        <f t="shared" si="214"/>
        <v>-77.21564051700194</v>
      </c>
      <c r="N471" s="56">
        <f t="shared" si="214"/>
        <v>-82.76702091448105</v>
      </c>
      <c r="O471" s="56">
        <f t="shared" si="214"/>
        <v>4.537299233725008</v>
      </c>
      <c r="P471" s="67">
        <f t="shared" si="214"/>
        <v>-79.84088763184455</v>
      </c>
      <c r="Q471" s="62">
        <f t="shared" si="214"/>
        <v>-66.55099249354754</v>
      </c>
    </row>
    <row r="472" spans="1:17" ht="15.75" customHeight="1" thickBot="1">
      <c r="A472" s="79"/>
      <c r="B472" s="51" t="s">
        <v>123</v>
      </c>
      <c r="C472" s="60">
        <f>C467-C468</f>
        <v>-312084.45945945947</v>
      </c>
      <c r="D472" s="61">
        <f aca="true" t="shared" si="215" ref="D472:Q472">D467-D468</f>
        <v>65512.31766612642</v>
      </c>
      <c r="E472" s="61">
        <f t="shared" si="215"/>
        <v>4983.305659471458</v>
      </c>
      <c r="F472" s="61">
        <f t="shared" si="215"/>
        <v>-476497.40452967427</v>
      </c>
      <c r="G472" s="61">
        <f t="shared" si="215"/>
        <v>0</v>
      </c>
      <c r="H472" s="61">
        <f t="shared" si="215"/>
        <v>-85194.93185105288</v>
      </c>
      <c r="I472" s="61">
        <f t="shared" si="215"/>
        <v>8800.614504801059</v>
      </c>
      <c r="J472" s="61">
        <f t="shared" si="215"/>
        <v>-12714.823101455055</v>
      </c>
      <c r="K472" s="61">
        <f t="shared" si="215"/>
        <v>42154.121863799286</v>
      </c>
      <c r="L472" s="61">
        <f t="shared" si="215"/>
        <v>-137624.2375991721</v>
      </c>
      <c r="M472" s="61">
        <f t="shared" si="215"/>
        <v>-239331.61095084925</v>
      </c>
      <c r="N472" s="61">
        <f t="shared" si="215"/>
        <v>-310063.3292023245</v>
      </c>
      <c r="O472" s="61">
        <f t="shared" si="215"/>
        <v>2468.181450634751</v>
      </c>
      <c r="P472" s="69">
        <f t="shared" si="215"/>
        <v>-391131.2066574202</v>
      </c>
      <c r="Q472" s="63">
        <f t="shared" si="215"/>
        <v>-114095.42293366561</v>
      </c>
    </row>
    <row r="475" spans="1:17" s="3" customFormat="1" ht="18">
      <c r="A475" s="83" t="s">
        <v>50</v>
      </c>
      <c r="B475" s="83"/>
      <c r="C475" s="83"/>
      <c r="D475" s="83"/>
      <c r="E475" s="83"/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</row>
    <row r="476" s="3" customFormat="1" ht="13.5" thickBot="1">
      <c r="Q476" s="26" t="s">
        <v>71</v>
      </c>
    </row>
    <row r="477" spans="1:17" s="3" customFormat="1" ht="108.75" thickBot="1">
      <c r="A477" s="84" t="s">
        <v>18</v>
      </c>
      <c r="B477" s="85"/>
      <c r="C477" s="7" t="s">
        <v>0</v>
      </c>
      <c r="D477" s="8" t="s">
        <v>1</v>
      </c>
      <c r="E477" s="8" t="s">
        <v>2</v>
      </c>
      <c r="F477" s="8" t="s">
        <v>3</v>
      </c>
      <c r="G477" s="8" t="s">
        <v>4</v>
      </c>
      <c r="H477" s="8" t="s">
        <v>5</v>
      </c>
      <c r="I477" s="8" t="s">
        <v>6</v>
      </c>
      <c r="J477" s="8" t="s">
        <v>7</v>
      </c>
      <c r="K477" s="8" t="s">
        <v>8</v>
      </c>
      <c r="L477" s="8" t="s">
        <v>9</v>
      </c>
      <c r="M477" s="8" t="s">
        <v>10</v>
      </c>
      <c r="N477" s="8" t="s">
        <v>11</v>
      </c>
      <c r="O477" s="8" t="s">
        <v>12</v>
      </c>
      <c r="P477" s="9" t="s">
        <v>13</v>
      </c>
      <c r="Q477" s="10" t="s">
        <v>14</v>
      </c>
    </row>
    <row r="478" spans="1:17" s="3" customFormat="1" ht="15.75">
      <c r="A478" s="77" t="s">
        <v>20</v>
      </c>
      <c r="B478" s="16" t="s">
        <v>122</v>
      </c>
      <c r="C478" s="64">
        <v>46991</v>
      </c>
      <c r="D478" s="19">
        <v>96499.89</v>
      </c>
      <c r="E478" s="19">
        <v>134800</v>
      </c>
      <c r="F478" s="19">
        <v>51936</v>
      </c>
      <c r="G478" s="19">
        <v>50821.05</v>
      </c>
      <c r="H478" s="19">
        <v>58361.7</v>
      </c>
      <c r="I478" s="19">
        <v>43926.62</v>
      </c>
      <c r="J478" s="19">
        <v>83102.3</v>
      </c>
      <c r="K478" s="19">
        <v>92639</v>
      </c>
      <c r="L478" s="19">
        <v>65844</v>
      </c>
      <c r="M478" s="19">
        <v>116524</v>
      </c>
      <c r="N478" s="19">
        <v>76658.9</v>
      </c>
      <c r="O478" s="19">
        <v>73256</v>
      </c>
      <c r="P478" s="65">
        <v>68818</v>
      </c>
      <c r="Q478" s="21">
        <f>SUM(C478:P478)</f>
        <v>1060178.46</v>
      </c>
    </row>
    <row r="479" spans="1:17" ht="15" customHeight="1">
      <c r="A479" s="78"/>
      <c r="B479" s="49" t="s">
        <v>15</v>
      </c>
      <c r="C479" s="57">
        <v>55943</v>
      </c>
      <c r="D479" s="17">
        <v>99441.8</v>
      </c>
      <c r="E479" s="17">
        <v>136900</v>
      </c>
      <c r="F479" s="17">
        <v>61328</v>
      </c>
      <c r="G479" s="17">
        <v>54464.87</v>
      </c>
      <c r="H479" s="17">
        <v>60198.36</v>
      </c>
      <c r="I479" s="17">
        <v>45814.91</v>
      </c>
      <c r="J479" s="17">
        <v>85080.1</v>
      </c>
      <c r="K479" s="17">
        <v>97709</v>
      </c>
      <c r="L479" s="17">
        <v>68987</v>
      </c>
      <c r="M479" s="17">
        <v>126951</v>
      </c>
      <c r="N479" s="17">
        <v>79285.2</v>
      </c>
      <c r="O479" s="17">
        <v>75631</v>
      </c>
      <c r="P479" s="66">
        <v>73371</v>
      </c>
      <c r="Q479" s="21">
        <f>SUM(C479:P479)</f>
        <v>1121105.2399999998</v>
      </c>
    </row>
    <row r="480" spans="1:17" ht="15" customHeight="1">
      <c r="A480" s="78"/>
      <c r="B480" s="49" t="s">
        <v>16</v>
      </c>
      <c r="C480" s="57">
        <v>90601</v>
      </c>
      <c r="D480" s="17">
        <v>101298.71</v>
      </c>
      <c r="E480" s="17">
        <v>134798</v>
      </c>
      <c r="F480" s="17">
        <v>74869</v>
      </c>
      <c r="G480" s="17">
        <v>56105.61</v>
      </c>
      <c r="H480" s="17">
        <v>57999.02</v>
      </c>
      <c r="I480" s="17">
        <v>44865.56</v>
      </c>
      <c r="J480" s="17">
        <v>81436.39</v>
      </c>
      <c r="K480" s="17">
        <v>90455</v>
      </c>
      <c r="L480" s="17">
        <v>75477</v>
      </c>
      <c r="M480" s="17">
        <v>127341</v>
      </c>
      <c r="N480" s="17">
        <v>75956.5</v>
      </c>
      <c r="O480" s="17">
        <v>71707</v>
      </c>
      <c r="P480" s="66">
        <v>73941</v>
      </c>
      <c r="Q480" s="21">
        <f>SUM(C480:P480)</f>
        <v>1156850.79</v>
      </c>
    </row>
    <row r="481" spans="1:17" ht="15" customHeight="1">
      <c r="A481" s="78"/>
      <c r="B481" s="50" t="s">
        <v>125</v>
      </c>
      <c r="C481" s="58">
        <f>C478/C479*100-100</f>
        <v>-16.002002037788472</v>
      </c>
      <c r="D481" s="56">
        <f aca="true" t="shared" si="216" ref="D481:Q481">D478/D479*100-100</f>
        <v>-2.9584239223344753</v>
      </c>
      <c r="E481" s="56">
        <f t="shared" si="216"/>
        <v>-1.533966398831268</v>
      </c>
      <c r="F481" s="56">
        <f t="shared" si="216"/>
        <v>-15.314375163057662</v>
      </c>
      <c r="G481" s="56">
        <f t="shared" si="216"/>
        <v>-6.6902206872062635</v>
      </c>
      <c r="H481" s="56">
        <f t="shared" si="216"/>
        <v>-3.051013349865343</v>
      </c>
      <c r="I481" s="56">
        <f t="shared" si="216"/>
        <v>-4.121562172663886</v>
      </c>
      <c r="J481" s="56">
        <f t="shared" si="216"/>
        <v>-2.324632904756811</v>
      </c>
      <c r="K481" s="56">
        <f t="shared" si="216"/>
        <v>-5.188877176104555</v>
      </c>
      <c r="L481" s="56">
        <f t="shared" si="216"/>
        <v>-4.555930827547215</v>
      </c>
      <c r="M481" s="56">
        <f t="shared" si="216"/>
        <v>-8.21340517207426</v>
      </c>
      <c r="N481" s="56">
        <f t="shared" si="216"/>
        <v>-3.3124719367549176</v>
      </c>
      <c r="O481" s="56">
        <f t="shared" si="216"/>
        <v>-3.1402467242268415</v>
      </c>
      <c r="P481" s="67">
        <f t="shared" si="216"/>
        <v>-6.205449019367322</v>
      </c>
      <c r="Q481" s="62">
        <f t="shared" si="216"/>
        <v>-5.434528162583547</v>
      </c>
    </row>
    <row r="482" spans="1:17" ht="15" customHeight="1">
      <c r="A482" s="78"/>
      <c r="B482" s="50" t="s">
        <v>124</v>
      </c>
      <c r="C482" s="59">
        <f>C478-C479</f>
        <v>-8952</v>
      </c>
      <c r="D482" s="18">
        <f aca="true" t="shared" si="217" ref="D482:Q482">D478-D479</f>
        <v>-2941.9100000000035</v>
      </c>
      <c r="E482" s="18">
        <f t="shared" si="217"/>
        <v>-2100</v>
      </c>
      <c r="F482" s="18">
        <f t="shared" si="217"/>
        <v>-9392</v>
      </c>
      <c r="G482" s="18">
        <f t="shared" si="217"/>
        <v>-3643.8199999999997</v>
      </c>
      <c r="H482" s="18">
        <f t="shared" si="217"/>
        <v>-1836.6600000000035</v>
      </c>
      <c r="I482" s="18">
        <f t="shared" si="217"/>
        <v>-1888.2900000000009</v>
      </c>
      <c r="J482" s="18">
        <f t="shared" si="217"/>
        <v>-1977.800000000003</v>
      </c>
      <c r="K482" s="18">
        <f t="shared" si="217"/>
        <v>-5070</v>
      </c>
      <c r="L482" s="18">
        <f t="shared" si="217"/>
        <v>-3143</v>
      </c>
      <c r="M482" s="18">
        <f t="shared" si="217"/>
        <v>-10427</v>
      </c>
      <c r="N482" s="18">
        <f t="shared" si="217"/>
        <v>-2626.300000000003</v>
      </c>
      <c r="O482" s="18">
        <f t="shared" si="217"/>
        <v>-2375</v>
      </c>
      <c r="P482" s="68">
        <f t="shared" si="217"/>
        <v>-4553</v>
      </c>
      <c r="Q482" s="22">
        <f t="shared" si="217"/>
        <v>-60926.779999999795</v>
      </c>
    </row>
    <row r="483" spans="1:17" ht="15" customHeight="1">
      <c r="A483" s="78"/>
      <c r="B483" s="50" t="s">
        <v>24</v>
      </c>
      <c r="C483" s="58">
        <f>C479/C480*100-100</f>
        <v>-38.25344091124821</v>
      </c>
      <c r="D483" s="56">
        <f aca="true" t="shared" si="218" ref="D483:Q483">D479/D480*100-100</f>
        <v>-1.8331033040795859</v>
      </c>
      <c r="E483" s="56">
        <f t="shared" si="218"/>
        <v>1.5593703170670068</v>
      </c>
      <c r="F483" s="56">
        <f t="shared" si="218"/>
        <v>-18.086257329468808</v>
      </c>
      <c r="G483" s="56">
        <f t="shared" si="218"/>
        <v>-2.9243777939496596</v>
      </c>
      <c r="H483" s="56">
        <f t="shared" si="218"/>
        <v>3.7920295894654714</v>
      </c>
      <c r="I483" s="56">
        <f t="shared" si="218"/>
        <v>2.115988299265652</v>
      </c>
      <c r="J483" s="56">
        <f t="shared" si="218"/>
        <v>4.474301967461969</v>
      </c>
      <c r="K483" s="56">
        <f t="shared" si="218"/>
        <v>8.019457188657356</v>
      </c>
      <c r="L483" s="56">
        <f t="shared" si="218"/>
        <v>-8.598645945122357</v>
      </c>
      <c r="M483" s="56">
        <f t="shared" si="218"/>
        <v>-0.3062642825170201</v>
      </c>
      <c r="N483" s="56">
        <f t="shared" si="218"/>
        <v>4.382376755116411</v>
      </c>
      <c r="O483" s="56">
        <f t="shared" si="218"/>
        <v>5.472269095067418</v>
      </c>
      <c r="P483" s="67">
        <f t="shared" si="218"/>
        <v>-0.7708848947133475</v>
      </c>
      <c r="Q483" s="62">
        <f t="shared" si="218"/>
        <v>-3.0899015075228675</v>
      </c>
    </row>
    <row r="484" spans="1:17" ht="15" customHeight="1" thickBot="1">
      <c r="A484" s="97"/>
      <c r="B484" s="51" t="s">
        <v>123</v>
      </c>
      <c r="C484" s="60">
        <f>C479-C480</f>
        <v>-34658</v>
      </c>
      <c r="D484" s="61">
        <f aca="true" t="shared" si="219" ref="D484:Q484">D479-D480</f>
        <v>-1856.9100000000035</v>
      </c>
      <c r="E484" s="61">
        <f t="shared" si="219"/>
        <v>2102</v>
      </c>
      <c r="F484" s="61">
        <f t="shared" si="219"/>
        <v>-13541</v>
      </c>
      <c r="G484" s="61">
        <f t="shared" si="219"/>
        <v>-1640.739999999998</v>
      </c>
      <c r="H484" s="61">
        <f t="shared" si="219"/>
        <v>2199.340000000004</v>
      </c>
      <c r="I484" s="61">
        <f t="shared" si="219"/>
        <v>949.3500000000058</v>
      </c>
      <c r="J484" s="61">
        <f t="shared" si="219"/>
        <v>3643.7100000000064</v>
      </c>
      <c r="K484" s="61">
        <f t="shared" si="219"/>
        <v>7254</v>
      </c>
      <c r="L484" s="61">
        <f t="shared" si="219"/>
        <v>-6490</v>
      </c>
      <c r="M484" s="61">
        <f t="shared" si="219"/>
        <v>-390</v>
      </c>
      <c r="N484" s="61">
        <f t="shared" si="219"/>
        <v>3328.699999999997</v>
      </c>
      <c r="O484" s="61">
        <f t="shared" si="219"/>
        <v>3924</v>
      </c>
      <c r="P484" s="69">
        <f t="shared" si="219"/>
        <v>-570</v>
      </c>
      <c r="Q484" s="63">
        <f t="shared" si="219"/>
        <v>-35745.55000000028</v>
      </c>
    </row>
    <row r="485" spans="1:17" ht="15" customHeight="1">
      <c r="A485" s="96" t="s">
        <v>28</v>
      </c>
      <c r="B485" s="16" t="s">
        <v>122</v>
      </c>
      <c r="C485" s="64">
        <v>2125.666666666667</v>
      </c>
      <c r="D485" s="19">
        <v>3695</v>
      </c>
      <c r="E485" s="19">
        <v>5959.333333333334</v>
      </c>
      <c r="F485" s="19">
        <v>2819</v>
      </c>
      <c r="G485" s="19">
        <v>1506</v>
      </c>
      <c r="H485" s="19">
        <v>2240.3333333333335</v>
      </c>
      <c r="I485" s="19">
        <v>1693.6666666666665</v>
      </c>
      <c r="J485" s="19">
        <v>3552.333333333333</v>
      </c>
      <c r="K485" s="19">
        <v>4119.666666666667</v>
      </c>
      <c r="L485" s="19">
        <v>3097.3333333333335</v>
      </c>
      <c r="M485" s="19">
        <v>5037</v>
      </c>
      <c r="N485" s="19">
        <v>3116</v>
      </c>
      <c r="O485" s="19">
        <v>3078</v>
      </c>
      <c r="P485" s="65">
        <v>2670.6666666666665</v>
      </c>
      <c r="Q485" s="21">
        <f>SUM(C485:P485)</f>
        <v>44709.99999999999</v>
      </c>
    </row>
    <row r="486" spans="1:17" ht="15" customHeight="1">
      <c r="A486" s="78"/>
      <c r="B486" s="49" t="s">
        <v>15</v>
      </c>
      <c r="C486" s="57">
        <v>2204.3333333333335</v>
      </c>
      <c r="D486" s="17">
        <v>3916.666666666667</v>
      </c>
      <c r="E486" s="17">
        <v>6321.333333333334</v>
      </c>
      <c r="F486" s="17">
        <v>3073.3333333333335</v>
      </c>
      <c r="G486" s="17">
        <v>1615.3333333333335</v>
      </c>
      <c r="H486" s="17">
        <v>2381.333333333333</v>
      </c>
      <c r="I486" s="17">
        <v>1906</v>
      </c>
      <c r="J486" s="17">
        <v>3666.666666666667</v>
      </c>
      <c r="K486" s="17">
        <v>4395.333333333334</v>
      </c>
      <c r="L486" s="17">
        <v>3327.666666666667</v>
      </c>
      <c r="M486" s="17">
        <v>5443.666666666667</v>
      </c>
      <c r="N486" s="17">
        <v>3320</v>
      </c>
      <c r="O486" s="17">
        <v>3230.333333333333</v>
      </c>
      <c r="P486" s="66">
        <v>2911.6666666666665</v>
      </c>
      <c r="Q486" s="21">
        <f>SUM(C486:P486)</f>
        <v>47713.666666666664</v>
      </c>
    </row>
    <row r="487" spans="1:17" ht="15" customHeight="1">
      <c r="A487" s="78"/>
      <c r="B487" s="49" t="s">
        <v>16</v>
      </c>
      <c r="C487" s="57">
        <v>2243</v>
      </c>
      <c r="D487" s="17">
        <v>4146.666666666667</v>
      </c>
      <c r="E487" s="17">
        <v>6439.333333333334</v>
      </c>
      <c r="F487" s="17">
        <v>3199.3333333333335</v>
      </c>
      <c r="G487" s="17">
        <v>1757.3333333333335</v>
      </c>
      <c r="H487" s="17">
        <v>2511</v>
      </c>
      <c r="I487" s="17">
        <v>2052</v>
      </c>
      <c r="J487" s="17">
        <v>3735</v>
      </c>
      <c r="K487" s="17">
        <v>4518.666666666667</v>
      </c>
      <c r="L487" s="17">
        <v>3600.3333333333335</v>
      </c>
      <c r="M487" s="17">
        <v>5798</v>
      </c>
      <c r="N487" s="17">
        <v>3449.666666666667</v>
      </c>
      <c r="O487" s="17">
        <v>3403.333333333333</v>
      </c>
      <c r="P487" s="66">
        <v>3099</v>
      </c>
      <c r="Q487" s="21">
        <f>SUM(C487:P487)</f>
        <v>49952.66666666667</v>
      </c>
    </row>
    <row r="488" spans="1:17" ht="15" customHeight="1">
      <c r="A488" s="78"/>
      <c r="B488" s="50" t="s">
        <v>125</v>
      </c>
      <c r="C488" s="58">
        <f>C485/C486*100-100</f>
        <v>-3.5687282625132184</v>
      </c>
      <c r="D488" s="56">
        <f aca="true" t="shared" si="220" ref="D488:Q488">D485/D486*100-100</f>
        <v>-5.659574468085111</v>
      </c>
      <c r="E488" s="56">
        <f t="shared" si="220"/>
        <v>-5.72663994937777</v>
      </c>
      <c r="F488" s="56">
        <f t="shared" si="220"/>
        <v>-8.275488069414322</v>
      </c>
      <c r="G488" s="56">
        <f t="shared" si="220"/>
        <v>-6.768468840280647</v>
      </c>
      <c r="H488" s="56">
        <f t="shared" si="220"/>
        <v>-5.921052631578931</v>
      </c>
      <c r="I488" s="56">
        <f t="shared" si="220"/>
        <v>-11.140258831759368</v>
      </c>
      <c r="J488" s="56">
        <f t="shared" si="220"/>
        <v>-3.1181818181818244</v>
      </c>
      <c r="K488" s="56">
        <f t="shared" si="220"/>
        <v>-6.271803427878055</v>
      </c>
      <c r="L488" s="56">
        <f t="shared" si="220"/>
        <v>-6.921767003906638</v>
      </c>
      <c r="M488" s="56">
        <f t="shared" si="220"/>
        <v>-7.4704549629538946</v>
      </c>
      <c r="N488" s="56">
        <f t="shared" si="220"/>
        <v>-6.144578313253007</v>
      </c>
      <c r="O488" s="56">
        <f t="shared" si="220"/>
        <v>-4.715715612423892</v>
      </c>
      <c r="P488" s="67">
        <f t="shared" si="220"/>
        <v>-8.277046365197478</v>
      </c>
      <c r="Q488" s="62">
        <f t="shared" si="220"/>
        <v>-6.295191454579765</v>
      </c>
    </row>
    <row r="489" spans="1:17" ht="15" customHeight="1">
      <c r="A489" s="78"/>
      <c r="B489" s="50" t="s">
        <v>124</v>
      </c>
      <c r="C489" s="59">
        <f>C485-C486</f>
        <v>-78.66666666666652</v>
      </c>
      <c r="D489" s="18">
        <f aca="true" t="shared" si="221" ref="D489:Q489">D485-D486</f>
        <v>-221.66666666666697</v>
      </c>
      <c r="E489" s="18">
        <f t="shared" si="221"/>
        <v>-362</v>
      </c>
      <c r="F489" s="18">
        <f t="shared" si="221"/>
        <v>-254.33333333333348</v>
      </c>
      <c r="G489" s="18">
        <f t="shared" si="221"/>
        <v>-109.33333333333348</v>
      </c>
      <c r="H489" s="18">
        <f t="shared" si="221"/>
        <v>-140.99999999999955</v>
      </c>
      <c r="I489" s="18">
        <f t="shared" si="221"/>
        <v>-212.33333333333348</v>
      </c>
      <c r="J489" s="18">
        <f t="shared" si="221"/>
        <v>-114.33333333333394</v>
      </c>
      <c r="K489" s="18">
        <f t="shared" si="221"/>
        <v>-275.66666666666697</v>
      </c>
      <c r="L489" s="18">
        <f t="shared" si="221"/>
        <v>-230.33333333333348</v>
      </c>
      <c r="M489" s="18">
        <f t="shared" si="221"/>
        <v>-406.66666666666697</v>
      </c>
      <c r="N489" s="18">
        <f t="shared" si="221"/>
        <v>-204</v>
      </c>
      <c r="O489" s="18">
        <f t="shared" si="221"/>
        <v>-152.33333333333303</v>
      </c>
      <c r="P489" s="68">
        <f t="shared" si="221"/>
        <v>-241</v>
      </c>
      <c r="Q489" s="22">
        <f t="shared" si="221"/>
        <v>-3003.6666666666715</v>
      </c>
    </row>
    <row r="490" spans="1:17" ht="15" customHeight="1">
      <c r="A490" s="78"/>
      <c r="B490" s="50" t="s">
        <v>24</v>
      </c>
      <c r="C490" s="58">
        <f>C486/C487*100-100</f>
        <v>-1.7238817060484308</v>
      </c>
      <c r="D490" s="56">
        <f aca="true" t="shared" si="222" ref="D490:Q490">D486/D487*100-100</f>
        <v>-5.546623794212209</v>
      </c>
      <c r="E490" s="56">
        <f t="shared" si="222"/>
        <v>-1.8324878351796343</v>
      </c>
      <c r="F490" s="56">
        <f t="shared" si="222"/>
        <v>-3.9383204834340404</v>
      </c>
      <c r="G490" s="56">
        <f t="shared" si="222"/>
        <v>-8.080424886191196</v>
      </c>
      <c r="H490" s="56">
        <f t="shared" si="222"/>
        <v>-5.163945307314492</v>
      </c>
      <c r="I490" s="56">
        <f t="shared" si="222"/>
        <v>-7.115009746588697</v>
      </c>
      <c r="J490" s="56">
        <f t="shared" si="222"/>
        <v>-1.829540383757248</v>
      </c>
      <c r="K490" s="56">
        <f t="shared" si="222"/>
        <v>-2.729418707583349</v>
      </c>
      <c r="L490" s="56">
        <f t="shared" si="222"/>
        <v>-7.573372835848531</v>
      </c>
      <c r="M490" s="56">
        <f t="shared" si="222"/>
        <v>-6.1113027480740385</v>
      </c>
      <c r="N490" s="56">
        <f t="shared" si="222"/>
        <v>-3.7588172770315964</v>
      </c>
      <c r="O490" s="56">
        <f t="shared" si="222"/>
        <v>-5.083251714005883</v>
      </c>
      <c r="P490" s="67">
        <f t="shared" si="222"/>
        <v>-6.044960740023669</v>
      </c>
      <c r="Q490" s="62">
        <f t="shared" si="222"/>
        <v>-4.482243190220089</v>
      </c>
    </row>
    <row r="491" spans="1:17" ht="15" customHeight="1" thickBot="1">
      <c r="A491" s="97"/>
      <c r="B491" s="51" t="s">
        <v>123</v>
      </c>
      <c r="C491" s="60">
        <f>C486-C487</f>
        <v>-38.666666666666515</v>
      </c>
      <c r="D491" s="61">
        <f aca="true" t="shared" si="223" ref="D491:Q491">D486-D487</f>
        <v>-230</v>
      </c>
      <c r="E491" s="61">
        <f t="shared" si="223"/>
        <v>-118</v>
      </c>
      <c r="F491" s="61">
        <f t="shared" si="223"/>
        <v>-126</v>
      </c>
      <c r="G491" s="61">
        <f t="shared" si="223"/>
        <v>-142</v>
      </c>
      <c r="H491" s="61">
        <f t="shared" si="223"/>
        <v>-129.66666666666697</v>
      </c>
      <c r="I491" s="61">
        <f t="shared" si="223"/>
        <v>-146</v>
      </c>
      <c r="J491" s="61">
        <f t="shared" si="223"/>
        <v>-68.33333333333303</v>
      </c>
      <c r="K491" s="61">
        <f t="shared" si="223"/>
        <v>-123.33333333333303</v>
      </c>
      <c r="L491" s="61">
        <f t="shared" si="223"/>
        <v>-272.6666666666665</v>
      </c>
      <c r="M491" s="61">
        <f t="shared" si="223"/>
        <v>-354.33333333333303</v>
      </c>
      <c r="N491" s="61">
        <f t="shared" si="223"/>
        <v>-129.66666666666697</v>
      </c>
      <c r="O491" s="61">
        <f t="shared" si="223"/>
        <v>-173</v>
      </c>
      <c r="P491" s="69">
        <f t="shared" si="223"/>
        <v>-187.33333333333348</v>
      </c>
      <c r="Q491" s="63">
        <f t="shared" si="223"/>
        <v>-2239.0000000000073</v>
      </c>
    </row>
    <row r="492" spans="1:17" ht="15" customHeight="1">
      <c r="A492" s="96" t="s">
        <v>21</v>
      </c>
      <c r="B492" s="16" t="s">
        <v>122</v>
      </c>
      <c r="C492" s="64">
        <v>22106.476399560917</v>
      </c>
      <c r="D492" s="19">
        <v>26116.343707713124</v>
      </c>
      <c r="E492" s="19">
        <v>22619.97986351941</v>
      </c>
      <c r="F492" s="19">
        <v>18423.55445193331</v>
      </c>
      <c r="G492" s="19">
        <v>33745.717131474106</v>
      </c>
      <c r="H492" s="19">
        <v>26050.453801517626</v>
      </c>
      <c r="I492" s="19">
        <v>25935.81184806141</v>
      </c>
      <c r="J492" s="19">
        <v>23393.72243595759</v>
      </c>
      <c r="K492" s="19">
        <v>22487.013512420097</v>
      </c>
      <c r="L492" s="19">
        <v>21258.28669823504</v>
      </c>
      <c r="M492" s="19">
        <v>23133.611276553507</v>
      </c>
      <c r="N492" s="19">
        <v>24601.700898587933</v>
      </c>
      <c r="O492" s="19">
        <v>23799.87004548408</v>
      </c>
      <c r="P492" s="65">
        <v>25768.097853220173</v>
      </c>
      <c r="Q492" s="21">
        <f>Q478/Q485*1000</f>
        <v>23712.33415343324</v>
      </c>
    </row>
    <row r="493" spans="1:17" ht="15" customHeight="1">
      <c r="A493" s="78"/>
      <c r="B493" s="49" t="s">
        <v>15</v>
      </c>
      <c r="C493" s="57">
        <v>25378.648117344623</v>
      </c>
      <c r="D493" s="17">
        <v>25389.39574468085</v>
      </c>
      <c r="E493" s="17">
        <v>21656.823454967307</v>
      </c>
      <c r="F493" s="17">
        <v>19954.88069414317</v>
      </c>
      <c r="G493" s="17">
        <v>33717.41848947585</v>
      </c>
      <c r="H493" s="17">
        <v>25279.266517357224</v>
      </c>
      <c r="I493" s="17">
        <v>24037.20356768101</v>
      </c>
      <c r="J493" s="17">
        <v>23203.663636363635</v>
      </c>
      <c r="K493" s="17">
        <v>22230.16836038222</v>
      </c>
      <c r="L493" s="17">
        <v>20731.34328358209</v>
      </c>
      <c r="M493" s="17">
        <v>23320.86216398261</v>
      </c>
      <c r="N493" s="17">
        <v>23881.084337349395</v>
      </c>
      <c r="O493" s="17">
        <v>23412.75410174389</v>
      </c>
      <c r="P493" s="66">
        <v>25198.969662278192</v>
      </c>
      <c r="Q493" s="21">
        <f>Q479/Q486*1000</f>
        <v>23496.52244989206</v>
      </c>
    </row>
    <row r="494" spans="1:17" ht="15" customHeight="1">
      <c r="A494" s="78"/>
      <c r="B494" s="49" t="s">
        <v>16</v>
      </c>
      <c r="C494" s="57">
        <v>40392.77753009363</v>
      </c>
      <c r="D494" s="17">
        <v>24428.949356913185</v>
      </c>
      <c r="E494" s="17">
        <v>20933.533492079925</v>
      </c>
      <c r="F494" s="17">
        <v>23401.437799541567</v>
      </c>
      <c r="G494" s="17">
        <v>31926.561077389983</v>
      </c>
      <c r="H494" s="17">
        <v>23097.976901632817</v>
      </c>
      <c r="I494" s="17">
        <v>21864.30799220273</v>
      </c>
      <c r="J494" s="17">
        <v>21803.58500669344</v>
      </c>
      <c r="K494" s="17">
        <v>20018.073177928592</v>
      </c>
      <c r="L494" s="17">
        <v>20963.89223220072</v>
      </c>
      <c r="M494" s="17">
        <v>21962.91824767161</v>
      </c>
      <c r="N494" s="17">
        <v>22018.504203304667</v>
      </c>
      <c r="O494" s="17">
        <v>21069.637610186095</v>
      </c>
      <c r="P494" s="66">
        <v>23859.632139399808</v>
      </c>
      <c r="Q494" s="21">
        <f>Q480/Q487*1000</f>
        <v>23158.939596151024</v>
      </c>
    </row>
    <row r="495" spans="1:17" ht="15" customHeight="1">
      <c r="A495" s="78"/>
      <c r="B495" s="50" t="s">
        <v>125</v>
      </c>
      <c r="C495" s="58">
        <f>C492/C493*100-100</f>
        <v>-12.893404339955339</v>
      </c>
      <c r="D495" s="56">
        <f aca="true" t="shared" si="224" ref="D495:Q495">D492/D493*100-100</f>
        <v>2.863195210876853</v>
      </c>
      <c r="E495" s="56">
        <f t="shared" si="224"/>
        <v>4.447357714093528</v>
      </c>
      <c r="F495" s="56">
        <f t="shared" si="224"/>
        <v>-7.673943360930792</v>
      </c>
      <c r="G495" s="56">
        <f t="shared" si="224"/>
        <v>0.0839288512170242</v>
      </c>
      <c r="H495" s="56">
        <f t="shared" si="224"/>
        <v>3.0506711246186313</v>
      </c>
      <c r="I495" s="56">
        <f t="shared" si="224"/>
        <v>7.898623793880731</v>
      </c>
      <c r="J495" s="56">
        <f t="shared" si="224"/>
        <v>0.8190896169348889</v>
      </c>
      <c r="K495" s="56">
        <f t="shared" si="224"/>
        <v>1.1553900441690672</v>
      </c>
      <c r="L495" s="56">
        <f t="shared" si="224"/>
        <v>2.54177169055059</v>
      </c>
      <c r="M495" s="56">
        <f t="shared" si="224"/>
        <v>-0.8029329538180434</v>
      </c>
      <c r="N495" s="56">
        <f t="shared" si="224"/>
        <v>3.0175202727771904</v>
      </c>
      <c r="O495" s="56">
        <f t="shared" si="224"/>
        <v>1.6534404370281095</v>
      </c>
      <c r="P495" s="67">
        <f t="shared" si="224"/>
        <v>2.2585375456598342</v>
      </c>
      <c r="Q495" s="62">
        <f t="shared" si="224"/>
        <v>0.9184835926312473</v>
      </c>
    </row>
    <row r="496" spans="1:17" ht="15" customHeight="1">
      <c r="A496" s="78"/>
      <c r="B496" s="50" t="s">
        <v>124</v>
      </c>
      <c r="C496" s="59">
        <f>C492-C493</f>
        <v>-3272.1717177837054</v>
      </c>
      <c r="D496" s="18">
        <f aca="true" t="shared" si="225" ref="D496:Q496">D492-D493</f>
        <v>726.9479630322749</v>
      </c>
      <c r="E496" s="18">
        <f t="shared" si="225"/>
        <v>963.1564085521022</v>
      </c>
      <c r="F496" s="18">
        <f t="shared" si="225"/>
        <v>-1531.3262422098596</v>
      </c>
      <c r="G496" s="18">
        <f t="shared" si="225"/>
        <v>28.298641998255334</v>
      </c>
      <c r="H496" s="18">
        <f t="shared" si="225"/>
        <v>771.1872841604018</v>
      </c>
      <c r="I496" s="18">
        <f t="shared" si="225"/>
        <v>1898.608280380402</v>
      </c>
      <c r="J496" s="18">
        <f t="shared" si="225"/>
        <v>190.05879959395315</v>
      </c>
      <c r="K496" s="18">
        <f t="shared" si="225"/>
        <v>256.8451520378767</v>
      </c>
      <c r="L496" s="18">
        <f t="shared" si="225"/>
        <v>526.9434146529493</v>
      </c>
      <c r="M496" s="18">
        <f t="shared" si="225"/>
        <v>-187.25088742910157</v>
      </c>
      <c r="N496" s="18">
        <f t="shared" si="225"/>
        <v>720.6165612385375</v>
      </c>
      <c r="O496" s="18">
        <f t="shared" si="225"/>
        <v>387.11594374019114</v>
      </c>
      <c r="P496" s="68">
        <f t="shared" si="225"/>
        <v>569.1281909419813</v>
      </c>
      <c r="Q496" s="22">
        <f t="shared" si="225"/>
        <v>215.81170354117785</v>
      </c>
    </row>
    <row r="497" spans="1:17" ht="15" customHeight="1">
      <c r="A497" s="78"/>
      <c r="B497" s="50" t="s">
        <v>24</v>
      </c>
      <c r="C497" s="58">
        <f>C493/C494*100-100</f>
        <v>-37.17033175439125</v>
      </c>
      <c r="D497" s="56">
        <f aca="true" t="shared" si="226" ref="D497:Q497">D493/D494*100-100</f>
        <v>3.931591055085093</v>
      </c>
      <c r="E497" s="56">
        <f t="shared" si="226"/>
        <v>3.4551737916631993</v>
      </c>
      <c r="F497" s="56">
        <f t="shared" si="226"/>
        <v>-14.727971567054382</v>
      </c>
      <c r="G497" s="56">
        <f t="shared" si="226"/>
        <v>5.609302573317649</v>
      </c>
      <c r="H497" s="56">
        <f t="shared" si="226"/>
        <v>9.443639263359941</v>
      </c>
      <c r="I497" s="56">
        <f t="shared" si="226"/>
        <v>9.938094433417149</v>
      </c>
      <c r="J497" s="56">
        <f t="shared" si="226"/>
        <v>6.421323049582853</v>
      </c>
      <c r="K497" s="56">
        <f t="shared" si="226"/>
        <v>11.050490038634834</v>
      </c>
      <c r="L497" s="56">
        <f t="shared" si="226"/>
        <v>-1.1092832668803396</v>
      </c>
      <c r="M497" s="56">
        <f t="shared" si="226"/>
        <v>6.182893825846492</v>
      </c>
      <c r="N497" s="56">
        <f t="shared" si="226"/>
        <v>8.459158337218838</v>
      </c>
      <c r="O497" s="56">
        <f t="shared" si="226"/>
        <v>11.120820086744246</v>
      </c>
      <c r="P497" s="67">
        <f t="shared" si="226"/>
        <v>5.6134039077103495</v>
      </c>
      <c r="Q497" s="62">
        <f t="shared" si="226"/>
        <v>1.4576783722737474</v>
      </c>
    </row>
    <row r="498" spans="1:17" ht="15" customHeight="1" thickBot="1">
      <c r="A498" s="79"/>
      <c r="B498" s="51" t="s">
        <v>123</v>
      </c>
      <c r="C498" s="60">
        <f>C493-C494</f>
        <v>-15014.129412749004</v>
      </c>
      <c r="D498" s="61">
        <f aca="true" t="shared" si="227" ref="D498:Q498">D493-D494</f>
        <v>960.4463877676644</v>
      </c>
      <c r="E498" s="61">
        <f t="shared" si="227"/>
        <v>723.289962887382</v>
      </c>
      <c r="F498" s="61">
        <f t="shared" si="227"/>
        <v>-3446.5571053983986</v>
      </c>
      <c r="G498" s="61">
        <f t="shared" si="227"/>
        <v>1790.8574120858684</v>
      </c>
      <c r="H498" s="61">
        <f t="shared" si="227"/>
        <v>2181.2896157244068</v>
      </c>
      <c r="I498" s="61">
        <f t="shared" si="227"/>
        <v>2172.89557547828</v>
      </c>
      <c r="J498" s="61">
        <f t="shared" si="227"/>
        <v>1400.0786296701954</v>
      </c>
      <c r="K498" s="61">
        <f t="shared" si="227"/>
        <v>2212.095182453628</v>
      </c>
      <c r="L498" s="61">
        <f t="shared" si="227"/>
        <v>-232.54894861863067</v>
      </c>
      <c r="M498" s="61">
        <f t="shared" si="227"/>
        <v>1357.943916311</v>
      </c>
      <c r="N498" s="61">
        <f t="shared" si="227"/>
        <v>1862.5801340447288</v>
      </c>
      <c r="O498" s="61">
        <f t="shared" si="227"/>
        <v>2343.116491557794</v>
      </c>
      <c r="P498" s="69">
        <f t="shared" si="227"/>
        <v>1339.3375228783843</v>
      </c>
      <c r="Q498" s="63">
        <f t="shared" si="227"/>
        <v>337.582853741038</v>
      </c>
    </row>
    <row r="501" spans="1:17" s="3" customFormat="1" ht="18">
      <c r="A501" s="83" t="s">
        <v>52</v>
      </c>
      <c r="B501" s="83"/>
      <c r="C501" s="83"/>
      <c r="D501" s="83"/>
      <c r="E501" s="83"/>
      <c r="F501" s="83"/>
      <c r="G501" s="83"/>
      <c r="H501" s="83"/>
      <c r="I501" s="83"/>
      <c r="J501" s="83"/>
      <c r="K501" s="83"/>
      <c r="L501" s="83"/>
      <c r="M501" s="83"/>
      <c r="N501" s="83"/>
      <c r="O501" s="83"/>
      <c r="P501" s="83"/>
      <c r="Q501" s="83"/>
    </row>
    <row r="502" s="3" customFormat="1" ht="13.5" thickBot="1">
      <c r="Q502" s="26" t="s">
        <v>72</v>
      </c>
    </row>
    <row r="503" spans="1:17" s="3" customFormat="1" ht="108.75" thickBot="1">
      <c r="A503" s="84" t="s">
        <v>18</v>
      </c>
      <c r="B503" s="85"/>
      <c r="C503" s="7" t="s">
        <v>0</v>
      </c>
      <c r="D503" s="8" t="s">
        <v>1</v>
      </c>
      <c r="E503" s="8" t="s">
        <v>2</v>
      </c>
      <c r="F503" s="8" t="s">
        <v>3</v>
      </c>
      <c r="G503" s="8" t="s">
        <v>4</v>
      </c>
      <c r="H503" s="8" t="s">
        <v>5</v>
      </c>
      <c r="I503" s="8" t="s">
        <v>6</v>
      </c>
      <c r="J503" s="8" t="s">
        <v>7</v>
      </c>
      <c r="K503" s="8" t="s">
        <v>8</v>
      </c>
      <c r="L503" s="8" t="s">
        <v>9</v>
      </c>
      <c r="M503" s="8" t="s">
        <v>10</v>
      </c>
      <c r="N503" s="8" t="s">
        <v>11</v>
      </c>
      <c r="O503" s="8" t="s">
        <v>12</v>
      </c>
      <c r="P503" s="9" t="s">
        <v>13</v>
      </c>
      <c r="Q503" s="10" t="s">
        <v>14</v>
      </c>
    </row>
    <row r="504" spans="1:17" s="3" customFormat="1" ht="15.75">
      <c r="A504" s="77" t="s">
        <v>20</v>
      </c>
      <c r="B504" s="16" t="s">
        <v>122</v>
      </c>
      <c r="C504" s="64">
        <v>66999</v>
      </c>
      <c r="D504" s="19">
        <v>43751.67</v>
      </c>
      <c r="E504" s="19">
        <v>30793</v>
      </c>
      <c r="F504" s="19">
        <v>24571</v>
      </c>
      <c r="G504" s="19">
        <v>14173.25</v>
      </c>
      <c r="H504" s="19">
        <v>44216.14</v>
      </c>
      <c r="I504" s="19">
        <v>19916.04</v>
      </c>
      <c r="J504" s="19">
        <v>27471</v>
      </c>
      <c r="K504" s="19">
        <v>21327</v>
      </c>
      <c r="L504" s="19">
        <v>24700</v>
      </c>
      <c r="M504" s="19">
        <v>56747</v>
      </c>
      <c r="N504" s="19">
        <v>30719.7</v>
      </c>
      <c r="O504" s="19">
        <v>24620</v>
      </c>
      <c r="P504" s="65">
        <v>70592</v>
      </c>
      <c r="Q504" s="21">
        <f>SUM(C504:P504)</f>
        <v>500596.8</v>
      </c>
    </row>
    <row r="505" spans="1:17" ht="15.75" customHeight="1">
      <c r="A505" s="78"/>
      <c r="B505" s="49" t="s">
        <v>15</v>
      </c>
      <c r="C505" s="57">
        <v>64393</v>
      </c>
      <c r="D505" s="17">
        <v>46116.08</v>
      </c>
      <c r="E505" s="17">
        <v>28829</v>
      </c>
      <c r="F505" s="17">
        <v>24384</v>
      </c>
      <c r="G505" s="17">
        <v>13080.76</v>
      </c>
      <c r="H505" s="17">
        <v>43131.49</v>
      </c>
      <c r="I505" s="17">
        <v>19743.06</v>
      </c>
      <c r="J505" s="17">
        <v>26603.7</v>
      </c>
      <c r="K505" s="17">
        <v>20804</v>
      </c>
      <c r="L505" s="17">
        <v>24122</v>
      </c>
      <c r="M505" s="17">
        <v>56131</v>
      </c>
      <c r="N505" s="17">
        <v>26741</v>
      </c>
      <c r="O505" s="17">
        <v>24848</v>
      </c>
      <c r="P505" s="66">
        <v>70412</v>
      </c>
      <c r="Q505" s="21">
        <f>SUM(C505:P505)</f>
        <v>489339.09</v>
      </c>
    </row>
    <row r="506" spans="1:17" ht="15.75">
      <c r="A506" s="78"/>
      <c r="B506" s="49" t="s">
        <v>16</v>
      </c>
      <c r="C506" s="57">
        <v>59188</v>
      </c>
      <c r="D506" s="17">
        <v>42996.51</v>
      </c>
      <c r="E506" s="17">
        <v>28513</v>
      </c>
      <c r="F506" s="17">
        <v>24160</v>
      </c>
      <c r="G506" s="17">
        <v>12332.93</v>
      </c>
      <c r="H506" s="17">
        <v>9946.53</v>
      </c>
      <c r="I506" s="17">
        <v>18942.08</v>
      </c>
      <c r="J506" s="17">
        <v>25415.7</v>
      </c>
      <c r="K506" s="17">
        <v>19977</v>
      </c>
      <c r="L506" s="17">
        <v>19846</v>
      </c>
      <c r="M506" s="17">
        <v>52743.7</v>
      </c>
      <c r="N506" s="17">
        <v>26398.2</v>
      </c>
      <c r="O506" s="17">
        <v>23022</v>
      </c>
      <c r="P506" s="66">
        <v>61243</v>
      </c>
      <c r="Q506" s="21">
        <f>SUM(C506:P506)</f>
        <v>424724.65</v>
      </c>
    </row>
    <row r="507" spans="1:17" ht="15">
      <c r="A507" s="78"/>
      <c r="B507" s="50" t="s">
        <v>125</v>
      </c>
      <c r="C507" s="58">
        <f>C504/C505*100-100</f>
        <v>4.047023744816983</v>
      </c>
      <c r="D507" s="56">
        <f aca="true" t="shared" si="228" ref="D507:Q507">D504/D505*100-100</f>
        <v>-5.127083654985427</v>
      </c>
      <c r="E507" s="56">
        <f t="shared" si="228"/>
        <v>6.81258455027924</v>
      </c>
      <c r="F507" s="56">
        <f t="shared" si="228"/>
        <v>0.766896325459328</v>
      </c>
      <c r="G507" s="56">
        <f t="shared" si="228"/>
        <v>8.351884752873701</v>
      </c>
      <c r="H507" s="56">
        <f t="shared" si="228"/>
        <v>2.5147519828320384</v>
      </c>
      <c r="I507" s="56">
        <f t="shared" si="228"/>
        <v>0.8761559758213764</v>
      </c>
      <c r="J507" s="56">
        <f t="shared" si="228"/>
        <v>3.260072847009994</v>
      </c>
      <c r="K507" s="56">
        <f t="shared" si="228"/>
        <v>2.513939626994798</v>
      </c>
      <c r="L507" s="56">
        <f t="shared" si="228"/>
        <v>2.396152889478472</v>
      </c>
      <c r="M507" s="56">
        <f t="shared" si="228"/>
        <v>1.0974327911492594</v>
      </c>
      <c r="N507" s="56">
        <f t="shared" si="228"/>
        <v>14.878650761003698</v>
      </c>
      <c r="O507" s="56">
        <f t="shared" si="228"/>
        <v>-0.917578879587893</v>
      </c>
      <c r="P507" s="67">
        <f t="shared" si="228"/>
        <v>0.2556382434812292</v>
      </c>
      <c r="Q507" s="62">
        <f t="shared" si="228"/>
        <v>2.300594869704753</v>
      </c>
    </row>
    <row r="508" spans="1:17" ht="15">
      <c r="A508" s="78"/>
      <c r="B508" s="50" t="s">
        <v>124</v>
      </c>
      <c r="C508" s="59">
        <f>C504-C505</f>
        <v>2606</v>
      </c>
      <c r="D508" s="18">
        <f aca="true" t="shared" si="229" ref="D508:Q508">D504-D505</f>
        <v>-2364.4100000000035</v>
      </c>
      <c r="E508" s="18">
        <f t="shared" si="229"/>
        <v>1964</v>
      </c>
      <c r="F508" s="18">
        <f t="shared" si="229"/>
        <v>187</v>
      </c>
      <c r="G508" s="18">
        <f t="shared" si="229"/>
        <v>1092.4899999999998</v>
      </c>
      <c r="H508" s="18">
        <f t="shared" si="229"/>
        <v>1084.6500000000015</v>
      </c>
      <c r="I508" s="18">
        <f t="shared" si="229"/>
        <v>172.97999999999956</v>
      </c>
      <c r="J508" s="18">
        <f t="shared" si="229"/>
        <v>867.2999999999993</v>
      </c>
      <c r="K508" s="18">
        <f t="shared" si="229"/>
        <v>523</v>
      </c>
      <c r="L508" s="18">
        <f t="shared" si="229"/>
        <v>578</v>
      </c>
      <c r="M508" s="18">
        <f t="shared" si="229"/>
        <v>616</v>
      </c>
      <c r="N508" s="18">
        <f t="shared" si="229"/>
        <v>3978.7000000000007</v>
      </c>
      <c r="O508" s="18">
        <f t="shared" si="229"/>
        <v>-228</v>
      </c>
      <c r="P508" s="68">
        <f t="shared" si="229"/>
        <v>180</v>
      </c>
      <c r="Q508" s="22">
        <f t="shared" si="229"/>
        <v>11257.709999999963</v>
      </c>
    </row>
    <row r="509" spans="1:17" ht="15" customHeight="1">
      <c r="A509" s="78"/>
      <c r="B509" s="50" t="s">
        <v>24</v>
      </c>
      <c r="C509" s="58">
        <f>C505/C506*100-100</f>
        <v>8.794012299790495</v>
      </c>
      <c r="D509" s="56">
        <f aca="true" t="shared" si="230" ref="D509:Q509">D505/D506*100-100</f>
        <v>7.255402822229058</v>
      </c>
      <c r="E509" s="56">
        <f t="shared" si="230"/>
        <v>1.108266404797817</v>
      </c>
      <c r="F509" s="56">
        <f t="shared" si="230"/>
        <v>0.9271523178807826</v>
      </c>
      <c r="G509" s="56">
        <f t="shared" si="230"/>
        <v>6.0636847853673</v>
      </c>
      <c r="H509" s="56">
        <f t="shared" si="230"/>
        <v>333.6335385305227</v>
      </c>
      <c r="I509" s="56">
        <f t="shared" si="230"/>
        <v>4.228574686623631</v>
      </c>
      <c r="J509" s="56">
        <f t="shared" si="230"/>
        <v>4.674276136403876</v>
      </c>
      <c r="K509" s="56">
        <f t="shared" si="230"/>
        <v>4.13976072483355</v>
      </c>
      <c r="L509" s="56">
        <f t="shared" si="230"/>
        <v>21.54590345661593</v>
      </c>
      <c r="M509" s="56">
        <f t="shared" si="230"/>
        <v>6.422188811175559</v>
      </c>
      <c r="N509" s="56">
        <f t="shared" si="230"/>
        <v>1.2985733875794665</v>
      </c>
      <c r="O509" s="56">
        <f t="shared" si="230"/>
        <v>7.931543740769698</v>
      </c>
      <c r="P509" s="67">
        <f t="shared" si="230"/>
        <v>14.971506947732792</v>
      </c>
      <c r="Q509" s="62">
        <f t="shared" si="230"/>
        <v>15.21325404588596</v>
      </c>
    </row>
    <row r="510" spans="1:17" ht="15.75" customHeight="1" thickBot="1">
      <c r="A510" s="97"/>
      <c r="B510" s="51" t="s">
        <v>123</v>
      </c>
      <c r="C510" s="60">
        <f>C505-C506</f>
        <v>5205</v>
      </c>
      <c r="D510" s="61">
        <f aca="true" t="shared" si="231" ref="D510:Q510">D505-D506</f>
        <v>3119.5699999999997</v>
      </c>
      <c r="E510" s="61">
        <f t="shared" si="231"/>
        <v>316</v>
      </c>
      <c r="F510" s="61">
        <f t="shared" si="231"/>
        <v>224</v>
      </c>
      <c r="G510" s="61">
        <f t="shared" si="231"/>
        <v>747.8299999999999</v>
      </c>
      <c r="H510" s="61">
        <f t="shared" si="231"/>
        <v>33184.96</v>
      </c>
      <c r="I510" s="61">
        <f t="shared" si="231"/>
        <v>800.9799999999996</v>
      </c>
      <c r="J510" s="61">
        <f t="shared" si="231"/>
        <v>1188</v>
      </c>
      <c r="K510" s="61">
        <f t="shared" si="231"/>
        <v>827</v>
      </c>
      <c r="L510" s="61">
        <f t="shared" si="231"/>
        <v>4276</v>
      </c>
      <c r="M510" s="61">
        <f t="shared" si="231"/>
        <v>3387.300000000003</v>
      </c>
      <c r="N510" s="61">
        <f t="shared" si="231"/>
        <v>342.7999999999993</v>
      </c>
      <c r="O510" s="61">
        <f t="shared" si="231"/>
        <v>1826</v>
      </c>
      <c r="P510" s="69">
        <f t="shared" si="231"/>
        <v>9169</v>
      </c>
      <c r="Q510" s="63">
        <f t="shared" si="231"/>
        <v>64614.44</v>
      </c>
    </row>
    <row r="511" spans="1:17" ht="15.75" customHeight="1">
      <c r="A511" s="96" t="s">
        <v>22</v>
      </c>
      <c r="B511" s="16" t="s">
        <v>122</v>
      </c>
      <c r="C511" s="64">
        <v>26130.333333333332</v>
      </c>
      <c r="D511" s="19">
        <v>16641.333333333332</v>
      </c>
      <c r="E511" s="19">
        <v>8263</v>
      </c>
      <c r="F511" s="19">
        <v>11101</v>
      </c>
      <c r="G511" s="19">
        <v>6315.666666666667</v>
      </c>
      <c r="H511" s="19">
        <v>17366</v>
      </c>
      <c r="I511" s="19">
        <v>8676.666666666666</v>
      </c>
      <c r="J511" s="19">
        <v>15601.333333333332</v>
      </c>
      <c r="K511" s="19">
        <v>12235.666666666668</v>
      </c>
      <c r="L511" s="19">
        <v>9227.666666666666</v>
      </c>
      <c r="M511" s="19">
        <v>22938</v>
      </c>
      <c r="N511" s="19">
        <v>14628</v>
      </c>
      <c r="O511" s="19">
        <v>7898.333333333333</v>
      </c>
      <c r="P511" s="65">
        <v>22603.333333333336</v>
      </c>
      <c r="Q511" s="21">
        <f>SUM(C511:P511)</f>
        <v>199626.33333333334</v>
      </c>
    </row>
    <row r="512" spans="1:17" ht="15.75" customHeight="1">
      <c r="A512" s="78"/>
      <c r="B512" s="49" t="s">
        <v>15</v>
      </c>
      <c r="C512" s="57">
        <v>27115.333333333336</v>
      </c>
      <c r="D512" s="17">
        <v>18733</v>
      </c>
      <c r="E512" s="17">
        <v>8538.333333333332</v>
      </c>
      <c r="F512" s="17">
        <v>10433.666666666668</v>
      </c>
      <c r="G512" s="17">
        <v>7033.666666666667</v>
      </c>
      <c r="H512" s="17">
        <v>17594.666666666668</v>
      </c>
      <c r="I512" s="17">
        <v>9210</v>
      </c>
      <c r="J512" s="17">
        <v>14534</v>
      </c>
      <c r="K512" s="17">
        <v>13136.333333333332</v>
      </c>
      <c r="L512" s="17">
        <v>9108.333333333334</v>
      </c>
      <c r="M512" s="17">
        <v>23130.333333333332</v>
      </c>
      <c r="N512" s="17">
        <v>13660.666666666668</v>
      </c>
      <c r="O512" s="17">
        <v>8233</v>
      </c>
      <c r="P512" s="66">
        <v>23867.333333333332</v>
      </c>
      <c r="Q512" s="21">
        <f>SUM(C512:P512)</f>
        <v>204328.6666666667</v>
      </c>
    </row>
    <row r="513" spans="1:17" ht="15.75">
      <c r="A513" s="78"/>
      <c r="B513" s="49" t="s">
        <v>16</v>
      </c>
      <c r="C513" s="57">
        <v>29079</v>
      </c>
      <c r="D513" s="17">
        <v>20205.666666666664</v>
      </c>
      <c r="E513" s="17">
        <v>10086.666666666666</v>
      </c>
      <c r="F513" s="17">
        <v>9905.666666666666</v>
      </c>
      <c r="G513" s="17">
        <v>7760.666666666666</v>
      </c>
      <c r="H513" s="17">
        <v>17207</v>
      </c>
      <c r="I513" s="17">
        <v>8589</v>
      </c>
      <c r="J513" s="17">
        <v>15445.333333333332</v>
      </c>
      <c r="K513" s="17">
        <v>12562.333333333332</v>
      </c>
      <c r="L513" s="17">
        <v>9309.333333333334</v>
      </c>
      <c r="M513" s="17">
        <v>23623</v>
      </c>
      <c r="N513" s="17">
        <v>13264</v>
      </c>
      <c r="O513" s="17">
        <v>8334.333333333334</v>
      </c>
      <c r="P513" s="66">
        <v>24350</v>
      </c>
      <c r="Q513" s="21">
        <f>SUM(C513:P513)</f>
        <v>209722</v>
      </c>
    </row>
    <row r="514" spans="1:17" ht="15">
      <c r="A514" s="78"/>
      <c r="B514" s="50" t="s">
        <v>125</v>
      </c>
      <c r="C514" s="58">
        <f>C511/C512*100-100</f>
        <v>-3.632630983699272</v>
      </c>
      <c r="D514" s="56">
        <f aca="true" t="shared" si="232" ref="D514:Q514">D511/D512*100-100</f>
        <v>-11.165679104610405</v>
      </c>
      <c r="E514" s="56">
        <f t="shared" si="232"/>
        <v>-3.2246730431387647</v>
      </c>
      <c r="F514" s="56">
        <f t="shared" si="232"/>
        <v>6.395961790358129</v>
      </c>
      <c r="G514" s="56">
        <f t="shared" si="232"/>
        <v>-10.208047011989947</v>
      </c>
      <c r="H514" s="56">
        <f t="shared" si="232"/>
        <v>-1.299636253410128</v>
      </c>
      <c r="I514" s="56">
        <f t="shared" si="232"/>
        <v>-5.790807093738692</v>
      </c>
      <c r="J514" s="56">
        <f t="shared" si="232"/>
        <v>7.3436998302830006</v>
      </c>
      <c r="K514" s="56">
        <f t="shared" si="232"/>
        <v>-6.856301859981201</v>
      </c>
      <c r="L514" s="56">
        <f t="shared" si="232"/>
        <v>1.3101555352241405</v>
      </c>
      <c r="M514" s="56">
        <f t="shared" si="232"/>
        <v>-0.8315199377440905</v>
      </c>
      <c r="N514" s="56">
        <f t="shared" si="232"/>
        <v>7.08115758137717</v>
      </c>
      <c r="O514" s="56">
        <f t="shared" si="232"/>
        <v>-4.064941900481799</v>
      </c>
      <c r="P514" s="67">
        <f t="shared" si="232"/>
        <v>-5.295941454149315</v>
      </c>
      <c r="Q514" s="62">
        <f t="shared" si="232"/>
        <v>-2.301357616650307</v>
      </c>
    </row>
    <row r="515" spans="1:17" ht="15">
      <c r="A515" s="78"/>
      <c r="B515" s="50" t="s">
        <v>124</v>
      </c>
      <c r="C515" s="59">
        <f>C511-C512</f>
        <v>-985.0000000000036</v>
      </c>
      <c r="D515" s="18">
        <f aca="true" t="shared" si="233" ref="D515:Q515">D511-D512</f>
        <v>-2091.666666666668</v>
      </c>
      <c r="E515" s="18">
        <f t="shared" si="233"/>
        <v>-275.3333333333321</v>
      </c>
      <c r="F515" s="18">
        <f t="shared" si="233"/>
        <v>667.3333333333321</v>
      </c>
      <c r="G515" s="18">
        <f t="shared" si="233"/>
        <v>-718</v>
      </c>
      <c r="H515" s="18">
        <f t="shared" si="233"/>
        <v>-228.66666666666788</v>
      </c>
      <c r="I515" s="18">
        <f t="shared" si="233"/>
        <v>-533.3333333333339</v>
      </c>
      <c r="J515" s="18">
        <f t="shared" si="233"/>
        <v>1067.3333333333321</v>
      </c>
      <c r="K515" s="18">
        <f t="shared" si="233"/>
        <v>-900.6666666666642</v>
      </c>
      <c r="L515" s="18">
        <f t="shared" si="233"/>
        <v>119.33333333333212</v>
      </c>
      <c r="M515" s="18">
        <f t="shared" si="233"/>
        <v>-192.33333333333212</v>
      </c>
      <c r="N515" s="18">
        <f t="shared" si="233"/>
        <v>967.3333333333321</v>
      </c>
      <c r="O515" s="18">
        <f t="shared" si="233"/>
        <v>-334.66666666666697</v>
      </c>
      <c r="P515" s="68">
        <f t="shared" si="233"/>
        <v>-1263.9999999999964</v>
      </c>
      <c r="Q515" s="22">
        <f t="shared" si="233"/>
        <v>-4702.333333333343</v>
      </c>
    </row>
    <row r="516" spans="1:17" ht="15" customHeight="1">
      <c r="A516" s="78"/>
      <c r="B516" s="50" t="s">
        <v>24</v>
      </c>
      <c r="C516" s="58">
        <f>C512/C513*100-100</f>
        <v>-6.752868622258902</v>
      </c>
      <c r="D516" s="56">
        <f aca="true" t="shared" si="234" ref="D516:Q516">D512/D513*100-100</f>
        <v>-7.288384446607381</v>
      </c>
      <c r="E516" s="56">
        <f t="shared" si="234"/>
        <v>-15.350297422339736</v>
      </c>
      <c r="F516" s="56">
        <f t="shared" si="234"/>
        <v>5.330282329979497</v>
      </c>
      <c r="G516" s="56">
        <f t="shared" si="234"/>
        <v>-9.36775191134781</v>
      </c>
      <c r="H516" s="56">
        <f t="shared" si="234"/>
        <v>2.252959067046362</v>
      </c>
      <c r="I516" s="56">
        <f t="shared" si="234"/>
        <v>7.230178134823603</v>
      </c>
      <c r="J516" s="56">
        <f t="shared" si="234"/>
        <v>-5.900379834254139</v>
      </c>
      <c r="K516" s="56">
        <f t="shared" si="234"/>
        <v>4.569214848621542</v>
      </c>
      <c r="L516" s="56">
        <f t="shared" si="234"/>
        <v>-2.1591234603265548</v>
      </c>
      <c r="M516" s="56">
        <f t="shared" si="234"/>
        <v>-2.085538105518637</v>
      </c>
      <c r="N516" s="56">
        <f t="shared" si="234"/>
        <v>2.9905508644953755</v>
      </c>
      <c r="O516" s="56">
        <f t="shared" si="234"/>
        <v>-1.2158540975083127</v>
      </c>
      <c r="P516" s="67">
        <f t="shared" si="234"/>
        <v>-1.982203969883642</v>
      </c>
      <c r="Q516" s="62">
        <f t="shared" si="234"/>
        <v>-2.571658354075069</v>
      </c>
    </row>
    <row r="517" spans="1:17" ht="15.75" customHeight="1" thickBot="1">
      <c r="A517" s="97"/>
      <c r="B517" s="51" t="s">
        <v>123</v>
      </c>
      <c r="C517" s="60">
        <f>C512-C513</f>
        <v>-1963.6666666666642</v>
      </c>
      <c r="D517" s="61">
        <f aca="true" t="shared" si="235" ref="D517:Q517">D512-D513</f>
        <v>-1472.6666666666642</v>
      </c>
      <c r="E517" s="61">
        <f t="shared" si="235"/>
        <v>-1548.333333333334</v>
      </c>
      <c r="F517" s="61">
        <f t="shared" si="235"/>
        <v>528.0000000000018</v>
      </c>
      <c r="G517" s="61">
        <f t="shared" si="235"/>
        <v>-726.9999999999991</v>
      </c>
      <c r="H517" s="61">
        <f t="shared" si="235"/>
        <v>387.6666666666679</v>
      </c>
      <c r="I517" s="61">
        <f t="shared" si="235"/>
        <v>621</v>
      </c>
      <c r="J517" s="61">
        <f t="shared" si="235"/>
        <v>-911.3333333333321</v>
      </c>
      <c r="K517" s="61">
        <f t="shared" si="235"/>
        <v>574</v>
      </c>
      <c r="L517" s="61">
        <f t="shared" si="235"/>
        <v>-201</v>
      </c>
      <c r="M517" s="61">
        <f t="shared" si="235"/>
        <v>-492.6666666666679</v>
      </c>
      <c r="N517" s="61">
        <f t="shared" si="235"/>
        <v>396.6666666666679</v>
      </c>
      <c r="O517" s="61">
        <f t="shared" si="235"/>
        <v>-101.33333333333394</v>
      </c>
      <c r="P517" s="69">
        <f t="shared" si="235"/>
        <v>-482.6666666666679</v>
      </c>
      <c r="Q517" s="63">
        <f t="shared" si="235"/>
        <v>-5393.333333333314</v>
      </c>
    </row>
    <row r="518" spans="1:17" ht="15.75" customHeight="1">
      <c r="A518" s="96" t="s">
        <v>21</v>
      </c>
      <c r="B518" s="16" t="s">
        <v>122</v>
      </c>
      <c r="C518" s="64">
        <v>2564.0315852585118</v>
      </c>
      <c r="D518" s="19">
        <v>2629.096426568384</v>
      </c>
      <c r="E518" s="19">
        <v>3726.6126104320465</v>
      </c>
      <c r="F518" s="19">
        <v>2213.404197820016</v>
      </c>
      <c r="G518" s="19">
        <v>2244.1415527524146</v>
      </c>
      <c r="H518" s="19">
        <v>2546.132673039272</v>
      </c>
      <c r="I518" s="19">
        <v>2295.3561275451407</v>
      </c>
      <c r="J518" s="19">
        <v>1760.8110417913</v>
      </c>
      <c r="K518" s="19">
        <v>1743.0190426894053</v>
      </c>
      <c r="L518" s="19">
        <v>2676.7330130404944</v>
      </c>
      <c r="M518" s="19">
        <v>2473.929723602755</v>
      </c>
      <c r="N518" s="19">
        <v>2100.0615258408534</v>
      </c>
      <c r="O518" s="19">
        <v>3117.1133150453684</v>
      </c>
      <c r="P518" s="65">
        <v>3123.0791918596074</v>
      </c>
      <c r="Q518" s="21">
        <f>Q504/Q511*1000</f>
        <v>2507.6691618841196</v>
      </c>
    </row>
    <row r="519" spans="1:17" ht="15.75" customHeight="1">
      <c r="A519" s="78"/>
      <c r="B519" s="49" t="s">
        <v>15</v>
      </c>
      <c r="C519" s="57">
        <v>2374.781796277629</v>
      </c>
      <c r="D519" s="17">
        <v>2461.7562590081675</v>
      </c>
      <c r="E519" s="17">
        <v>3376.4200663673632</v>
      </c>
      <c r="F519" s="17">
        <v>2337.0499345068847</v>
      </c>
      <c r="G519" s="17">
        <v>1859.7355575565139</v>
      </c>
      <c r="H519" s="17">
        <v>2451.395688087299</v>
      </c>
      <c r="I519" s="17">
        <v>2143.6547231270356</v>
      </c>
      <c r="J519" s="17">
        <v>1830.4458511077476</v>
      </c>
      <c r="K519" s="17">
        <v>1583.699155015352</v>
      </c>
      <c r="L519" s="17">
        <v>2648.3440073193046</v>
      </c>
      <c r="M519" s="17">
        <v>2426.7268089521694</v>
      </c>
      <c r="N519" s="17">
        <v>1957.5179347030403</v>
      </c>
      <c r="O519" s="17">
        <v>3018.0978987003523</v>
      </c>
      <c r="P519" s="66">
        <v>2950.14105751236</v>
      </c>
      <c r="Q519" s="21">
        <f>Q505/Q512*1000</f>
        <v>2394.8626396035143</v>
      </c>
    </row>
    <row r="520" spans="1:17" ht="15.75">
      <c r="A520" s="78"/>
      <c r="B520" s="49" t="s">
        <v>16</v>
      </c>
      <c r="C520" s="57">
        <v>2035.4207503696825</v>
      </c>
      <c r="D520" s="17">
        <v>2127.9431512611977</v>
      </c>
      <c r="E520" s="17">
        <v>2826.8010575016524</v>
      </c>
      <c r="F520" s="17">
        <v>2439.0079752330316</v>
      </c>
      <c r="G520" s="17">
        <v>1589.1585774418006</v>
      </c>
      <c r="H520" s="17">
        <v>578.0513744406347</v>
      </c>
      <c r="I520" s="17">
        <v>2205.3882873442776</v>
      </c>
      <c r="J520" s="17">
        <v>1645.526156767956</v>
      </c>
      <c r="K520" s="17">
        <v>1590.230052803354</v>
      </c>
      <c r="L520" s="17">
        <v>2131.839014608994</v>
      </c>
      <c r="M520" s="17">
        <v>2232.726580027939</v>
      </c>
      <c r="N520" s="17">
        <v>1990.2141133896262</v>
      </c>
      <c r="O520" s="17">
        <v>2762.3085229772423</v>
      </c>
      <c r="P520" s="66">
        <v>2515.1129363449695</v>
      </c>
      <c r="Q520" s="21">
        <f>Q506/Q513*1000</f>
        <v>2025.179284958183</v>
      </c>
    </row>
    <row r="521" spans="1:17" ht="15">
      <c r="A521" s="78"/>
      <c r="B521" s="50" t="s">
        <v>125</v>
      </c>
      <c r="C521" s="58">
        <f>C518/C519*100-100</f>
        <v>7.969144334756308</v>
      </c>
      <c r="D521" s="56">
        <f aca="true" t="shared" si="236" ref="D521:Q521">D518/D519*100-100</f>
        <v>6.797592854608482</v>
      </c>
      <c r="E521" s="56">
        <f t="shared" si="236"/>
        <v>10.37171137421447</v>
      </c>
      <c r="F521" s="56">
        <f t="shared" si="236"/>
        <v>-5.290675858535195</v>
      </c>
      <c r="G521" s="56">
        <f t="shared" si="236"/>
        <v>20.66992770203133</v>
      </c>
      <c r="H521" s="56">
        <f t="shared" si="236"/>
        <v>3.8646141629584037</v>
      </c>
      <c r="I521" s="56">
        <f t="shared" si="236"/>
        <v>7.076764871761256</v>
      </c>
      <c r="J521" s="56">
        <f t="shared" si="236"/>
        <v>-3.8042539895023992</v>
      </c>
      <c r="K521" s="56">
        <f t="shared" si="236"/>
        <v>10.059984383366597</v>
      </c>
      <c r="L521" s="56">
        <f t="shared" si="236"/>
        <v>1.071953101361828</v>
      </c>
      <c r="M521" s="56">
        <f t="shared" si="236"/>
        <v>1.9451268464358833</v>
      </c>
      <c r="N521" s="56">
        <f t="shared" si="236"/>
        <v>7.281853647968603</v>
      </c>
      <c r="O521" s="56">
        <f t="shared" si="236"/>
        <v>3.2807224837754205</v>
      </c>
      <c r="P521" s="67">
        <f t="shared" si="236"/>
        <v>5.862029339474148</v>
      </c>
      <c r="Q521" s="62">
        <f t="shared" si="236"/>
        <v>4.710354590494646</v>
      </c>
    </row>
    <row r="522" spans="1:17" ht="15">
      <c r="A522" s="78"/>
      <c r="B522" s="50" t="s">
        <v>124</v>
      </c>
      <c r="C522" s="59">
        <f>C518-C519</f>
        <v>189.24978898088284</v>
      </c>
      <c r="D522" s="18">
        <f aca="true" t="shared" si="237" ref="D522:Q522">D518-D519</f>
        <v>167.3401675602163</v>
      </c>
      <c r="E522" s="18">
        <f t="shared" si="237"/>
        <v>350.19254406468326</v>
      </c>
      <c r="F522" s="18">
        <f t="shared" si="237"/>
        <v>-123.64573668686853</v>
      </c>
      <c r="G522" s="18">
        <f t="shared" si="237"/>
        <v>384.4059951959007</v>
      </c>
      <c r="H522" s="18">
        <f t="shared" si="237"/>
        <v>94.73698495197323</v>
      </c>
      <c r="I522" s="18">
        <f t="shared" si="237"/>
        <v>151.70140441810508</v>
      </c>
      <c r="J522" s="18">
        <f t="shared" si="237"/>
        <v>-69.63480931644744</v>
      </c>
      <c r="K522" s="18">
        <f t="shared" si="237"/>
        <v>159.31988767405323</v>
      </c>
      <c r="L522" s="18">
        <f t="shared" si="237"/>
        <v>28.389005721189733</v>
      </c>
      <c r="M522" s="18">
        <f t="shared" si="237"/>
        <v>47.202914650585626</v>
      </c>
      <c r="N522" s="18">
        <f t="shared" si="237"/>
        <v>142.5435911378131</v>
      </c>
      <c r="O522" s="18">
        <f t="shared" si="237"/>
        <v>99.01541634501609</v>
      </c>
      <c r="P522" s="68">
        <f t="shared" si="237"/>
        <v>172.93813434724734</v>
      </c>
      <c r="Q522" s="22">
        <f t="shared" si="237"/>
        <v>112.80652228060535</v>
      </c>
    </row>
    <row r="523" spans="1:17" ht="15" customHeight="1">
      <c r="A523" s="78"/>
      <c r="B523" s="50" t="s">
        <v>24</v>
      </c>
      <c r="C523" s="58">
        <f>C519/C520*100-100</f>
        <v>16.672771260994068</v>
      </c>
      <c r="D523" s="56">
        <f aca="true" t="shared" si="238" ref="D523:Q523">D519/D520*100-100</f>
        <v>15.687125266909703</v>
      </c>
      <c r="E523" s="56">
        <f t="shared" si="238"/>
        <v>19.443144306429133</v>
      </c>
      <c r="F523" s="56">
        <f t="shared" si="238"/>
        <v>-4.180307803889221</v>
      </c>
      <c r="G523" s="56">
        <f t="shared" si="238"/>
        <v>17.02643046172794</v>
      </c>
      <c r="H523" s="56">
        <f t="shared" si="238"/>
        <v>324.07920757206927</v>
      </c>
      <c r="I523" s="56">
        <f t="shared" si="238"/>
        <v>-2.7992152026698847</v>
      </c>
      <c r="J523" s="56">
        <f t="shared" si="238"/>
        <v>11.237724394670195</v>
      </c>
      <c r="K523" s="56">
        <f t="shared" si="238"/>
        <v>-0.4106888670911957</v>
      </c>
      <c r="L523" s="56">
        <f t="shared" si="238"/>
        <v>24.228142424020888</v>
      </c>
      <c r="M523" s="56">
        <f t="shared" si="238"/>
        <v>8.688938030280596</v>
      </c>
      <c r="N523" s="56">
        <f t="shared" si="238"/>
        <v>-1.6428472929929825</v>
      </c>
      <c r="O523" s="56">
        <f t="shared" si="238"/>
        <v>9.259985754502821</v>
      </c>
      <c r="P523" s="67">
        <f t="shared" si="238"/>
        <v>17.296564097816812</v>
      </c>
      <c r="Q523" s="62">
        <f t="shared" si="238"/>
        <v>18.254351967310626</v>
      </c>
    </row>
    <row r="524" spans="1:17" ht="15.75" customHeight="1" thickBot="1">
      <c r="A524" s="79"/>
      <c r="B524" s="51" t="s">
        <v>123</v>
      </c>
      <c r="C524" s="60">
        <f>C519-C520</f>
        <v>339.3610459079464</v>
      </c>
      <c r="D524" s="61">
        <f aca="true" t="shared" si="239" ref="D524:Q524">D519-D520</f>
        <v>333.81310774696976</v>
      </c>
      <c r="E524" s="61">
        <f t="shared" si="239"/>
        <v>549.6190088657108</v>
      </c>
      <c r="F524" s="61">
        <f t="shared" si="239"/>
        <v>-101.95804072614692</v>
      </c>
      <c r="G524" s="61">
        <f t="shared" si="239"/>
        <v>270.57698011471325</v>
      </c>
      <c r="H524" s="61">
        <f t="shared" si="239"/>
        <v>1873.344313646664</v>
      </c>
      <c r="I524" s="61">
        <f t="shared" si="239"/>
        <v>-61.73356421724202</v>
      </c>
      <c r="J524" s="61">
        <f t="shared" si="239"/>
        <v>184.91969433979148</v>
      </c>
      <c r="K524" s="61">
        <f t="shared" si="239"/>
        <v>-6.530897788001994</v>
      </c>
      <c r="L524" s="61">
        <f t="shared" si="239"/>
        <v>516.5049927103105</v>
      </c>
      <c r="M524" s="61">
        <f t="shared" si="239"/>
        <v>194.00022892423067</v>
      </c>
      <c r="N524" s="61">
        <f t="shared" si="239"/>
        <v>-32.69617868658588</v>
      </c>
      <c r="O524" s="61">
        <f t="shared" si="239"/>
        <v>255.78937572310997</v>
      </c>
      <c r="P524" s="69">
        <f t="shared" si="239"/>
        <v>435.0281211673905</v>
      </c>
      <c r="Q524" s="63">
        <f t="shared" si="239"/>
        <v>369.6833546453313</v>
      </c>
    </row>
    <row r="525" spans="1:17" ht="15.75" customHeight="1">
      <c r="A525" s="11"/>
      <c r="B525" s="12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4"/>
    </row>
    <row r="526" spans="1:17" ht="15.75" customHeight="1">
      <c r="A526" s="11"/>
      <c r="B526" s="12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4"/>
    </row>
    <row r="527" spans="1:17" s="3" customFormat="1" ht="18">
      <c r="A527" s="83" t="s">
        <v>47</v>
      </c>
      <c r="B527" s="83"/>
      <c r="C527" s="83"/>
      <c r="D527" s="83"/>
      <c r="E527" s="83"/>
      <c r="F527" s="83"/>
      <c r="G527" s="83"/>
      <c r="H527" s="83"/>
      <c r="I527" s="83"/>
      <c r="J527" s="83"/>
      <c r="K527" s="83"/>
      <c r="L527" s="83"/>
      <c r="M527" s="83"/>
      <c r="N527" s="83"/>
      <c r="O527" s="83"/>
      <c r="P527" s="83"/>
      <c r="Q527" s="83"/>
    </row>
    <row r="528" s="3" customFormat="1" ht="13.5" thickBot="1">
      <c r="Q528" s="26" t="s">
        <v>73</v>
      </c>
    </row>
    <row r="529" spans="1:17" s="3" customFormat="1" ht="108.75" thickBot="1">
      <c r="A529" s="84" t="s">
        <v>18</v>
      </c>
      <c r="B529" s="85"/>
      <c r="C529" s="7" t="s">
        <v>0</v>
      </c>
      <c r="D529" s="8" t="s">
        <v>1</v>
      </c>
      <c r="E529" s="8" t="s">
        <v>2</v>
      </c>
      <c r="F529" s="8" t="s">
        <v>3</v>
      </c>
      <c r="G529" s="8" t="s">
        <v>4</v>
      </c>
      <c r="H529" s="8" t="s">
        <v>5</v>
      </c>
      <c r="I529" s="8" t="s">
        <v>6</v>
      </c>
      <c r="J529" s="8" t="s">
        <v>7</v>
      </c>
      <c r="K529" s="8" t="s">
        <v>8</v>
      </c>
      <c r="L529" s="8" t="s">
        <v>9</v>
      </c>
      <c r="M529" s="8" t="s">
        <v>10</v>
      </c>
      <c r="N529" s="8" t="s">
        <v>11</v>
      </c>
      <c r="O529" s="8" t="s">
        <v>12</v>
      </c>
      <c r="P529" s="9" t="s">
        <v>13</v>
      </c>
      <c r="Q529" s="10" t="s">
        <v>14</v>
      </c>
    </row>
    <row r="530" spans="1:17" s="3" customFormat="1" ht="15.75" customHeight="1">
      <c r="A530" s="77" t="s">
        <v>20</v>
      </c>
      <c r="B530" s="16" t="s">
        <v>122</v>
      </c>
      <c r="C530" s="64">
        <v>318475</v>
      </c>
      <c r="D530" s="19">
        <v>314226.06</v>
      </c>
      <c r="E530" s="19">
        <v>186317</v>
      </c>
      <c r="F530" s="19">
        <v>181881</v>
      </c>
      <c r="G530" s="19">
        <v>126800.72</v>
      </c>
      <c r="H530" s="19">
        <v>185501.22</v>
      </c>
      <c r="I530" s="19">
        <v>120823.12</v>
      </c>
      <c r="J530" s="19">
        <v>177247.9</v>
      </c>
      <c r="K530" s="19">
        <v>185167</v>
      </c>
      <c r="L530" s="19">
        <v>149282</v>
      </c>
      <c r="M530" s="19">
        <v>351882</v>
      </c>
      <c r="N530" s="19">
        <v>189165</v>
      </c>
      <c r="O530" s="19">
        <v>188632</v>
      </c>
      <c r="P530" s="65">
        <v>393357</v>
      </c>
      <c r="Q530" s="21">
        <f>SUM(C530:P530)</f>
        <v>3068757.02</v>
      </c>
    </row>
    <row r="531" spans="1:17" ht="15.75" customHeight="1">
      <c r="A531" s="78"/>
      <c r="B531" s="49" t="s">
        <v>15</v>
      </c>
      <c r="C531" s="57">
        <v>300310</v>
      </c>
      <c r="D531" s="17">
        <v>303090.62</v>
      </c>
      <c r="E531" s="17">
        <v>178481</v>
      </c>
      <c r="F531" s="17">
        <v>173836</v>
      </c>
      <c r="G531" s="17">
        <v>120061.61</v>
      </c>
      <c r="H531" s="17">
        <v>180602.5</v>
      </c>
      <c r="I531" s="17">
        <v>119461.21</v>
      </c>
      <c r="J531" s="17">
        <v>167126.2</v>
      </c>
      <c r="K531" s="17">
        <v>180309</v>
      </c>
      <c r="L531" s="17">
        <v>143651</v>
      </c>
      <c r="M531" s="17">
        <v>337653</v>
      </c>
      <c r="N531" s="17">
        <v>180325</v>
      </c>
      <c r="O531" s="17">
        <v>176709</v>
      </c>
      <c r="P531" s="66">
        <v>379231</v>
      </c>
      <c r="Q531" s="21">
        <f>SUM(C531:P531)</f>
        <v>2940847.1399999997</v>
      </c>
    </row>
    <row r="532" spans="1:17" ht="15.75">
      <c r="A532" s="78"/>
      <c r="B532" s="49" t="s">
        <v>16</v>
      </c>
      <c r="C532" s="57">
        <v>283648</v>
      </c>
      <c r="D532" s="17">
        <v>283561.67</v>
      </c>
      <c r="E532" s="17">
        <v>167836</v>
      </c>
      <c r="F532" s="17">
        <v>163524</v>
      </c>
      <c r="G532" s="17">
        <v>116377.09</v>
      </c>
      <c r="H532" s="17">
        <v>171908.61</v>
      </c>
      <c r="I532" s="17">
        <v>113612.47</v>
      </c>
      <c r="J532" s="17">
        <v>160259.37</v>
      </c>
      <c r="K532" s="17">
        <v>174775</v>
      </c>
      <c r="L532" s="17">
        <v>137419</v>
      </c>
      <c r="M532" s="17">
        <v>334965</v>
      </c>
      <c r="N532" s="17">
        <v>174073</v>
      </c>
      <c r="O532" s="17">
        <v>164740</v>
      </c>
      <c r="P532" s="66">
        <v>358767</v>
      </c>
      <c r="Q532" s="21">
        <f>SUM(C532:P532)</f>
        <v>2805466.21</v>
      </c>
    </row>
    <row r="533" spans="1:17" ht="15">
      <c r="A533" s="78"/>
      <c r="B533" s="50" t="s">
        <v>125</v>
      </c>
      <c r="C533" s="58">
        <f>C530/C531*100-100</f>
        <v>6.048749625387103</v>
      </c>
      <c r="D533" s="56">
        <f aca="true" t="shared" si="240" ref="D533:Q533">D530/D531*100-100</f>
        <v>3.6739639121791328</v>
      </c>
      <c r="E533" s="56">
        <f t="shared" si="240"/>
        <v>4.390383290098114</v>
      </c>
      <c r="F533" s="56">
        <f t="shared" si="240"/>
        <v>4.627925170850688</v>
      </c>
      <c r="G533" s="56">
        <f t="shared" si="240"/>
        <v>5.613043170085746</v>
      </c>
      <c r="H533" s="56">
        <f t="shared" si="240"/>
        <v>2.712431998449631</v>
      </c>
      <c r="I533" s="56">
        <f t="shared" si="240"/>
        <v>1.1400437012148075</v>
      </c>
      <c r="J533" s="56">
        <f t="shared" si="240"/>
        <v>6.056321510331713</v>
      </c>
      <c r="K533" s="56">
        <f t="shared" si="240"/>
        <v>2.694263736141849</v>
      </c>
      <c r="L533" s="56">
        <f t="shared" si="240"/>
        <v>3.919917021113676</v>
      </c>
      <c r="M533" s="56">
        <f t="shared" si="240"/>
        <v>4.214089612708904</v>
      </c>
      <c r="N533" s="56">
        <f t="shared" si="240"/>
        <v>4.902259808678778</v>
      </c>
      <c r="O533" s="56">
        <f t="shared" si="240"/>
        <v>6.747251130389515</v>
      </c>
      <c r="P533" s="67">
        <f t="shared" si="240"/>
        <v>3.7249064554321762</v>
      </c>
      <c r="Q533" s="62">
        <f t="shared" si="240"/>
        <v>4.3494229353246965</v>
      </c>
    </row>
    <row r="534" spans="1:17" ht="15">
      <c r="A534" s="78"/>
      <c r="B534" s="50" t="s">
        <v>124</v>
      </c>
      <c r="C534" s="59">
        <f>C530-C531</f>
        <v>18165</v>
      </c>
      <c r="D534" s="18">
        <f aca="true" t="shared" si="241" ref="D534:Q534">D530-D531</f>
        <v>11135.440000000002</v>
      </c>
      <c r="E534" s="18">
        <f t="shared" si="241"/>
        <v>7836</v>
      </c>
      <c r="F534" s="18">
        <f t="shared" si="241"/>
        <v>8045</v>
      </c>
      <c r="G534" s="18">
        <f t="shared" si="241"/>
        <v>6739.110000000001</v>
      </c>
      <c r="H534" s="18">
        <f t="shared" si="241"/>
        <v>4898.720000000001</v>
      </c>
      <c r="I534" s="18">
        <f t="shared" si="241"/>
        <v>1361.909999999989</v>
      </c>
      <c r="J534" s="18">
        <f t="shared" si="241"/>
        <v>10121.699999999983</v>
      </c>
      <c r="K534" s="18">
        <f t="shared" si="241"/>
        <v>4858</v>
      </c>
      <c r="L534" s="18">
        <f t="shared" si="241"/>
        <v>5631</v>
      </c>
      <c r="M534" s="18">
        <f t="shared" si="241"/>
        <v>14229</v>
      </c>
      <c r="N534" s="18">
        <f t="shared" si="241"/>
        <v>8840</v>
      </c>
      <c r="O534" s="18">
        <f t="shared" si="241"/>
        <v>11923</v>
      </c>
      <c r="P534" s="68">
        <f t="shared" si="241"/>
        <v>14126</v>
      </c>
      <c r="Q534" s="22">
        <f t="shared" si="241"/>
        <v>127909.88000000035</v>
      </c>
    </row>
    <row r="535" spans="1:17" ht="15" customHeight="1">
      <c r="A535" s="78"/>
      <c r="B535" s="50" t="s">
        <v>24</v>
      </c>
      <c r="C535" s="58">
        <f>C531/C532*100-100</f>
        <v>5.874182084837543</v>
      </c>
      <c r="D535" s="56">
        <f aca="true" t="shared" si="242" ref="D535:Q535">D531/D532*100-100</f>
        <v>6.887020379023738</v>
      </c>
      <c r="E535" s="56">
        <f t="shared" si="242"/>
        <v>6.3425010128935355</v>
      </c>
      <c r="F535" s="56">
        <f t="shared" si="242"/>
        <v>6.306107971918479</v>
      </c>
      <c r="G535" s="56">
        <f t="shared" si="242"/>
        <v>3.166018328865249</v>
      </c>
      <c r="H535" s="56">
        <f t="shared" si="242"/>
        <v>5.0572743273300915</v>
      </c>
      <c r="I535" s="56">
        <f t="shared" si="242"/>
        <v>5.147973633528082</v>
      </c>
      <c r="J535" s="56">
        <f t="shared" si="242"/>
        <v>4.284822784464964</v>
      </c>
      <c r="K535" s="56">
        <f t="shared" si="242"/>
        <v>3.166356744385638</v>
      </c>
      <c r="L535" s="56">
        <f t="shared" si="242"/>
        <v>4.535035184363153</v>
      </c>
      <c r="M535" s="56">
        <f t="shared" si="242"/>
        <v>0.8024719000492553</v>
      </c>
      <c r="N535" s="56">
        <f t="shared" si="242"/>
        <v>3.5915966290004775</v>
      </c>
      <c r="O535" s="56">
        <f t="shared" si="242"/>
        <v>7.265387883938331</v>
      </c>
      <c r="P535" s="67">
        <f t="shared" si="242"/>
        <v>5.703980577923829</v>
      </c>
      <c r="Q535" s="62">
        <f t="shared" si="242"/>
        <v>4.825612567260237</v>
      </c>
    </row>
    <row r="536" spans="1:17" ht="15.75" customHeight="1" thickBot="1">
      <c r="A536" s="79"/>
      <c r="B536" s="51" t="s">
        <v>123</v>
      </c>
      <c r="C536" s="60">
        <f>C531-C532</f>
        <v>16662</v>
      </c>
      <c r="D536" s="61">
        <f aca="true" t="shared" si="243" ref="D536:Q536">D531-D532</f>
        <v>19528.95000000001</v>
      </c>
      <c r="E536" s="61">
        <f t="shared" si="243"/>
        <v>10645</v>
      </c>
      <c r="F536" s="61">
        <f t="shared" si="243"/>
        <v>10312</v>
      </c>
      <c r="G536" s="61">
        <f t="shared" si="243"/>
        <v>3684.520000000004</v>
      </c>
      <c r="H536" s="61">
        <f t="shared" si="243"/>
        <v>8693.890000000014</v>
      </c>
      <c r="I536" s="61">
        <f t="shared" si="243"/>
        <v>5848.740000000005</v>
      </c>
      <c r="J536" s="61">
        <f t="shared" si="243"/>
        <v>6866.830000000016</v>
      </c>
      <c r="K536" s="61">
        <f t="shared" si="243"/>
        <v>5534</v>
      </c>
      <c r="L536" s="61">
        <f t="shared" si="243"/>
        <v>6232</v>
      </c>
      <c r="M536" s="61">
        <f t="shared" si="243"/>
        <v>2688</v>
      </c>
      <c r="N536" s="61">
        <f t="shared" si="243"/>
        <v>6252</v>
      </c>
      <c r="O536" s="61">
        <f t="shared" si="243"/>
        <v>11969</v>
      </c>
      <c r="P536" s="69">
        <f t="shared" si="243"/>
        <v>20464</v>
      </c>
      <c r="Q536" s="63">
        <f t="shared" si="243"/>
        <v>135380.9299999997</v>
      </c>
    </row>
    <row r="537" spans="1:17" ht="15.75" customHeight="1">
      <c r="A537" s="77" t="s">
        <v>23</v>
      </c>
      <c r="B537" s="16" t="s">
        <v>122</v>
      </c>
      <c r="C537" s="64">
        <v>20838.333333333332</v>
      </c>
      <c r="D537" s="19">
        <v>22369.333333333332</v>
      </c>
      <c r="E537" s="19">
        <v>12341.333333333332</v>
      </c>
      <c r="F537" s="19">
        <v>13168.333333333334</v>
      </c>
      <c r="G537" s="19">
        <v>8975</v>
      </c>
      <c r="H537" s="19">
        <v>12990.333333333332</v>
      </c>
      <c r="I537" s="19">
        <v>9054</v>
      </c>
      <c r="J537" s="19">
        <v>13576.666666666668</v>
      </c>
      <c r="K537" s="19">
        <v>13331.666666666668</v>
      </c>
      <c r="L537" s="19">
        <v>10476</v>
      </c>
      <c r="M537" s="19">
        <v>24301</v>
      </c>
      <c r="N537" s="19">
        <v>12219.333333333332</v>
      </c>
      <c r="O537" s="19">
        <v>14117.666666666666</v>
      </c>
      <c r="P537" s="65">
        <v>24051.333333333332</v>
      </c>
      <c r="Q537" s="21">
        <f>SUM(C537:P537)</f>
        <v>211810.33333333334</v>
      </c>
    </row>
    <row r="538" spans="1:17" ht="15.75" customHeight="1">
      <c r="A538" s="78"/>
      <c r="B538" s="49" t="s">
        <v>15</v>
      </c>
      <c r="C538" s="57">
        <v>20375.666666666664</v>
      </c>
      <c r="D538" s="17">
        <v>21987</v>
      </c>
      <c r="E538" s="17">
        <v>12132.333333333332</v>
      </c>
      <c r="F538" s="17">
        <v>12718.666666666668</v>
      </c>
      <c r="G538" s="17">
        <v>8873.333333333332</v>
      </c>
      <c r="H538" s="17">
        <v>12927.666666666668</v>
      </c>
      <c r="I538" s="17">
        <v>8877.333333333334</v>
      </c>
      <c r="J538" s="17">
        <v>13463</v>
      </c>
      <c r="K538" s="17">
        <v>13196</v>
      </c>
      <c r="L538" s="17">
        <v>10291.666666666666</v>
      </c>
      <c r="M538" s="17">
        <v>24426.333333333332</v>
      </c>
      <c r="N538" s="17">
        <v>12080</v>
      </c>
      <c r="O538" s="17">
        <v>13680.333333333332</v>
      </c>
      <c r="P538" s="66">
        <v>23531.666666666664</v>
      </c>
      <c r="Q538" s="21">
        <f>SUM(C538:P538)</f>
        <v>208561</v>
      </c>
    </row>
    <row r="539" spans="1:17" ht="15.75">
      <c r="A539" s="78"/>
      <c r="B539" s="49" t="s">
        <v>16</v>
      </c>
      <c r="C539" s="57">
        <v>19800.333333333332</v>
      </c>
      <c r="D539" s="17">
        <v>21709.666666666668</v>
      </c>
      <c r="E539" s="17">
        <v>11920</v>
      </c>
      <c r="F539" s="17">
        <v>12468</v>
      </c>
      <c r="G539" s="17">
        <v>8657</v>
      </c>
      <c r="H539" s="17">
        <v>12860.666666666668</v>
      </c>
      <c r="I539" s="17">
        <v>8876.666666666668</v>
      </c>
      <c r="J539" s="17">
        <v>13359.333333333334</v>
      </c>
      <c r="K539" s="17">
        <v>13164.666666666668</v>
      </c>
      <c r="L539" s="17">
        <v>10245.666666666666</v>
      </c>
      <c r="M539" s="17">
        <v>24428</v>
      </c>
      <c r="N539" s="17">
        <v>12093</v>
      </c>
      <c r="O539" s="17">
        <v>13444</v>
      </c>
      <c r="P539" s="66">
        <v>23186.666666666668</v>
      </c>
      <c r="Q539" s="21">
        <f>SUM(C539:P539)</f>
        <v>206213.66666666666</v>
      </c>
    </row>
    <row r="540" spans="1:17" ht="15">
      <c r="A540" s="78"/>
      <c r="B540" s="50" t="s">
        <v>125</v>
      </c>
      <c r="C540" s="58">
        <f>C537/C538*100-100</f>
        <v>2.270682349861758</v>
      </c>
      <c r="D540" s="56">
        <f aca="true" t="shared" si="244" ref="D540:Q540">D537/D538*100-100</f>
        <v>1.7389063234335396</v>
      </c>
      <c r="E540" s="56">
        <f t="shared" si="244"/>
        <v>1.722669450778909</v>
      </c>
      <c r="F540" s="56">
        <f t="shared" si="244"/>
        <v>3.53548589998951</v>
      </c>
      <c r="G540" s="56">
        <f t="shared" si="244"/>
        <v>1.1457550713749072</v>
      </c>
      <c r="H540" s="56">
        <f t="shared" si="244"/>
        <v>0.4847484722687625</v>
      </c>
      <c r="I540" s="56">
        <f t="shared" si="244"/>
        <v>1.9900871132472133</v>
      </c>
      <c r="J540" s="56">
        <f t="shared" si="244"/>
        <v>0.8442892866869869</v>
      </c>
      <c r="K540" s="56">
        <f t="shared" si="244"/>
        <v>1.0280893199959564</v>
      </c>
      <c r="L540" s="56">
        <f t="shared" si="244"/>
        <v>1.7910931174089058</v>
      </c>
      <c r="M540" s="56">
        <f t="shared" si="244"/>
        <v>-0.5131074386932113</v>
      </c>
      <c r="N540" s="56">
        <f t="shared" si="244"/>
        <v>1.1534216335540748</v>
      </c>
      <c r="O540" s="56">
        <f t="shared" si="244"/>
        <v>3.1968031968032022</v>
      </c>
      <c r="P540" s="67">
        <f t="shared" si="244"/>
        <v>2.208371697712309</v>
      </c>
      <c r="Q540" s="62">
        <f t="shared" si="244"/>
        <v>1.5579774422511008</v>
      </c>
    </row>
    <row r="541" spans="1:17" ht="15">
      <c r="A541" s="78"/>
      <c r="B541" s="50" t="s">
        <v>124</v>
      </c>
      <c r="C541" s="59">
        <f>C537-C538</f>
        <v>462.6666666666679</v>
      </c>
      <c r="D541" s="18">
        <f aca="true" t="shared" si="245" ref="D541:Q541">D537-D538</f>
        <v>382.3333333333321</v>
      </c>
      <c r="E541" s="18">
        <f t="shared" si="245"/>
        <v>209</v>
      </c>
      <c r="F541" s="18">
        <f t="shared" si="245"/>
        <v>449.66666666666606</v>
      </c>
      <c r="G541" s="18">
        <f t="shared" si="245"/>
        <v>101.66666666666788</v>
      </c>
      <c r="H541" s="18">
        <f t="shared" si="245"/>
        <v>62.66666666666424</v>
      </c>
      <c r="I541" s="18">
        <f t="shared" si="245"/>
        <v>176.66666666666606</v>
      </c>
      <c r="J541" s="18">
        <f t="shared" si="245"/>
        <v>113.66666666666788</v>
      </c>
      <c r="K541" s="18">
        <f t="shared" si="245"/>
        <v>135.66666666666788</v>
      </c>
      <c r="L541" s="18">
        <f t="shared" si="245"/>
        <v>184.33333333333394</v>
      </c>
      <c r="M541" s="18">
        <f t="shared" si="245"/>
        <v>-125.33333333333212</v>
      </c>
      <c r="N541" s="18">
        <f t="shared" si="245"/>
        <v>139.33333333333212</v>
      </c>
      <c r="O541" s="18">
        <f t="shared" si="245"/>
        <v>437.33333333333394</v>
      </c>
      <c r="P541" s="68">
        <f t="shared" si="245"/>
        <v>519.6666666666679</v>
      </c>
      <c r="Q541" s="22">
        <f t="shared" si="245"/>
        <v>3249.333333333343</v>
      </c>
    </row>
    <row r="542" spans="1:17" ht="15" customHeight="1">
      <c r="A542" s="78"/>
      <c r="B542" s="50" t="s">
        <v>24</v>
      </c>
      <c r="C542" s="58">
        <f>C538/C539*100-100</f>
        <v>2.905674988636548</v>
      </c>
      <c r="D542" s="56">
        <f aca="true" t="shared" si="246" ref="D542:Q542">D538/D539*100-100</f>
        <v>1.2774647238557293</v>
      </c>
      <c r="E542" s="56">
        <f t="shared" si="246"/>
        <v>1.78131991051454</v>
      </c>
      <c r="F542" s="56">
        <f t="shared" si="246"/>
        <v>2.01048016254947</v>
      </c>
      <c r="G542" s="56">
        <f t="shared" si="246"/>
        <v>2.498941126641242</v>
      </c>
      <c r="H542" s="56">
        <f t="shared" si="246"/>
        <v>0.5209683271992134</v>
      </c>
      <c r="I542" s="56">
        <f t="shared" si="246"/>
        <v>0.0075103266992186946</v>
      </c>
      <c r="J542" s="56">
        <f t="shared" si="246"/>
        <v>0.7759868256898841</v>
      </c>
      <c r="K542" s="56">
        <f t="shared" si="246"/>
        <v>0.23801083708916337</v>
      </c>
      <c r="L542" s="56">
        <f t="shared" si="246"/>
        <v>0.44897029638546826</v>
      </c>
      <c r="M542" s="56">
        <f t="shared" si="246"/>
        <v>-0.006822771682763573</v>
      </c>
      <c r="N542" s="56">
        <f t="shared" si="246"/>
        <v>-0.10750020673117433</v>
      </c>
      <c r="O542" s="56">
        <f t="shared" si="246"/>
        <v>1.757909352375279</v>
      </c>
      <c r="P542" s="67">
        <f t="shared" si="246"/>
        <v>1.487924094307047</v>
      </c>
      <c r="Q542" s="62">
        <f t="shared" si="246"/>
        <v>1.1383015351391208</v>
      </c>
    </row>
    <row r="543" spans="1:17" ht="15.75" customHeight="1" thickBot="1">
      <c r="A543" s="79"/>
      <c r="B543" s="51" t="s">
        <v>123</v>
      </c>
      <c r="C543" s="60">
        <f>C538-C539</f>
        <v>575.3333333333321</v>
      </c>
      <c r="D543" s="61">
        <f aca="true" t="shared" si="247" ref="D543:Q543">D538-D539</f>
        <v>277.3333333333321</v>
      </c>
      <c r="E543" s="61">
        <f t="shared" si="247"/>
        <v>212.33333333333212</v>
      </c>
      <c r="F543" s="61">
        <f t="shared" si="247"/>
        <v>250.66666666666788</v>
      </c>
      <c r="G543" s="61">
        <f t="shared" si="247"/>
        <v>216.33333333333212</v>
      </c>
      <c r="H543" s="61">
        <f t="shared" si="247"/>
        <v>67</v>
      </c>
      <c r="I543" s="61">
        <f t="shared" si="247"/>
        <v>0.6666666666660603</v>
      </c>
      <c r="J543" s="61">
        <f t="shared" si="247"/>
        <v>103.66666666666606</v>
      </c>
      <c r="K543" s="61">
        <f t="shared" si="247"/>
        <v>31.33333333333212</v>
      </c>
      <c r="L543" s="61">
        <f t="shared" si="247"/>
        <v>46</v>
      </c>
      <c r="M543" s="61">
        <f t="shared" si="247"/>
        <v>-1.6666666666678793</v>
      </c>
      <c r="N543" s="61">
        <f t="shared" si="247"/>
        <v>-13</v>
      </c>
      <c r="O543" s="61">
        <f t="shared" si="247"/>
        <v>236.33333333333212</v>
      </c>
      <c r="P543" s="69">
        <f t="shared" si="247"/>
        <v>344.99999999999636</v>
      </c>
      <c r="Q543" s="63">
        <f t="shared" si="247"/>
        <v>2347.333333333343</v>
      </c>
    </row>
    <row r="544" spans="1:17" ht="15.75" customHeight="1">
      <c r="A544" s="77" t="s">
        <v>21</v>
      </c>
      <c r="B544" s="16" t="s">
        <v>122</v>
      </c>
      <c r="C544" s="64">
        <v>15283.132048308406</v>
      </c>
      <c r="D544" s="19">
        <v>14047.180365977232</v>
      </c>
      <c r="E544" s="19">
        <v>15096.991140881591</v>
      </c>
      <c r="F544" s="19">
        <v>13811.99848120491</v>
      </c>
      <c r="G544" s="19">
        <v>14128.2139275766</v>
      </c>
      <c r="H544" s="19">
        <v>14279.943034564165</v>
      </c>
      <c r="I544" s="19">
        <v>13344.722774464324</v>
      </c>
      <c r="J544" s="19">
        <v>13055.33267861527</v>
      </c>
      <c r="K544" s="19">
        <v>13889.261157644703</v>
      </c>
      <c r="L544" s="19">
        <v>14249.904543718976</v>
      </c>
      <c r="M544" s="19">
        <v>14480.144850006172</v>
      </c>
      <c r="N544" s="19">
        <v>15480.795460745268</v>
      </c>
      <c r="O544" s="19">
        <v>13361.414775812811</v>
      </c>
      <c r="P544" s="65">
        <v>16354.893699586995</v>
      </c>
      <c r="Q544" s="21">
        <f>Q530/Q537*1000</f>
        <v>14488.230917282914</v>
      </c>
    </row>
    <row r="545" spans="1:17" ht="15.75" customHeight="1">
      <c r="A545" s="78"/>
      <c r="B545" s="49" t="s">
        <v>15</v>
      </c>
      <c r="C545" s="57">
        <v>14738.658857787887</v>
      </c>
      <c r="D545" s="17">
        <v>13784.992040751353</v>
      </c>
      <c r="E545" s="17">
        <v>14711.18498777372</v>
      </c>
      <c r="F545" s="17">
        <v>13667.784883111435</v>
      </c>
      <c r="G545" s="17">
        <v>13530.609691960934</v>
      </c>
      <c r="H545" s="17">
        <v>13970.231802593918</v>
      </c>
      <c r="I545" s="17">
        <v>13456.880069089817</v>
      </c>
      <c r="J545" s="17">
        <v>12413.741365223204</v>
      </c>
      <c r="K545" s="17">
        <v>13663.913307062747</v>
      </c>
      <c r="L545" s="17">
        <v>13957.991902834008</v>
      </c>
      <c r="M545" s="17">
        <v>13823.319095511675</v>
      </c>
      <c r="N545" s="17">
        <v>14927.566225165563</v>
      </c>
      <c r="O545" s="17">
        <v>12917.009819448846</v>
      </c>
      <c r="P545" s="66">
        <v>16115.773071747291</v>
      </c>
      <c r="Q545" s="21">
        <f>Q531/Q538*1000</f>
        <v>14100.657073949586</v>
      </c>
    </row>
    <row r="546" spans="1:17" ht="15.75">
      <c r="A546" s="78"/>
      <c r="B546" s="49" t="s">
        <v>16</v>
      </c>
      <c r="C546" s="57">
        <v>14325.415397047189</v>
      </c>
      <c r="D546" s="17">
        <v>13061.539559950252</v>
      </c>
      <c r="E546" s="17">
        <v>14080.20134228188</v>
      </c>
      <c r="F546" s="17">
        <v>13115.495668912416</v>
      </c>
      <c r="G546" s="17">
        <v>13443.120018482154</v>
      </c>
      <c r="H546" s="17">
        <v>13367.006116842049</v>
      </c>
      <c r="I546" s="17">
        <v>12799.001502065337</v>
      </c>
      <c r="J546" s="17">
        <v>11996.060432157294</v>
      </c>
      <c r="K546" s="17">
        <v>13276.067250721628</v>
      </c>
      <c r="L546" s="17">
        <v>13412.401991085662</v>
      </c>
      <c r="M546" s="17">
        <v>13712.33830031112</v>
      </c>
      <c r="N546" s="17">
        <v>14394.525758703383</v>
      </c>
      <c r="O546" s="17">
        <v>12253.793513835168</v>
      </c>
      <c r="P546" s="66">
        <v>15472.987349051178</v>
      </c>
      <c r="Q546" s="21">
        <f>Q532/Q539*1000</f>
        <v>13604.657030491027</v>
      </c>
    </row>
    <row r="547" spans="1:17" ht="15">
      <c r="A547" s="78"/>
      <c r="B547" s="50" t="s">
        <v>125</v>
      </c>
      <c r="C547" s="58">
        <f>C544/C545*100-100</f>
        <v>3.6941840894351117</v>
      </c>
      <c r="D547" s="56">
        <f aca="true" t="shared" si="248" ref="D547:Q547">D544/D545*100-100</f>
        <v>1.9019838709430985</v>
      </c>
      <c r="E547" s="56">
        <f t="shared" si="248"/>
        <v>2.622536209207567</v>
      </c>
      <c r="F547" s="56">
        <f t="shared" si="248"/>
        <v>1.0551351175542152</v>
      </c>
      <c r="G547" s="56">
        <f t="shared" si="248"/>
        <v>4.416683720990974</v>
      </c>
      <c r="H547" s="56">
        <f t="shared" si="248"/>
        <v>2.216936958145112</v>
      </c>
      <c r="I547" s="56">
        <f t="shared" si="248"/>
        <v>-0.8334568937945335</v>
      </c>
      <c r="J547" s="56">
        <f t="shared" si="248"/>
        <v>5.1683960098400945</v>
      </c>
      <c r="K547" s="56">
        <f t="shared" si="248"/>
        <v>1.649218972031079</v>
      </c>
      <c r="L547" s="56">
        <f t="shared" si="248"/>
        <v>2.091365598411741</v>
      </c>
      <c r="M547" s="56">
        <f t="shared" si="248"/>
        <v>4.75157775029416</v>
      </c>
      <c r="N547" s="56">
        <f t="shared" si="248"/>
        <v>3.706091316125253</v>
      </c>
      <c r="O547" s="56">
        <f t="shared" si="248"/>
        <v>3.440463099244795</v>
      </c>
      <c r="P547" s="67">
        <f t="shared" si="248"/>
        <v>1.4837676528153025</v>
      </c>
      <c r="Q547" s="62">
        <f t="shared" si="248"/>
        <v>2.7486225734072605</v>
      </c>
    </row>
    <row r="548" spans="1:17" ht="15">
      <c r="A548" s="78"/>
      <c r="B548" s="50" t="s">
        <v>124</v>
      </c>
      <c r="C548" s="59">
        <f>C544-C545</f>
        <v>544.473190520519</v>
      </c>
      <c r="D548" s="18">
        <f aca="true" t="shared" si="249" ref="D548:Q548">D544-D545</f>
        <v>262.18832522587945</v>
      </c>
      <c r="E548" s="18">
        <f t="shared" si="249"/>
        <v>385.80615310787107</v>
      </c>
      <c r="F548" s="18">
        <f t="shared" si="249"/>
        <v>144.2135980934745</v>
      </c>
      <c r="G548" s="18">
        <f t="shared" si="249"/>
        <v>597.6042356156668</v>
      </c>
      <c r="H548" s="18">
        <f t="shared" si="249"/>
        <v>309.71123197024644</v>
      </c>
      <c r="I548" s="18">
        <f t="shared" si="249"/>
        <v>-112.1572946254928</v>
      </c>
      <c r="J548" s="18">
        <f t="shared" si="249"/>
        <v>641.5913133920658</v>
      </c>
      <c r="K548" s="18">
        <f t="shared" si="249"/>
        <v>225.34785058195666</v>
      </c>
      <c r="L548" s="18">
        <f t="shared" si="249"/>
        <v>291.9126408849679</v>
      </c>
      <c r="M548" s="18">
        <f t="shared" si="249"/>
        <v>656.8257544944972</v>
      </c>
      <c r="N548" s="18">
        <f t="shared" si="249"/>
        <v>553.2292355797053</v>
      </c>
      <c r="O548" s="18">
        <f t="shared" si="249"/>
        <v>444.40495636396554</v>
      </c>
      <c r="P548" s="68">
        <f t="shared" si="249"/>
        <v>239.12062783970396</v>
      </c>
      <c r="Q548" s="22">
        <f t="shared" si="249"/>
        <v>387.5738433333281</v>
      </c>
    </row>
    <row r="549" spans="1:17" ht="15" customHeight="1">
      <c r="A549" s="78"/>
      <c r="B549" s="50" t="s">
        <v>24</v>
      </c>
      <c r="C549" s="58">
        <f>C545/C546*100-100</f>
        <v>2.884687454339897</v>
      </c>
      <c r="D549" s="56">
        <f aca="true" t="shared" si="250" ref="D549:Q549">D545/D546*100-100</f>
        <v>5.538799446118702</v>
      </c>
      <c r="E549" s="56">
        <f t="shared" si="250"/>
        <v>4.481353853918549</v>
      </c>
      <c r="F549" s="56">
        <f t="shared" si="250"/>
        <v>4.210967150163512</v>
      </c>
      <c r="G549" s="56">
        <f t="shared" si="250"/>
        <v>0.6508137497730928</v>
      </c>
      <c r="H549" s="56">
        <f t="shared" si="250"/>
        <v>4.512795763531699</v>
      </c>
      <c r="I549" s="56">
        <f t="shared" si="250"/>
        <v>5.140077270233306</v>
      </c>
      <c r="J549" s="56">
        <f t="shared" si="250"/>
        <v>3.4818175135751517</v>
      </c>
      <c r="K549" s="56">
        <f t="shared" si="250"/>
        <v>2.921392676133337</v>
      </c>
      <c r="L549" s="56">
        <f t="shared" si="250"/>
        <v>4.0678016667779815</v>
      </c>
      <c r="M549" s="56">
        <f t="shared" si="250"/>
        <v>0.809349891827253</v>
      </c>
      <c r="N549" s="56">
        <f t="shared" si="250"/>
        <v>3.703077651862799</v>
      </c>
      <c r="O549" s="56">
        <f t="shared" si="250"/>
        <v>5.41233459552646</v>
      </c>
      <c r="P549" s="67">
        <f t="shared" si="250"/>
        <v>4.154244479076169</v>
      </c>
      <c r="Q549" s="62">
        <f t="shared" si="250"/>
        <v>3.6458107128089665</v>
      </c>
    </row>
    <row r="550" spans="1:17" ht="15.75" customHeight="1" thickBot="1">
      <c r="A550" s="79"/>
      <c r="B550" s="51" t="s">
        <v>123</v>
      </c>
      <c r="C550" s="60">
        <f>C545-C546</f>
        <v>413.2434607406976</v>
      </c>
      <c r="D550" s="61">
        <f aca="true" t="shared" si="251" ref="D550:Q550">D545-D546</f>
        <v>723.452480801101</v>
      </c>
      <c r="E550" s="61">
        <f t="shared" si="251"/>
        <v>630.9836454918404</v>
      </c>
      <c r="F550" s="61">
        <f t="shared" si="251"/>
        <v>552.2892141990196</v>
      </c>
      <c r="G550" s="61">
        <f t="shared" si="251"/>
        <v>87.48967347877988</v>
      </c>
      <c r="H550" s="61">
        <f t="shared" si="251"/>
        <v>603.2256857518696</v>
      </c>
      <c r="I550" s="61">
        <f t="shared" si="251"/>
        <v>657.8785670244797</v>
      </c>
      <c r="J550" s="61">
        <f t="shared" si="251"/>
        <v>417.6809330659107</v>
      </c>
      <c r="K550" s="61">
        <f t="shared" si="251"/>
        <v>387.84605634111904</v>
      </c>
      <c r="L550" s="61">
        <f t="shared" si="251"/>
        <v>545.5899117483459</v>
      </c>
      <c r="M550" s="61">
        <f t="shared" si="251"/>
        <v>110.9807952005558</v>
      </c>
      <c r="N550" s="61">
        <f t="shared" si="251"/>
        <v>533.0404664621801</v>
      </c>
      <c r="O550" s="61">
        <f t="shared" si="251"/>
        <v>663.2163056136778</v>
      </c>
      <c r="P550" s="69">
        <f t="shared" si="251"/>
        <v>642.7857226961132</v>
      </c>
      <c r="Q550" s="63">
        <f t="shared" si="251"/>
        <v>496.00004345855814</v>
      </c>
    </row>
    <row r="553" spans="1:17" s="3" customFormat="1" ht="18">
      <c r="A553" s="83" t="s">
        <v>53</v>
      </c>
      <c r="B553" s="83"/>
      <c r="C553" s="83"/>
      <c r="D553" s="83"/>
      <c r="E553" s="83"/>
      <c r="F553" s="83"/>
      <c r="G553" s="83"/>
      <c r="H553" s="83"/>
      <c r="I553" s="83"/>
      <c r="J553" s="83"/>
      <c r="K553" s="83"/>
      <c r="L553" s="83"/>
      <c r="M553" s="83"/>
      <c r="N553" s="83"/>
      <c r="O553" s="83"/>
      <c r="P553" s="83"/>
      <c r="Q553" s="83"/>
    </row>
    <row r="554" s="3" customFormat="1" ht="13.5" thickBot="1">
      <c r="Q554" s="26" t="s">
        <v>74</v>
      </c>
    </row>
    <row r="555" spans="1:17" s="3" customFormat="1" ht="108.75" thickBot="1">
      <c r="A555" s="84" t="s">
        <v>18</v>
      </c>
      <c r="B555" s="85"/>
      <c r="C555" s="7" t="s">
        <v>0</v>
      </c>
      <c r="D555" s="8" t="s">
        <v>1</v>
      </c>
      <c r="E555" s="8" t="s">
        <v>2</v>
      </c>
      <c r="F555" s="8" t="s">
        <v>3</v>
      </c>
      <c r="G555" s="8" t="s">
        <v>4</v>
      </c>
      <c r="H555" s="8" t="s">
        <v>5</v>
      </c>
      <c r="I555" s="8" t="s">
        <v>6</v>
      </c>
      <c r="J555" s="8" t="s">
        <v>7</v>
      </c>
      <c r="K555" s="8" t="s">
        <v>8</v>
      </c>
      <c r="L555" s="8" t="s">
        <v>9</v>
      </c>
      <c r="M555" s="8" t="s">
        <v>10</v>
      </c>
      <c r="N555" s="8" t="s">
        <v>11</v>
      </c>
      <c r="O555" s="8" t="s">
        <v>12</v>
      </c>
      <c r="P555" s="9" t="s">
        <v>13</v>
      </c>
      <c r="Q555" s="10" t="s">
        <v>14</v>
      </c>
    </row>
    <row r="556" spans="1:17" s="3" customFormat="1" ht="15.75">
      <c r="A556" s="77" t="s">
        <v>20</v>
      </c>
      <c r="B556" s="16" t="s">
        <v>122</v>
      </c>
      <c r="C556" s="64">
        <v>103844</v>
      </c>
      <c r="D556" s="19">
        <v>68033.94</v>
      </c>
      <c r="E556" s="19">
        <v>46493</v>
      </c>
      <c r="F556" s="19">
        <v>50277</v>
      </c>
      <c r="G556" s="19">
        <v>33585.5</v>
      </c>
      <c r="H556" s="19">
        <v>69565.96</v>
      </c>
      <c r="I556" s="19">
        <v>32069.42</v>
      </c>
      <c r="J556" s="19">
        <v>47145.7</v>
      </c>
      <c r="K556" s="19">
        <v>36344</v>
      </c>
      <c r="L556" s="19">
        <v>41519</v>
      </c>
      <c r="M556" s="19">
        <v>104217</v>
      </c>
      <c r="N556" s="19">
        <v>60069.2</v>
      </c>
      <c r="O556" s="19">
        <v>48202</v>
      </c>
      <c r="P556" s="65">
        <v>109061</v>
      </c>
      <c r="Q556" s="21">
        <f>SUM(C556:P556)</f>
        <v>850426.72</v>
      </c>
    </row>
    <row r="557" spans="1:17" ht="15" customHeight="1">
      <c r="A557" s="78"/>
      <c r="B557" s="49" t="s">
        <v>15</v>
      </c>
      <c r="C557" s="57">
        <v>82871</v>
      </c>
      <c r="D557" s="17">
        <v>66559.46</v>
      </c>
      <c r="E557" s="17">
        <v>43863</v>
      </c>
      <c r="F557" s="17">
        <v>49166</v>
      </c>
      <c r="G557" s="17">
        <v>44392.44</v>
      </c>
      <c r="H557" s="17">
        <v>65040.44</v>
      </c>
      <c r="I557" s="17">
        <v>32799.22</v>
      </c>
      <c r="J557" s="17">
        <v>44288.5</v>
      </c>
      <c r="K557" s="17">
        <v>35655</v>
      </c>
      <c r="L557" s="17">
        <v>38782</v>
      </c>
      <c r="M557" s="17">
        <v>106322</v>
      </c>
      <c r="N557" s="17">
        <v>57700.5</v>
      </c>
      <c r="O557" s="17">
        <v>46532</v>
      </c>
      <c r="P557" s="66">
        <v>107288</v>
      </c>
      <c r="Q557" s="21">
        <f>SUM(C557:P557)</f>
        <v>821259.56</v>
      </c>
    </row>
    <row r="558" spans="1:17" ht="15" customHeight="1">
      <c r="A558" s="78"/>
      <c r="B558" s="49" t="s">
        <v>16</v>
      </c>
      <c r="C558" s="57">
        <v>79482</v>
      </c>
      <c r="D558" s="17">
        <v>64017.69</v>
      </c>
      <c r="E558" s="17">
        <v>40242</v>
      </c>
      <c r="F558" s="17">
        <v>45768</v>
      </c>
      <c r="G558" s="17">
        <v>29060.29</v>
      </c>
      <c r="H558" s="17">
        <v>60098.61</v>
      </c>
      <c r="I558" s="17">
        <v>30497.79</v>
      </c>
      <c r="J558" s="17">
        <v>42914.76</v>
      </c>
      <c r="K558" s="17">
        <v>34292</v>
      </c>
      <c r="L558" s="17">
        <v>37027</v>
      </c>
      <c r="M558" s="17">
        <v>103104</v>
      </c>
      <c r="N558" s="17">
        <v>55712.6</v>
      </c>
      <c r="O558" s="17">
        <v>43815.25</v>
      </c>
      <c r="P558" s="66">
        <v>104463</v>
      </c>
      <c r="Q558" s="21">
        <f>SUM(C558:P558)</f>
        <v>770494.99</v>
      </c>
    </row>
    <row r="559" spans="1:17" ht="15" customHeight="1">
      <c r="A559" s="78"/>
      <c r="B559" s="50" t="s">
        <v>125</v>
      </c>
      <c r="C559" s="58">
        <f>C556/C557*100-100</f>
        <v>25.30800883300553</v>
      </c>
      <c r="D559" s="56">
        <f aca="true" t="shared" si="252" ref="D559:Q559">D556/D557*100-100</f>
        <v>2.2152823956203918</v>
      </c>
      <c r="E559" s="56">
        <f t="shared" si="252"/>
        <v>5.99594191003807</v>
      </c>
      <c r="F559" s="56">
        <f t="shared" si="252"/>
        <v>2.2596916568360115</v>
      </c>
      <c r="G559" s="56">
        <f t="shared" si="252"/>
        <v>-24.3441000314468</v>
      </c>
      <c r="H559" s="56">
        <f t="shared" si="252"/>
        <v>6.9580095091607745</v>
      </c>
      <c r="I559" s="56">
        <f t="shared" si="252"/>
        <v>-2.2250529128436654</v>
      </c>
      <c r="J559" s="56">
        <f t="shared" si="252"/>
        <v>6.451336125630803</v>
      </c>
      <c r="K559" s="56">
        <f t="shared" si="252"/>
        <v>1.9324077969429254</v>
      </c>
      <c r="L559" s="56">
        <f t="shared" si="252"/>
        <v>7.057397761848279</v>
      </c>
      <c r="M559" s="56">
        <f t="shared" si="252"/>
        <v>-1.979834841331055</v>
      </c>
      <c r="N559" s="56">
        <f t="shared" si="252"/>
        <v>4.105163733416518</v>
      </c>
      <c r="O559" s="56">
        <f t="shared" si="252"/>
        <v>3.5889280495143225</v>
      </c>
      <c r="P559" s="67">
        <f t="shared" si="252"/>
        <v>1.652561330251288</v>
      </c>
      <c r="Q559" s="62">
        <f t="shared" si="252"/>
        <v>3.5515154307610004</v>
      </c>
    </row>
    <row r="560" spans="1:17" ht="15" customHeight="1">
      <c r="A560" s="78"/>
      <c r="B560" s="50" t="s">
        <v>124</v>
      </c>
      <c r="C560" s="59">
        <f>C556-C557</f>
        <v>20973</v>
      </c>
      <c r="D560" s="18">
        <f aca="true" t="shared" si="253" ref="D560:Q560">D556-D557</f>
        <v>1474.479999999996</v>
      </c>
      <c r="E560" s="18">
        <f t="shared" si="253"/>
        <v>2630</v>
      </c>
      <c r="F560" s="18">
        <f t="shared" si="253"/>
        <v>1111</v>
      </c>
      <c r="G560" s="18">
        <f t="shared" si="253"/>
        <v>-10806.940000000002</v>
      </c>
      <c r="H560" s="18">
        <f t="shared" si="253"/>
        <v>4525.520000000004</v>
      </c>
      <c r="I560" s="18">
        <f t="shared" si="253"/>
        <v>-729.8000000000029</v>
      </c>
      <c r="J560" s="18">
        <f t="shared" si="253"/>
        <v>2857.199999999997</v>
      </c>
      <c r="K560" s="18">
        <f t="shared" si="253"/>
        <v>689</v>
      </c>
      <c r="L560" s="18">
        <f t="shared" si="253"/>
        <v>2737</v>
      </c>
      <c r="M560" s="18">
        <f t="shared" si="253"/>
        <v>-2105</v>
      </c>
      <c r="N560" s="18">
        <f t="shared" si="253"/>
        <v>2368.699999999997</v>
      </c>
      <c r="O560" s="18">
        <f t="shared" si="253"/>
        <v>1670</v>
      </c>
      <c r="P560" s="68">
        <f t="shared" si="253"/>
        <v>1773</v>
      </c>
      <c r="Q560" s="22">
        <f t="shared" si="253"/>
        <v>29167.159999999916</v>
      </c>
    </row>
    <row r="561" spans="1:17" ht="15" customHeight="1">
      <c r="A561" s="78"/>
      <c r="B561" s="50" t="s">
        <v>24</v>
      </c>
      <c r="C561" s="58">
        <f>C557/C558*100-100</f>
        <v>4.263858483681844</v>
      </c>
      <c r="D561" s="56">
        <f aca="true" t="shared" si="254" ref="D561:Q561">D557/D558*100-100</f>
        <v>3.9704181766008873</v>
      </c>
      <c r="E561" s="56">
        <f t="shared" si="254"/>
        <v>8.998061726554354</v>
      </c>
      <c r="F561" s="56">
        <f t="shared" si="254"/>
        <v>7.424401328439089</v>
      </c>
      <c r="G561" s="56">
        <f t="shared" si="254"/>
        <v>52.75979696004413</v>
      </c>
      <c r="H561" s="56">
        <f t="shared" si="254"/>
        <v>8.222869048052871</v>
      </c>
      <c r="I561" s="56">
        <f t="shared" si="254"/>
        <v>7.5462189227481815</v>
      </c>
      <c r="J561" s="56">
        <f t="shared" si="254"/>
        <v>3.201089788222049</v>
      </c>
      <c r="K561" s="56">
        <f t="shared" si="254"/>
        <v>3.974687973871454</v>
      </c>
      <c r="L561" s="56">
        <f t="shared" si="254"/>
        <v>4.739784481594512</v>
      </c>
      <c r="M561" s="56">
        <f t="shared" si="254"/>
        <v>3.1211204220980733</v>
      </c>
      <c r="N561" s="56">
        <f t="shared" si="254"/>
        <v>3.568133599939685</v>
      </c>
      <c r="O561" s="56">
        <f t="shared" si="254"/>
        <v>6.200466732473274</v>
      </c>
      <c r="P561" s="67">
        <f t="shared" si="254"/>
        <v>2.704306788049365</v>
      </c>
      <c r="Q561" s="62">
        <f t="shared" si="254"/>
        <v>6.588565877631481</v>
      </c>
    </row>
    <row r="562" spans="1:17" ht="15" customHeight="1" thickBot="1">
      <c r="A562" s="97"/>
      <c r="B562" s="51" t="s">
        <v>123</v>
      </c>
      <c r="C562" s="60">
        <f>C557-C558</f>
        <v>3389</v>
      </c>
      <c r="D562" s="61">
        <f aca="true" t="shared" si="255" ref="D562:Q562">D557-D558</f>
        <v>2541.770000000004</v>
      </c>
      <c r="E562" s="61">
        <f t="shared" si="255"/>
        <v>3621</v>
      </c>
      <c r="F562" s="61">
        <f t="shared" si="255"/>
        <v>3398</v>
      </c>
      <c r="G562" s="61">
        <f t="shared" si="255"/>
        <v>15332.150000000001</v>
      </c>
      <c r="H562" s="61">
        <f t="shared" si="255"/>
        <v>4941.830000000002</v>
      </c>
      <c r="I562" s="61">
        <f t="shared" si="255"/>
        <v>2301.4300000000003</v>
      </c>
      <c r="J562" s="61">
        <f t="shared" si="255"/>
        <v>1373.739999999998</v>
      </c>
      <c r="K562" s="61">
        <f t="shared" si="255"/>
        <v>1363</v>
      </c>
      <c r="L562" s="61">
        <f t="shared" si="255"/>
        <v>1755</v>
      </c>
      <c r="M562" s="61">
        <f t="shared" si="255"/>
        <v>3218</v>
      </c>
      <c r="N562" s="61">
        <f t="shared" si="255"/>
        <v>1987.9000000000015</v>
      </c>
      <c r="O562" s="61">
        <f t="shared" si="255"/>
        <v>2716.75</v>
      </c>
      <c r="P562" s="69">
        <f t="shared" si="255"/>
        <v>2825</v>
      </c>
      <c r="Q562" s="63">
        <f t="shared" si="255"/>
        <v>50764.570000000065</v>
      </c>
    </row>
    <row r="563" spans="1:17" ht="15" customHeight="1">
      <c r="A563" s="96" t="s">
        <v>22</v>
      </c>
      <c r="B563" s="16" t="s">
        <v>122</v>
      </c>
      <c r="C563" s="64">
        <v>18642.666666666668</v>
      </c>
      <c r="D563" s="19">
        <v>14452</v>
      </c>
      <c r="E563" s="19">
        <v>11464</v>
      </c>
      <c r="F563" s="19">
        <v>16810.666666666664</v>
      </c>
      <c r="G563" s="19">
        <v>11395</v>
      </c>
      <c r="H563" s="19">
        <v>15273.333333333332</v>
      </c>
      <c r="I563" s="19">
        <v>7810.666666666666</v>
      </c>
      <c r="J563" s="19">
        <v>13429</v>
      </c>
      <c r="K563" s="19">
        <v>12738.333333333332</v>
      </c>
      <c r="L563" s="19">
        <v>14424.333333333334</v>
      </c>
      <c r="M563" s="19">
        <v>33632.333333333336</v>
      </c>
      <c r="N563" s="19">
        <v>15155.333333333332</v>
      </c>
      <c r="O563" s="19">
        <v>16551.333333333336</v>
      </c>
      <c r="P563" s="65">
        <v>22967.666666666668</v>
      </c>
      <c r="Q563" s="21">
        <f>SUM(C563:P563)</f>
        <v>224746.6666666667</v>
      </c>
    </row>
    <row r="564" spans="1:17" ht="15" customHeight="1">
      <c r="A564" s="78"/>
      <c r="B564" s="49" t="s">
        <v>15</v>
      </c>
      <c r="C564" s="57">
        <v>17800.333333333332</v>
      </c>
      <c r="D564" s="17">
        <v>13942</v>
      </c>
      <c r="E564" s="17">
        <v>11159</v>
      </c>
      <c r="F564" s="17">
        <v>16976</v>
      </c>
      <c r="G564" s="17">
        <v>11086.333333333334</v>
      </c>
      <c r="H564" s="17">
        <v>14497.333333333334</v>
      </c>
      <c r="I564" s="17">
        <v>7686.333333333333</v>
      </c>
      <c r="J564" s="17">
        <v>13215</v>
      </c>
      <c r="K564" s="17">
        <v>12723</v>
      </c>
      <c r="L564" s="17">
        <v>13953.666666666668</v>
      </c>
      <c r="M564" s="17">
        <v>29972.333333333336</v>
      </c>
      <c r="N564" s="17">
        <v>14922</v>
      </c>
      <c r="O564" s="17">
        <v>15899</v>
      </c>
      <c r="P564" s="66">
        <v>22769.666666666664</v>
      </c>
      <c r="Q564" s="21">
        <f>SUM(C564:P564)</f>
        <v>216601.99999999997</v>
      </c>
    </row>
    <row r="565" spans="1:17" ht="15" customHeight="1">
      <c r="A565" s="78"/>
      <c r="B565" s="49" t="s">
        <v>16</v>
      </c>
      <c r="C565" s="57">
        <v>17207</v>
      </c>
      <c r="D565" s="17">
        <v>13461</v>
      </c>
      <c r="E565" s="17">
        <v>11060</v>
      </c>
      <c r="F565" s="17">
        <v>17231</v>
      </c>
      <c r="G565" s="17">
        <v>10733.666666666668</v>
      </c>
      <c r="H565" s="17">
        <v>14288</v>
      </c>
      <c r="I565" s="17">
        <v>7239.333333333334</v>
      </c>
      <c r="J565" s="17">
        <v>12973</v>
      </c>
      <c r="K565" s="17">
        <v>12784.666666666666</v>
      </c>
      <c r="L565" s="17">
        <v>13473.666666666666</v>
      </c>
      <c r="M565" s="17">
        <v>28728.333333333332</v>
      </c>
      <c r="N565" s="17">
        <v>14833.333333333334</v>
      </c>
      <c r="O565" s="17">
        <v>15133</v>
      </c>
      <c r="P565" s="66">
        <v>22945.666666666668</v>
      </c>
      <c r="Q565" s="21">
        <f>SUM(C565:P565)</f>
        <v>212091.6666666667</v>
      </c>
    </row>
    <row r="566" spans="1:17" ht="15" customHeight="1">
      <c r="A566" s="78"/>
      <c r="B566" s="50" t="s">
        <v>125</v>
      </c>
      <c r="C566" s="58">
        <f>C563/C564*100-100</f>
        <v>4.732121121327324</v>
      </c>
      <c r="D566" s="56">
        <f aca="true" t="shared" si="256" ref="D566:Q566">D563/D564*100-100</f>
        <v>3.6580117630182087</v>
      </c>
      <c r="E566" s="56">
        <f t="shared" si="256"/>
        <v>2.7332198225647346</v>
      </c>
      <c r="F566" s="56">
        <f t="shared" si="256"/>
        <v>-0.9739239710964682</v>
      </c>
      <c r="G566" s="56">
        <f t="shared" si="256"/>
        <v>2.784208785591872</v>
      </c>
      <c r="H566" s="56">
        <f t="shared" si="256"/>
        <v>5.352708544100054</v>
      </c>
      <c r="I566" s="56">
        <f t="shared" si="256"/>
        <v>1.6175896613036116</v>
      </c>
      <c r="J566" s="56">
        <f t="shared" si="256"/>
        <v>1.6193719258418469</v>
      </c>
      <c r="K566" s="56">
        <f t="shared" si="256"/>
        <v>0.12051664963712483</v>
      </c>
      <c r="L566" s="56">
        <f t="shared" si="256"/>
        <v>3.3730680107976383</v>
      </c>
      <c r="M566" s="56">
        <f t="shared" si="256"/>
        <v>12.211261496713632</v>
      </c>
      <c r="N566" s="56">
        <f t="shared" si="256"/>
        <v>1.5636867265335326</v>
      </c>
      <c r="O566" s="56">
        <f t="shared" si="256"/>
        <v>4.102983416147794</v>
      </c>
      <c r="P566" s="67">
        <f t="shared" si="256"/>
        <v>0.8695779472690504</v>
      </c>
      <c r="Q566" s="62">
        <f t="shared" si="256"/>
        <v>3.7601991979144884</v>
      </c>
    </row>
    <row r="567" spans="1:17" ht="15" customHeight="1">
      <c r="A567" s="78"/>
      <c r="B567" s="50" t="s">
        <v>124</v>
      </c>
      <c r="C567" s="59">
        <f>C563-C564</f>
        <v>842.3333333333358</v>
      </c>
      <c r="D567" s="18">
        <f aca="true" t="shared" si="257" ref="D567:Q567">D563-D564</f>
        <v>510</v>
      </c>
      <c r="E567" s="18">
        <f t="shared" si="257"/>
        <v>305</v>
      </c>
      <c r="F567" s="18">
        <f t="shared" si="257"/>
        <v>-165.33333333333576</v>
      </c>
      <c r="G567" s="18">
        <f t="shared" si="257"/>
        <v>308.66666666666606</v>
      </c>
      <c r="H567" s="18">
        <f t="shared" si="257"/>
        <v>775.9999999999982</v>
      </c>
      <c r="I567" s="18">
        <f t="shared" si="257"/>
        <v>124.33333333333303</v>
      </c>
      <c r="J567" s="18">
        <f t="shared" si="257"/>
        <v>214</v>
      </c>
      <c r="K567" s="18">
        <f t="shared" si="257"/>
        <v>15.33333333333212</v>
      </c>
      <c r="L567" s="18">
        <f t="shared" si="257"/>
        <v>470.66666666666606</v>
      </c>
      <c r="M567" s="18">
        <f t="shared" si="257"/>
        <v>3660</v>
      </c>
      <c r="N567" s="18">
        <f t="shared" si="257"/>
        <v>233.33333333333212</v>
      </c>
      <c r="O567" s="18">
        <f t="shared" si="257"/>
        <v>652.3333333333358</v>
      </c>
      <c r="P567" s="68">
        <f t="shared" si="257"/>
        <v>198.00000000000364</v>
      </c>
      <c r="Q567" s="22">
        <f t="shared" si="257"/>
        <v>8144.666666666715</v>
      </c>
    </row>
    <row r="568" spans="1:17" ht="15" customHeight="1">
      <c r="A568" s="78"/>
      <c r="B568" s="50" t="s">
        <v>24</v>
      </c>
      <c r="C568" s="58">
        <f>C564/C565*100-100</f>
        <v>3.448209062203361</v>
      </c>
      <c r="D568" s="56">
        <f aca="true" t="shared" si="258" ref="D568:Q568">D564/D565*100-100</f>
        <v>3.5732857885744096</v>
      </c>
      <c r="E568" s="56">
        <f t="shared" si="258"/>
        <v>0.895117540687167</v>
      </c>
      <c r="F568" s="56">
        <f t="shared" si="258"/>
        <v>-1.4798908943183875</v>
      </c>
      <c r="G568" s="56">
        <f t="shared" si="258"/>
        <v>3.285612248066826</v>
      </c>
      <c r="H568" s="56">
        <f t="shared" si="258"/>
        <v>1.4650989175065519</v>
      </c>
      <c r="I568" s="56">
        <f t="shared" si="258"/>
        <v>6.174601712864899</v>
      </c>
      <c r="J568" s="56">
        <f t="shared" si="258"/>
        <v>1.865412780390031</v>
      </c>
      <c r="K568" s="56">
        <f t="shared" si="258"/>
        <v>-0.48234864681650436</v>
      </c>
      <c r="L568" s="56">
        <f t="shared" si="258"/>
        <v>3.562504638677936</v>
      </c>
      <c r="M568" s="56">
        <f t="shared" si="258"/>
        <v>4.330219875848471</v>
      </c>
      <c r="N568" s="56">
        <f t="shared" si="258"/>
        <v>0.5977528089887443</v>
      </c>
      <c r="O568" s="56">
        <f t="shared" si="258"/>
        <v>5.061785501883293</v>
      </c>
      <c r="P568" s="67">
        <f t="shared" si="258"/>
        <v>-0.767029359210909</v>
      </c>
      <c r="Q568" s="62">
        <f t="shared" si="258"/>
        <v>2.126596204471312</v>
      </c>
    </row>
    <row r="569" spans="1:17" ht="15" customHeight="1" thickBot="1">
      <c r="A569" s="97"/>
      <c r="B569" s="51" t="s">
        <v>123</v>
      </c>
      <c r="C569" s="60">
        <f>C564-C565</f>
        <v>593.3333333333321</v>
      </c>
      <c r="D569" s="61">
        <f aca="true" t="shared" si="259" ref="D569:Q569">D564-D565</f>
        <v>481</v>
      </c>
      <c r="E569" s="61">
        <f t="shared" si="259"/>
        <v>99</v>
      </c>
      <c r="F569" s="61">
        <f t="shared" si="259"/>
        <v>-255</v>
      </c>
      <c r="G569" s="61">
        <f t="shared" si="259"/>
        <v>352.66666666666606</v>
      </c>
      <c r="H569" s="61">
        <f t="shared" si="259"/>
        <v>209.33333333333394</v>
      </c>
      <c r="I569" s="61">
        <f t="shared" si="259"/>
        <v>446.9999999999991</v>
      </c>
      <c r="J569" s="61">
        <f t="shared" si="259"/>
        <v>242</v>
      </c>
      <c r="K569" s="61">
        <f t="shared" si="259"/>
        <v>-61.66666666666606</v>
      </c>
      <c r="L569" s="61">
        <f t="shared" si="259"/>
        <v>480.0000000000018</v>
      </c>
      <c r="M569" s="61">
        <f t="shared" si="259"/>
        <v>1244.0000000000036</v>
      </c>
      <c r="N569" s="61">
        <f t="shared" si="259"/>
        <v>88.66666666666606</v>
      </c>
      <c r="O569" s="61">
        <f t="shared" si="259"/>
        <v>766</v>
      </c>
      <c r="P569" s="69">
        <f t="shared" si="259"/>
        <v>-176.00000000000364</v>
      </c>
      <c r="Q569" s="63">
        <f t="shared" si="259"/>
        <v>4510.333333333285</v>
      </c>
    </row>
    <row r="570" spans="1:17" ht="15" customHeight="1">
      <c r="A570" s="96" t="s">
        <v>21</v>
      </c>
      <c r="B570" s="16" t="s">
        <v>122</v>
      </c>
      <c r="C570" s="64">
        <v>5570.233156916035</v>
      </c>
      <c r="D570" s="19">
        <v>4707.579573761417</v>
      </c>
      <c r="E570" s="19">
        <v>4055.565247732031</v>
      </c>
      <c r="F570" s="19">
        <v>2990.779663705584</v>
      </c>
      <c r="G570" s="19">
        <v>2947.389205792014</v>
      </c>
      <c r="H570" s="19">
        <v>4554.73330423396</v>
      </c>
      <c r="I570" s="19">
        <v>4105.849265961079</v>
      </c>
      <c r="J570" s="19">
        <v>3510.7379551716435</v>
      </c>
      <c r="K570" s="19">
        <v>2853.120502420516</v>
      </c>
      <c r="L570" s="19">
        <v>2878.3999260508863</v>
      </c>
      <c r="M570" s="19">
        <v>3098.7145306599796</v>
      </c>
      <c r="N570" s="19">
        <v>3963.5683807680466</v>
      </c>
      <c r="O570" s="19">
        <v>2912.2729286663707</v>
      </c>
      <c r="P570" s="65">
        <v>4748.457977156292</v>
      </c>
      <c r="Q570" s="21">
        <f>Q556/Q563*1000</f>
        <v>3783.9347413383953</v>
      </c>
    </row>
    <row r="571" spans="1:17" ht="15" customHeight="1">
      <c r="A571" s="78"/>
      <c r="B571" s="49" t="s">
        <v>15</v>
      </c>
      <c r="C571" s="57">
        <v>4655.586974026704</v>
      </c>
      <c r="D571" s="17">
        <v>4774.025247453737</v>
      </c>
      <c r="E571" s="17">
        <v>3930.7285599068014</v>
      </c>
      <c r="F571" s="17">
        <v>2896.2064090480676</v>
      </c>
      <c r="G571" s="17">
        <v>4004.249075438227</v>
      </c>
      <c r="H571" s="17">
        <v>4486.372666237469</v>
      </c>
      <c r="I571" s="17">
        <v>4267.212801942843</v>
      </c>
      <c r="J571" s="17">
        <v>3351.3810064320846</v>
      </c>
      <c r="K571" s="17">
        <v>2802.4050931384104</v>
      </c>
      <c r="L571" s="17">
        <v>2779.341152863047</v>
      </c>
      <c r="M571" s="17">
        <v>3547.338100692861</v>
      </c>
      <c r="N571" s="17">
        <v>3866.8073984720545</v>
      </c>
      <c r="O571" s="17">
        <v>2926.724951254796</v>
      </c>
      <c r="P571" s="66">
        <v>4711.882768010072</v>
      </c>
      <c r="Q571" s="21">
        <f>Q557/Q564*1000</f>
        <v>3791.560373403755</v>
      </c>
    </row>
    <row r="572" spans="1:17" ht="15" customHeight="1">
      <c r="A572" s="78"/>
      <c r="B572" s="49" t="s">
        <v>16</v>
      </c>
      <c r="C572" s="57">
        <v>4619.1666182367635</v>
      </c>
      <c r="D572" s="17">
        <v>4755.790060173836</v>
      </c>
      <c r="E572" s="17">
        <v>3638.517179023508</v>
      </c>
      <c r="F572" s="17">
        <v>2656.142998084847</v>
      </c>
      <c r="G572" s="17">
        <v>2707.3963541504922</v>
      </c>
      <c r="H572" s="17">
        <v>4206.22970324748</v>
      </c>
      <c r="I572" s="17">
        <v>4212.789851735887</v>
      </c>
      <c r="J572" s="17">
        <v>3308.0058583211285</v>
      </c>
      <c r="K572" s="17">
        <v>2682.275642696981</v>
      </c>
      <c r="L572" s="17">
        <v>2748.1012345068157</v>
      </c>
      <c r="M572" s="17">
        <v>3588.930788420259</v>
      </c>
      <c r="N572" s="17">
        <v>3755.9056179775275</v>
      </c>
      <c r="O572" s="17">
        <v>2895.3446111147823</v>
      </c>
      <c r="P572" s="66">
        <v>4552.624315411769</v>
      </c>
      <c r="Q572" s="21">
        <f>Q558/Q565*1000</f>
        <v>3632.8395269341086</v>
      </c>
    </row>
    <row r="573" spans="1:17" ht="15" customHeight="1">
      <c r="A573" s="78"/>
      <c r="B573" s="50" t="s">
        <v>125</v>
      </c>
      <c r="C573" s="58">
        <f>C570/C571*100-100</f>
        <v>19.6462054729532</v>
      </c>
      <c r="D573" s="56">
        <f aca="true" t="shared" si="260" ref="D573:Q573">D570/D571*100-100</f>
        <v>-1.3918165541281837</v>
      </c>
      <c r="E573" s="56">
        <f t="shared" si="260"/>
        <v>3.1759172866464525</v>
      </c>
      <c r="F573" s="56">
        <f t="shared" si="260"/>
        <v>3.265418319704665</v>
      </c>
      <c r="G573" s="56">
        <f t="shared" si="260"/>
        <v>-26.393459790723682</v>
      </c>
      <c r="H573" s="56">
        <f t="shared" si="260"/>
        <v>1.5237396240161445</v>
      </c>
      <c r="I573" s="56">
        <f t="shared" si="260"/>
        <v>-3.781473844198615</v>
      </c>
      <c r="J573" s="56">
        <f t="shared" si="260"/>
        <v>4.754963653303392</v>
      </c>
      <c r="K573" s="56">
        <f t="shared" si="260"/>
        <v>1.8097101452705857</v>
      </c>
      <c r="L573" s="56">
        <f t="shared" si="260"/>
        <v>3.5641099001393854</v>
      </c>
      <c r="M573" s="56">
        <f t="shared" si="260"/>
        <v>-12.646766597896516</v>
      </c>
      <c r="N573" s="56">
        <f t="shared" si="260"/>
        <v>2.502348121456137</v>
      </c>
      <c r="O573" s="56">
        <f t="shared" si="260"/>
        <v>-0.49379503811005065</v>
      </c>
      <c r="P573" s="67">
        <f t="shared" si="260"/>
        <v>0.776233428270686</v>
      </c>
      <c r="Q573" s="62">
        <f t="shared" si="260"/>
        <v>-0.20112120906344444</v>
      </c>
    </row>
    <row r="574" spans="1:17" ht="15" customHeight="1">
      <c r="A574" s="78"/>
      <c r="B574" s="50" t="s">
        <v>124</v>
      </c>
      <c r="C574" s="59">
        <f>C570-C571</f>
        <v>914.6461828893307</v>
      </c>
      <c r="D574" s="18">
        <f aca="true" t="shared" si="261" ref="D574:Q574">D570-D571</f>
        <v>-66.44567369232027</v>
      </c>
      <c r="E574" s="18">
        <f t="shared" si="261"/>
        <v>124.83668782522955</v>
      </c>
      <c r="F574" s="18">
        <f t="shared" si="261"/>
        <v>94.57325465751637</v>
      </c>
      <c r="G574" s="18">
        <f t="shared" si="261"/>
        <v>-1056.8598696462132</v>
      </c>
      <c r="H574" s="18">
        <f t="shared" si="261"/>
        <v>68.36063799649037</v>
      </c>
      <c r="I574" s="18">
        <f t="shared" si="261"/>
        <v>-161.36353598176356</v>
      </c>
      <c r="J574" s="18">
        <f t="shared" si="261"/>
        <v>159.3569487395589</v>
      </c>
      <c r="K574" s="18">
        <f t="shared" si="261"/>
        <v>50.71540928210561</v>
      </c>
      <c r="L574" s="18">
        <f t="shared" si="261"/>
        <v>99.0587731878395</v>
      </c>
      <c r="M574" s="18">
        <f t="shared" si="261"/>
        <v>-448.6235700328816</v>
      </c>
      <c r="N574" s="18">
        <f t="shared" si="261"/>
        <v>96.76098229599211</v>
      </c>
      <c r="O574" s="18">
        <f t="shared" si="261"/>
        <v>-14.45202258842528</v>
      </c>
      <c r="P574" s="68">
        <f t="shared" si="261"/>
        <v>36.575209146220004</v>
      </c>
      <c r="Q574" s="22">
        <f t="shared" si="261"/>
        <v>-7.625632065359696</v>
      </c>
    </row>
    <row r="575" spans="1:17" ht="15" customHeight="1">
      <c r="A575" s="78"/>
      <c r="B575" s="50" t="s">
        <v>24</v>
      </c>
      <c r="C575" s="58">
        <f>C571/C572*100-100</f>
        <v>0.7884616165641347</v>
      </c>
      <c r="D575" s="56">
        <f aca="true" t="shared" si="262" ref="D575:Q575">D571/D572*100-100</f>
        <v>0.38343129215496674</v>
      </c>
      <c r="E575" s="56">
        <f t="shared" si="262"/>
        <v>8.031056787856514</v>
      </c>
      <c r="F575" s="56">
        <f t="shared" si="262"/>
        <v>9.038045434161972</v>
      </c>
      <c r="G575" s="56">
        <f t="shared" si="262"/>
        <v>47.900364470079694</v>
      </c>
      <c r="H575" s="56">
        <f t="shared" si="262"/>
        <v>6.660191733554186</v>
      </c>
      <c r="I575" s="56">
        <f t="shared" si="262"/>
        <v>1.2918505817357726</v>
      </c>
      <c r="J575" s="56">
        <f t="shared" si="262"/>
        <v>1.3112173910408274</v>
      </c>
      <c r="K575" s="56">
        <f t="shared" si="262"/>
        <v>4.4786392766345955</v>
      </c>
      <c r="L575" s="56">
        <f t="shared" si="262"/>
        <v>1.1367819337935572</v>
      </c>
      <c r="M575" s="56">
        <f t="shared" si="262"/>
        <v>-1.1589158492996745</v>
      </c>
      <c r="N575" s="56">
        <f t="shared" si="262"/>
        <v>2.9527307598918213</v>
      </c>
      <c r="O575" s="56">
        <f t="shared" si="262"/>
        <v>1.0838205586840814</v>
      </c>
      <c r="P575" s="67">
        <f t="shared" si="262"/>
        <v>3.498168123804419</v>
      </c>
      <c r="Q575" s="62">
        <f t="shared" si="262"/>
        <v>4.3690574629812176</v>
      </c>
    </row>
    <row r="576" spans="1:17" ht="15" customHeight="1" thickBot="1">
      <c r="A576" s="79"/>
      <c r="B576" s="51" t="s">
        <v>123</v>
      </c>
      <c r="C576" s="60">
        <f>C571-C572</f>
        <v>36.42035578994091</v>
      </c>
      <c r="D576" s="61">
        <f aca="true" t="shared" si="263" ref="D576:Q576">D571-D572</f>
        <v>18.235187279901766</v>
      </c>
      <c r="E576" s="61">
        <f t="shared" si="263"/>
        <v>292.21138088329326</v>
      </c>
      <c r="F576" s="61">
        <f t="shared" si="263"/>
        <v>240.06341096322058</v>
      </c>
      <c r="G576" s="61">
        <f t="shared" si="263"/>
        <v>1296.8527212877348</v>
      </c>
      <c r="H576" s="61">
        <f t="shared" si="263"/>
        <v>280.1429629899894</v>
      </c>
      <c r="I576" s="61">
        <f t="shared" si="263"/>
        <v>54.42295020695565</v>
      </c>
      <c r="J576" s="61">
        <f t="shared" si="263"/>
        <v>43.37514811095616</v>
      </c>
      <c r="K576" s="61">
        <f t="shared" si="263"/>
        <v>120.12945044142953</v>
      </c>
      <c r="L576" s="61">
        <f t="shared" si="263"/>
        <v>31.2399183562311</v>
      </c>
      <c r="M576" s="61">
        <f t="shared" si="263"/>
        <v>-41.59268772739779</v>
      </c>
      <c r="N576" s="61">
        <f t="shared" si="263"/>
        <v>110.90178049452697</v>
      </c>
      <c r="O576" s="61">
        <f t="shared" si="263"/>
        <v>31.380340140013686</v>
      </c>
      <c r="P576" s="69">
        <f t="shared" si="263"/>
        <v>159.25845259830294</v>
      </c>
      <c r="Q576" s="63">
        <f t="shared" si="263"/>
        <v>158.7208464696464</v>
      </c>
    </row>
    <row r="579" spans="1:17" s="3" customFormat="1" ht="18">
      <c r="A579" s="83" t="s">
        <v>54</v>
      </c>
      <c r="B579" s="83"/>
      <c r="C579" s="83"/>
      <c r="D579" s="83"/>
      <c r="E579" s="83"/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</row>
    <row r="580" s="3" customFormat="1" ht="13.5" thickBot="1">
      <c r="Q580" s="26" t="s">
        <v>128</v>
      </c>
    </row>
    <row r="581" spans="1:17" s="3" customFormat="1" ht="108.75" thickBot="1">
      <c r="A581" s="84" t="s">
        <v>18</v>
      </c>
      <c r="B581" s="85"/>
      <c r="C581" s="7" t="s">
        <v>0</v>
      </c>
      <c r="D581" s="8" t="s">
        <v>1</v>
      </c>
      <c r="E581" s="8" t="s">
        <v>2</v>
      </c>
      <c r="F581" s="8" t="s">
        <v>3</v>
      </c>
      <c r="G581" s="8" t="s">
        <v>4</v>
      </c>
      <c r="H581" s="8" t="s">
        <v>5</v>
      </c>
      <c r="I581" s="8" t="s">
        <v>6</v>
      </c>
      <c r="J581" s="8" t="s">
        <v>7</v>
      </c>
      <c r="K581" s="8" t="s">
        <v>8</v>
      </c>
      <c r="L581" s="8" t="s">
        <v>9</v>
      </c>
      <c r="M581" s="8" t="s">
        <v>10</v>
      </c>
      <c r="N581" s="8" t="s">
        <v>11</v>
      </c>
      <c r="O581" s="8" t="s">
        <v>12</v>
      </c>
      <c r="P581" s="9" t="s">
        <v>13</v>
      </c>
      <c r="Q581" s="10" t="s">
        <v>14</v>
      </c>
    </row>
    <row r="582" spans="1:17" s="3" customFormat="1" ht="15.75">
      <c r="A582" s="77" t="s">
        <v>20</v>
      </c>
      <c r="B582" s="16" t="s">
        <v>122</v>
      </c>
      <c r="C582" s="64">
        <v>20400</v>
      </c>
      <c r="D582" s="19">
        <v>102959.83</v>
      </c>
      <c r="E582" s="19">
        <v>55046</v>
      </c>
      <c r="F582" s="19">
        <v>74039</v>
      </c>
      <c r="G582" s="19">
        <v>66713.03</v>
      </c>
      <c r="H582" s="19">
        <v>162660.13</v>
      </c>
      <c r="I582" s="19">
        <v>52554.96</v>
      </c>
      <c r="J582" s="19">
        <v>63586.5</v>
      </c>
      <c r="K582" s="19">
        <v>35910</v>
      </c>
      <c r="L582" s="19">
        <v>52379</v>
      </c>
      <c r="M582" s="19">
        <v>87776</v>
      </c>
      <c r="N582" s="19">
        <v>85043</v>
      </c>
      <c r="O582" s="19">
        <v>69706</v>
      </c>
      <c r="P582" s="65">
        <v>169487</v>
      </c>
      <c r="Q582" s="21">
        <f>SUM(C582:P582)</f>
        <v>1098260.45</v>
      </c>
    </row>
    <row r="583" spans="1:17" ht="15" customHeight="1">
      <c r="A583" s="78"/>
      <c r="B583" s="49" t="s">
        <v>15</v>
      </c>
      <c r="C583" s="57">
        <v>19899</v>
      </c>
      <c r="D583" s="17">
        <v>94743.73</v>
      </c>
      <c r="E583" s="17">
        <v>53141</v>
      </c>
      <c r="F583" s="17">
        <v>68823</v>
      </c>
      <c r="G583" s="17">
        <v>63482.63</v>
      </c>
      <c r="H583" s="17">
        <v>159461.55</v>
      </c>
      <c r="I583" s="17">
        <v>51157.68</v>
      </c>
      <c r="J583" s="17">
        <v>61045.3</v>
      </c>
      <c r="K583" s="17">
        <v>35317</v>
      </c>
      <c r="L583" s="17">
        <v>55179</v>
      </c>
      <c r="M583" s="17">
        <v>80529</v>
      </c>
      <c r="N583" s="17">
        <v>82216.2</v>
      </c>
      <c r="O583" s="17">
        <v>69741</v>
      </c>
      <c r="P583" s="66">
        <v>169061</v>
      </c>
      <c r="Q583" s="21">
        <f>SUM(C583:P583)</f>
        <v>1063797.0899999999</v>
      </c>
    </row>
    <row r="584" spans="1:17" ht="15" customHeight="1">
      <c r="A584" s="78"/>
      <c r="B584" s="49" t="s">
        <v>16</v>
      </c>
      <c r="C584" s="57">
        <v>18137</v>
      </c>
      <c r="D584" s="17">
        <v>91652.18</v>
      </c>
      <c r="E584" s="17">
        <v>50252</v>
      </c>
      <c r="F584" s="17">
        <v>68505</v>
      </c>
      <c r="G584" s="17">
        <v>58494.95</v>
      </c>
      <c r="H584" s="17">
        <v>151382.62</v>
      </c>
      <c r="I584" s="17">
        <v>47789.6</v>
      </c>
      <c r="J584" s="17">
        <v>58347.84</v>
      </c>
      <c r="K584" s="17">
        <v>33779</v>
      </c>
      <c r="L584" s="17">
        <v>52687</v>
      </c>
      <c r="M584" s="17">
        <v>72941</v>
      </c>
      <c r="N584" s="17">
        <v>74873.7</v>
      </c>
      <c r="O584" s="17">
        <v>67470.32</v>
      </c>
      <c r="P584" s="66">
        <v>162626</v>
      </c>
      <c r="Q584" s="21">
        <f>SUM(C584:P584)</f>
        <v>1008938.21</v>
      </c>
    </row>
    <row r="585" spans="1:17" ht="15" customHeight="1">
      <c r="A585" s="78"/>
      <c r="B585" s="50" t="s">
        <v>125</v>
      </c>
      <c r="C585" s="58">
        <f>C582/C583*100-100</f>
        <v>2.5177144580129607</v>
      </c>
      <c r="D585" s="56">
        <f aca="true" t="shared" si="264" ref="D585:Q585">D582/D583*100-100</f>
        <v>8.671919503274793</v>
      </c>
      <c r="E585" s="56">
        <f t="shared" si="264"/>
        <v>3.584802694717837</v>
      </c>
      <c r="F585" s="56">
        <f t="shared" si="264"/>
        <v>7.578861717739713</v>
      </c>
      <c r="G585" s="56">
        <f t="shared" si="264"/>
        <v>5.088636056823731</v>
      </c>
      <c r="H585" s="56">
        <f t="shared" si="264"/>
        <v>2.005862855340368</v>
      </c>
      <c r="I585" s="56">
        <f t="shared" si="264"/>
        <v>2.7313201067757404</v>
      </c>
      <c r="J585" s="56">
        <f t="shared" si="264"/>
        <v>4.162810240919441</v>
      </c>
      <c r="K585" s="56">
        <f t="shared" si="264"/>
        <v>1.67907806438825</v>
      </c>
      <c r="L585" s="56">
        <f t="shared" si="264"/>
        <v>-5.07439424418709</v>
      </c>
      <c r="M585" s="56">
        <f t="shared" si="264"/>
        <v>8.999242508909845</v>
      </c>
      <c r="N585" s="56">
        <f t="shared" si="264"/>
        <v>3.4382518287150248</v>
      </c>
      <c r="O585" s="56">
        <f t="shared" si="264"/>
        <v>-0.05018568704205961</v>
      </c>
      <c r="P585" s="67">
        <f t="shared" si="264"/>
        <v>0.2519800545365314</v>
      </c>
      <c r="Q585" s="62">
        <f t="shared" si="264"/>
        <v>3.239655412104952</v>
      </c>
    </row>
    <row r="586" spans="1:17" ht="15" customHeight="1">
      <c r="A586" s="78"/>
      <c r="B586" s="50" t="s">
        <v>124</v>
      </c>
      <c r="C586" s="59">
        <f>C582-C583</f>
        <v>501</v>
      </c>
      <c r="D586" s="18">
        <f aca="true" t="shared" si="265" ref="D586:Q586">D582-D583</f>
        <v>8216.100000000006</v>
      </c>
      <c r="E586" s="18">
        <f t="shared" si="265"/>
        <v>1905</v>
      </c>
      <c r="F586" s="18">
        <f t="shared" si="265"/>
        <v>5216</v>
      </c>
      <c r="G586" s="18">
        <f t="shared" si="265"/>
        <v>3230.4000000000015</v>
      </c>
      <c r="H586" s="18">
        <f t="shared" si="265"/>
        <v>3198.5800000000163</v>
      </c>
      <c r="I586" s="18">
        <f t="shared" si="265"/>
        <v>1397.2799999999988</v>
      </c>
      <c r="J586" s="18">
        <f t="shared" si="265"/>
        <v>2541.199999999997</v>
      </c>
      <c r="K586" s="18">
        <f t="shared" si="265"/>
        <v>593</v>
      </c>
      <c r="L586" s="18">
        <f t="shared" si="265"/>
        <v>-2800</v>
      </c>
      <c r="M586" s="18">
        <f t="shared" si="265"/>
        <v>7247</v>
      </c>
      <c r="N586" s="18">
        <f t="shared" si="265"/>
        <v>2826.800000000003</v>
      </c>
      <c r="O586" s="18">
        <f t="shared" si="265"/>
        <v>-35</v>
      </c>
      <c r="P586" s="68">
        <f t="shared" si="265"/>
        <v>426</v>
      </c>
      <c r="Q586" s="22">
        <f t="shared" si="265"/>
        <v>34463.3600000001</v>
      </c>
    </row>
    <row r="587" spans="1:17" ht="15" customHeight="1">
      <c r="A587" s="78"/>
      <c r="B587" s="50" t="s">
        <v>24</v>
      </c>
      <c r="C587" s="58">
        <f>C583/C584*100-100</f>
        <v>9.714947345205928</v>
      </c>
      <c r="D587" s="56">
        <f aca="true" t="shared" si="266" ref="D587:Q587">D583/D584*100-100</f>
        <v>3.373133077685651</v>
      </c>
      <c r="E587" s="56">
        <f t="shared" si="266"/>
        <v>5.74902491443126</v>
      </c>
      <c r="F587" s="56">
        <f t="shared" si="266"/>
        <v>0.4641996934530397</v>
      </c>
      <c r="G587" s="56">
        <f t="shared" si="266"/>
        <v>8.526684782190614</v>
      </c>
      <c r="H587" s="56">
        <f t="shared" si="266"/>
        <v>5.336761908335319</v>
      </c>
      <c r="I587" s="56">
        <f t="shared" si="266"/>
        <v>7.04772586504177</v>
      </c>
      <c r="J587" s="56">
        <f t="shared" si="266"/>
        <v>4.623067452025651</v>
      </c>
      <c r="K587" s="56">
        <f t="shared" si="266"/>
        <v>4.553124722460694</v>
      </c>
      <c r="L587" s="56">
        <f t="shared" si="266"/>
        <v>4.729819500066441</v>
      </c>
      <c r="M587" s="56">
        <f t="shared" si="266"/>
        <v>10.4029283941816</v>
      </c>
      <c r="N587" s="56">
        <f t="shared" si="266"/>
        <v>9.80651416986204</v>
      </c>
      <c r="O587" s="56">
        <f t="shared" si="266"/>
        <v>3.365450171275299</v>
      </c>
      <c r="P587" s="67">
        <f t="shared" si="266"/>
        <v>3.956931855914789</v>
      </c>
      <c r="Q587" s="62">
        <f t="shared" si="266"/>
        <v>5.4372883746765694</v>
      </c>
    </row>
    <row r="588" spans="1:17" ht="15" customHeight="1" thickBot="1">
      <c r="A588" s="97"/>
      <c r="B588" s="51" t="s">
        <v>123</v>
      </c>
      <c r="C588" s="60">
        <f>C583-C584</f>
        <v>1762</v>
      </c>
      <c r="D588" s="61">
        <f aca="true" t="shared" si="267" ref="D588:Q588">D583-D584</f>
        <v>3091.550000000003</v>
      </c>
      <c r="E588" s="61">
        <f t="shared" si="267"/>
        <v>2889</v>
      </c>
      <c r="F588" s="61">
        <f t="shared" si="267"/>
        <v>318</v>
      </c>
      <c r="G588" s="61">
        <f t="shared" si="267"/>
        <v>4987.68</v>
      </c>
      <c r="H588" s="61">
        <f t="shared" si="267"/>
        <v>8078.929999999993</v>
      </c>
      <c r="I588" s="61">
        <f t="shared" si="267"/>
        <v>3368.0800000000017</v>
      </c>
      <c r="J588" s="61">
        <f t="shared" si="267"/>
        <v>2697.4600000000064</v>
      </c>
      <c r="K588" s="61">
        <f t="shared" si="267"/>
        <v>1538</v>
      </c>
      <c r="L588" s="61">
        <f t="shared" si="267"/>
        <v>2492</v>
      </c>
      <c r="M588" s="61">
        <f t="shared" si="267"/>
        <v>7588</v>
      </c>
      <c r="N588" s="61">
        <f t="shared" si="267"/>
        <v>7342.5</v>
      </c>
      <c r="O588" s="61">
        <f t="shared" si="267"/>
        <v>2270.679999999993</v>
      </c>
      <c r="P588" s="69">
        <f t="shared" si="267"/>
        <v>6435</v>
      </c>
      <c r="Q588" s="63">
        <f t="shared" si="267"/>
        <v>54858.87999999989</v>
      </c>
    </row>
    <row r="589" spans="1:17" ht="15" customHeight="1">
      <c r="A589" s="96" t="s">
        <v>19</v>
      </c>
      <c r="B589" s="16" t="s">
        <v>122</v>
      </c>
      <c r="C589" s="64">
        <v>105.33333333333333</v>
      </c>
      <c r="D589" s="19">
        <v>525.3333333333334</v>
      </c>
      <c r="E589" s="19">
        <v>299.3333333333333</v>
      </c>
      <c r="F589" s="19">
        <v>286</v>
      </c>
      <c r="G589" s="19">
        <v>285.3333333333333</v>
      </c>
      <c r="H589" s="19">
        <v>804.6666666666666</v>
      </c>
      <c r="I589" s="19">
        <v>256</v>
      </c>
      <c r="J589" s="19">
        <v>308.6666666666667</v>
      </c>
      <c r="K589" s="19">
        <v>177</v>
      </c>
      <c r="L589" s="19">
        <v>250</v>
      </c>
      <c r="M589" s="19">
        <v>397</v>
      </c>
      <c r="N589" s="19">
        <v>373.3333333333333</v>
      </c>
      <c r="O589" s="19">
        <v>292</v>
      </c>
      <c r="P589" s="65">
        <v>729.6666666666667</v>
      </c>
      <c r="Q589" s="21">
        <f>SUM(C589:P589)</f>
        <v>5089.666666666667</v>
      </c>
    </row>
    <row r="590" spans="1:17" ht="15" customHeight="1">
      <c r="A590" s="78"/>
      <c r="B590" s="49" t="s">
        <v>15</v>
      </c>
      <c r="C590" s="57">
        <v>107</v>
      </c>
      <c r="D590" s="17">
        <v>506</v>
      </c>
      <c r="E590" s="17">
        <v>301</v>
      </c>
      <c r="F590" s="17">
        <v>286</v>
      </c>
      <c r="G590" s="17">
        <v>280.66666666666663</v>
      </c>
      <c r="H590" s="17">
        <v>805.6666666666667</v>
      </c>
      <c r="I590" s="17">
        <v>286</v>
      </c>
      <c r="J590" s="17">
        <v>321</v>
      </c>
      <c r="K590" s="17">
        <v>178</v>
      </c>
      <c r="L590" s="17">
        <v>270</v>
      </c>
      <c r="M590" s="17">
        <v>389.66666666666663</v>
      </c>
      <c r="N590" s="17">
        <v>383.3333333333333</v>
      </c>
      <c r="O590" s="17">
        <v>292</v>
      </c>
      <c r="P590" s="66">
        <v>776.6666666666667</v>
      </c>
      <c r="Q590" s="21">
        <f>SUM(C590:P590)</f>
        <v>5183</v>
      </c>
    </row>
    <row r="591" spans="1:17" ht="15" customHeight="1">
      <c r="A591" s="78"/>
      <c r="B591" s="49" t="s">
        <v>16</v>
      </c>
      <c r="C591" s="57">
        <v>103.66666666666666</v>
      </c>
      <c r="D591" s="17">
        <v>486</v>
      </c>
      <c r="E591" s="17">
        <v>295.6666666666667</v>
      </c>
      <c r="F591" s="17">
        <v>289.3333333333333</v>
      </c>
      <c r="G591" s="17">
        <v>282.6666666666667</v>
      </c>
      <c r="H591" s="17">
        <v>810</v>
      </c>
      <c r="I591" s="17">
        <v>292.33333333333337</v>
      </c>
      <c r="J591" s="17">
        <v>302</v>
      </c>
      <c r="K591" s="17">
        <v>179</v>
      </c>
      <c r="L591" s="17">
        <v>278.6666666666667</v>
      </c>
      <c r="M591" s="17">
        <v>382</v>
      </c>
      <c r="N591" s="17">
        <v>389.6666666666667</v>
      </c>
      <c r="O591" s="17">
        <v>285.3333333333333</v>
      </c>
      <c r="P591" s="66">
        <v>805.6666666666667</v>
      </c>
      <c r="Q591" s="21">
        <f>SUM(C591:P591)</f>
        <v>5182</v>
      </c>
    </row>
    <row r="592" spans="1:17" ht="15" customHeight="1">
      <c r="A592" s="78"/>
      <c r="B592" s="50" t="s">
        <v>125</v>
      </c>
      <c r="C592" s="58">
        <f>C589/C590*100-100</f>
        <v>-1.5576323987538956</v>
      </c>
      <c r="D592" s="56">
        <f aca="true" t="shared" si="268" ref="D592:Q592">D589/D590*100-100</f>
        <v>3.8208168642951392</v>
      </c>
      <c r="E592" s="56">
        <f t="shared" si="268"/>
        <v>-0.5537098560354394</v>
      </c>
      <c r="F592" s="56">
        <f t="shared" si="268"/>
        <v>0</v>
      </c>
      <c r="G592" s="56">
        <f t="shared" si="268"/>
        <v>1.6627078384798182</v>
      </c>
      <c r="H592" s="56">
        <f t="shared" si="268"/>
        <v>-0.1241208109226477</v>
      </c>
      <c r="I592" s="56">
        <f t="shared" si="268"/>
        <v>-10.489510489510494</v>
      </c>
      <c r="J592" s="56">
        <f t="shared" si="268"/>
        <v>-3.8421599169262635</v>
      </c>
      <c r="K592" s="56">
        <f t="shared" si="268"/>
        <v>-0.5617977528089853</v>
      </c>
      <c r="L592" s="56">
        <f t="shared" si="268"/>
        <v>-7.407407407407405</v>
      </c>
      <c r="M592" s="56">
        <f t="shared" si="268"/>
        <v>1.8819503849444033</v>
      </c>
      <c r="N592" s="56">
        <f t="shared" si="268"/>
        <v>-2.608695652173907</v>
      </c>
      <c r="O592" s="56">
        <f t="shared" si="268"/>
        <v>0</v>
      </c>
      <c r="P592" s="67">
        <f t="shared" si="268"/>
        <v>-6.051502145922754</v>
      </c>
      <c r="Q592" s="62">
        <f t="shared" si="268"/>
        <v>-1.8007588912470283</v>
      </c>
    </row>
    <row r="593" spans="1:17" ht="15" customHeight="1">
      <c r="A593" s="78"/>
      <c r="B593" s="50" t="s">
        <v>124</v>
      </c>
      <c r="C593" s="59">
        <f>C589-C590</f>
        <v>-1.6666666666666714</v>
      </c>
      <c r="D593" s="18">
        <f aca="true" t="shared" si="269" ref="D593:Q593">D589-D590</f>
        <v>19.33333333333337</v>
      </c>
      <c r="E593" s="18">
        <f t="shared" si="269"/>
        <v>-1.6666666666666856</v>
      </c>
      <c r="F593" s="18">
        <f t="shared" si="269"/>
        <v>0</v>
      </c>
      <c r="G593" s="18">
        <f t="shared" si="269"/>
        <v>4.666666666666686</v>
      </c>
      <c r="H593" s="18">
        <f t="shared" si="269"/>
        <v>-1.0000000000001137</v>
      </c>
      <c r="I593" s="18">
        <f t="shared" si="269"/>
        <v>-30</v>
      </c>
      <c r="J593" s="18">
        <f t="shared" si="269"/>
        <v>-12.333333333333314</v>
      </c>
      <c r="K593" s="18">
        <f t="shared" si="269"/>
        <v>-1</v>
      </c>
      <c r="L593" s="18">
        <f t="shared" si="269"/>
        <v>-20</v>
      </c>
      <c r="M593" s="18">
        <f t="shared" si="269"/>
        <v>7.333333333333371</v>
      </c>
      <c r="N593" s="18">
        <f t="shared" si="269"/>
        <v>-10</v>
      </c>
      <c r="O593" s="18">
        <f t="shared" si="269"/>
        <v>0</v>
      </c>
      <c r="P593" s="68">
        <f t="shared" si="269"/>
        <v>-47</v>
      </c>
      <c r="Q593" s="22">
        <f t="shared" si="269"/>
        <v>-93.33333333333303</v>
      </c>
    </row>
    <row r="594" spans="1:17" ht="15" customHeight="1">
      <c r="A594" s="78"/>
      <c r="B594" s="50" t="s">
        <v>24</v>
      </c>
      <c r="C594" s="58">
        <f>C590/C591*100-100</f>
        <v>3.215434083601295</v>
      </c>
      <c r="D594" s="56">
        <f aca="true" t="shared" si="270" ref="D594:Q594">D590/D591*100-100</f>
        <v>4.115226337448561</v>
      </c>
      <c r="E594" s="56">
        <f t="shared" si="270"/>
        <v>1.8038331454340408</v>
      </c>
      <c r="F594" s="56">
        <f t="shared" si="270"/>
        <v>-1.1520737327188897</v>
      </c>
      <c r="G594" s="56">
        <f t="shared" si="270"/>
        <v>-0.7075471698113347</v>
      </c>
      <c r="H594" s="56">
        <f t="shared" si="270"/>
        <v>-0.5349794238682932</v>
      </c>
      <c r="I594" s="56">
        <f t="shared" si="270"/>
        <v>-2.1664766248574807</v>
      </c>
      <c r="J594" s="56">
        <f t="shared" si="270"/>
        <v>6.291390728476813</v>
      </c>
      <c r="K594" s="56">
        <f t="shared" si="270"/>
        <v>-0.558659217877107</v>
      </c>
      <c r="L594" s="56">
        <f t="shared" si="270"/>
        <v>-3.1100478468899695</v>
      </c>
      <c r="M594" s="56">
        <f t="shared" si="270"/>
        <v>2.006980802792313</v>
      </c>
      <c r="N594" s="56">
        <f t="shared" si="270"/>
        <v>-1.6253207869974347</v>
      </c>
      <c r="O594" s="56">
        <f t="shared" si="270"/>
        <v>2.3364485981308434</v>
      </c>
      <c r="P594" s="67">
        <f t="shared" si="270"/>
        <v>-3.5995035167563145</v>
      </c>
      <c r="Q594" s="62">
        <f t="shared" si="270"/>
        <v>0.019297568506360108</v>
      </c>
    </row>
    <row r="595" spans="1:17" ht="15" customHeight="1" thickBot="1">
      <c r="A595" s="97"/>
      <c r="B595" s="51" t="s">
        <v>123</v>
      </c>
      <c r="C595" s="60">
        <f>C590-C591</f>
        <v>3.333333333333343</v>
      </c>
      <c r="D595" s="61">
        <f aca="true" t="shared" si="271" ref="D595:Q595">D590-D591</f>
        <v>20</v>
      </c>
      <c r="E595" s="61">
        <f t="shared" si="271"/>
        <v>5.333333333333314</v>
      </c>
      <c r="F595" s="61">
        <f t="shared" si="271"/>
        <v>-3.3333333333333144</v>
      </c>
      <c r="G595" s="61">
        <f t="shared" si="271"/>
        <v>-2.000000000000057</v>
      </c>
      <c r="H595" s="61">
        <f t="shared" si="271"/>
        <v>-4.3333333333332575</v>
      </c>
      <c r="I595" s="61">
        <f t="shared" si="271"/>
        <v>-6.333333333333371</v>
      </c>
      <c r="J595" s="61">
        <f t="shared" si="271"/>
        <v>19</v>
      </c>
      <c r="K595" s="61">
        <f t="shared" si="271"/>
        <v>-1</v>
      </c>
      <c r="L595" s="61">
        <f t="shared" si="271"/>
        <v>-8.666666666666686</v>
      </c>
      <c r="M595" s="61">
        <f t="shared" si="271"/>
        <v>7.666666666666629</v>
      </c>
      <c r="N595" s="61">
        <f t="shared" si="271"/>
        <v>-6.333333333333371</v>
      </c>
      <c r="O595" s="61">
        <f t="shared" si="271"/>
        <v>6.666666666666686</v>
      </c>
      <c r="P595" s="69">
        <f t="shared" si="271"/>
        <v>-29</v>
      </c>
      <c r="Q595" s="63">
        <f t="shared" si="271"/>
        <v>1</v>
      </c>
    </row>
    <row r="596" spans="1:17" ht="15" customHeight="1">
      <c r="A596" s="96" t="s">
        <v>21</v>
      </c>
      <c r="B596" s="16" t="s">
        <v>122</v>
      </c>
      <c r="C596" s="64">
        <v>193670.88607594935</v>
      </c>
      <c r="D596" s="19">
        <v>195989.5241116751</v>
      </c>
      <c r="E596" s="19">
        <v>183895.3229398664</v>
      </c>
      <c r="F596" s="19">
        <v>258877.6223776224</v>
      </c>
      <c r="G596" s="19">
        <v>233807.34813084113</v>
      </c>
      <c r="H596" s="19">
        <v>202145.97763048884</v>
      </c>
      <c r="I596" s="19">
        <v>205292.8125</v>
      </c>
      <c r="J596" s="19">
        <v>206003.77969762418</v>
      </c>
      <c r="K596" s="19">
        <v>202881.35593220338</v>
      </c>
      <c r="L596" s="19">
        <v>209516</v>
      </c>
      <c r="M596" s="19">
        <v>221098.23677581863</v>
      </c>
      <c r="N596" s="19">
        <v>227793.75000000003</v>
      </c>
      <c r="O596" s="19">
        <v>238719.17808219176</v>
      </c>
      <c r="P596" s="65">
        <v>232280.03654636818</v>
      </c>
      <c r="Q596" s="21">
        <f>Q582/Q589*1000</f>
        <v>215782.39242910472</v>
      </c>
    </row>
    <row r="597" spans="1:17" ht="15" customHeight="1">
      <c r="A597" s="78"/>
      <c r="B597" s="49" t="s">
        <v>15</v>
      </c>
      <c r="C597" s="57">
        <v>185971.96261682242</v>
      </c>
      <c r="D597" s="17">
        <v>187240.57312252963</v>
      </c>
      <c r="E597" s="17">
        <v>176548.17275747508</v>
      </c>
      <c r="F597" s="17">
        <v>240639.86013986013</v>
      </c>
      <c r="G597" s="17">
        <v>226185.14251781473</v>
      </c>
      <c r="H597" s="17">
        <v>197924.96896979725</v>
      </c>
      <c r="I597" s="17">
        <v>178873.00699300697</v>
      </c>
      <c r="J597" s="17">
        <v>190172.2741433022</v>
      </c>
      <c r="K597" s="17">
        <v>198410.11235955058</v>
      </c>
      <c r="L597" s="17">
        <v>204366.6666666667</v>
      </c>
      <c r="M597" s="17">
        <v>206661.24893071002</v>
      </c>
      <c r="N597" s="17">
        <v>214477.04347826086</v>
      </c>
      <c r="O597" s="17">
        <v>238839.04109589042</v>
      </c>
      <c r="P597" s="66">
        <v>217675.1072961373</v>
      </c>
      <c r="Q597" s="21">
        <f>Q583/Q590*1000</f>
        <v>205247.364460737</v>
      </c>
    </row>
    <row r="598" spans="1:17" ht="15" customHeight="1">
      <c r="A598" s="78"/>
      <c r="B598" s="49" t="s">
        <v>16</v>
      </c>
      <c r="C598" s="57">
        <v>174954.9839228296</v>
      </c>
      <c r="D598" s="17">
        <v>188584.73251028807</v>
      </c>
      <c r="E598" s="17">
        <v>169961.66854565952</v>
      </c>
      <c r="F598" s="17">
        <v>236768.43317972354</v>
      </c>
      <c r="G598" s="17">
        <v>206939.68160377356</v>
      </c>
      <c r="H598" s="17">
        <v>186892.12345679014</v>
      </c>
      <c r="I598" s="17">
        <v>163476.3968072976</v>
      </c>
      <c r="J598" s="17">
        <v>193204.7682119205</v>
      </c>
      <c r="K598" s="17">
        <v>188709.4972067039</v>
      </c>
      <c r="L598" s="17">
        <v>189068.18181818182</v>
      </c>
      <c r="M598" s="17">
        <v>190945.02617801048</v>
      </c>
      <c r="N598" s="17">
        <v>192148.07527801537</v>
      </c>
      <c r="O598" s="17">
        <v>236461.40186915893</v>
      </c>
      <c r="P598" s="66">
        <v>201852.70997103845</v>
      </c>
      <c r="Q598" s="21">
        <f>Q584/Q591*1000</f>
        <v>194700.54226167503</v>
      </c>
    </row>
    <row r="599" spans="1:17" ht="15" customHeight="1">
      <c r="A599" s="78"/>
      <c r="B599" s="50" t="s">
        <v>125</v>
      </c>
      <c r="C599" s="58">
        <f>C596/C597*100-100</f>
        <v>4.139830193108111</v>
      </c>
      <c r="D599" s="56">
        <f aca="true" t="shared" si="272" ref="D599:Q599">D596/D597*100-100</f>
        <v>4.672572211910591</v>
      </c>
      <c r="E599" s="56">
        <f t="shared" si="272"/>
        <v>4.161555493686194</v>
      </c>
      <c r="F599" s="56">
        <f t="shared" si="272"/>
        <v>7.578861717739713</v>
      </c>
      <c r="G599" s="56">
        <f t="shared" si="272"/>
        <v>3.3698966820626026</v>
      </c>
      <c r="H599" s="56">
        <f t="shared" si="272"/>
        <v>2.132630704787772</v>
      </c>
      <c r="I599" s="56">
        <f t="shared" si="272"/>
        <v>14.77014668178856</v>
      </c>
      <c r="J599" s="56">
        <f t="shared" si="272"/>
        <v>8.324823177111668</v>
      </c>
      <c r="K599" s="56">
        <f t="shared" si="272"/>
        <v>2.2535361325486463</v>
      </c>
      <c r="L599" s="56">
        <f t="shared" si="272"/>
        <v>2.519654216277914</v>
      </c>
      <c r="M599" s="56">
        <f t="shared" si="272"/>
        <v>6.98582241218773</v>
      </c>
      <c r="N599" s="56">
        <f t="shared" si="272"/>
        <v>6.208919288412758</v>
      </c>
      <c r="O599" s="56">
        <f t="shared" si="272"/>
        <v>-0.05018568704207382</v>
      </c>
      <c r="P599" s="67">
        <f t="shared" si="272"/>
        <v>6.709508235299282</v>
      </c>
      <c r="Q599" s="62">
        <f t="shared" si="272"/>
        <v>5.132844456272181</v>
      </c>
    </row>
    <row r="600" spans="1:17" ht="15" customHeight="1">
      <c r="A600" s="78"/>
      <c r="B600" s="50" t="s">
        <v>124</v>
      </c>
      <c r="C600" s="59">
        <f>C596-C597</f>
        <v>7698.923459126934</v>
      </c>
      <c r="D600" s="18">
        <f aca="true" t="shared" si="273" ref="D600:Q600">D596-D597</f>
        <v>8748.950989145465</v>
      </c>
      <c r="E600" s="18">
        <f t="shared" si="273"/>
        <v>7347.150182391313</v>
      </c>
      <c r="F600" s="18">
        <f t="shared" si="273"/>
        <v>18237.762237762276</v>
      </c>
      <c r="G600" s="18">
        <f t="shared" si="273"/>
        <v>7622.205613026395</v>
      </c>
      <c r="H600" s="18">
        <f t="shared" si="273"/>
        <v>4221.008660691587</v>
      </c>
      <c r="I600" s="18">
        <f t="shared" si="273"/>
        <v>26419.805506993027</v>
      </c>
      <c r="J600" s="18">
        <f t="shared" si="273"/>
        <v>15831.505554321979</v>
      </c>
      <c r="K600" s="18">
        <f t="shared" si="273"/>
        <v>4471.243572652806</v>
      </c>
      <c r="L600" s="18">
        <f t="shared" si="273"/>
        <v>5149.333333333314</v>
      </c>
      <c r="M600" s="18">
        <f t="shared" si="273"/>
        <v>14436.987845108612</v>
      </c>
      <c r="N600" s="18">
        <f t="shared" si="273"/>
        <v>13316.706521739165</v>
      </c>
      <c r="O600" s="18">
        <f t="shared" si="273"/>
        <v>-119.86301369866123</v>
      </c>
      <c r="P600" s="68">
        <f t="shared" si="273"/>
        <v>14604.929250230867</v>
      </c>
      <c r="Q600" s="22">
        <f t="shared" si="273"/>
        <v>10535.027968367707</v>
      </c>
    </row>
    <row r="601" spans="1:17" ht="15" customHeight="1">
      <c r="A601" s="78"/>
      <c r="B601" s="50" t="s">
        <v>24</v>
      </c>
      <c r="C601" s="58">
        <f>C597/C598*100-100</f>
        <v>6.297036212956513</v>
      </c>
      <c r="D601" s="56">
        <f aca="true" t="shared" si="274" ref="D601:Q601">D597/D598*100-100</f>
        <v>-0.7127615103651692</v>
      </c>
      <c r="E601" s="56">
        <f t="shared" si="274"/>
        <v>3.875288038871034</v>
      </c>
      <c r="F601" s="56">
        <f t="shared" si="274"/>
        <v>1.6351111117916162</v>
      </c>
      <c r="G601" s="56">
        <f t="shared" si="274"/>
        <v>9.30003407992595</v>
      </c>
      <c r="H601" s="56">
        <f t="shared" si="274"/>
        <v>5.903322895016444</v>
      </c>
      <c r="I601" s="56">
        <f t="shared" si="274"/>
        <v>9.418246600980922</v>
      </c>
      <c r="J601" s="56">
        <f t="shared" si="274"/>
        <v>-1.5695751697453204</v>
      </c>
      <c r="K601" s="56">
        <f t="shared" si="274"/>
        <v>5.140501827643078</v>
      </c>
      <c r="L601" s="56">
        <f t="shared" si="274"/>
        <v>8.091517409945112</v>
      </c>
      <c r="M601" s="56">
        <f t="shared" si="274"/>
        <v>8.230757861190853</v>
      </c>
      <c r="N601" s="56">
        <f t="shared" si="274"/>
        <v>11.620708751798901</v>
      </c>
      <c r="O601" s="56">
        <f t="shared" si="274"/>
        <v>1.005508386542985</v>
      </c>
      <c r="P601" s="67">
        <f t="shared" si="274"/>
        <v>7.8385855346549675</v>
      </c>
      <c r="Q601" s="62">
        <f t="shared" si="274"/>
        <v>5.416945467407672</v>
      </c>
    </row>
    <row r="602" spans="1:17" ht="15" customHeight="1" thickBot="1">
      <c r="A602" s="79"/>
      <c r="B602" s="51" t="s">
        <v>123</v>
      </c>
      <c r="C602" s="60">
        <f>C597-C598</f>
        <v>11016.97869399283</v>
      </c>
      <c r="D602" s="61">
        <f aca="true" t="shared" si="275" ref="D602:Q602">D597-D598</f>
        <v>-1344.1593877584382</v>
      </c>
      <c r="E602" s="61">
        <f t="shared" si="275"/>
        <v>6586.504211815569</v>
      </c>
      <c r="F602" s="61">
        <f t="shared" si="275"/>
        <v>3871.426960136596</v>
      </c>
      <c r="G602" s="61">
        <f t="shared" si="275"/>
        <v>19245.460914041178</v>
      </c>
      <c r="H602" s="61">
        <f t="shared" si="275"/>
        <v>11032.845513007109</v>
      </c>
      <c r="I602" s="61">
        <f t="shared" si="275"/>
        <v>15396.610185709374</v>
      </c>
      <c r="J602" s="61">
        <f t="shared" si="275"/>
        <v>-3032.494068618311</v>
      </c>
      <c r="K602" s="61">
        <f t="shared" si="275"/>
        <v>9700.615152846673</v>
      </c>
      <c r="L602" s="61">
        <f t="shared" si="275"/>
        <v>15298.484848484863</v>
      </c>
      <c r="M602" s="61">
        <f t="shared" si="275"/>
        <v>15716.222752699541</v>
      </c>
      <c r="N602" s="61">
        <f t="shared" si="275"/>
        <v>22328.968200245494</v>
      </c>
      <c r="O602" s="61">
        <f t="shared" si="275"/>
        <v>2377.639226731495</v>
      </c>
      <c r="P602" s="69">
        <f t="shared" si="275"/>
        <v>15822.397325098864</v>
      </c>
      <c r="Q602" s="63">
        <f t="shared" si="275"/>
        <v>10546.822199061979</v>
      </c>
    </row>
    <row r="603" spans="1:2" ht="15">
      <c r="A603" s="24" t="s">
        <v>29</v>
      </c>
      <c r="B603" s="23"/>
    </row>
  </sheetData>
  <sheetProtection/>
  <mergeCells count="117">
    <mergeCell ref="A459:A465"/>
    <mergeCell ref="A466:A472"/>
    <mergeCell ref="A400:A406"/>
    <mergeCell ref="A407:A413"/>
    <mergeCell ref="A414:A420"/>
    <mergeCell ref="A423:Q423"/>
    <mergeCell ref="A425:B425"/>
    <mergeCell ref="A589:A595"/>
    <mergeCell ref="A596:A602"/>
    <mergeCell ref="A556:A562"/>
    <mergeCell ref="A563:A569"/>
    <mergeCell ref="A570:A576"/>
    <mergeCell ref="A530:A536"/>
    <mergeCell ref="A537:A543"/>
    <mergeCell ref="A544:A550"/>
    <mergeCell ref="A579:Q579"/>
    <mergeCell ref="A381:A387"/>
    <mergeCell ref="A388:A394"/>
    <mergeCell ref="A582:A588"/>
    <mergeCell ref="A504:A510"/>
    <mergeCell ref="A511:A517"/>
    <mergeCell ref="A518:A524"/>
    <mergeCell ref="A478:A484"/>
    <mergeCell ref="A485:A491"/>
    <mergeCell ref="A492:A498"/>
    <mergeCell ref="A452:A458"/>
    <mergeCell ref="A303:A309"/>
    <mergeCell ref="A310:A316"/>
    <mergeCell ref="A322:A328"/>
    <mergeCell ref="A329:A335"/>
    <mergeCell ref="A336:A342"/>
    <mergeCell ref="A348:A354"/>
    <mergeCell ref="A251:A257"/>
    <mergeCell ref="A258:A264"/>
    <mergeCell ref="A270:A276"/>
    <mergeCell ref="A277:A283"/>
    <mergeCell ref="A284:A290"/>
    <mergeCell ref="A296:A302"/>
    <mergeCell ref="A241:Q241"/>
    <mergeCell ref="A243:B243"/>
    <mergeCell ref="A244:A250"/>
    <mergeCell ref="A426:A432"/>
    <mergeCell ref="A433:A439"/>
    <mergeCell ref="A440:A446"/>
    <mergeCell ref="A293:Q293"/>
    <mergeCell ref="A295:B295"/>
    <mergeCell ref="A267:Q267"/>
    <mergeCell ref="A269:B269"/>
    <mergeCell ref="A215:Q215"/>
    <mergeCell ref="A191:B191"/>
    <mergeCell ref="A192:A198"/>
    <mergeCell ref="A199:A205"/>
    <mergeCell ref="A218:A224"/>
    <mergeCell ref="A225:A231"/>
    <mergeCell ref="A232:A238"/>
    <mergeCell ref="A114:A120"/>
    <mergeCell ref="A113:B113"/>
    <mergeCell ref="A111:Q111"/>
    <mergeCell ref="A121:A127"/>
    <mergeCell ref="A128:A134"/>
    <mergeCell ref="A217:B217"/>
    <mergeCell ref="A206:A212"/>
    <mergeCell ref="A140:A146"/>
    <mergeCell ref="A147:A153"/>
    <mergeCell ref="A62:A68"/>
    <mergeCell ref="A69:A75"/>
    <mergeCell ref="A85:Q85"/>
    <mergeCell ref="A87:B87"/>
    <mergeCell ref="A33:Q33"/>
    <mergeCell ref="A35:B35"/>
    <mergeCell ref="A76:A82"/>
    <mergeCell ref="A7:Q7"/>
    <mergeCell ref="A9:B9"/>
    <mergeCell ref="A581:B581"/>
    <mergeCell ref="A555:B555"/>
    <mergeCell ref="A449:Q449"/>
    <mergeCell ref="A451:B451"/>
    <mergeCell ref="A553:Q553"/>
    <mergeCell ref="A501:Q501"/>
    <mergeCell ref="A503:B503"/>
    <mergeCell ref="A475:Q475"/>
    <mergeCell ref="A477:B477"/>
    <mergeCell ref="A527:Q527"/>
    <mergeCell ref="A529:B529"/>
    <mergeCell ref="A345:Q345"/>
    <mergeCell ref="A347:B347"/>
    <mergeCell ref="A319:Q319"/>
    <mergeCell ref="A321:B321"/>
    <mergeCell ref="A355:A361"/>
    <mergeCell ref="A362:A368"/>
    <mergeCell ref="A374:A380"/>
    <mergeCell ref="A2:Q2"/>
    <mergeCell ref="A4:Q4"/>
    <mergeCell ref="A399:B399"/>
    <mergeCell ref="A397:Q397"/>
    <mergeCell ref="A371:Q371"/>
    <mergeCell ref="A373:B373"/>
    <mergeCell ref="A59:Q59"/>
    <mergeCell ref="A61:B61"/>
    <mergeCell ref="A137:Q137"/>
    <mergeCell ref="A139:B139"/>
    <mergeCell ref="A88:A94"/>
    <mergeCell ref="A95:A101"/>
    <mergeCell ref="A102:A108"/>
    <mergeCell ref="A189:Q189"/>
    <mergeCell ref="A10:A16"/>
    <mergeCell ref="A17:A23"/>
    <mergeCell ref="A24:A30"/>
    <mergeCell ref="A36:A42"/>
    <mergeCell ref="A43:A49"/>
    <mergeCell ref="A50:A56"/>
    <mergeCell ref="A154:A160"/>
    <mergeCell ref="A166:A172"/>
    <mergeCell ref="A173:A179"/>
    <mergeCell ref="A180:A186"/>
    <mergeCell ref="A163:Q163"/>
    <mergeCell ref="A165:B165"/>
  </mergeCells>
  <printOptions horizontalCentered="1"/>
  <pageMargins left="0.3937007874015748" right="0.3937007874015748" top="0.5905511811023623" bottom="0.5905511811023623" header="0.3937007874015748" footer="0.5118110236220472"/>
  <pageSetup orientation="portrait" paperSize="9" scale="48" r:id="rId1"/>
  <headerFooter alignWithMargins="0">
    <oddHeader>&amp;R&amp;"Arial,Kurzíva"&amp;11Materiál MŠMT č.j. 4 511/2009-26,  Příloha č. 2
&amp;P/&amp;N</oddHeader>
  </headerFooter>
  <rowBreaks count="7" manualBreakCount="7">
    <brk id="83" max="255" man="1"/>
    <brk id="161" max="255" man="1"/>
    <brk id="239" max="255" man="1"/>
    <brk id="317" max="255" man="1"/>
    <brk id="395" max="255" man="1"/>
    <brk id="473" max="255" man="1"/>
    <brk id="5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koukalovad</dc:creator>
  <cp:keywords/>
  <dc:description/>
  <cp:lastModifiedBy>Your User Name</cp:lastModifiedBy>
  <cp:lastPrinted>2009-03-25T09:27:30Z</cp:lastPrinted>
  <dcterms:created xsi:type="dcterms:W3CDTF">2008-03-04T08:42:12Z</dcterms:created>
  <dcterms:modified xsi:type="dcterms:W3CDTF">2009-03-25T09:27:34Z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