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>
    <definedName name="_xlnm.Print_Titles" localSheetId="0">'T1'!$A:$A</definedName>
    <definedName name="_xlnm.Print_Area" localSheetId="0">'T1'!$A$1:$M$55</definedName>
    <definedName name="_xlnm.Print_Area" localSheetId="1">'T2'!$A$1:$N$95</definedName>
    <definedName name="_xlnm.Print_Area" localSheetId="2">'T3'!$A$1:$J$96</definedName>
    <definedName name="_xlnm.Print_Area" localSheetId="3">'T4'!$A$1:$J$21</definedName>
    <definedName name="_xlnm.Print_Area" localSheetId="4">'T5'!$A$1:$U$57</definedName>
  </definedNames>
  <calcPr fullCalcOnLoad="1"/>
</workbook>
</file>

<file path=xl/sharedStrings.xml><?xml version="1.0" encoding="utf-8"?>
<sst xmlns="http://schemas.openxmlformats.org/spreadsheetml/2006/main" count="555" uniqueCount="187">
  <si>
    <t>CELKEM</t>
  </si>
  <si>
    <t xml:space="preserve">                            Položky</t>
  </si>
  <si>
    <t>VÝDAJE</t>
  </si>
  <si>
    <t>celkem</t>
  </si>
  <si>
    <t>v tom:</t>
  </si>
  <si>
    <t>počet</t>
  </si>
  <si>
    <t>kapitálové</t>
  </si>
  <si>
    <t>běžné</t>
  </si>
  <si>
    <t>MP + odvody</t>
  </si>
  <si>
    <t>ostatní běžné</t>
  </si>
  <si>
    <t>zaměst.</t>
  </si>
  <si>
    <t>výdaje</t>
  </si>
  <si>
    <t>MP</t>
  </si>
  <si>
    <t>platy</t>
  </si>
  <si>
    <t>OPPP</t>
  </si>
  <si>
    <t>pojistné, FKSP</t>
  </si>
  <si>
    <t>běžné výdaje</t>
  </si>
  <si>
    <t xml:space="preserve">                  z toho OSS:</t>
  </si>
  <si>
    <t xml:space="preserve">                    z toho změny v OSS:</t>
  </si>
  <si>
    <t xml:space="preserve">               z toho OSS:</t>
  </si>
  <si>
    <t xml:space="preserve">                      z toho změna v OSS</t>
  </si>
  <si>
    <t>celkové ostatní</t>
  </si>
  <si>
    <t>podíl jednotlivých druhů výdajů na součtu výdajů kapitoly podle druhů v %</t>
  </si>
  <si>
    <t xml:space="preserve">             6) soukromé školy v RgŠ                                       </t>
  </si>
  <si>
    <t xml:space="preserve">             7) církevní školy v RgŠ                                               </t>
  </si>
  <si>
    <t>1. Přesuny uvnitř kapitoly projednané s MF</t>
  </si>
  <si>
    <t>3. Vlivy dle jednání Parlamentu</t>
  </si>
  <si>
    <t>rozpočet na rok 2007</t>
  </si>
  <si>
    <t xml:space="preserve">rozpočet 2007 bez výdajů na programové financování ISPROFIN </t>
  </si>
  <si>
    <t>Výkony</t>
  </si>
  <si>
    <t>Změna 06/07 oproti 05/06</t>
  </si>
  <si>
    <t>Kraj</t>
  </si>
  <si>
    <t>01/02</t>
  </si>
  <si>
    <t>02/03</t>
  </si>
  <si>
    <t>03/04</t>
  </si>
  <si>
    <t>04/05</t>
  </si>
  <si>
    <t>05/06</t>
  </si>
  <si>
    <t>06/07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</si>
  <si>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</si>
  <si>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</si>
  <si>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</si>
  <si>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</si>
  <si>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</si>
  <si>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</si>
  <si>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</si>
  <si>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</si>
  <si>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</si>
  <si>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</si>
  <si>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</si>
  <si>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</si>
  <si>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</si>
  <si>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</si>
  <si>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</si>
  <si>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</si>
  <si>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</si>
  <si>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</si>
  <si>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</si>
  <si>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</si>
  <si>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</si>
  <si>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</si>
  <si>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>Jednotkové výdaje =  RN 2006</t>
  </si>
  <si>
    <t>Krajské korekční koef. 2004 (1/2 2003)</t>
  </si>
  <si>
    <t>NIV</t>
  </si>
  <si>
    <t>MP+odv.</t>
  </si>
  <si>
    <t>ONIV</t>
  </si>
  <si>
    <t>Zam.</t>
  </si>
  <si>
    <t>Kč/žáka</t>
  </si>
  <si>
    <t>Z./1000ž</t>
  </si>
  <si>
    <t>tis. Kč</t>
  </si>
  <si>
    <t>Zlínský kraj :</t>
  </si>
  <si>
    <t>RgŠ celkem:</t>
  </si>
  <si>
    <t>Normativní rozpis rozpočtu RgŠ územně správních celků na rok 2007</t>
  </si>
  <si>
    <t>v tis. Kč</t>
  </si>
  <si>
    <t xml:space="preserve">Závazné ukazatele </t>
  </si>
  <si>
    <t>Orientační ukazatele</t>
  </si>
  <si>
    <t>Závazný uk.</t>
  </si>
  <si>
    <t xml:space="preserve">MP </t>
  </si>
  <si>
    <t>z toho:</t>
  </si>
  <si>
    <t xml:space="preserve">Odvody </t>
  </si>
  <si>
    <t>Odvody</t>
  </si>
  <si>
    <t xml:space="preserve">Počet </t>
  </si>
  <si>
    <t>OON</t>
  </si>
  <si>
    <t>pojistné</t>
  </si>
  <si>
    <t>FKSP</t>
  </si>
  <si>
    <t>zam.</t>
  </si>
  <si>
    <t xml:space="preserve">Středočeský </t>
  </si>
  <si>
    <t>Královéhradecký</t>
  </si>
  <si>
    <t>Vysočina</t>
  </si>
  <si>
    <t>Jihomoravský</t>
  </si>
  <si>
    <t xml:space="preserve">Zlínský kraj </t>
  </si>
  <si>
    <t>Moravskoslezský</t>
  </si>
  <si>
    <t>v tis.Kč</t>
  </si>
  <si>
    <t xml:space="preserve">    Závazné ukazatele</t>
  </si>
  <si>
    <t>Očistěné</t>
  </si>
  <si>
    <t>P.</t>
  </si>
  <si>
    <t xml:space="preserve">počty </t>
  </si>
  <si>
    <t>č.</t>
  </si>
  <si>
    <t>celk.</t>
  </si>
  <si>
    <t>pojistn.</t>
  </si>
  <si>
    <t xml:space="preserve">zam. </t>
  </si>
  <si>
    <t>Královéhrad.</t>
  </si>
  <si>
    <t>Jihomorav.</t>
  </si>
  <si>
    <t>Celkem:</t>
  </si>
  <si>
    <t xml:space="preserve"> v relativním vyjádření</t>
  </si>
  <si>
    <t xml:space="preserve"> v absolutním vyjádření </t>
  </si>
  <si>
    <t>ZU</t>
  </si>
  <si>
    <t>Porovnání výkonů krajských a obecních škol v jednotlivých věkových kategoriích                                                 v letech 2001/02 - 2007/08</t>
  </si>
  <si>
    <t>Změna 07/08 oproti 06/07</t>
  </si>
  <si>
    <t>Změna 07/08 oproti 01/02</t>
  </si>
  <si>
    <t>07/08</t>
  </si>
  <si>
    <t/>
  </si>
  <si>
    <t xml:space="preserve">             2) povinné pojistné placené zaměstnavatelem v OSS</t>
  </si>
  <si>
    <t xml:space="preserve">           16) výdaje na programovací období 2004-2006 OP RLZ ze státního rozpočtu</t>
  </si>
  <si>
    <t xml:space="preserve">           17) výdaje na programovací období 2004-2006 OP RLZ z rozpočtu EU</t>
  </si>
  <si>
    <t xml:space="preserve">           22) výdaje na programovací období 2007-2013 OP VK ze státního rozpočtu</t>
  </si>
  <si>
    <t>změny schváleného rozpočtu 2007</t>
  </si>
  <si>
    <t xml:space="preserve">     1.3    přesun uvnitř RGŠ ve prospěch soukromých škol</t>
  </si>
  <si>
    <t xml:space="preserve">     1.5   ukončení programu SIPVZ vč. přesunu mzdového limitu</t>
  </si>
  <si>
    <t xml:space="preserve">     1.10 vyloučení změn z titulu poslaneckých iniciativ při schvalování rozpočtu na rok 2007 mimo ISPROFIN</t>
  </si>
  <si>
    <t xml:space="preserve">     1.13  souvztažné snížení výdajů ESF o příjmy z EU </t>
  </si>
  <si>
    <t xml:space="preserve">srovnatelná základna rozpočtu 2007 </t>
  </si>
  <si>
    <t>srovnatelná základna rozpočtu 2007 bez výdajů na programové financování</t>
  </si>
  <si>
    <t xml:space="preserve">vlivy na rozpočet 2008 celkem </t>
  </si>
  <si>
    <t>vlivy na rozpočet 2008 celkem bez ISPROFIN</t>
  </si>
  <si>
    <t>1. Vlivy do výše směrných čísel ze dne 22.7.2007</t>
  </si>
  <si>
    <t xml:space="preserve">           1.1 nárůst platů o 1,5% a OPPP o 1,5% včetně odvodů</t>
  </si>
  <si>
    <t xml:space="preserve">           1.4 zajištění výdajů pro předsednictví v Radě EU z rozpočtu MŠMT dle usn.vlády č.741/2007</t>
  </si>
  <si>
    <t xml:space="preserve">           1.15  snížení výdajů kapitoly do výše směrného čísla MF</t>
  </si>
  <si>
    <t xml:space="preserve">           1.16  vyčlenění výdajů kapitoly MŠMT na spolufinancování programů s EU do samostatného úseku</t>
  </si>
  <si>
    <t xml:space="preserve">           1.18  vyčlenění 1243 zaměstnanců RGŠ na spolufinancované programy s EU v RGŠ</t>
  </si>
  <si>
    <t xml:space="preserve">          3.1 posílení platů v RGŠ</t>
  </si>
  <si>
    <t>rozpočet na rok 2008</t>
  </si>
  <si>
    <t xml:space="preserve">rozpočet 2008 bez výdajů na programové financování ISPROFIN </t>
  </si>
  <si>
    <t>změna rozpočtu 2008 proti schválenému rozpočtu 2007 v %</t>
  </si>
  <si>
    <t>Regionální školství celkem bez PŘO</t>
  </si>
  <si>
    <t>PŘÍJMY</t>
  </si>
  <si>
    <t>(Přímé výdaje regionálního školství vč. soukromého a církevního školství)</t>
  </si>
  <si>
    <t>Rozpočet regionálního školství na rok 2008 - bez PŘO</t>
  </si>
  <si>
    <t xml:space="preserve">z toho: 6) soukromé školy v RgŠ                                       </t>
  </si>
  <si>
    <t xml:space="preserve"> z toho: 1) platy a OPPP zaměstnanců OSS</t>
  </si>
  <si>
    <t xml:space="preserve">     1.8   přesun z ost. běžných výdajů do mzdových prostředků TA OP VpK a OP VaVpI</t>
  </si>
  <si>
    <t>Normativní rozpis výdajů RgŠ ÚSC pomocí republikových normativů pro rok 2008</t>
  </si>
  <si>
    <t>Republikové normativy 2008</t>
  </si>
  <si>
    <t>Normativní rozpis rozpočtu 2008</t>
  </si>
  <si>
    <t>Normativní rozpis rozpočtu RgŠ územně správních celků na rok 2008</t>
  </si>
  <si>
    <t xml:space="preserve">                             v letech 2001/02 - 2007/08</t>
  </si>
  <si>
    <t>Porovnání  normativního rozpisu 2008 k rozpočtu 2007</t>
  </si>
  <si>
    <t>Porovnání normativního rozpisu rozpočtu RgŠ ÚSC roku 2008 oproti roku 2007</t>
  </si>
  <si>
    <t xml:space="preserve">Rozvojové programy skupiny II  v r. 2008  </t>
  </si>
  <si>
    <t>Název programu</t>
  </si>
  <si>
    <t xml:space="preserve">NIV </t>
  </si>
  <si>
    <t>MP celk</t>
  </si>
  <si>
    <t>Platy</t>
  </si>
  <si>
    <t>Pojistné</t>
  </si>
  <si>
    <t>Rozvojové programy - Zdroje celkem:</t>
  </si>
  <si>
    <t xml:space="preserve">v tom: </t>
  </si>
  <si>
    <t>1. RP rozepisované s normativním rozpisem:</t>
  </si>
  <si>
    <t>Zohlednění hustoty sítě škol v kraji</t>
  </si>
  <si>
    <t>Krajská specifika RgŠ</t>
  </si>
  <si>
    <t>2. Ostatní rozvojové programy skupiny II :</t>
  </si>
  <si>
    <t>v tom orientačně:</t>
  </si>
  <si>
    <t xml:space="preserve">      2.1. RP na podporu vybraných vzdělávacích  priorit:</t>
  </si>
  <si>
    <t xml:space="preserve">            v tom orientačně:</t>
  </si>
  <si>
    <t>Poznámka:</t>
  </si>
  <si>
    <t xml:space="preserve">                    EVVO ve školách</t>
  </si>
  <si>
    <t xml:space="preserve">Rozdělení jednotlivých RP je uvedeno pouze orientačně. </t>
  </si>
  <si>
    <t>Členění na jednotlivé ukazatele  bude upřesněno při</t>
  </si>
  <si>
    <t xml:space="preserve">                   Výuka cizích jazyků</t>
  </si>
  <si>
    <t>vyhlašování jednotlivých RP.</t>
  </si>
  <si>
    <t xml:space="preserve">                   Počítačová gramotnost</t>
  </si>
  <si>
    <t xml:space="preserve">      2.2. Další rozvojové programy:</t>
  </si>
  <si>
    <t xml:space="preserve">          v tom orientačně:</t>
  </si>
  <si>
    <t xml:space="preserve">                  Základní  vzdělávání azylantů</t>
  </si>
  <si>
    <t xml:space="preserve">                  Příprava k začlenění do zákl. vzd. osob EU</t>
  </si>
  <si>
    <t xml:space="preserve">                 Málo vyučované cizí jazyky</t>
  </si>
  <si>
    <t xml:space="preserve">                 PILOT - Pokusné ověřování</t>
  </si>
  <si>
    <t xml:space="preserve">                 Asistenti pedag. sociálně znevýhodnění</t>
  </si>
  <si>
    <t xml:space="preserve">                 Asistenti pedag. v soukrom. spec. školách</t>
  </si>
  <si>
    <t xml:space="preserve">                 DVPP ZŠ pouze I. stupeň</t>
  </si>
  <si>
    <t xml:space="preserve">                 Náhradní stravování</t>
  </si>
  <si>
    <t xml:space="preserve">                 DVPP maturitní zkouška</t>
  </si>
  <si>
    <t xml:space="preserve">                 EVVO občanská sdružení a organizace MŽP</t>
  </si>
  <si>
    <t xml:space="preserve">                 Podpora dalšího vzděl. zabezp. zaříz. zřiz. kraji </t>
  </si>
  <si>
    <t xml:space="preserve">                   Čtenářská gramotmost</t>
  </si>
  <si>
    <t>org.odm.mzdou</t>
  </si>
  <si>
    <t>org.odm.platem</t>
  </si>
  <si>
    <t xml:space="preserve">           1.2 nárůst mezd o 1,5 % (VŠ, soukr. a círk.šk.)+ odvody snížený o nárůst na vnitřní přesuny v RGŠ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</si>
</sst>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00%"/>
    <numFmt numFmtId="191" formatCode="0.0%"/>
    <numFmt numFmtId="192" formatCode="0.000000000"/>
    <numFmt numFmtId="193" formatCode="#,##0.00000000"/>
    <numFmt numFmtId="194" formatCode="#,##0.000000000000"/>
    <numFmt numFmtId="195" formatCode="0.000000000000"/>
    <numFmt numFmtId="196" formatCode="0.00000%"/>
    <numFmt numFmtId="197" formatCode="mmmm\ yy"/>
    <numFmt numFmtId="198" formatCode="mmmm\ yyyy"/>
    <numFmt numFmtId="199" formatCode="#,##0.0000000"/>
    <numFmt numFmtId="200" formatCode="0.0000000000"/>
    <numFmt numFmtId="201" formatCode="_-* #,##0.0\ &quot;Kč&quot;_-;\-* #,##0.0\ &quot;Kč&quot;_-;_-* &quot;-&quot;?\ &quot;Kč&quot;_-;_-@_-"/>
    <numFmt numFmtId="202" formatCode="#,##0\ &quot;Kč&quot;"/>
    <numFmt numFmtId="203" formatCode="#,##0.000\ &quot;Kč&quot;"/>
    <numFmt numFmtId="204" formatCode="#,##0.0000000000"/>
    <numFmt numFmtId="205" formatCode="#,##0.000000000"/>
  </numFmts>
  <fonts count="81">
    <font>
      <sz val="10"/>
      <name val="Arial"/>
      <family val="0"/>
    </font>
    <font>
      <b/>
      <i/>
      <sz val="14"/>
      <color indexed="8"/>
      <name val="Arial CE"/>
      <family val="2"/>
    </font>
    <font>
      <sz val="14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0"/>
    </font>
    <font>
      <b/>
      <i/>
      <u val="single"/>
      <sz val="12"/>
      <color indexed="8"/>
      <name val="Arial CE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2"/>
    </font>
    <font>
      <b/>
      <i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25"/>
      <name val="Arial"/>
      <family val="2"/>
    </font>
    <font>
      <b/>
      <sz val="18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sz val="18"/>
      <name val="Arial CE"/>
      <family val="0"/>
    </font>
    <font>
      <b/>
      <sz val="18"/>
      <name val="Arial CE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5"/>
      <name val="Arial CE"/>
      <family val="0"/>
    </font>
    <font>
      <b/>
      <u val="single"/>
      <sz val="20"/>
      <name val="Arial"/>
      <family val="2"/>
    </font>
    <font>
      <b/>
      <i/>
      <sz val="16"/>
      <color indexed="8"/>
      <name val="Arial CE"/>
      <family val="2"/>
    </font>
    <font>
      <b/>
      <u val="single"/>
      <sz val="30"/>
      <name val="Arial CE"/>
      <family val="0"/>
    </font>
    <font>
      <b/>
      <sz val="15"/>
      <color indexed="8"/>
      <name val="Arial CE"/>
      <family val="0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0" fillId="0" borderId="0" xfId="48">
      <alignment/>
      <protection/>
    </xf>
    <xf numFmtId="0" fontId="10" fillId="0" borderId="0" xfId="48" applyFont="1">
      <alignment/>
      <protection/>
    </xf>
    <xf numFmtId="0" fontId="11" fillId="0" borderId="0" xfId="48" applyFont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3" fontId="4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3" fontId="4" fillId="33" borderId="22" xfId="0" applyNumberFormat="1" applyFont="1" applyFill="1" applyBorder="1" applyAlignment="1" applyProtection="1">
      <alignment/>
      <protection locked="0"/>
    </xf>
    <xf numFmtId="3" fontId="3" fillId="33" borderId="23" xfId="0" applyNumberFormat="1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/>
      <protection locked="0"/>
    </xf>
    <xf numFmtId="0" fontId="3" fillId="33" borderId="27" xfId="0" applyFon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3" fontId="3" fillId="33" borderId="30" xfId="0" applyNumberFormat="1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8" fillId="34" borderId="36" xfId="0" applyFont="1" applyFill="1" applyBorder="1" applyAlignment="1" applyProtection="1">
      <alignment/>
      <protection locked="0"/>
    </xf>
    <xf numFmtId="164" fontId="4" fillId="34" borderId="37" xfId="0" applyNumberFormat="1" applyFont="1" applyFill="1" applyBorder="1" applyAlignment="1" applyProtection="1">
      <alignment horizontal="right"/>
      <protection locked="0"/>
    </xf>
    <xf numFmtId="164" fontId="4" fillId="34" borderId="38" xfId="0" applyNumberFormat="1" applyFont="1" applyFill="1" applyBorder="1" applyAlignment="1" applyProtection="1">
      <alignment horizontal="right"/>
      <protection locked="0"/>
    </xf>
    <xf numFmtId="164" fontId="4" fillId="34" borderId="39" xfId="0" applyNumberFormat="1" applyFont="1" applyFill="1" applyBorder="1" applyAlignment="1" applyProtection="1">
      <alignment horizontal="right"/>
      <protection locked="0"/>
    </xf>
    <xf numFmtId="164" fontId="4" fillId="34" borderId="40" xfId="0" applyNumberFormat="1" applyFont="1" applyFill="1" applyBorder="1" applyAlignment="1" applyProtection="1">
      <alignment horizontal="right"/>
      <protection locked="0"/>
    </xf>
    <xf numFmtId="164" fontId="4" fillId="34" borderId="41" xfId="0" applyNumberFormat="1" applyFont="1" applyFill="1" applyBorder="1" applyAlignment="1" applyProtection="1">
      <alignment horizontal="right"/>
      <protection locked="0"/>
    </xf>
    <xf numFmtId="164" fontId="4" fillId="34" borderId="42" xfId="0" applyNumberFormat="1" applyFont="1" applyFill="1" applyBorder="1" applyAlignment="1" applyProtection="1">
      <alignment horizontal="right"/>
      <protection locked="0"/>
    </xf>
    <xf numFmtId="164" fontId="4" fillId="34" borderId="38" xfId="0" applyNumberFormat="1" applyFont="1" applyFill="1" applyBorder="1" applyAlignment="1" applyProtection="1">
      <alignment horizontal="right"/>
      <protection locked="0"/>
    </xf>
    <xf numFmtId="164" fontId="4" fillId="34" borderId="37" xfId="0" applyNumberFormat="1" applyFont="1" applyFill="1" applyBorder="1" applyAlignment="1" applyProtection="1">
      <alignment horizontal="right"/>
      <protection locked="0"/>
    </xf>
    <xf numFmtId="0" fontId="8" fillId="34" borderId="43" xfId="0" applyFont="1" applyFill="1" applyBorder="1" applyAlignment="1" applyProtection="1">
      <alignment horizontal="left" wrapText="1"/>
      <protection locked="0"/>
    </xf>
    <xf numFmtId="0" fontId="7" fillId="35" borderId="44" xfId="0" applyFont="1" applyFill="1" applyBorder="1" applyAlignment="1" applyProtection="1">
      <alignment/>
      <protection locked="0"/>
    </xf>
    <xf numFmtId="164" fontId="6" fillId="35" borderId="45" xfId="0" applyNumberFormat="1" applyFont="1" applyFill="1" applyBorder="1" applyAlignment="1" applyProtection="1">
      <alignment horizontal="right"/>
      <protection locked="0"/>
    </xf>
    <xf numFmtId="164" fontId="6" fillId="35" borderId="46" xfId="0" applyNumberFormat="1" applyFont="1" applyFill="1" applyBorder="1" applyAlignment="1" applyProtection="1">
      <alignment horizontal="right"/>
      <protection locked="0"/>
    </xf>
    <xf numFmtId="164" fontId="6" fillId="35" borderId="47" xfId="0" applyNumberFormat="1" applyFont="1" applyFill="1" applyBorder="1" applyAlignment="1" applyProtection="1">
      <alignment horizontal="right"/>
      <protection locked="0"/>
    </xf>
    <xf numFmtId="164" fontId="6" fillId="35" borderId="48" xfId="0" applyNumberFormat="1" applyFont="1" applyFill="1" applyBorder="1" applyAlignment="1" applyProtection="1">
      <alignment horizontal="right"/>
      <protection locked="0"/>
    </xf>
    <xf numFmtId="164" fontId="6" fillId="35" borderId="49" xfId="0" applyNumberFormat="1" applyFont="1" applyFill="1" applyBorder="1" applyAlignment="1" applyProtection="1">
      <alignment horizontal="right"/>
      <protection locked="0"/>
    </xf>
    <xf numFmtId="164" fontId="4" fillId="0" borderId="50" xfId="0" applyNumberFormat="1" applyFont="1" applyFill="1" applyBorder="1" applyAlignment="1" applyProtection="1">
      <alignment horizontal="right"/>
      <protection locked="0"/>
    </xf>
    <xf numFmtId="164" fontId="6" fillId="36" borderId="45" xfId="0" applyNumberFormat="1" applyFont="1" applyFill="1" applyBorder="1" applyAlignment="1" applyProtection="1">
      <alignment horizontal="right"/>
      <protection locked="0"/>
    </xf>
    <xf numFmtId="164" fontId="6" fillId="36" borderId="46" xfId="0" applyNumberFormat="1" applyFont="1" applyFill="1" applyBorder="1" applyAlignment="1" applyProtection="1">
      <alignment horizontal="right"/>
      <protection locked="0"/>
    </xf>
    <xf numFmtId="4" fontId="7" fillId="35" borderId="36" xfId="0" applyNumberFormat="1" applyFont="1" applyFill="1" applyBorder="1" applyAlignment="1" applyProtection="1">
      <alignment/>
      <protection locked="0"/>
    </xf>
    <xf numFmtId="165" fontId="6" fillId="35" borderId="37" xfId="0" applyNumberFormat="1" applyFont="1" applyFill="1" applyBorder="1" applyAlignment="1" applyProtection="1">
      <alignment horizontal="right"/>
      <protection locked="0"/>
    </xf>
    <xf numFmtId="165" fontId="6" fillId="35" borderId="38" xfId="0" applyNumberFormat="1" applyFont="1" applyFill="1" applyBorder="1" applyAlignment="1" applyProtection="1">
      <alignment horizontal="right"/>
      <protection locked="0"/>
    </xf>
    <xf numFmtId="0" fontId="3" fillId="36" borderId="51" xfId="0" applyFont="1" applyFill="1" applyBorder="1" applyAlignment="1" applyProtection="1">
      <alignment/>
      <protection locked="0"/>
    </xf>
    <xf numFmtId="164" fontId="3" fillId="36" borderId="52" xfId="0" applyNumberFormat="1" applyFont="1" applyFill="1" applyBorder="1" applyAlignment="1" applyProtection="1">
      <alignment horizontal="right"/>
      <protection locked="0"/>
    </xf>
    <xf numFmtId="164" fontId="3" fillId="36" borderId="53" xfId="0" applyNumberFormat="1" applyFont="1" applyFill="1" applyBorder="1" applyAlignment="1" applyProtection="1">
      <alignment horizontal="right"/>
      <protection locked="0"/>
    </xf>
    <xf numFmtId="164" fontId="3" fillId="36" borderId="54" xfId="0" applyNumberFormat="1" applyFont="1" applyFill="1" applyBorder="1" applyAlignment="1" applyProtection="1">
      <alignment horizontal="right"/>
      <protection locked="0"/>
    </xf>
    <xf numFmtId="164" fontId="3" fillId="36" borderId="55" xfId="0" applyNumberFormat="1" applyFont="1" applyFill="1" applyBorder="1" applyAlignment="1" applyProtection="1">
      <alignment horizontal="right"/>
      <protection locked="0"/>
    </xf>
    <xf numFmtId="164" fontId="3" fillId="36" borderId="56" xfId="0" applyNumberFormat="1" applyFont="1" applyFill="1" applyBorder="1" applyAlignment="1" applyProtection="1">
      <alignment horizontal="right"/>
      <protection locked="0"/>
    </xf>
    <xf numFmtId="0" fontId="8" fillId="34" borderId="57" xfId="0" applyFont="1" applyFill="1" applyBorder="1" applyAlignment="1" applyProtection="1">
      <alignment wrapText="1"/>
      <protection locked="0"/>
    </xf>
    <xf numFmtId="164" fontId="4" fillId="34" borderId="58" xfId="0" applyNumberFormat="1" applyFont="1" applyFill="1" applyBorder="1" applyAlignment="1" applyProtection="1">
      <alignment horizontal="right"/>
      <protection locked="0"/>
    </xf>
    <xf numFmtId="164" fontId="4" fillId="34" borderId="59" xfId="0" applyNumberFormat="1" applyFont="1" applyFill="1" applyBorder="1" applyAlignment="1" applyProtection="1">
      <alignment horizontal="right"/>
      <protection locked="0"/>
    </xf>
    <xf numFmtId="164" fontId="4" fillId="34" borderId="60" xfId="0" applyNumberFormat="1" applyFont="1" applyFill="1" applyBorder="1" applyAlignment="1" applyProtection="1">
      <alignment horizontal="right"/>
      <protection locked="0"/>
    </xf>
    <xf numFmtId="164" fontId="4" fillId="34" borderId="61" xfId="0" applyNumberFormat="1" applyFont="1" applyFill="1" applyBorder="1" applyAlignment="1" applyProtection="1">
      <alignment horizontal="right"/>
      <protection locked="0"/>
    </xf>
    <xf numFmtId="164" fontId="4" fillId="34" borderId="62" xfId="0" applyNumberFormat="1" applyFont="1" applyFill="1" applyBorder="1" applyAlignment="1" applyProtection="1">
      <alignment horizontal="right"/>
      <protection locked="0"/>
    </xf>
    <xf numFmtId="0" fontId="7" fillId="36" borderId="44" xfId="0" applyFont="1" applyFill="1" applyBorder="1" applyAlignment="1" applyProtection="1">
      <alignment shrinkToFit="1"/>
      <protection locked="0"/>
    </xf>
    <xf numFmtId="164" fontId="6" fillId="36" borderId="47" xfId="0" applyNumberFormat="1" applyFont="1" applyFill="1" applyBorder="1" applyAlignment="1" applyProtection="1">
      <alignment horizontal="right"/>
      <protection locked="0"/>
    </xf>
    <xf numFmtId="164" fontId="6" fillId="36" borderId="48" xfId="0" applyNumberFormat="1" applyFont="1" applyFill="1" applyBorder="1" applyAlignment="1" applyProtection="1">
      <alignment horizontal="right"/>
      <protection locked="0"/>
    </xf>
    <xf numFmtId="164" fontId="6" fillId="36" borderId="49" xfId="0" applyNumberFormat="1" applyFont="1" applyFill="1" applyBorder="1" applyAlignment="1" applyProtection="1">
      <alignment horizontal="right"/>
      <protection locked="0"/>
    </xf>
    <xf numFmtId="164" fontId="15" fillId="34" borderId="39" xfId="0" applyNumberFormat="1" applyFont="1" applyFill="1" applyBorder="1" applyAlignment="1" applyProtection="1">
      <alignment horizontal="right"/>
      <protection locked="0"/>
    </xf>
    <xf numFmtId="0" fontId="3" fillId="36" borderId="63" xfId="0" applyFont="1" applyFill="1" applyBorder="1" applyAlignment="1" applyProtection="1">
      <alignment/>
      <protection locked="0"/>
    </xf>
    <xf numFmtId="164" fontId="3" fillId="36" borderId="64" xfId="0" applyNumberFormat="1" applyFont="1" applyFill="1" applyBorder="1" applyAlignment="1" applyProtection="1">
      <alignment horizontal="right"/>
      <protection locked="0"/>
    </xf>
    <xf numFmtId="164" fontId="3" fillId="36" borderId="30" xfId="0" applyNumberFormat="1" applyFont="1" applyFill="1" applyBorder="1" applyAlignment="1" applyProtection="1">
      <alignment horizontal="right"/>
      <protection locked="0"/>
    </xf>
    <xf numFmtId="164" fontId="3" fillId="36" borderId="32" xfId="0" applyNumberFormat="1" applyFont="1" applyFill="1" applyBorder="1" applyAlignment="1" applyProtection="1">
      <alignment horizontal="right"/>
      <protection locked="0"/>
    </xf>
    <xf numFmtId="164" fontId="3" fillId="36" borderId="65" xfId="0" applyNumberFormat="1" applyFont="1" applyFill="1" applyBorder="1" applyAlignment="1" applyProtection="1">
      <alignment horizontal="right"/>
      <protection locked="0"/>
    </xf>
    <xf numFmtId="164" fontId="3" fillId="36" borderId="66" xfId="0" applyNumberFormat="1" applyFont="1" applyFill="1" applyBorder="1" applyAlignment="1" applyProtection="1">
      <alignment horizontal="right"/>
      <protection locked="0"/>
    </xf>
    <xf numFmtId="164" fontId="3" fillId="36" borderId="32" xfId="0" applyNumberFormat="1" applyFont="1" applyFill="1" applyBorder="1" applyAlignment="1" applyProtection="1">
      <alignment horizontal="right"/>
      <protection locked="0"/>
    </xf>
    <xf numFmtId="0" fontId="7" fillId="34" borderId="36" xfId="0" applyFont="1" applyFill="1" applyBorder="1" applyAlignment="1" applyProtection="1">
      <alignment/>
      <protection locked="0"/>
    </xf>
    <xf numFmtId="164" fontId="6" fillId="34" borderId="37" xfId="0" applyNumberFormat="1" applyFont="1" applyFill="1" applyBorder="1" applyAlignment="1" applyProtection="1">
      <alignment horizontal="right"/>
      <protection locked="0"/>
    </xf>
    <xf numFmtId="164" fontId="6" fillId="34" borderId="38" xfId="0" applyNumberFormat="1" applyFont="1" applyFill="1" applyBorder="1" applyAlignment="1" applyProtection="1">
      <alignment horizontal="right"/>
      <protection locked="0"/>
    </xf>
    <xf numFmtId="164" fontId="11" fillId="34" borderId="39" xfId="0" applyNumberFormat="1" applyFont="1" applyFill="1" applyBorder="1" applyAlignment="1" applyProtection="1">
      <alignment horizontal="right"/>
      <protection locked="0"/>
    </xf>
    <xf numFmtId="164" fontId="6" fillId="34" borderId="39" xfId="0" applyNumberFormat="1" applyFont="1" applyFill="1" applyBorder="1" applyAlignment="1" applyProtection="1">
      <alignment horizontal="right"/>
      <protection locked="0"/>
    </xf>
    <xf numFmtId="164" fontId="6" fillId="34" borderId="40" xfId="0" applyNumberFormat="1" applyFont="1" applyFill="1" applyBorder="1" applyAlignment="1" applyProtection="1">
      <alignment horizontal="right"/>
      <protection locked="0"/>
    </xf>
    <xf numFmtId="164" fontId="6" fillId="34" borderId="41" xfId="0" applyNumberFormat="1" applyFont="1" applyFill="1" applyBorder="1" applyAlignment="1" applyProtection="1">
      <alignment horizontal="right"/>
      <protection locked="0"/>
    </xf>
    <xf numFmtId="0" fontId="6" fillId="36" borderId="51" xfId="0" applyFont="1" applyFill="1" applyBorder="1" applyAlignment="1" applyProtection="1">
      <alignment/>
      <protection locked="0"/>
    </xf>
    <xf numFmtId="164" fontId="6" fillId="0" borderId="52" xfId="0" applyNumberFormat="1" applyFont="1" applyFill="1" applyBorder="1" applyAlignment="1" applyProtection="1">
      <alignment horizontal="right"/>
      <protection locked="0"/>
    </xf>
    <xf numFmtId="164" fontId="6" fillId="0" borderId="53" xfId="0" applyNumberFormat="1" applyFont="1" applyFill="1" applyBorder="1" applyAlignment="1" applyProtection="1">
      <alignment horizontal="right"/>
      <protection locked="0"/>
    </xf>
    <xf numFmtId="164" fontId="6" fillId="0" borderId="54" xfId="0" applyNumberFormat="1" applyFont="1" applyFill="1" applyBorder="1" applyAlignment="1" applyProtection="1">
      <alignment horizontal="right"/>
      <protection locked="0"/>
    </xf>
    <xf numFmtId="164" fontId="6" fillId="0" borderId="55" xfId="0" applyNumberFormat="1" applyFont="1" applyFill="1" applyBorder="1" applyAlignment="1" applyProtection="1">
      <alignment horizontal="right"/>
      <protection locked="0"/>
    </xf>
    <xf numFmtId="164" fontId="6" fillId="0" borderId="56" xfId="0" applyNumberFormat="1" applyFont="1" applyFill="1" applyBorder="1" applyAlignment="1" applyProtection="1">
      <alignment horizontal="right"/>
      <protection locked="0"/>
    </xf>
    <xf numFmtId="0" fontId="7" fillId="0" borderId="67" xfId="0" applyFont="1" applyFill="1" applyBorder="1" applyAlignment="1" applyProtection="1">
      <alignment/>
      <protection locked="0"/>
    </xf>
    <xf numFmtId="164" fontId="7" fillId="0" borderId="52" xfId="0" applyNumberFormat="1" applyFont="1" applyFill="1" applyBorder="1" applyAlignment="1" applyProtection="1">
      <alignment horizontal="right"/>
      <protection locked="0"/>
    </xf>
    <xf numFmtId="164" fontId="7" fillId="0" borderId="53" xfId="0" applyNumberFormat="1" applyFont="1" applyFill="1" applyBorder="1" applyAlignment="1" applyProtection="1">
      <alignment horizontal="right"/>
      <protection locked="0"/>
    </xf>
    <xf numFmtId="164" fontId="7" fillId="0" borderId="54" xfId="0" applyNumberFormat="1" applyFont="1" applyFill="1" applyBorder="1" applyAlignment="1" applyProtection="1">
      <alignment horizontal="right"/>
      <protection locked="0"/>
    </xf>
    <xf numFmtId="164" fontId="7" fillId="0" borderId="55" xfId="0" applyNumberFormat="1" applyFont="1" applyFill="1" applyBorder="1" applyAlignment="1" applyProtection="1">
      <alignment horizontal="right"/>
      <protection locked="0"/>
    </xf>
    <xf numFmtId="164" fontId="7" fillId="0" borderId="56" xfId="0" applyNumberFormat="1" applyFont="1" applyFill="1" applyBorder="1" applyAlignment="1" applyProtection="1">
      <alignment horizontal="right"/>
      <protection locked="0"/>
    </xf>
    <xf numFmtId="0" fontId="3" fillId="0" borderId="67" xfId="0" applyFont="1" applyFill="1" applyBorder="1" applyAlignment="1" applyProtection="1">
      <alignment/>
      <protection locked="0"/>
    </xf>
    <xf numFmtId="3" fontId="10" fillId="0" borderId="67" xfId="0" applyNumberFormat="1" applyFont="1" applyFill="1" applyBorder="1" applyAlignment="1" applyProtection="1">
      <alignment/>
      <protection locked="0"/>
    </xf>
    <xf numFmtId="3" fontId="10" fillId="0" borderId="52" xfId="0" applyNumberFormat="1" applyFont="1" applyFill="1" applyBorder="1" applyAlignment="1" applyProtection="1">
      <alignment horizontal="right"/>
      <protection locked="0"/>
    </xf>
    <xf numFmtId="3" fontId="10" fillId="0" borderId="53" xfId="0" applyNumberFormat="1" applyFont="1" applyFill="1" applyBorder="1" applyAlignment="1" applyProtection="1">
      <alignment horizontal="right"/>
      <protection locked="0"/>
    </xf>
    <xf numFmtId="3" fontId="10" fillId="0" borderId="54" xfId="0" applyNumberFormat="1" applyFont="1" applyFill="1" applyBorder="1" applyAlignment="1" applyProtection="1">
      <alignment horizontal="right"/>
      <protection locked="0"/>
    </xf>
    <xf numFmtId="3" fontId="10" fillId="0" borderId="55" xfId="0" applyNumberFormat="1" applyFont="1" applyFill="1" applyBorder="1" applyAlignment="1" applyProtection="1">
      <alignment horizontal="right"/>
      <protection locked="0"/>
    </xf>
    <xf numFmtId="3" fontId="10" fillId="0" borderId="56" xfId="0" applyNumberFormat="1" applyFont="1" applyFill="1" applyBorder="1" applyAlignment="1" applyProtection="1">
      <alignment horizontal="right"/>
      <protection locked="0"/>
    </xf>
    <xf numFmtId="3" fontId="10" fillId="0" borderId="68" xfId="0" applyNumberFormat="1" applyFont="1" applyFill="1" applyBorder="1" applyAlignment="1" applyProtection="1">
      <alignment horizontal="right"/>
      <protection locked="0"/>
    </xf>
    <xf numFmtId="0" fontId="3" fillId="36" borderId="67" xfId="0" applyFont="1" applyFill="1" applyBorder="1" applyAlignment="1" applyProtection="1">
      <alignment/>
      <protection locked="0"/>
    </xf>
    <xf numFmtId="0" fontId="7" fillId="36" borderId="67" xfId="0" applyFont="1" applyFill="1" applyBorder="1" applyAlignment="1" applyProtection="1">
      <alignment/>
      <protection locked="0"/>
    </xf>
    <xf numFmtId="3" fontId="8" fillId="34" borderId="36" xfId="0" applyNumberFormat="1" applyFont="1" applyFill="1" applyBorder="1" applyAlignment="1" applyProtection="1">
      <alignment/>
      <protection locked="0"/>
    </xf>
    <xf numFmtId="3" fontId="4" fillId="34" borderId="37" xfId="0" applyNumberFormat="1" applyFont="1" applyFill="1" applyBorder="1" applyAlignment="1" applyProtection="1">
      <alignment horizontal="right"/>
      <protection locked="0"/>
    </xf>
    <xf numFmtId="3" fontId="4" fillId="34" borderId="39" xfId="0" applyNumberFormat="1" applyFont="1" applyFill="1" applyBorder="1" applyAlignment="1" applyProtection="1">
      <alignment horizontal="right"/>
      <protection locked="0"/>
    </xf>
    <xf numFmtId="3" fontId="4" fillId="34" borderId="40" xfId="0" applyNumberFormat="1" applyFont="1" applyFill="1" applyBorder="1" applyAlignment="1" applyProtection="1">
      <alignment horizontal="right"/>
      <protection locked="0"/>
    </xf>
    <xf numFmtId="3" fontId="4" fillId="34" borderId="41" xfId="0" applyNumberFormat="1" applyFont="1" applyFill="1" applyBorder="1" applyAlignment="1" applyProtection="1">
      <alignment horizontal="right"/>
      <protection locked="0"/>
    </xf>
    <xf numFmtId="3" fontId="4" fillId="34" borderId="42" xfId="0" applyNumberFormat="1" applyFont="1" applyFill="1" applyBorder="1" applyAlignment="1" applyProtection="1">
      <alignment horizontal="right"/>
      <protection locked="0"/>
    </xf>
    <xf numFmtId="0" fontId="8" fillId="34" borderId="43" xfId="0" applyFont="1" applyFill="1" applyBorder="1" applyAlignment="1" applyProtection="1">
      <alignment/>
      <protection locked="0"/>
    </xf>
    <xf numFmtId="164" fontId="3" fillId="36" borderId="53" xfId="0" applyNumberFormat="1" applyFont="1" applyFill="1" applyBorder="1" applyAlignment="1" applyProtection="1">
      <alignment horizontal="right"/>
      <protection locked="0"/>
    </xf>
    <xf numFmtId="164" fontId="3" fillId="36" borderId="54" xfId="0" applyNumberFormat="1" applyFont="1" applyFill="1" applyBorder="1" applyAlignment="1" applyProtection="1">
      <alignment horizontal="right"/>
      <protection locked="0"/>
    </xf>
    <xf numFmtId="164" fontId="3" fillId="36" borderId="55" xfId="0" applyNumberFormat="1" applyFont="1" applyFill="1" applyBorder="1" applyAlignment="1" applyProtection="1">
      <alignment horizontal="right"/>
      <protection locked="0"/>
    </xf>
    <xf numFmtId="164" fontId="3" fillId="36" borderId="56" xfId="0" applyNumberFormat="1" applyFont="1" applyFill="1" applyBorder="1" applyAlignment="1" applyProtection="1">
      <alignment horizontal="right"/>
      <protection locked="0"/>
    </xf>
    <xf numFmtId="4" fontId="8" fillId="35" borderId="15" xfId="0" applyNumberFormat="1" applyFont="1" applyFill="1" applyBorder="1" applyAlignment="1" applyProtection="1">
      <alignment/>
      <protection locked="0"/>
    </xf>
    <xf numFmtId="4" fontId="4" fillId="35" borderId="11" xfId="0" applyNumberFormat="1" applyFont="1" applyFill="1" applyBorder="1" applyAlignment="1" applyProtection="1">
      <alignment horizontal="right"/>
      <protection locked="0"/>
    </xf>
    <xf numFmtId="4" fontId="4" fillId="35" borderId="16" xfId="0" applyNumberFormat="1" applyFont="1" applyFill="1" applyBorder="1" applyAlignment="1" applyProtection="1">
      <alignment horizontal="right"/>
      <protection locked="0"/>
    </xf>
    <xf numFmtId="4" fontId="4" fillId="35" borderId="69" xfId="0" applyNumberFormat="1" applyFont="1" applyFill="1" applyBorder="1" applyAlignment="1" applyProtection="1">
      <alignment horizontal="right"/>
      <protection locked="0"/>
    </xf>
    <xf numFmtId="4" fontId="4" fillId="35" borderId="70" xfId="0" applyNumberFormat="1" applyFont="1" applyFill="1" applyBorder="1" applyAlignment="1" applyProtection="1">
      <alignment horizontal="right"/>
      <protection locked="0"/>
    </xf>
    <xf numFmtId="4" fontId="4" fillId="35" borderId="71" xfId="0" applyNumberFormat="1" applyFont="1" applyFill="1" applyBorder="1" applyAlignment="1" applyProtection="1">
      <alignment horizontal="right"/>
      <protection locked="0"/>
    </xf>
    <xf numFmtId="4" fontId="8" fillId="35" borderId="63" xfId="0" applyNumberFormat="1" applyFont="1" applyFill="1" applyBorder="1" applyAlignment="1" applyProtection="1">
      <alignment/>
      <protection locked="0"/>
    </xf>
    <xf numFmtId="4" fontId="8" fillId="35" borderId="64" xfId="0" applyNumberFormat="1" applyFont="1" applyFill="1" applyBorder="1" applyAlignment="1" applyProtection="1">
      <alignment horizontal="right"/>
      <protection locked="0"/>
    </xf>
    <xf numFmtId="4" fontId="8" fillId="35" borderId="30" xfId="0" applyNumberFormat="1" applyFont="1" applyFill="1" applyBorder="1" applyAlignment="1" applyProtection="1">
      <alignment horizontal="right"/>
      <protection locked="0"/>
    </xf>
    <xf numFmtId="4" fontId="4" fillId="35" borderId="32" xfId="0" applyNumberFormat="1" applyFont="1" applyFill="1" applyBorder="1" applyAlignment="1" applyProtection="1">
      <alignment horizontal="right"/>
      <protection locked="0"/>
    </xf>
    <xf numFmtId="4" fontId="4" fillId="35" borderId="65" xfId="0" applyNumberFormat="1" applyFont="1" applyFill="1" applyBorder="1" applyAlignment="1" applyProtection="1">
      <alignment horizontal="right"/>
      <protection locked="0"/>
    </xf>
    <xf numFmtId="4" fontId="4" fillId="35" borderId="6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10" fillId="0" borderId="0" xfId="49" applyFont="1">
      <alignment/>
      <protection/>
    </xf>
    <xf numFmtId="3" fontId="21" fillId="0" borderId="15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 horizontal="center"/>
    </xf>
    <xf numFmtId="3" fontId="21" fillId="35" borderId="63" xfId="0" applyNumberFormat="1" applyFont="1" applyFill="1" applyBorder="1" applyAlignment="1">
      <alignment horizontal="center"/>
    </xf>
    <xf numFmtId="3" fontId="22" fillId="35" borderId="60" xfId="0" applyNumberFormat="1" applyFont="1" applyFill="1" applyBorder="1" applyAlignment="1">
      <alignment horizontal="right"/>
    </xf>
    <xf numFmtId="0" fontId="23" fillId="0" borderId="59" xfId="0" applyFont="1" applyBorder="1" applyAlignment="1">
      <alignment horizontal="center"/>
    </xf>
    <xf numFmtId="3" fontId="22" fillId="35" borderId="28" xfId="0" applyNumberFormat="1" applyFont="1" applyFill="1" applyBorder="1" applyAlignment="1">
      <alignment horizontal="right"/>
    </xf>
    <xf numFmtId="3" fontId="24" fillId="35" borderId="39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3" fontId="15" fillId="35" borderId="0" xfId="0" applyNumberFormat="1" applyFont="1" applyFill="1" applyBorder="1" applyAlignment="1">
      <alignment horizontal="center" vertical="center"/>
    </xf>
    <xf numFmtId="3" fontId="15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 horizontal="center" vertical="center" wrapText="1"/>
    </xf>
    <xf numFmtId="3" fontId="27" fillId="35" borderId="0" xfId="0" applyNumberFormat="1" applyFont="1" applyFill="1" applyBorder="1" applyAlignment="1">
      <alignment horizontal="right"/>
    </xf>
    <xf numFmtId="4" fontId="27" fillId="35" borderId="0" xfId="0" applyNumberFormat="1" applyFont="1" applyFill="1" applyBorder="1" applyAlignment="1">
      <alignment horizontal="right"/>
    </xf>
    <xf numFmtId="3" fontId="15" fillId="35" borderId="0" xfId="49" applyNumberFormat="1" applyFont="1" applyFill="1" applyBorder="1" applyAlignment="1">
      <alignment wrapText="1"/>
      <protection/>
    </xf>
    <xf numFmtId="0" fontId="15" fillId="35" borderId="0" xfId="0" applyFont="1" applyFill="1" applyBorder="1" applyAlignment="1">
      <alignment/>
    </xf>
    <xf numFmtId="3" fontId="15" fillId="35" borderId="0" xfId="0" applyNumberFormat="1" applyFont="1" applyFill="1" applyBorder="1" applyAlignment="1">
      <alignment horizontal="right"/>
    </xf>
    <xf numFmtId="175" fontId="15" fillId="35" borderId="0" xfId="0" applyNumberFormat="1" applyFont="1" applyFill="1" applyBorder="1" applyAlignment="1">
      <alignment horizontal="right"/>
    </xf>
    <xf numFmtId="4" fontId="15" fillId="35" borderId="0" xfId="0" applyNumberFormat="1" applyFont="1" applyFill="1" applyBorder="1" applyAlignment="1">
      <alignment horizontal="right"/>
    </xf>
    <xf numFmtId="0" fontId="10" fillId="35" borderId="0" xfId="49" applyFill="1">
      <alignment/>
      <protection/>
    </xf>
    <xf numFmtId="3" fontId="10" fillId="35" borderId="0" xfId="49" applyNumberFormat="1" applyFill="1" applyBorder="1">
      <alignment/>
      <protection/>
    </xf>
    <xf numFmtId="3" fontId="10" fillId="35" borderId="0" xfId="49" applyNumberFormat="1" applyFill="1">
      <alignment/>
      <protection/>
    </xf>
    <xf numFmtId="176" fontId="10" fillId="35" borderId="0" xfId="49" applyNumberFormat="1" applyFill="1">
      <alignment/>
      <protection/>
    </xf>
    <xf numFmtId="0" fontId="10" fillId="35" borderId="0" xfId="49" applyFont="1" applyFill="1">
      <alignment/>
      <protection/>
    </xf>
    <xf numFmtId="0" fontId="20" fillId="35" borderId="0" xfId="49" applyFont="1" applyFill="1">
      <alignment/>
      <protection/>
    </xf>
    <xf numFmtId="0" fontId="15" fillId="35" borderId="15" xfId="49" applyFont="1" applyFill="1" applyBorder="1">
      <alignment/>
      <protection/>
    </xf>
    <xf numFmtId="0" fontId="26" fillId="35" borderId="72" xfId="49" applyFont="1" applyFill="1" applyBorder="1">
      <alignment/>
      <protection/>
    </xf>
    <xf numFmtId="0" fontId="10" fillId="35" borderId="19" xfId="49" applyFill="1" applyBorder="1">
      <alignment/>
      <protection/>
    </xf>
    <xf numFmtId="0" fontId="10" fillId="35" borderId="73" xfId="49" applyFill="1" applyBorder="1">
      <alignment/>
      <protection/>
    </xf>
    <xf numFmtId="0" fontId="26" fillId="35" borderId="19" xfId="49" applyFont="1" applyFill="1" applyBorder="1">
      <alignment/>
      <protection/>
    </xf>
    <xf numFmtId="176" fontId="10" fillId="35" borderId="0" xfId="49" applyNumberFormat="1" applyFill="1" applyBorder="1">
      <alignment/>
      <protection/>
    </xf>
    <xf numFmtId="0" fontId="11" fillId="35" borderId="19" xfId="49" applyFont="1" applyFill="1" applyBorder="1">
      <alignment/>
      <protection/>
    </xf>
    <xf numFmtId="0" fontId="11" fillId="35" borderId="73" xfId="49" applyFont="1" applyFill="1" applyBorder="1">
      <alignment/>
      <protection/>
    </xf>
    <xf numFmtId="0" fontId="29" fillId="35" borderId="74" xfId="49" applyFont="1" applyFill="1" applyBorder="1">
      <alignment/>
      <protection/>
    </xf>
    <xf numFmtId="0" fontId="29" fillId="35" borderId="28" xfId="49" applyFont="1" applyFill="1" applyBorder="1">
      <alignment/>
      <protection/>
    </xf>
    <xf numFmtId="0" fontId="29" fillId="35" borderId="75" xfId="49" applyFont="1" applyFill="1" applyBorder="1">
      <alignment/>
      <protection/>
    </xf>
    <xf numFmtId="0" fontId="29" fillId="35" borderId="76" xfId="49" applyFont="1" applyFill="1" applyBorder="1">
      <alignment/>
      <protection/>
    </xf>
    <xf numFmtId="3" fontId="0" fillId="35" borderId="0" xfId="0" applyNumberFormat="1" applyFill="1" applyAlignment="1">
      <alignment horizontal="center"/>
    </xf>
    <xf numFmtId="176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11" fillId="35" borderId="75" xfId="49" applyFont="1" applyFill="1" applyBorder="1">
      <alignment/>
      <protection/>
    </xf>
    <xf numFmtId="3" fontId="28" fillId="35" borderId="43" xfId="49" applyNumberFormat="1" applyFont="1" applyFill="1" applyBorder="1" applyAlignment="1">
      <alignment horizontal="center"/>
      <protection/>
    </xf>
    <xf numFmtId="0" fontId="29" fillId="35" borderId="77" xfId="49" applyFont="1" applyFill="1" applyBorder="1">
      <alignment/>
      <protection/>
    </xf>
    <xf numFmtId="0" fontId="29" fillId="35" borderId="78" xfId="49" applyFont="1" applyFill="1" applyBorder="1">
      <alignment/>
      <protection/>
    </xf>
    <xf numFmtId="0" fontId="29" fillId="35" borderId="79" xfId="49" applyFont="1" applyFill="1" applyBorder="1">
      <alignment/>
      <protection/>
    </xf>
    <xf numFmtId="0" fontId="29" fillId="35" borderId="80" xfId="49" applyFont="1" applyFill="1" applyBorder="1">
      <alignment/>
      <protection/>
    </xf>
    <xf numFmtId="3" fontId="16" fillId="35" borderId="0" xfId="0" applyNumberFormat="1" applyFont="1" applyFill="1" applyAlignment="1">
      <alignment/>
    </xf>
    <xf numFmtId="176" fontId="0" fillId="35" borderId="0" xfId="0" applyNumberFormat="1" applyFill="1" applyAlignment="1">
      <alignment/>
    </xf>
    <xf numFmtId="175" fontId="0" fillId="35" borderId="0" xfId="0" applyNumberFormat="1" applyFill="1" applyAlignment="1">
      <alignment/>
    </xf>
    <xf numFmtId="0" fontId="11" fillId="35" borderId="79" xfId="49" applyFont="1" applyFill="1" applyBorder="1">
      <alignment/>
      <protection/>
    </xf>
    <xf numFmtId="3" fontId="15" fillId="35" borderId="22" xfId="49" applyNumberFormat="1" applyFont="1" applyFill="1" applyBorder="1">
      <alignment/>
      <protection/>
    </xf>
    <xf numFmtId="0" fontId="29" fillId="35" borderId="74" xfId="49" applyFont="1" applyFill="1" applyBorder="1" applyAlignment="1">
      <alignment horizontal="center"/>
      <protection/>
    </xf>
    <xf numFmtId="0" fontId="29" fillId="35" borderId="28" xfId="49" applyFont="1" applyFill="1" applyBorder="1" applyAlignment="1">
      <alignment horizontal="center"/>
      <protection/>
    </xf>
    <xf numFmtId="0" fontId="29" fillId="35" borderId="13" xfId="49" applyFont="1" applyFill="1" applyBorder="1" applyAlignment="1">
      <alignment horizontal="center"/>
      <protection/>
    </xf>
    <xf numFmtId="0" fontId="29" fillId="35" borderId="76" xfId="49" applyFont="1" applyFill="1" applyBorder="1" applyAlignment="1">
      <alignment horizontal="center"/>
      <protection/>
    </xf>
    <xf numFmtId="3" fontId="10" fillId="35" borderId="0" xfId="49" applyNumberFormat="1" applyFill="1" applyBorder="1" applyAlignment="1">
      <alignment horizontal="center"/>
      <protection/>
    </xf>
    <xf numFmtId="0" fontId="11" fillId="35" borderId="35" xfId="49" applyFont="1" applyFill="1" applyBorder="1" applyAlignment="1">
      <alignment horizontal="center"/>
      <protection/>
    </xf>
    <xf numFmtId="3" fontId="21" fillId="35" borderId="59" xfId="0" applyNumberFormat="1" applyFont="1" applyFill="1" applyBorder="1" applyAlignment="1">
      <alignment horizontal="center" vertical="center"/>
    </xf>
    <xf numFmtId="175" fontId="22" fillId="35" borderId="60" xfId="0" applyNumberFormat="1" applyFont="1" applyFill="1" applyBorder="1" applyAlignment="1">
      <alignment horizontal="right"/>
    </xf>
    <xf numFmtId="176" fontId="22" fillId="35" borderId="60" xfId="0" applyNumberFormat="1" applyFont="1" applyFill="1" applyBorder="1" applyAlignment="1">
      <alignment horizontal="right"/>
    </xf>
    <xf numFmtId="175" fontId="22" fillId="35" borderId="81" xfId="0" applyNumberFormat="1" applyFont="1" applyFill="1" applyBorder="1" applyAlignment="1">
      <alignment horizontal="right"/>
    </xf>
    <xf numFmtId="3" fontId="22" fillId="35" borderId="0" xfId="0" applyNumberFormat="1" applyFont="1" applyFill="1" applyBorder="1" applyAlignment="1">
      <alignment horizontal="right"/>
    </xf>
    <xf numFmtId="175" fontId="22" fillId="35" borderId="28" xfId="0" applyNumberFormat="1" applyFont="1" applyFill="1" applyBorder="1" applyAlignment="1">
      <alignment horizontal="right"/>
    </xf>
    <xf numFmtId="176" fontId="22" fillId="35" borderId="28" xfId="0" applyNumberFormat="1" applyFont="1" applyFill="1" applyBorder="1" applyAlignment="1">
      <alignment horizontal="right"/>
    </xf>
    <xf numFmtId="175" fontId="22" fillId="35" borderId="82" xfId="0" applyNumberFormat="1" applyFont="1" applyFill="1" applyBorder="1" applyAlignment="1">
      <alignment horizontal="right"/>
    </xf>
    <xf numFmtId="3" fontId="24" fillId="35" borderId="38" xfId="0" applyNumberFormat="1" applyFont="1" applyFill="1" applyBorder="1" applyAlignment="1">
      <alignment/>
    </xf>
    <xf numFmtId="175" fontId="24" fillId="35" borderId="39" xfId="0" applyNumberFormat="1" applyFont="1" applyFill="1" applyBorder="1" applyAlignment="1">
      <alignment horizontal="right"/>
    </xf>
    <xf numFmtId="176" fontId="24" fillId="35" borderId="39" xfId="0" applyNumberFormat="1" applyFont="1" applyFill="1" applyBorder="1" applyAlignment="1">
      <alignment horizontal="right"/>
    </xf>
    <xf numFmtId="175" fontId="24" fillId="35" borderId="42" xfId="0" applyNumberFormat="1" applyFont="1" applyFill="1" applyBorder="1" applyAlignment="1">
      <alignment horizontal="right"/>
    </xf>
    <xf numFmtId="3" fontId="24" fillId="35" borderId="0" xfId="0" applyNumberFormat="1" applyFont="1" applyFill="1" applyBorder="1" applyAlignment="1">
      <alignment horizontal="right"/>
    </xf>
    <xf numFmtId="3" fontId="25" fillId="35" borderId="0" xfId="0" applyNumberFormat="1" applyFont="1" applyFill="1" applyAlignment="1">
      <alignment/>
    </xf>
    <xf numFmtId="176" fontId="25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1" fillId="35" borderId="77" xfId="0" applyNumberFormat="1" applyFont="1" applyFill="1" applyBorder="1" applyAlignment="1">
      <alignment horizontal="center" vertical="center"/>
    </xf>
    <xf numFmtId="3" fontId="22" fillId="35" borderId="78" xfId="0" applyNumberFormat="1" applyFont="1" applyFill="1" applyBorder="1" applyAlignment="1">
      <alignment horizontal="right"/>
    </xf>
    <xf numFmtId="176" fontId="22" fillId="35" borderId="78" xfId="0" applyNumberFormat="1" applyFont="1" applyFill="1" applyBorder="1" applyAlignment="1">
      <alignment horizontal="right"/>
    </xf>
    <xf numFmtId="175" fontId="22" fillId="35" borderId="83" xfId="0" applyNumberFormat="1" applyFont="1" applyFill="1" applyBorder="1" applyAlignment="1">
      <alignment horizontal="right"/>
    </xf>
    <xf numFmtId="180" fontId="10" fillId="35" borderId="0" xfId="49" applyNumberFormat="1" applyFill="1">
      <alignment/>
      <protection/>
    </xf>
    <xf numFmtId="0" fontId="10" fillId="35" borderId="0" xfId="49" applyFont="1" applyFill="1" applyBorder="1">
      <alignment/>
      <protection/>
    </xf>
    <xf numFmtId="0" fontId="10" fillId="35" borderId="0" xfId="49" applyFill="1" applyBorder="1">
      <alignment/>
      <protection/>
    </xf>
    <xf numFmtId="0" fontId="10" fillId="35" borderId="0" xfId="49" applyFill="1" applyBorder="1" applyAlignment="1">
      <alignment horizontal="center"/>
      <protection/>
    </xf>
    <xf numFmtId="3" fontId="15" fillId="35" borderId="0" xfId="49" applyNumberFormat="1" applyFont="1" applyFill="1" applyBorder="1" applyAlignment="1">
      <alignment horizontal="center" vertical="center"/>
      <protection/>
    </xf>
    <xf numFmtId="3" fontId="27" fillId="35" borderId="0" xfId="49" applyNumberFormat="1" applyFont="1" applyFill="1" applyBorder="1" applyAlignment="1">
      <alignment horizontal="right"/>
      <protection/>
    </xf>
    <xf numFmtId="3" fontId="27" fillId="35" borderId="0" xfId="49" applyNumberFormat="1" applyFont="1" applyFill="1" applyBorder="1">
      <alignment/>
      <protection/>
    </xf>
    <xf numFmtId="176" fontId="27" fillId="35" borderId="0" xfId="49" applyNumberFormat="1" applyFont="1" applyFill="1" applyBorder="1">
      <alignment/>
      <protection/>
    </xf>
    <xf numFmtId="3" fontId="15" fillId="35" borderId="0" xfId="49" applyNumberFormat="1" applyFont="1" applyFill="1" applyBorder="1" applyAlignment="1">
      <alignment horizontal="right"/>
      <protection/>
    </xf>
    <xf numFmtId="3" fontId="15" fillId="35" borderId="0" xfId="49" applyNumberFormat="1" applyFont="1" applyFill="1" applyBorder="1">
      <alignment/>
      <protection/>
    </xf>
    <xf numFmtId="176" fontId="15" fillId="35" borderId="0" xfId="49" applyNumberFormat="1" applyFont="1" applyFill="1" applyBorder="1">
      <alignment/>
      <protection/>
    </xf>
    <xf numFmtId="0" fontId="21" fillId="0" borderId="0" xfId="49" applyFont="1" applyBorder="1" applyAlignment="1">
      <alignment horizontal="center"/>
      <protection/>
    </xf>
    <xf numFmtId="0" fontId="10" fillId="0" borderId="0" xfId="49">
      <alignment/>
      <protection/>
    </xf>
    <xf numFmtId="0" fontId="11" fillId="0" borderId="0" xfId="49" applyFont="1">
      <alignment/>
      <protection/>
    </xf>
    <xf numFmtId="0" fontId="11" fillId="0" borderId="0" xfId="49" applyFont="1" applyBorder="1" applyAlignment="1">
      <alignment horizontal="center"/>
      <protection/>
    </xf>
    <xf numFmtId="0" fontId="11" fillId="0" borderId="0" xfId="49" applyFont="1" applyBorder="1">
      <alignment/>
      <protection/>
    </xf>
    <xf numFmtId="3" fontId="15" fillId="0" borderId="0" xfId="49" applyNumberFormat="1" applyFont="1" applyBorder="1">
      <alignment/>
      <protection/>
    </xf>
    <xf numFmtId="0" fontId="11" fillId="0" borderId="0" xfId="49" applyFont="1" applyBorder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1" fillId="0" borderId="0" xfId="49" applyFont="1" applyBorder="1" applyAlignment="1">
      <alignment horizontal="left"/>
      <protection/>
    </xf>
    <xf numFmtId="176" fontId="15" fillId="0" borderId="0" xfId="49" applyNumberFormat="1" applyFont="1" applyBorder="1">
      <alignment/>
      <protection/>
    </xf>
    <xf numFmtId="0" fontId="11" fillId="0" borderId="64" xfId="49" applyFont="1" applyBorder="1">
      <alignment/>
      <protection/>
    </xf>
    <xf numFmtId="3" fontId="15" fillId="0" borderId="0" xfId="49" applyNumberFormat="1" applyFont="1" applyFill="1" applyBorder="1">
      <alignment/>
      <protection/>
    </xf>
    <xf numFmtId="0" fontId="27" fillId="0" borderId="0" xfId="49" applyFont="1" applyBorder="1">
      <alignment/>
      <protection/>
    </xf>
    <xf numFmtId="3" fontId="11" fillId="0" borderId="0" xfId="49" applyNumberFormat="1" applyFont="1" applyBorder="1">
      <alignment/>
      <protection/>
    </xf>
    <xf numFmtId="3" fontId="15" fillId="0" borderId="0" xfId="49" applyNumberFormat="1" applyFont="1" applyFill="1" applyBorder="1">
      <alignment/>
      <protection/>
    </xf>
    <xf numFmtId="3" fontId="15" fillId="0" borderId="0" xfId="0" applyNumberFormat="1" applyFont="1" applyFill="1" applyBorder="1" applyAlignment="1">
      <alignment horizontal="right"/>
    </xf>
    <xf numFmtId="3" fontId="15" fillId="35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0" fontId="15" fillId="0" borderId="0" xfId="49" applyFont="1" applyFill="1" applyBorder="1">
      <alignment/>
      <protection/>
    </xf>
    <xf numFmtId="3" fontId="0" fillId="0" borderId="0" xfId="0" applyNumberFormat="1" applyBorder="1" applyAlignment="1">
      <alignment/>
    </xf>
    <xf numFmtId="0" fontId="18" fillId="35" borderId="37" xfId="0" applyFont="1" applyFill="1" applyBorder="1" applyAlignment="1">
      <alignment/>
    </xf>
    <xf numFmtId="0" fontId="10" fillId="0" borderId="84" xfId="49" applyBorder="1">
      <alignment/>
      <protection/>
    </xf>
    <xf numFmtId="0" fontId="10" fillId="0" borderId="84" xfId="49" applyFont="1" applyBorder="1">
      <alignment/>
      <protection/>
    </xf>
    <xf numFmtId="0" fontId="10" fillId="0" borderId="85" xfId="49" applyBorder="1">
      <alignment/>
      <protection/>
    </xf>
    <xf numFmtId="0" fontId="32" fillId="35" borderId="84" xfId="0" applyFont="1" applyFill="1" applyBorder="1" applyAlignment="1">
      <alignment/>
    </xf>
    <xf numFmtId="0" fontId="32" fillId="35" borderId="85" xfId="0" applyFont="1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8" fillId="35" borderId="0" xfId="0" applyFont="1" applyFill="1" applyBorder="1" applyAlignment="1">
      <alignment/>
    </xf>
    <xf numFmtId="0" fontId="10" fillId="0" borderId="0" xfId="49" applyBorder="1">
      <alignment/>
      <protection/>
    </xf>
    <xf numFmtId="0" fontId="10" fillId="0" borderId="0" xfId="49" applyFont="1" applyBorder="1">
      <alignment/>
      <protection/>
    </xf>
    <xf numFmtId="0" fontId="32" fillId="35" borderId="0" xfId="0" applyFont="1" applyFill="1" applyBorder="1" applyAlignment="1">
      <alignment/>
    </xf>
    <xf numFmtId="0" fontId="15" fillId="0" borderId="0" xfId="49" applyFont="1" applyAlignment="1">
      <alignment horizontal="right"/>
      <protection/>
    </xf>
    <xf numFmtId="0" fontId="33" fillId="0" borderId="15" xfId="49" applyFont="1" applyBorder="1">
      <alignment/>
      <protection/>
    </xf>
    <xf numFmtId="0" fontId="21" fillId="0" borderId="15" xfId="49" applyFont="1" applyBorder="1">
      <alignment/>
      <protection/>
    </xf>
    <xf numFmtId="0" fontId="21" fillId="0" borderId="37" xfId="49" applyFont="1" applyBorder="1">
      <alignment/>
      <protection/>
    </xf>
    <xf numFmtId="0" fontId="21" fillId="0" borderId="84" xfId="49" applyFont="1" applyBorder="1">
      <alignment/>
      <protection/>
    </xf>
    <xf numFmtId="0" fontId="21" fillId="0" borderId="85" xfId="49" applyFont="1" applyBorder="1">
      <alignment/>
      <protection/>
    </xf>
    <xf numFmtId="0" fontId="21" fillId="0" borderId="36" xfId="49" applyFont="1" applyBorder="1">
      <alignment/>
      <protection/>
    </xf>
    <xf numFmtId="0" fontId="33" fillId="0" borderId="0" xfId="49" applyFont="1">
      <alignment/>
      <protection/>
    </xf>
    <xf numFmtId="0" fontId="21" fillId="0" borderId="15" xfId="0" applyFont="1" applyBorder="1" applyAlignment="1">
      <alignment/>
    </xf>
    <xf numFmtId="0" fontId="33" fillId="0" borderId="10" xfId="0" applyFont="1" applyBorder="1" applyAlignment="1">
      <alignment/>
    </xf>
    <xf numFmtId="3" fontId="21" fillId="35" borderId="37" xfId="0" applyNumberFormat="1" applyFont="1" applyFill="1" applyBorder="1" applyAlignment="1">
      <alignment/>
    </xf>
    <xf numFmtId="3" fontId="33" fillId="35" borderId="84" xfId="0" applyNumberFormat="1" applyFont="1" applyFill="1" applyBorder="1" applyAlignment="1">
      <alignment/>
    </xf>
    <xf numFmtId="3" fontId="21" fillId="35" borderId="84" xfId="0" applyNumberFormat="1" applyFont="1" applyFill="1" applyBorder="1" applyAlignment="1">
      <alignment/>
    </xf>
    <xf numFmtId="0" fontId="21" fillId="0" borderId="37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21" fillId="0" borderId="15" xfId="49" applyFont="1" applyBorder="1">
      <alignment/>
      <protection/>
    </xf>
    <xf numFmtId="0" fontId="33" fillId="0" borderId="22" xfId="49" applyFont="1" applyBorder="1">
      <alignment/>
      <protection/>
    </xf>
    <xf numFmtId="3" fontId="21" fillId="0" borderId="22" xfId="49" applyNumberFormat="1" applyFont="1" applyFill="1" applyBorder="1">
      <alignment/>
      <protection/>
    </xf>
    <xf numFmtId="0" fontId="21" fillId="0" borderId="15" xfId="49" applyFont="1" applyBorder="1" applyAlignment="1">
      <alignment horizontal="center"/>
      <protection/>
    </xf>
    <xf numFmtId="0" fontId="21" fillId="0" borderId="14" xfId="49" applyFont="1" applyBorder="1" applyAlignment="1">
      <alignment horizontal="center"/>
      <protection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22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center"/>
    </xf>
    <xf numFmtId="3" fontId="21" fillId="0" borderId="64" xfId="0" applyNumberFormat="1" applyFont="1" applyFill="1" applyBorder="1" applyAlignment="1">
      <alignment horizontal="center"/>
    </xf>
    <xf numFmtId="3" fontId="21" fillId="0" borderId="86" xfId="0" applyNumberFormat="1" applyFont="1" applyFill="1" applyBorder="1" applyAlignment="1">
      <alignment/>
    </xf>
    <xf numFmtId="0" fontId="21" fillId="0" borderId="22" xfId="49" applyFont="1" applyBorder="1">
      <alignment/>
      <protection/>
    </xf>
    <xf numFmtId="0" fontId="33" fillId="0" borderId="63" xfId="49" applyFont="1" applyBorder="1">
      <alignment/>
      <protection/>
    </xf>
    <xf numFmtId="3" fontId="21" fillId="0" borderId="43" xfId="49" applyNumberFormat="1" applyFont="1" applyFill="1" applyBorder="1">
      <alignment/>
      <protection/>
    </xf>
    <xf numFmtId="0" fontId="21" fillId="0" borderId="87" xfId="49" applyFont="1" applyBorder="1" applyAlignment="1">
      <alignment horizontal="center"/>
      <protection/>
    </xf>
    <xf numFmtId="0" fontId="21" fillId="0" borderId="43" xfId="49" applyFont="1" applyBorder="1" applyAlignment="1">
      <alignment horizontal="center"/>
      <protection/>
    </xf>
    <xf numFmtId="0" fontId="21" fillId="0" borderId="87" xfId="49" applyFont="1" applyBorder="1">
      <alignment/>
      <protection/>
    </xf>
    <xf numFmtId="0" fontId="21" fillId="0" borderId="88" xfId="49" applyFont="1" applyBorder="1">
      <alignment/>
      <protection/>
    </xf>
    <xf numFmtId="0" fontId="21" fillId="0" borderId="89" xfId="49" applyFont="1" applyBorder="1" applyAlignment="1">
      <alignment horizontal="center"/>
      <protection/>
    </xf>
    <xf numFmtId="0" fontId="21" fillId="0" borderId="63" xfId="49" applyFont="1" applyBorder="1" applyAlignment="1">
      <alignment horizontal="center"/>
      <protection/>
    </xf>
    <xf numFmtId="0" fontId="21" fillId="0" borderId="63" xfId="0" applyFont="1" applyBorder="1" applyAlignment="1">
      <alignment/>
    </xf>
    <xf numFmtId="0" fontId="33" fillId="0" borderId="35" xfId="0" applyFont="1" applyBorder="1" applyAlignment="1">
      <alignment/>
    </xf>
    <xf numFmtId="3" fontId="21" fillId="0" borderId="64" xfId="0" applyNumberFormat="1" applyFont="1" applyFill="1" applyBorder="1" applyAlignment="1">
      <alignment/>
    </xf>
    <xf numFmtId="0" fontId="21" fillId="0" borderId="63" xfId="49" applyFont="1" applyBorder="1">
      <alignment/>
      <protection/>
    </xf>
    <xf numFmtId="3" fontId="21" fillId="35" borderId="36" xfId="49" applyNumberFormat="1" applyFont="1" applyFill="1" applyBorder="1">
      <alignment/>
      <protection/>
    </xf>
    <xf numFmtId="3" fontId="33" fillId="0" borderId="0" xfId="49" applyNumberFormat="1" applyFont="1">
      <alignment/>
      <protection/>
    </xf>
    <xf numFmtId="3" fontId="21" fillId="0" borderId="90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21" fillId="35" borderId="50" xfId="0" applyNumberFormat="1" applyFont="1" applyFill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91" xfId="0" applyNumberFormat="1" applyFont="1" applyBorder="1" applyAlignment="1">
      <alignment/>
    </xf>
    <xf numFmtId="176" fontId="23" fillId="0" borderId="88" xfId="0" applyNumberFormat="1" applyFont="1" applyBorder="1" applyAlignment="1">
      <alignment/>
    </xf>
    <xf numFmtId="3" fontId="21" fillId="35" borderId="15" xfId="49" applyNumberFormat="1" applyFont="1" applyFill="1" applyBorder="1">
      <alignment/>
      <protection/>
    </xf>
    <xf numFmtId="3" fontId="21" fillId="0" borderId="59" xfId="0" applyNumberFormat="1" applyFont="1" applyFill="1" applyBorder="1" applyAlignment="1">
      <alignment/>
    </xf>
    <xf numFmtId="3" fontId="21" fillId="0" borderId="60" xfId="0" applyNumberFormat="1" applyFont="1" applyFill="1" applyBorder="1" applyAlignment="1">
      <alignment/>
    </xf>
    <xf numFmtId="176" fontId="23" fillId="0" borderId="57" xfId="0" applyNumberFormat="1" applyFont="1" applyBorder="1" applyAlignment="1">
      <alignment/>
    </xf>
    <xf numFmtId="0" fontId="21" fillId="35" borderId="15" xfId="49" applyFont="1" applyFill="1" applyBorder="1">
      <alignment/>
      <protection/>
    </xf>
    <xf numFmtId="3" fontId="21" fillId="0" borderId="46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/>
    </xf>
    <xf numFmtId="176" fontId="23" fillId="0" borderId="44" xfId="0" applyNumberFormat="1" applyFont="1" applyBorder="1" applyAlignment="1">
      <alignment/>
    </xf>
    <xf numFmtId="3" fontId="21" fillId="35" borderId="0" xfId="49" applyNumberFormat="1" applyFont="1" applyFill="1" applyBorder="1">
      <alignment/>
      <protection/>
    </xf>
    <xf numFmtId="0" fontId="21" fillId="35" borderId="37" xfId="49" applyFont="1" applyFill="1" applyBorder="1">
      <alignment/>
      <protection/>
    </xf>
    <xf numFmtId="0" fontId="21" fillId="0" borderId="38" xfId="49" applyFont="1" applyBorder="1">
      <alignment/>
      <protection/>
    </xf>
    <xf numFmtId="0" fontId="21" fillId="0" borderId="39" xfId="49" applyFont="1" applyBorder="1">
      <alignment/>
      <protection/>
    </xf>
    <xf numFmtId="3" fontId="21" fillId="0" borderId="39" xfId="49" applyNumberFormat="1" applyFont="1" applyBorder="1">
      <alignment/>
      <protection/>
    </xf>
    <xf numFmtId="176" fontId="21" fillId="0" borderId="42" xfId="49" applyNumberFormat="1" applyFont="1" applyBorder="1">
      <alignment/>
      <protection/>
    </xf>
    <xf numFmtId="0" fontId="21" fillId="0" borderId="0" xfId="49" applyFont="1" applyBorder="1">
      <alignment/>
      <protection/>
    </xf>
    <xf numFmtId="0" fontId="21" fillId="35" borderId="0" xfId="49" applyFont="1" applyFill="1" applyBorder="1">
      <alignment/>
      <protection/>
    </xf>
    <xf numFmtId="3" fontId="21" fillId="0" borderId="0" xfId="49" applyNumberFormat="1" applyFont="1" applyBorder="1">
      <alignment/>
      <protection/>
    </xf>
    <xf numFmtId="176" fontId="21" fillId="0" borderId="0" xfId="49" applyNumberFormat="1" applyFont="1" applyBorder="1">
      <alignment/>
      <protection/>
    </xf>
    <xf numFmtId="3" fontId="10" fillId="0" borderId="0" xfId="49" applyNumberFormat="1">
      <alignment/>
      <protection/>
    </xf>
    <xf numFmtId="176" fontId="10" fillId="0" borderId="0" xfId="49" applyNumberFormat="1">
      <alignment/>
      <protection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80" fontId="10" fillId="0" borderId="0" xfId="49" applyNumberFormat="1">
      <alignment/>
      <protection/>
    </xf>
    <xf numFmtId="176" fontId="10" fillId="0" borderId="84" xfId="49" applyNumberFormat="1" applyBorder="1">
      <alignment/>
      <protection/>
    </xf>
    <xf numFmtId="3" fontId="15" fillId="0" borderId="0" xfId="0" applyNumberFormat="1" applyFont="1" applyFill="1" applyBorder="1" applyAlignment="1">
      <alignment/>
    </xf>
    <xf numFmtId="176" fontId="10" fillId="0" borderId="0" xfId="49" applyNumberFormat="1" applyBorder="1">
      <alignment/>
      <protection/>
    </xf>
    <xf numFmtId="0" fontId="29" fillId="35" borderId="37" xfId="49" applyFont="1" applyFill="1" applyBorder="1">
      <alignment/>
      <protection/>
    </xf>
    <xf numFmtId="0" fontId="29" fillId="0" borderId="37" xfId="49" applyFont="1" applyBorder="1">
      <alignment/>
      <protection/>
    </xf>
    <xf numFmtId="0" fontId="21" fillId="35" borderId="37" xfId="0" applyFont="1" applyFill="1" applyBorder="1" applyAlignment="1">
      <alignment/>
    </xf>
    <xf numFmtId="0" fontId="21" fillId="35" borderId="84" xfId="0" applyFont="1" applyFill="1" applyBorder="1" applyAlignment="1">
      <alignment/>
    </xf>
    <xf numFmtId="0" fontId="21" fillId="35" borderId="85" xfId="0" applyFont="1" applyFill="1" applyBorder="1" applyAlignment="1">
      <alignment/>
    </xf>
    <xf numFmtId="0" fontId="33" fillId="0" borderId="0" xfId="49" applyFont="1">
      <alignment/>
      <protection/>
    </xf>
    <xf numFmtId="3" fontId="21" fillId="35" borderId="22" xfId="0" applyNumberFormat="1" applyFont="1" applyFill="1" applyBorder="1" applyAlignment="1">
      <alignment/>
    </xf>
    <xf numFmtId="3" fontId="21" fillId="35" borderId="14" xfId="0" applyNumberFormat="1" applyFont="1" applyFill="1" applyBorder="1" applyAlignment="1">
      <alignment horizontal="center"/>
    </xf>
    <xf numFmtId="3" fontId="21" fillId="35" borderId="64" xfId="0" applyNumberFormat="1" applyFont="1" applyFill="1" applyBorder="1" applyAlignment="1">
      <alignment horizontal="center"/>
    </xf>
    <xf numFmtId="3" fontId="21" fillId="35" borderId="86" xfId="0" applyNumberFormat="1" applyFont="1" applyFill="1" applyBorder="1" applyAlignment="1">
      <alignment/>
    </xf>
    <xf numFmtId="3" fontId="21" fillId="35" borderId="15" xfId="0" applyNumberFormat="1" applyFont="1" applyFill="1" applyBorder="1" applyAlignment="1">
      <alignment/>
    </xf>
    <xf numFmtId="0" fontId="21" fillId="35" borderId="22" xfId="49" applyFont="1" applyFill="1" applyBorder="1">
      <alignment/>
      <protection/>
    </xf>
    <xf numFmtId="3" fontId="21" fillId="35" borderId="63" xfId="0" applyNumberFormat="1" applyFont="1" applyFill="1" applyBorder="1" applyAlignment="1">
      <alignment/>
    </xf>
    <xf numFmtId="3" fontId="21" fillId="35" borderId="64" xfId="0" applyNumberFormat="1" applyFont="1" applyFill="1" applyBorder="1" applyAlignment="1">
      <alignment/>
    </xf>
    <xf numFmtId="0" fontId="21" fillId="35" borderId="63" xfId="49" applyFont="1" applyFill="1" applyBorder="1">
      <alignment/>
      <protection/>
    </xf>
    <xf numFmtId="4" fontId="21" fillId="35" borderId="50" xfId="0" applyNumberFormat="1" applyFont="1" applyFill="1" applyBorder="1" applyAlignment="1">
      <alignment/>
    </xf>
    <xf numFmtId="176" fontId="21" fillId="35" borderId="50" xfId="0" applyNumberFormat="1" applyFont="1" applyFill="1" applyBorder="1" applyAlignment="1">
      <alignment/>
    </xf>
    <xf numFmtId="3" fontId="21" fillId="35" borderId="50" xfId="0" applyNumberFormat="1" applyFont="1" applyFill="1" applyBorder="1" applyAlignment="1">
      <alignment/>
    </xf>
    <xf numFmtId="4" fontId="21" fillId="35" borderId="69" xfId="0" applyNumberFormat="1" applyFont="1" applyFill="1" applyBorder="1" applyAlignment="1">
      <alignment/>
    </xf>
    <xf numFmtId="0" fontId="33" fillId="35" borderId="0" xfId="49" applyFont="1" applyFill="1">
      <alignment/>
      <protection/>
    </xf>
    <xf numFmtId="4" fontId="33" fillId="35" borderId="0" xfId="49" applyNumberFormat="1" applyFont="1" applyFill="1">
      <alignment/>
      <protection/>
    </xf>
    <xf numFmtId="176" fontId="21" fillId="35" borderId="69" xfId="0" applyNumberFormat="1" applyFont="1" applyFill="1" applyBorder="1" applyAlignment="1">
      <alignment/>
    </xf>
    <xf numFmtId="3" fontId="21" fillId="35" borderId="69" xfId="0" applyNumberFormat="1" applyFont="1" applyFill="1" applyBorder="1" applyAlignment="1">
      <alignment/>
    </xf>
    <xf numFmtId="3" fontId="33" fillId="35" borderId="0" xfId="49" applyNumberFormat="1" applyFont="1" applyFill="1">
      <alignment/>
      <protection/>
    </xf>
    <xf numFmtId="0" fontId="21" fillId="0" borderId="38" xfId="49" applyFont="1" applyBorder="1">
      <alignment/>
      <protection/>
    </xf>
    <xf numFmtId="0" fontId="21" fillId="0" borderId="39" xfId="49" applyFont="1" applyBorder="1">
      <alignment/>
      <protection/>
    </xf>
    <xf numFmtId="4" fontId="21" fillId="35" borderId="39" xfId="0" applyNumberFormat="1" applyFont="1" applyFill="1" applyBorder="1" applyAlignment="1">
      <alignment/>
    </xf>
    <xf numFmtId="176" fontId="21" fillId="35" borderId="42" xfId="0" applyNumberFormat="1" applyFont="1" applyFill="1" applyBorder="1" applyAlignment="1">
      <alignment/>
    </xf>
    <xf numFmtId="3" fontId="21" fillId="35" borderId="39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" fillId="36" borderId="51" xfId="0" applyFont="1" applyFill="1" applyBorder="1" applyAlignment="1" applyProtection="1">
      <alignment/>
      <protection locked="0"/>
    </xf>
    <xf numFmtId="164" fontId="3" fillId="36" borderId="52" xfId="0" applyNumberFormat="1" applyFont="1" applyFill="1" applyBorder="1" applyAlignment="1" applyProtection="1">
      <alignment horizontal="right"/>
      <protection locked="0"/>
    </xf>
    <xf numFmtId="0" fontId="0" fillId="0" borderId="0" xfId="47" applyFill="1">
      <alignment/>
      <protection/>
    </xf>
    <xf numFmtId="0" fontId="0" fillId="35" borderId="0" xfId="47" applyFill="1">
      <alignment/>
      <protection/>
    </xf>
    <xf numFmtId="3" fontId="0" fillId="35" borderId="0" xfId="47" applyNumberFormat="1" applyFill="1">
      <alignment/>
      <protection/>
    </xf>
    <xf numFmtId="0" fontId="21" fillId="0" borderId="36" xfId="47" applyFont="1" applyFill="1" applyBorder="1">
      <alignment/>
      <protection/>
    </xf>
    <xf numFmtId="0" fontId="21" fillId="0" borderId="36" xfId="47" applyFont="1" applyFill="1" applyBorder="1" applyAlignment="1">
      <alignment horizontal="center"/>
      <protection/>
    </xf>
    <xf numFmtId="0" fontId="21" fillId="35" borderId="36" xfId="47" applyFont="1" applyFill="1" applyBorder="1" applyAlignment="1">
      <alignment horizontal="center"/>
      <protection/>
    </xf>
    <xf numFmtId="3" fontId="21" fillId="35" borderId="37" xfId="47" applyNumberFormat="1" applyFont="1" applyFill="1" applyBorder="1" applyAlignment="1">
      <alignment horizontal="center"/>
      <protection/>
    </xf>
    <xf numFmtId="0" fontId="21" fillId="0" borderId="37" xfId="47" applyFont="1" applyFill="1" applyBorder="1" applyAlignment="1">
      <alignment horizontal="left"/>
      <protection/>
    </xf>
    <xf numFmtId="3" fontId="21" fillId="0" borderId="15" xfId="47" applyNumberFormat="1" applyFont="1" applyFill="1" applyBorder="1">
      <alignment/>
      <protection/>
    </xf>
    <xf numFmtId="49" fontId="21" fillId="0" borderId="15" xfId="47" applyNumberFormat="1" applyFont="1" applyFill="1" applyBorder="1" applyAlignment="1">
      <alignment horizontal="center"/>
      <protection/>
    </xf>
    <xf numFmtId="49" fontId="21" fillId="35" borderId="15" xfId="47" applyNumberFormat="1" applyFont="1" applyFill="1" applyBorder="1" applyAlignment="1">
      <alignment horizontal="center"/>
      <protection/>
    </xf>
    <xf numFmtId="3" fontId="21" fillId="35" borderId="15" xfId="47" applyNumberFormat="1" applyFont="1" applyFill="1" applyBorder="1" applyAlignment="1">
      <alignment horizontal="center"/>
      <protection/>
    </xf>
    <xf numFmtId="3" fontId="21" fillId="0" borderId="63" xfId="47" applyNumberFormat="1" applyFont="1" applyFill="1" applyBorder="1">
      <alignment/>
      <protection/>
    </xf>
    <xf numFmtId="3" fontId="21" fillId="0" borderId="63" xfId="47" applyNumberFormat="1" applyFont="1" applyFill="1" applyBorder="1" applyAlignment="1">
      <alignment horizontal="center"/>
      <protection/>
    </xf>
    <xf numFmtId="3" fontId="21" fillId="35" borderId="63" xfId="47" applyNumberFormat="1" applyFont="1" applyFill="1" applyBorder="1" applyAlignment="1">
      <alignment horizontal="center"/>
      <protection/>
    </xf>
    <xf numFmtId="3" fontId="15" fillId="35" borderId="63" xfId="47" applyNumberFormat="1" applyFont="1" applyFill="1" applyBorder="1" applyAlignment="1">
      <alignment horizontal="center"/>
      <protection/>
    </xf>
    <xf numFmtId="3" fontId="21" fillId="0" borderId="88" xfId="47" applyNumberFormat="1" applyFont="1" applyFill="1" applyBorder="1" applyAlignment="1">
      <alignment horizontal="center" vertical="center"/>
      <protection/>
    </xf>
    <xf numFmtId="3" fontId="22" fillId="0" borderId="88" xfId="47" applyNumberFormat="1" applyFont="1" applyFill="1" applyBorder="1" applyAlignment="1">
      <alignment horizontal="right"/>
      <protection/>
    </xf>
    <xf numFmtId="3" fontId="22" fillId="35" borderId="88" xfId="47" applyNumberFormat="1" applyFont="1" applyFill="1" applyBorder="1" applyAlignment="1">
      <alignment horizontal="right"/>
      <protection/>
    </xf>
    <xf numFmtId="3" fontId="22" fillId="35" borderId="50" xfId="47" applyNumberFormat="1" applyFont="1" applyFill="1" applyBorder="1" applyAlignment="1">
      <alignment horizontal="right"/>
      <protection/>
    </xf>
    <xf numFmtId="3" fontId="22" fillId="35" borderId="19" xfId="47" applyNumberFormat="1" applyFont="1" applyFill="1" applyBorder="1" applyAlignment="1">
      <alignment horizontal="right"/>
      <protection/>
    </xf>
    <xf numFmtId="4" fontId="22" fillId="0" borderId="88" xfId="47" applyNumberFormat="1" applyFont="1" applyFill="1" applyBorder="1" applyAlignment="1">
      <alignment horizontal="right"/>
      <protection/>
    </xf>
    <xf numFmtId="3" fontId="21" fillId="0" borderId="57" xfId="47" applyNumberFormat="1" applyFont="1" applyFill="1" applyBorder="1" applyAlignment="1">
      <alignment horizontal="center" vertical="center"/>
      <protection/>
    </xf>
    <xf numFmtId="3" fontId="22" fillId="0" borderId="57" xfId="47" applyNumberFormat="1" applyFont="1" applyFill="1" applyBorder="1" applyAlignment="1">
      <alignment horizontal="right"/>
      <protection/>
    </xf>
    <xf numFmtId="3" fontId="22" fillId="35" borderId="57" xfId="47" applyNumberFormat="1" applyFont="1" applyFill="1" applyBorder="1" applyAlignment="1">
      <alignment horizontal="right"/>
      <protection/>
    </xf>
    <xf numFmtId="3" fontId="22" fillId="35" borderId="60" xfId="47" applyNumberFormat="1" applyFont="1" applyFill="1" applyBorder="1" applyAlignment="1">
      <alignment horizontal="right"/>
      <protection/>
    </xf>
    <xf numFmtId="3" fontId="22" fillId="35" borderId="92" xfId="47" applyNumberFormat="1" applyFont="1" applyFill="1" applyBorder="1" applyAlignment="1">
      <alignment horizontal="right"/>
      <protection/>
    </xf>
    <xf numFmtId="4" fontId="22" fillId="0" borderId="57" xfId="47" applyNumberFormat="1" applyFont="1" applyFill="1" applyBorder="1" applyAlignment="1">
      <alignment horizontal="right"/>
      <protection/>
    </xf>
    <xf numFmtId="0" fontId="23" fillId="0" borderId="59" xfId="47" applyFont="1" applyBorder="1" applyAlignment="1">
      <alignment horizontal="center"/>
      <protection/>
    </xf>
    <xf numFmtId="3" fontId="22" fillId="0" borderId="63" xfId="47" applyNumberFormat="1" applyFont="1" applyFill="1" applyBorder="1" applyAlignment="1">
      <alignment horizontal="right"/>
      <protection/>
    </xf>
    <xf numFmtId="3" fontId="22" fillId="35" borderId="63" xfId="47" applyNumberFormat="1" applyFont="1" applyFill="1" applyBorder="1" applyAlignment="1">
      <alignment horizontal="right"/>
      <protection/>
    </xf>
    <xf numFmtId="3" fontId="22" fillId="35" borderId="28" xfId="47" applyNumberFormat="1" applyFont="1" applyFill="1" applyBorder="1" applyAlignment="1">
      <alignment horizontal="right"/>
      <protection/>
    </xf>
    <xf numFmtId="3" fontId="22" fillId="35" borderId="0" xfId="47" applyNumberFormat="1" applyFont="1" applyFill="1" applyBorder="1" applyAlignment="1">
      <alignment horizontal="right"/>
      <protection/>
    </xf>
    <xf numFmtId="4" fontId="22" fillId="0" borderId="63" xfId="47" applyNumberFormat="1" applyFont="1" applyFill="1" applyBorder="1" applyAlignment="1">
      <alignment horizontal="right"/>
      <protection/>
    </xf>
    <xf numFmtId="3" fontId="24" fillId="0" borderId="36" xfId="47" applyNumberFormat="1" applyFont="1" applyFill="1" applyBorder="1">
      <alignment/>
      <protection/>
    </xf>
    <xf numFmtId="3" fontId="24" fillId="0" borderId="36" xfId="47" applyNumberFormat="1" applyFont="1" applyFill="1" applyBorder="1" applyAlignment="1">
      <alignment horizontal="right"/>
      <protection/>
    </xf>
    <xf numFmtId="3" fontId="24" fillId="35" borderId="36" xfId="47" applyNumberFormat="1" applyFont="1" applyFill="1" applyBorder="1" applyAlignment="1">
      <alignment horizontal="right"/>
      <protection/>
    </xf>
    <xf numFmtId="3" fontId="24" fillId="35" borderId="39" xfId="47" applyNumberFormat="1" applyFont="1" applyFill="1" applyBorder="1" applyAlignment="1">
      <alignment horizontal="right"/>
      <protection/>
    </xf>
    <xf numFmtId="3" fontId="24" fillId="35" borderId="84" xfId="47" applyNumberFormat="1" applyFont="1" applyFill="1" applyBorder="1" applyAlignment="1">
      <alignment horizontal="right"/>
      <protection/>
    </xf>
    <xf numFmtId="175" fontId="24" fillId="0" borderId="36" xfId="47" applyNumberFormat="1" applyFont="1" applyFill="1" applyBorder="1" applyAlignment="1">
      <alignment horizontal="right"/>
      <protection/>
    </xf>
    <xf numFmtId="4" fontId="24" fillId="0" borderId="36" xfId="47" applyNumberFormat="1" applyFont="1" applyFill="1" applyBorder="1" applyAlignment="1">
      <alignment horizontal="right"/>
      <protection/>
    </xf>
    <xf numFmtId="3" fontId="22" fillId="0" borderId="28" xfId="47" applyNumberFormat="1" applyFont="1" applyFill="1" applyBorder="1" applyAlignment="1">
      <alignment horizontal="right"/>
      <protection/>
    </xf>
    <xf numFmtId="3" fontId="22" fillId="0" borderId="0" xfId="47" applyNumberFormat="1" applyFont="1" applyFill="1" applyBorder="1" applyAlignment="1">
      <alignment horizontal="right"/>
      <protection/>
    </xf>
    <xf numFmtId="3" fontId="21" fillId="0" borderId="15" xfId="47" applyNumberFormat="1" applyFont="1" applyFill="1" applyBorder="1" applyAlignment="1">
      <alignment horizontal="center" vertical="center"/>
      <protection/>
    </xf>
    <xf numFmtId="3" fontId="22" fillId="0" borderId="15" xfId="47" applyNumberFormat="1" applyFont="1" applyFill="1" applyBorder="1" applyAlignment="1">
      <alignment horizontal="right"/>
      <protection/>
    </xf>
    <xf numFmtId="3" fontId="22" fillId="35" borderId="15" xfId="47" applyNumberFormat="1" applyFont="1" applyFill="1" applyBorder="1" applyAlignment="1">
      <alignment horizontal="right"/>
      <protection/>
    </xf>
    <xf numFmtId="3" fontId="22" fillId="35" borderId="12" xfId="47" applyNumberFormat="1" applyFont="1" applyFill="1" applyBorder="1" applyAlignment="1">
      <alignment horizontal="right"/>
      <protection/>
    </xf>
    <xf numFmtId="4" fontId="22" fillId="0" borderId="15" xfId="47" applyNumberFormat="1" applyFont="1" applyFill="1" applyBorder="1" applyAlignment="1">
      <alignment horizontal="right"/>
      <protection/>
    </xf>
    <xf numFmtId="4" fontId="22" fillId="0" borderId="22" xfId="47" applyNumberFormat="1" applyFont="1" applyFill="1" applyBorder="1" applyAlignment="1">
      <alignment horizontal="right"/>
      <protection/>
    </xf>
    <xf numFmtId="3" fontId="26" fillId="35" borderId="36" xfId="47" applyNumberFormat="1" applyFont="1" applyFill="1" applyBorder="1" applyAlignment="1">
      <alignment horizontal="right"/>
      <protection/>
    </xf>
    <xf numFmtId="0" fontId="35" fillId="36" borderId="0" xfId="0" applyFont="1" applyFill="1" applyBorder="1" applyAlignment="1" applyProtection="1">
      <alignment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3" fillId="33" borderId="35" xfId="0" applyFont="1" applyFill="1" applyBorder="1" applyAlignment="1" applyProtection="1">
      <alignment/>
      <protection locked="0"/>
    </xf>
    <xf numFmtId="0" fontId="3" fillId="36" borderId="51" xfId="0" applyFont="1" applyFill="1" applyBorder="1" applyAlignment="1" applyProtection="1">
      <alignment wrapText="1"/>
      <protection locked="0"/>
    </xf>
    <xf numFmtId="0" fontId="3" fillId="36" borderId="67" xfId="0" applyFont="1" applyFill="1" applyBorder="1" applyAlignment="1" applyProtection="1">
      <alignment wrapText="1"/>
      <protection locked="0"/>
    </xf>
    <xf numFmtId="0" fontId="0" fillId="0" borderId="67" xfId="0" applyFont="1" applyBorder="1" applyAlignment="1">
      <alignment wrapText="1"/>
    </xf>
    <xf numFmtId="0" fontId="4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3" fontId="1" fillId="36" borderId="0" xfId="0" applyNumberFormat="1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3" fontId="2" fillId="36" borderId="0" xfId="0" applyNumberFormat="1" applyFont="1" applyFill="1" applyBorder="1" applyAlignment="1" applyProtection="1">
      <alignment/>
      <protection locked="0"/>
    </xf>
    <xf numFmtId="164" fontId="8" fillId="36" borderId="0" xfId="0" applyNumberFormat="1" applyFont="1" applyFill="1" applyBorder="1" applyAlignment="1" applyProtection="1">
      <alignment/>
      <protection locked="0"/>
    </xf>
    <xf numFmtId="3" fontId="3" fillId="36" borderId="0" xfId="0" applyNumberFormat="1" applyFont="1" applyFill="1" applyBorder="1" applyAlignment="1" applyProtection="1">
      <alignment/>
      <protection locked="0"/>
    </xf>
    <xf numFmtId="164" fontId="3" fillId="36" borderId="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0" fontId="3" fillId="33" borderId="63" xfId="0" applyFont="1" applyFill="1" applyBorder="1" applyAlignment="1" applyProtection="1">
      <alignment horizontal="center"/>
      <protection locked="0"/>
    </xf>
    <xf numFmtId="164" fontId="4" fillId="34" borderId="85" xfId="0" applyNumberFormat="1" applyFont="1" applyFill="1" applyBorder="1" applyAlignment="1" applyProtection="1">
      <alignment horizontal="right"/>
      <protection locked="0"/>
    </xf>
    <xf numFmtId="164" fontId="4" fillId="34" borderId="79" xfId="0" applyNumberFormat="1" applyFont="1" applyFill="1" applyBorder="1" applyAlignment="1" applyProtection="1">
      <alignment horizontal="right"/>
      <protection locked="0"/>
    </xf>
    <xf numFmtId="164" fontId="6" fillId="35" borderId="93" xfId="0" applyNumberFormat="1" applyFont="1" applyFill="1" applyBorder="1" applyAlignment="1" applyProtection="1">
      <alignment horizontal="right"/>
      <protection locked="0"/>
    </xf>
    <xf numFmtId="164" fontId="6" fillId="35" borderId="94" xfId="0" applyNumberFormat="1" applyFont="1" applyFill="1" applyBorder="1" applyAlignment="1" applyProtection="1">
      <alignment horizontal="right"/>
      <protection locked="0"/>
    </xf>
    <xf numFmtId="165" fontId="6" fillId="35" borderId="39" xfId="0" applyNumberFormat="1" applyFont="1" applyFill="1" applyBorder="1" applyAlignment="1" applyProtection="1">
      <alignment horizontal="right"/>
      <protection locked="0"/>
    </xf>
    <xf numFmtId="165" fontId="6" fillId="35" borderId="40" xfId="0" applyNumberFormat="1" applyFont="1" applyFill="1" applyBorder="1" applyAlignment="1" applyProtection="1">
      <alignment horizontal="right"/>
      <protection locked="0"/>
    </xf>
    <xf numFmtId="165" fontId="6" fillId="35" borderId="41" xfId="0" applyNumberFormat="1" applyFont="1" applyFill="1" applyBorder="1" applyAlignment="1" applyProtection="1">
      <alignment horizontal="right"/>
      <protection locked="0"/>
    </xf>
    <xf numFmtId="165" fontId="6" fillId="35" borderId="42" xfId="0" applyNumberFormat="1" applyFont="1" applyFill="1" applyBorder="1" applyAlignment="1" applyProtection="1">
      <alignment horizontal="right"/>
      <protection locked="0"/>
    </xf>
    <xf numFmtId="165" fontId="6" fillId="35" borderId="85" xfId="0" applyNumberFormat="1" applyFont="1" applyFill="1" applyBorder="1" applyAlignment="1" applyProtection="1">
      <alignment horizontal="right"/>
      <protection locked="0"/>
    </xf>
    <xf numFmtId="164" fontId="3" fillId="36" borderId="68" xfId="0" applyNumberFormat="1" applyFont="1" applyFill="1" applyBorder="1" applyAlignment="1" applyProtection="1">
      <alignment horizontal="right"/>
      <protection locked="0"/>
    </xf>
    <xf numFmtId="164" fontId="3" fillId="36" borderId="95" xfId="0" applyNumberFormat="1" applyFont="1" applyFill="1" applyBorder="1" applyAlignment="1" applyProtection="1">
      <alignment horizontal="right"/>
      <protection locked="0"/>
    </xf>
    <xf numFmtId="164" fontId="4" fillId="34" borderId="50" xfId="0" applyNumberFormat="1" applyFont="1" applyFill="1" applyBorder="1" applyAlignment="1" applyProtection="1">
      <alignment horizontal="right"/>
      <protection locked="0"/>
    </xf>
    <xf numFmtId="164" fontId="4" fillId="34" borderId="81" xfId="0" applyNumberFormat="1" applyFont="1" applyFill="1" applyBorder="1" applyAlignment="1" applyProtection="1">
      <alignment horizontal="right"/>
      <protection locked="0"/>
    </xf>
    <xf numFmtId="164" fontId="4" fillId="34" borderId="96" xfId="0" applyNumberFormat="1" applyFont="1" applyFill="1" applyBorder="1" applyAlignment="1" applyProtection="1">
      <alignment horizontal="right"/>
      <protection locked="0"/>
    </xf>
    <xf numFmtId="164" fontId="6" fillId="36" borderId="93" xfId="0" applyNumberFormat="1" applyFont="1" applyFill="1" applyBorder="1" applyAlignment="1" applyProtection="1">
      <alignment horizontal="right"/>
      <protection locked="0"/>
    </xf>
    <xf numFmtId="164" fontId="6" fillId="36" borderId="94" xfId="0" applyNumberFormat="1" applyFont="1" applyFill="1" applyBorder="1" applyAlignment="1" applyProtection="1">
      <alignment horizontal="right"/>
      <protection locked="0"/>
    </xf>
    <xf numFmtId="164" fontId="3" fillId="36" borderId="97" xfId="0" applyNumberFormat="1" applyFont="1" applyFill="1" applyBorder="1" applyAlignment="1" applyProtection="1">
      <alignment horizontal="right"/>
      <protection locked="0"/>
    </xf>
    <xf numFmtId="164" fontId="3" fillId="36" borderId="35" xfId="0" applyNumberFormat="1" applyFont="1" applyFill="1" applyBorder="1" applyAlignment="1" applyProtection="1">
      <alignment horizontal="right"/>
      <protection locked="0"/>
    </xf>
    <xf numFmtId="164" fontId="6" fillId="34" borderId="42" xfId="0" applyNumberFormat="1" applyFont="1" applyFill="1" applyBorder="1" applyAlignment="1" applyProtection="1">
      <alignment horizontal="right"/>
      <protection locked="0"/>
    </xf>
    <xf numFmtId="164" fontId="6" fillId="0" borderId="68" xfId="0" applyNumberFormat="1" applyFont="1" applyFill="1" applyBorder="1" applyAlignment="1" applyProtection="1">
      <alignment horizontal="right"/>
      <protection locked="0"/>
    </xf>
    <xf numFmtId="164" fontId="6" fillId="0" borderId="95" xfId="0" applyNumberFormat="1" applyFont="1" applyFill="1" applyBorder="1" applyAlignment="1" applyProtection="1">
      <alignment horizontal="right"/>
      <protection locked="0"/>
    </xf>
    <xf numFmtId="164" fontId="7" fillId="0" borderId="68" xfId="0" applyNumberFormat="1" applyFont="1" applyFill="1" applyBorder="1" applyAlignment="1" applyProtection="1">
      <alignment horizontal="right"/>
      <protection locked="0"/>
    </xf>
    <xf numFmtId="164" fontId="7" fillId="0" borderId="95" xfId="0" applyNumberFormat="1" applyFont="1" applyFill="1" applyBorder="1" applyAlignment="1" applyProtection="1">
      <alignment horizontal="right"/>
      <protection locked="0"/>
    </xf>
    <xf numFmtId="164" fontId="3" fillId="0" borderId="52" xfId="0" applyNumberFormat="1" applyFont="1" applyFill="1" applyBorder="1" applyAlignment="1" applyProtection="1">
      <alignment horizontal="right"/>
      <protection locked="0"/>
    </xf>
    <xf numFmtId="164" fontId="3" fillId="0" borderId="53" xfId="0" applyNumberFormat="1" applyFont="1" applyFill="1" applyBorder="1" applyAlignment="1" applyProtection="1">
      <alignment horizontal="right"/>
      <protection locked="0"/>
    </xf>
    <xf numFmtId="164" fontId="3" fillId="0" borderId="54" xfId="0" applyNumberFormat="1" applyFont="1" applyFill="1" applyBorder="1" applyAlignment="1" applyProtection="1">
      <alignment horizontal="right"/>
      <protection locked="0"/>
    </xf>
    <xf numFmtId="164" fontId="3" fillId="0" borderId="55" xfId="0" applyNumberFormat="1" applyFont="1" applyFill="1" applyBorder="1" applyAlignment="1" applyProtection="1">
      <alignment horizontal="right"/>
      <protection locked="0"/>
    </xf>
    <xf numFmtId="164" fontId="3" fillId="0" borderId="56" xfId="0" applyNumberFormat="1" applyFont="1" applyFill="1" applyBorder="1" applyAlignment="1" applyProtection="1">
      <alignment horizontal="right"/>
      <protection locked="0"/>
    </xf>
    <xf numFmtId="164" fontId="3" fillId="0" borderId="68" xfId="0" applyNumberFormat="1" applyFont="1" applyFill="1" applyBorder="1" applyAlignment="1" applyProtection="1">
      <alignment horizontal="right"/>
      <protection locked="0"/>
    </xf>
    <xf numFmtId="164" fontId="3" fillId="0" borderId="95" xfId="0" applyNumberFormat="1" applyFont="1" applyFill="1" applyBorder="1" applyAlignment="1" applyProtection="1">
      <alignment horizontal="right"/>
      <protection locked="0"/>
    </xf>
    <xf numFmtId="3" fontId="10" fillId="0" borderId="95" xfId="0" applyNumberFormat="1" applyFont="1" applyFill="1" applyBorder="1" applyAlignment="1" applyProtection="1">
      <alignment horizontal="right"/>
      <protection locked="0"/>
    </xf>
    <xf numFmtId="3" fontId="3" fillId="36" borderId="52" xfId="0" applyNumberFormat="1" applyFont="1" applyFill="1" applyBorder="1" applyAlignment="1" applyProtection="1">
      <alignment horizontal="right"/>
      <protection locked="0"/>
    </xf>
    <xf numFmtId="3" fontId="3" fillId="36" borderId="53" xfId="0" applyNumberFormat="1" applyFont="1" applyFill="1" applyBorder="1" applyAlignment="1" applyProtection="1">
      <alignment horizontal="right"/>
      <protection locked="0"/>
    </xf>
    <xf numFmtId="3" fontId="3" fillId="36" borderId="54" xfId="0" applyNumberFormat="1" applyFont="1" applyFill="1" applyBorder="1" applyAlignment="1" applyProtection="1">
      <alignment horizontal="right"/>
      <protection locked="0"/>
    </xf>
    <xf numFmtId="3" fontId="3" fillId="36" borderId="55" xfId="0" applyNumberFormat="1" applyFont="1" applyFill="1" applyBorder="1" applyAlignment="1" applyProtection="1">
      <alignment horizontal="right"/>
      <protection locked="0"/>
    </xf>
    <xf numFmtId="3" fontId="3" fillId="36" borderId="56" xfId="0" applyNumberFormat="1" applyFont="1" applyFill="1" applyBorder="1" applyAlignment="1" applyProtection="1">
      <alignment horizontal="right"/>
      <protection locked="0"/>
    </xf>
    <xf numFmtId="3" fontId="3" fillId="36" borderId="68" xfId="0" applyNumberFormat="1" applyFont="1" applyFill="1" applyBorder="1" applyAlignment="1" applyProtection="1">
      <alignment horizontal="right"/>
      <protection locked="0"/>
    </xf>
    <xf numFmtId="3" fontId="3" fillId="36" borderId="95" xfId="0" applyNumberFormat="1" applyFont="1" applyFill="1" applyBorder="1" applyAlignment="1" applyProtection="1">
      <alignment horizontal="right"/>
      <protection locked="0"/>
    </xf>
    <xf numFmtId="164" fontId="6" fillId="36" borderId="52" xfId="0" applyNumberFormat="1" applyFont="1" applyFill="1" applyBorder="1" applyAlignment="1" applyProtection="1">
      <alignment horizontal="right"/>
      <protection locked="0"/>
    </xf>
    <xf numFmtId="3" fontId="4" fillId="34" borderId="38" xfId="0" applyNumberFormat="1" applyFont="1" applyFill="1" applyBorder="1" applyAlignment="1" applyProtection="1">
      <alignment horizontal="right"/>
      <protection locked="0"/>
    </xf>
    <xf numFmtId="3" fontId="4" fillId="34" borderId="85" xfId="0" applyNumberFormat="1" applyFont="1" applyFill="1" applyBorder="1" applyAlignment="1" applyProtection="1">
      <alignment horizontal="right"/>
      <protection locked="0"/>
    </xf>
    <xf numFmtId="164" fontId="4" fillId="34" borderId="39" xfId="0" applyNumberFormat="1" applyFont="1" applyFill="1" applyBorder="1" applyAlignment="1" applyProtection="1">
      <alignment horizontal="right"/>
      <protection locked="0"/>
    </xf>
    <xf numFmtId="164" fontId="4" fillId="34" borderId="40" xfId="0" applyNumberFormat="1" applyFont="1" applyFill="1" applyBorder="1" applyAlignment="1" applyProtection="1">
      <alignment horizontal="right"/>
      <protection locked="0"/>
    </xf>
    <xf numFmtId="164" fontId="4" fillId="34" borderId="41" xfId="0" applyNumberFormat="1" applyFont="1" applyFill="1" applyBorder="1" applyAlignment="1" applyProtection="1">
      <alignment horizontal="right"/>
      <protection locked="0"/>
    </xf>
    <xf numFmtId="164" fontId="4" fillId="34" borderId="42" xfId="0" applyNumberFormat="1" applyFont="1" applyFill="1" applyBorder="1" applyAlignment="1" applyProtection="1">
      <alignment horizontal="right"/>
      <protection locked="0"/>
    </xf>
    <xf numFmtId="164" fontId="4" fillId="34" borderId="85" xfId="0" applyNumberFormat="1" applyFont="1" applyFill="1" applyBorder="1" applyAlignment="1" applyProtection="1">
      <alignment horizontal="right"/>
      <protection locked="0"/>
    </xf>
    <xf numFmtId="164" fontId="3" fillId="36" borderId="68" xfId="0" applyNumberFormat="1" applyFont="1" applyFill="1" applyBorder="1" applyAlignment="1" applyProtection="1">
      <alignment horizontal="right"/>
      <protection locked="0"/>
    </xf>
    <xf numFmtId="164" fontId="3" fillId="36" borderId="95" xfId="0" applyNumberFormat="1" applyFont="1" applyFill="1" applyBorder="1" applyAlignment="1" applyProtection="1">
      <alignment horizontal="right"/>
      <protection locked="0"/>
    </xf>
    <xf numFmtId="4" fontId="4" fillId="35" borderId="21" xfId="0" applyNumberFormat="1" applyFont="1" applyFill="1" applyBorder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right"/>
      <protection locked="0"/>
    </xf>
    <xf numFmtId="4" fontId="4" fillId="35" borderId="97" xfId="0" applyNumberFormat="1" applyFont="1" applyFill="1" applyBorder="1" applyAlignment="1" applyProtection="1">
      <alignment horizontal="right"/>
      <protection locked="0"/>
    </xf>
    <xf numFmtId="4" fontId="4" fillId="35" borderId="35" xfId="0" applyNumberFormat="1" applyFont="1" applyFill="1" applyBorder="1" applyAlignment="1" applyProtection="1">
      <alignment horizontal="right"/>
      <protection locked="0"/>
    </xf>
    <xf numFmtId="3" fontId="4" fillId="36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6" borderId="51" xfId="0" applyFont="1" applyFill="1" applyBorder="1" applyAlignment="1" applyProtection="1">
      <alignment/>
      <protection locked="0"/>
    </xf>
    <xf numFmtId="164" fontId="6" fillId="36" borderId="53" xfId="0" applyNumberFormat="1" applyFont="1" applyFill="1" applyBorder="1" applyAlignment="1" applyProtection="1">
      <alignment horizontal="right"/>
      <protection locked="0"/>
    </xf>
    <xf numFmtId="164" fontId="6" fillId="36" borderId="54" xfId="0" applyNumberFormat="1" applyFont="1" applyFill="1" applyBorder="1" applyAlignment="1" applyProtection="1">
      <alignment horizontal="right"/>
      <protection locked="0"/>
    </xf>
    <xf numFmtId="164" fontId="6" fillId="36" borderId="55" xfId="0" applyNumberFormat="1" applyFont="1" applyFill="1" applyBorder="1" applyAlignment="1" applyProtection="1">
      <alignment horizontal="right"/>
      <protection locked="0"/>
    </xf>
    <xf numFmtId="164" fontId="6" fillId="36" borderId="56" xfId="0" applyNumberFormat="1" applyFont="1" applyFill="1" applyBorder="1" applyAlignment="1" applyProtection="1">
      <alignment horizontal="right"/>
      <protection locked="0"/>
    </xf>
    <xf numFmtId="164" fontId="6" fillId="36" borderId="68" xfId="0" applyNumberFormat="1" applyFont="1" applyFill="1" applyBorder="1" applyAlignment="1" applyProtection="1">
      <alignment horizontal="right"/>
      <protection locked="0"/>
    </xf>
    <xf numFmtId="164" fontId="6" fillId="36" borderId="95" xfId="0" applyNumberFormat="1" applyFont="1" applyFill="1" applyBorder="1" applyAlignment="1" applyProtection="1">
      <alignment horizontal="right"/>
      <protection locked="0"/>
    </xf>
    <xf numFmtId="3" fontId="7" fillId="36" borderId="52" xfId="0" applyNumberFormat="1" applyFont="1" applyFill="1" applyBorder="1" applyAlignment="1" applyProtection="1">
      <alignment horizontal="right"/>
      <protection locked="0"/>
    </xf>
    <xf numFmtId="3" fontId="7" fillId="36" borderId="53" xfId="0" applyNumberFormat="1" applyFont="1" applyFill="1" applyBorder="1" applyAlignment="1" applyProtection="1">
      <alignment horizontal="right"/>
      <protection locked="0"/>
    </xf>
    <xf numFmtId="3" fontId="7" fillId="36" borderId="54" xfId="0" applyNumberFormat="1" applyFont="1" applyFill="1" applyBorder="1" applyAlignment="1" applyProtection="1">
      <alignment horizontal="right"/>
      <protection locked="0"/>
    </xf>
    <xf numFmtId="3" fontId="7" fillId="36" borderId="55" xfId="0" applyNumberFormat="1" applyFont="1" applyFill="1" applyBorder="1" applyAlignment="1" applyProtection="1">
      <alignment horizontal="right"/>
      <protection locked="0"/>
    </xf>
    <xf numFmtId="3" fontId="7" fillId="36" borderId="56" xfId="0" applyNumberFormat="1" applyFont="1" applyFill="1" applyBorder="1" applyAlignment="1" applyProtection="1">
      <alignment horizontal="right"/>
      <protection locked="0"/>
    </xf>
    <xf numFmtId="3" fontId="7" fillId="36" borderId="68" xfId="0" applyNumberFormat="1" applyFont="1" applyFill="1" applyBorder="1" applyAlignment="1" applyProtection="1">
      <alignment horizontal="right"/>
      <protection locked="0"/>
    </xf>
    <xf numFmtId="3" fontId="7" fillId="36" borderId="95" xfId="0" applyNumberFormat="1" applyFont="1" applyFill="1" applyBorder="1" applyAlignment="1" applyProtection="1">
      <alignment horizontal="right"/>
      <protection locked="0"/>
    </xf>
    <xf numFmtId="0" fontId="3" fillId="36" borderId="67" xfId="0" applyFont="1" applyFill="1" applyBorder="1" applyAlignment="1" applyProtection="1">
      <alignment/>
      <protection locked="0"/>
    </xf>
    <xf numFmtId="0" fontId="3" fillId="36" borderId="51" xfId="0" applyFont="1" applyFill="1" applyBorder="1" applyAlignment="1" applyProtection="1">
      <alignment vertical="center" wrapText="1"/>
      <protection locked="0"/>
    </xf>
    <xf numFmtId="0" fontId="29" fillId="35" borderId="15" xfId="49" applyFont="1" applyFill="1" applyBorder="1" applyAlignment="1">
      <alignment horizontal="center"/>
      <protection/>
    </xf>
    <xf numFmtId="3" fontId="29" fillId="35" borderId="22" xfId="49" applyNumberFormat="1" applyFont="1" applyFill="1" applyBorder="1" applyAlignment="1">
      <alignment horizontal="center"/>
      <protection/>
    </xf>
    <xf numFmtId="49" fontId="29" fillId="35" borderId="22" xfId="49" applyNumberFormat="1" applyFont="1" applyFill="1" applyBorder="1" applyAlignment="1">
      <alignment horizontal="center"/>
      <protection/>
    </xf>
    <xf numFmtId="3" fontId="29" fillId="35" borderId="22" xfId="49" applyNumberFormat="1" applyFont="1" applyFill="1" applyBorder="1" applyAlignment="1">
      <alignment horizontal="center"/>
      <protection/>
    </xf>
    <xf numFmtId="176" fontId="22" fillId="35" borderId="50" xfId="0" applyNumberFormat="1" applyFont="1" applyFill="1" applyBorder="1" applyAlignment="1">
      <alignment horizontal="right"/>
    </xf>
    <xf numFmtId="176" fontId="22" fillId="0" borderId="28" xfId="0" applyNumberFormat="1" applyFont="1" applyFill="1" applyBorder="1" applyAlignment="1">
      <alignment horizontal="right"/>
    </xf>
    <xf numFmtId="0" fontId="10" fillId="0" borderId="15" xfId="49" applyBorder="1">
      <alignment/>
      <protection/>
    </xf>
    <xf numFmtId="0" fontId="15" fillId="0" borderId="15" xfId="49" applyFont="1" applyBorder="1">
      <alignment/>
      <protection/>
    </xf>
    <xf numFmtId="0" fontId="11" fillId="0" borderId="37" xfId="49" applyFont="1" applyBorder="1">
      <alignment/>
      <protection/>
    </xf>
    <xf numFmtId="0" fontId="11" fillId="0" borderId="84" xfId="49" applyFont="1" applyBorder="1">
      <alignment/>
      <protection/>
    </xf>
    <xf numFmtId="0" fontId="11" fillId="0" borderId="85" xfId="49" applyFont="1" applyBorder="1">
      <alignment/>
      <protection/>
    </xf>
    <xf numFmtId="0" fontId="11" fillId="0" borderId="36" xfId="49" applyFont="1" applyBorder="1">
      <alignment/>
      <protection/>
    </xf>
    <xf numFmtId="0" fontId="10" fillId="0" borderId="22" xfId="49" applyBorder="1">
      <alignment/>
      <protection/>
    </xf>
    <xf numFmtId="3" fontId="15" fillId="0" borderId="22" xfId="49" applyNumberFormat="1" applyFont="1" applyFill="1" applyBorder="1">
      <alignment/>
      <protection/>
    </xf>
    <xf numFmtId="0" fontId="11" fillId="0" borderId="15" xfId="49" applyFont="1" applyBorder="1" applyAlignment="1">
      <alignment horizontal="center"/>
      <protection/>
    </xf>
    <xf numFmtId="0" fontId="11" fillId="0" borderId="14" xfId="49" applyFont="1" applyBorder="1" applyAlignment="1">
      <alignment horizontal="center"/>
      <protection/>
    </xf>
    <xf numFmtId="0" fontId="11" fillId="0" borderId="15" xfId="49" applyFont="1" applyBorder="1">
      <alignment/>
      <protection/>
    </xf>
    <xf numFmtId="0" fontId="11" fillId="0" borderId="22" xfId="49" applyFont="1" applyBorder="1" applyAlignment="1">
      <alignment horizontal="center"/>
      <protection/>
    </xf>
    <xf numFmtId="0" fontId="11" fillId="0" borderId="57" xfId="49" applyFont="1" applyBorder="1">
      <alignment/>
      <protection/>
    </xf>
    <xf numFmtId="3" fontId="15" fillId="35" borderId="96" xfId="49" applyNumberFormat="1" applyFont="1" applyFill="1" applyBorder="1">
      <alignment/>
      <protection/>
    </xf>
    <xf numFmtId="3" fontId="4" fillId="35" borderId="98" xfId="49" applyNumberFormat="1" applyFont="1" applyFill="1" applyBorder="1">
      <alignment/>
      <protection/>
    </xf>
    <xf numFmtId="3" fontId="4" fillId="35" borderId="60" xfId="49" applyNumberFormat="1" applyFont="1" applyFill="1" applyBorder="1">
      <alignment/>
      <protection/>
    </xf>
    <xf numFmtId="176" fontId="4" fillId="35" borderId="81" xfId="49" applyNumberFormat="1" applyFont="1" applyFill="1" applyBorder="1">
      <alignment/>
      <protection/>
    </xf>
    <xf numFmtId="0" fontId="15" fillId="35" borderId="96" xfId="49" applyFont="1" applyFill="1" applyBorder="1">
      <alignment/>
      <protection/>
    </xf>
    <xf numFmtId="0" fontId="11" fillId="0" borderId="44" xfId="49" applyFont="1" applyBorder="1">
      <alignment/>
      <protection/>
    </xf>
    <xf numFmtId="3" fontId="15" fillId="35" borderId="94" xfId="49" applyNumberFormat="1" applyFont="1" applyFill="1" applyBorder="1">
      <alignment/>
      <protection/>
    </xf>
    <xf numFmtId="3" fontId="4" fillId="35" borderId="99" xfId="49" applyNumberFormat="1" applyFont="1" applyFill="1" applyBorder="1">
      <alignment/>
      <protection/>
    </xf>
    <xf numFmtId="3" fontId="4" fillId="35" borderId="47" xfId="49" applyNumberFormat="1" applyFont="1" applyFill="1" applyBorder="1">
      <alignment/>
      <protection/>
    </xf>
    <xf numFmtId="176" fontId="4" fillId="35" borderId="93" xfId="49" applyNumberFormat="1" applyFont="1" applyFill="1" applyBorder="1">
      <alignment/>
      <protection/>
    </xf>
    <xf numFmtId="3" fontId="4" fillId="35" borderId="0" xfId="49" applyNumberFormat="1" applyFont="1" applyFill="1" applyBorder="1">
      <alignment/>
      <protection/>
    </xf>
    <xf numFmtId="176" fontId="4" fillId="35" borderId="85" xfId="49" applyNumberFormat="1" applyFont="1" applyFill="1" applyBorder="1">
      <alignment/>
      <protection/>
    </xf>
    <xf numFmtId="0" fontId="15" fillId="35" borderId="37" xfId="49" applyFont="1" applyFill="1" applyBorder="1">
      <alignment/>
      <protection/>
    </xf>
    <xf numFmtId="3" fontId="4" fillId="35" borderId="38" xfId="49" applyNumberFormat="1" applyFont="1" applyFill="1" applyBorder="1">
      <alignment/>
      <protection/>
    </xf>
    <xf numFmtId="3" fontId="4" fillId="35" borderId="39" xfId="49" applyNumberFormat="1" applyFont="1" applyFill="1" applyBorder="1">
      <alignment/>
      <protection/>
    </xf>
    <xf numFmtId="176" fontId="4" fillId="35" borderId="42" xfId="49" applyNumberFormat="1" applyFont="1" applyFill="1" applyBorder="1">
      <alignment/>
      <protection/>
    </xf>
    <xf numFmtId="0" fontId="20" fillId="0" borderId="0" xfId="49" applyFont="1">
      <alignment/>
      <protection/>
    </xf>
    <xf numFmtId="0" fontId="36" fillId="0" borderId="0" xfId="49" applyFont="1">
      <alignment/>
      <protection/>
    </xf>
    <xf numFmtId="3" fontId="37" fillId="35" borderId="37" xfId="49" applyNumberFormat="1" applyFont="1" applyFill="1" applyBorder="1">
      <alignment/>
      <protection/>
    </xf>
    <xf numFmtId="3" fontId="37" fillId="35" borderId="36" xfId="49" applyNumberFormat="1" applyFont="1" applyFill="1" applyBorder="1">
      <alignment/>
      <protection/>
    </xf>
    <xf numFmtId="3" fontId="37" fillId="35" borderId="84" xfId="49" applyNumberFormat="1" applyFont="1" applyFill="1" applyBorder="1">
      <alignment/>
      <protection/>
    </xf>
    <xf numFmtId="176" fontId="37" fillId="35" borderId="36" xfId="49" applyNumberFormat="1" applyFont="1" applyFill="1" applyBorder="1">
      <alignment/>
      <protection/>
    </xf>
    <xf numFmtId="3" fontId="37" fillId="35" borderId="0" xfId="49" applyNumberFormat="1" applyFont="1" applyFill="1" applyBorder="1">
      <alignment/>
      <protection/>
    </xf>
    <xf numFmtId="176" fontId="37" fillId="35" borderId="0" xfId="49" applyNumberFormat="1" applyFont="1" applyFill="1" applyBorder="1">
      <alignment/>
      <protection/>
    </xf>
    <xf numFmtId="3" fontId="37" fillId="35" borderId="38" xfId="49" applyNumberFormat="1" applyFont="1" applyFill="1" applyBorder="1">
      <alignment/>
      <protection/>
    </xf>
    <xf numFmtId="3" fontId="37" fillId="35" borderId="39" xfId="49" applyNumberFormat="1" applyFont="1" applyFill="1" applyBorder="1">
      <alignment/>
      <protection/>
    </xf>
    <xf numFmtId="176" fontId="37" fillId="35" borderId="42" xfId="49" applyNumberFormat="1" applyFont="1" applyFill="1" applyBorder="1">
      <alignment/>
      <protection/>
    </xf>
    <xf numFmtId="0" fontId="21" fillId="35" borderId="15" xfId="49" applyFont="1" applyFill="1" applyBorder="1">
      <alignment/>
      <protection/>
    </xf>
    <xf numFmtId="0" fontId="18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176" fontId="10" fillId="0" borderId="85" xfId="49" applyNumberFormat="1" applyBorder="1">
      <alignment/>
      <protection/>
    </xf>
    <xf numFmtId="0" fontId="38" fillId="0" borderId="0" xfId="0" applyFont="1" applyAlignment="1">
      <alignment/>
    </xf>
    <xf numFmtId="0" fontId="3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84" xfId="0" applyFont="1" applyBorder="1" applyAlignment="1">
      <alignment/>
    </xf>
    <xf numFmtId="0" fontId="19" fillId="0" borderId="85" xfId="0" applyFont="1" applyBorder="1" applyAlignment="1">
      <alignment/>
    </xf>
    <xf numFmtId="0" fontId="19" fillId="0" borderId="0" xfId="0" applyFont="1" applyAlignment="1">
      <alignment/>
    </xf>
    <xf numFmtId="0" fontId="38" fillId="0" borderId="6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64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86" xfId="0" applyFont="1" applyBorder="1" applyAlignment="1">
      <alignment/>
    </xf>
    <xf numFmtId="0" fontId="31" fillId="0" borderId="36" xfId="0" applyFont="1" applyBorder="1" applyAlignment="1">
      <alignment/>
    </xf>
    <xf numFmtId="3" fontId="31" fillId="0" borderId="38" xfId="0" applyNumberFormat="1" applyFont="1" applyBorder="1" applyAlignment="1">
      <alignment/>
    </xf>
    <xf numFmtId="3" fontId="31" fillId="0" borderId="39" xfId="0" applyNumberFormat="1" applyFont="1" applyBorder="1" applyAlignment="1">
      <alignment/>
    </xf>
    <xf numFmtId="176" fontId="31" fillId="0" borderId="42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Alignment="1">
      <alignment/>
    </xf>
    <xf numFmtId="0" fontId="19" fillId="37" borderId="36" xfId="0" applyFont="1" applyFill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0" fontId="41" fillId="0" borderId="36" xfId="0" applyFont="1" applyFill="1" applyBorder="1" applyAlignment="1">
      <alignment/>
    </xf>
    <xf numFmtId="3" fontId="41" fillId="0" borderId="38" xfId="0" applyNumberFormat="1" applyFont="1" applyFill="1" applyBorder="1" applyAlignment="1">
      <alignment/>
    </xf>
    <xf numFmtId="3" fontId="41" fillId="0" borderId="39" xfId="0" applyNumberFormat="1" applyFont="1" applyFill="1" applyBorder="1" applyAlignment="1">
      <alignment/>
    </xf>
    <xf numFmtId="0" fontId="41" fillId="0" borderId="42" xfId="0" applyFont="1" applyFill="1" applyBorder="1" applyAlignment="1">
      <alignment/>
    </xf>
    <xf numFmtId="3" fontId="41" fillId="0" borderId="100" xfId="0" applyNumberFormat="1" applyFont="1" applyFill="1" applyBorder="1" applyAlignment="1">
      <alignment/>
    </xf>
    <xf numFmtId="3" fontId="41" fillId="0" borderId="32" xfId="0" applyNumberFormat="1" applyFont="1" applyFill="1" applyBorder="1" applyAlignment="1">
      <alignment/>
    </xf>
    <xf numFmtId="0" fontId="41" fillId="0" borderId="97" xfId="0" applyFont="1" applyFill="1" applyBorder="1" applyAlignment="1">
      <alignment/>
    </xf>
    <xf numFmtId="0" fontId="41" fillId="0" borderId="86" xfId="0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176" fontId="19" fillId="0" borderId="38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37" borderId="36" xfId="0" applyFont="1" applyFill="1" applyBorder="1" applyAlignment="1">
      <alignment/>
    </xf>
    <xf numFmtId="3" fontId="41" fillId="37" borderId="36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41" fillId="0" borderId="72" xfId="0" applyFont="1" applyBorder="1" applyAlignment="1">
      <alignment/>
    </xf>
    <xf numFmtId="3" fontId="41" fillId="0" borderId="88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41" fillId="0" borderId="58" xfId="0" applyFont="1" applyBorder="1" applyAlignment="1">
      <alignment/>
    </xf>
    <xf numFmtId="3" fontId="41" fillId="0" borderId="57" xfId="0" applyNumberFormat="1" applyFont="1" applyBorder="1" applyAlignment="1">
      <alignment/>
    </xf>
    <xf numFmtId="0" fontId="41" fillId="0" borderId="45" xfId="0" applyFont="1" applyBorder="1" applyAlignment="1">
      <alignment/>
    </xf>
    <xf numFmtId="3" fontId="41" fillId="0" borderId="44" xfId="0" applyNumberFormat="1" applyFont="1" applyBorder="1" applyAlignment="1">
      <alignment/>
    </xf>
    <xf numFmtId="0" fontId="43" fillId="0" borderId="0" xfId="0" applyFont="1" applyAlignment="1">
      <alignment/>
    </xf>
    <xf numFmtId="3" fontId="40" fillId="0" borderId="0" xfId="0" applyNumberFormat="1" applyFont="1" applyAlignment="1">
      <alignment/>
    </xf>
    <xf numFmtId="0" fontId="41" fillId="0" borderId="50" xfId="0" applyFont="1" applyBorder="1" applyAlignment="1">
      <alignment/>
    </xf>
    <xf numFmtId="3" fontId="41" fillId="0" borderId="91" xfId="0" applyNumberFormat="1" applyFont="1" applyBorder="1" applyAlignment="1">
      <alignment/>
    </xf>
    <xf numFmtId="0" fontId="41" fillId="0" borderId="60" xfId="0" applyFont="1" applyBorder="1" applyAlignment="1">
      <alignment/>
    </xf>
    <xf numFmtId="3" fontId="41" fillId="0" borderId="81" xfId="0" applyNumberFormat="1" applyFont="1" applyBorder="1" applyAlignment="1">
      <alignment/>
    </xf>
    <xf numFmtId="0" fontId="41" fillId="0" borderId="32" xfId="0" applyFont="1" applyBorder="1" applyAlignment="1">
      <alignment/>
    </xf>
    <xf numFmtId="3" fontId="41" fillId="0" borderId="97" xfId="0" applyNumberFormat="1" applyFont="1" applyBorder="1" applyAlignment="1">
      <alignment/>
    </xf>
    <xf numFmtId="0" fontId="40" fillId="0" borderId="0" xfId="0" applyFont="1" applyAlignment="1">
      <alignment/>
    </xf>
    <xf numFmtId="3" fontId="38" fillId="0" borderId="0" xfId="0" applyNumberFormat="1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15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3" fontId="15" fillId="35" borderId="0" xfId="0" applyNumberFormat="1" applyFont="1" applyFill="1" applyBorder="1" applyAlignment="1">
      <alignment horizontal="center" vertical="center"/>
    </xf>
    <xf numFmtId="3" fontId="15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20" fillId="0" borderId="0" xfId="49" applyFont="1" applyAlignment="1">
      <alignment horizontal="center" wrapText="1"/>
      <protection/>
    </xf>
    <xf numFmtId="0" fontId="0" fillId="0" borderId="0" xfId="47" applyAlignment="1">
      <alignment horizontal="center" wrapText="1"/>
      <protection/>
    </xf>
    <xf numFmtId="0" fontId="15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3" fontId="15" fillId="35" borderId="0" xfId="49" applyNumberFormat="1" applyFont="1" applyFill="1" applyBorder="1" applyAlignment="1">
      <alignment wrapText="1"/>
      <protection/>
    </xf>
    <xf numFmtId="0" fontId="21" fillId="0" borderId="0" xfId="49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31" fillId="0" borderId="15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aketa dle zákona" xfId="48"/>
    <cellStyle name="normální_Tabč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41" sqref="A41"/>
    </sheetView>
  </sheetViews>
  <sheetFormatPr defaultColWidth="9.140625" defaultRowHeight="12.75"/>
  <cols>
    <col min="1" max="1" width="77.00390625" style="419" customWidth="1"/>
    <col min="2" max="2" width="16.421875" style="419" customWidth="1"/>
    <col min="3" max="3" width="13.28125" style="432" customWidth="1"/>
    <col min="4" max="6" width="13.00390625" style="419" bestFit="1" customWidth="1"/>
    <col min="7" max="7" width="9.57421875" style="419" bestFit="1" customWidth="1"/>
    <col min="8" max="8" width="14.57421875" style="419" customWidth="1"/>
    <col min="9" max="9" width="13.140625" style="419" customWidth="1"/>
    <col min="10" max="11" width="13.28125" style="419" customWidth="1"/>
    <col min="12" max="12" width="14.8515625" style="419" customWidth="1"/>
    <col min="13" max="13" width="11.421875" style="419" bestFit="1" customWidth="1"/>
    <col min="14" max="16384" width="9.140625" style="1" customWidth="1"/>
  </cols>
  <sheetData>
    <row r="1" spans="1:13" ht="20.25">
      <c r="A1" s="417" t="s">
        <v>137</v>
      </c>
      <c r="B1" s="427"/>
      <c r="C1" s="428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8.75">
      <c r="A2" s="418" t="s">
        <v>136</v>
      </c>
      <c r="B2" s="427"/>
      <c r="C2" s="428"/>
      <c r="D2" s="429"/>
      <c r="E2" s="429"/>
      <c r="F2" s="430"/>
      <c r="G2" s="430"/>
      <c r="H2" s="429"/>
      <c r="I2" s="429"/>
      <c r="J2" s="429"/>
      <c r="K2" s="429"/>
      <c r="L2" s="429"/>
      <c r="M2" s="429"/>
    </row>
    <row r="3" spans="1:12" ht="15">
      <c r="A3" s="418"/>
      <c r="B3" s="431"/>
      <c r="C3" s="431"/>
      <c r="D3" s="431"/>
      <c r="E3" s="431"/>
      <c r="F3" s="431"/>
      <c r="G3" s="431"/>
      <c r="H3" s="431"/>
      <c r="L3" s="432"/>
    </row>
    <row r="4" spans="5:12" ht="13.5" thickBot="1">
      <c r="E4" s="433"/>
      <c r="F4" s="433"/>
      <c r="G4" s="433"/>
      <c r="H4" s="433"/>
      <c r="K4" s="433"/>
      <c r="L4" s="433"/>
    </row>
    <row r="5" spans="1:13" ht="12.75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434"/>
    </row>
    <row r="6" spans="1:13" ht="16.5" thickBot="1">
      <c r="A6" s="7"/>
      <c r="B6" s="8"/>
      <c r="C6" s="9" t="s">
        <v>134</v>
      </c>
      <c r="D6" s="10"/>
      <c r="E6" s="10"/>
      <c r="F6" s="10"/>
      <c r="G6" s="10"/>
      <c r="H6" s="10"/>
      <c r="I6" s="10"/>
      <c r="J6" s="10"/>
      <c r="K6" s="10"/>
      <c r="L6" s="10"/>
      <c r="M6" s="435"/>
    </row>
    <row r="7" spans="1:13" ht="16.5" thickBot="1">
      <c r="A7" s="420"/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3"/>
      <c r="L7" s="12"/>
      <c r="M7" s="11" t="s">
        <v>0</v>
      </c>
    </row>
    <row r="8" spans="1:13" ht="15.75">
      <c r="A8" s="421" t="s">
        <v>1</v>
      </c>
      <c r="B8" s="14" t="s">
        <v>2</v>
      </c>
      <c r="C8" s="15" t="s">
        <v>3</v>
      </c>
      <c r="D8" s="16" t="s">
        <v>3</v>
      </c>
      <c r="E8" s="17" t="s">
        <v>4</v>
      </c>
      <c r="F8" s="18"/>
      <c r="G8" s="18"/>
      <c r="H8" s="18"/>
      <c r="I8" s="19"/>
      <c r="J8" s="19"/>
      <c r="K8" s="20"/>
      <c r="L8" s="21" t="s">
        <v>5</v>
      </c>
      <c r="M8" s="436" t="s">
        <v>135</v>
      </c>
    </row>
    <row r="9" spans="1:13" ht="15.75">
      <c r="A9" s="7"/>
      <c r="B9" s="22"/>
      <c r="C9" s="23" t="s">
        <v>6</v>
      </c>
      <c r="D9" s="24" t="s">
        <v>7</v>
      </c>
      <c r="E9" s="28" t="s">
        <v>12</v>
      </c>
      <c r="F9" s="25" t="s">
        <v>4</v>
      </c>
      <c r="G9" s="26"/>
      <c r="H9" s="27"/>
      <c r="I9" s="28" t="s">
        <v>8</v>
      </c>
      <c r="J9" s="28" t="s">
        <v>9</v>
      </c>
      <c r="K9" s="28" t="s">
        <v>21</v>
      </c>
      <c r="L9" s="29" t="s">
        <v>10</v>
      </c>
      <c r="M9" s="436"/>
    </row>
    <row r="10" spans="1:13" ht="13.5" thickBot="1">
      <c r="A10" s="422"/>
      <c r="B10" s="437"/>
      <c r="C10" s="30" t="s">
        <v>11</v>
      </c>
      <c r="D10" s="31" t="s">
        <v>11</v>
      </c>
      <c r="E10" s="32" t="s">
        <v>185</v>
      </c>
      <c r="F10" s="33" t="s">
        <v>13</v>
      </c>
      <c r="G10" s="34" t="s">
        <v>14</v>
      </c>
      <c r="H10" s="32" t="s">
        <v>15</v>
      </c>
      <c r="I10" s="32" t="s">
        <v>184</v>
      </c>
      <c r="J10" s="32" t="s">
        <v>11</v>
      </c>
      <c r="K10" s="32" t="s">
        <v>16</v>
      </c>
      <c r="L10" s="35"/>
      <c r="M10" s="437"/>
    </row>
    <row r="11" spans="1:13" ht="16.5" thickBot="1">
      <c r="A11" s="36" t="s">
        <v>27</v>
      </c>
      <c r="B11" s="37">
        <v>76022034</v>
      </c>
      <c r="C11" s="38">
        <v>200</v>
      </c>
      <c r="D11" s="39">
        <v>76021834</v>
      </c>
      <c r="E11" s="39">
        <v>50836802</v>
      </c>
      <c r="F11" s="40">
        <v>50208956</v>
      </c>
      <c r="G11" s="41">
        <v>627846</v>
      </c>
      <c r="H11" s="39">
        <v>18794960</v>
      </c>
      <c r="I11" s="39">
        <v>4198241</v>
      </c>
      <c r="J11" s="39">
        <v>2191831</v>
      </c>
      <c r="K11" s="39">
        <v>6390072</v>
      </c>
      <c r="L11" s="42">
        <v>222794</v>
      </c>
      <c r="M11" s="438">
        <v>381000</v>
      </c>
    </row>
    <row r="12" spans="1:13" ht="16.5" thickBot="1">
      <c r="A12" s="45" t="s">
        <v>28</v>
      </c>
      <c r="B12" s="37">
        <v>76022034</v>
      </c>
      <c r="C12" s="38">
        <v>200</v>
      </c>
      <c r="D12" s="39">
        <v>76021834</v>
      </c>
      <c r="E12" s="39">
        <v>50836802</v>
      </c>
      <c r="F12" s="40">
        <v>50208956</v>
      </c>
      <c r="G12" s="41">
        <v>627846</v>
      </c>
      <c r="H12" s="39">
        <v>18794960</v>
      </c>
      <c r="I12" s="39">
        <v>4198241</v>
      </c>
      <c r="J12" s="39">
        <v>2191831</v>
      </c>
      <c r="K12" s="39">
        <v>6390072</v>
      </c>
      <c r="L12" s="42">
        <v>222794</v>
      </c>
      <c r="M12" s="439">
        <v>381000</v>
      </c>
    </row>
    <row r="13" spans="1:13" ht="16.5" thickBot="1">
      <c r="A13" s="46" t="s">
        <v>17</v>
      </c>
      <c r="B13" s="47">
        <v>3731</v>
      </c>
      <c r="C13" s="48">
        <v>0</v>
      </c>
      <c r="D13" s="49">
        <v>3731</v>
      </c>
      <c r="E13" s="49">
        <v>2812</v>
      </c>
      <c r="F13" s="50">
        <v>0</v>
      </c>
      <c r="G13" s="51">
        <v>2812</v>
      </c>
      <c r="H13" s="49">
        <v>919</v>
      </c>
      <c r="I13" s="49">
        <v>0</v>
      </c>
      <c r="J13" s="52">
        <v>0</v>
      </c>
      <c r="K13" s="49">
        <v>0</v>
      </c>
      <c r="L13" s="440">
        <v>0</v>
      </c>
      <c r="M13" s="441"/>
    </row>
    <row r="14" spans="1:13" ht="13.5" thickBot="1">
      <c r="A14" s="55" t="s">
        <v>22</v>
      </c>
      <c r="B14" s="56">
        <v>62.49</v>
      </c>
      <c r="C14" s="57">
        <v>0</v>
      </c>
      <c r="D14" s="442">
        <v>67</v>
      </c>
      <c r="E14" s="442">
        <v>95.79</v>
      </c>
      <c r="F14" s="443">
        <v>96.15</v>
      </c>
      <c r="G14" s="444">
        <v>73.41</v>
      </c>
      <c r="H14" s="442">
        <v>95.85</v>
      </c>
      <c r="I14" s="442">
        <v>28.73</v>
      </c>
      <c r="J14" s="442">
        <v>8.37</v>
      </c>
      <c r="K14" s="442">
        <v>15.66</v>
      </c>
      <c r="L14" s="445">
        <v>97.12</v>
      </c>
      <c r="M14" s="446">
        <v>5.8</v>
      </c>
    </row>
    <row r="15" spans="1:13" ht="12.75">
      <c r="A15" s="58" t="s">
        <v>139</v>
      </c>
      <c r="B15" s="59">
        <v>2812</v>
      </c>
      <c r="C15" s="60">
        <v>0</v>
      </c>
      <c r="D15" s="61">
        <v>2812</v>
      </c>
      <c r="E15" s="61">
        <v>2812</v>
      </c>
      <c r="F15" s="62">
        <v>0</v>
      </c>
      <c r="G15" s="63">
        <v>2812</v>
      </c>
      <c r="H15" s="61">
        <v>0</v>
      </c>
      <c r="I15" s="61">
        <v>0</v>
      </c>
      <c r="J15" s="61">
        <v>0</v>
      </c>
      <c r="K15" s="61">
        <v>0</v>
      </c>
      <c r="L15" s="447">
        <v>0</v>
      </c>
      <c r="M15" s="448"/>
    </row>
    <row r="16" spans="1:13" ht="12.75">
      <c r="A16" s="58" t="s">
        <v>111</v>
      </c>
      <c r="B16" s="59">
        <v>919</v>
      </c>
      <c r="C16" s="60">
        <v>0</v>
      </c>
      <c r="D16" s="61">
        <v>919</v>
      </c>
      <c r="E16" s="61">
        <v>0</v>
      </c>
      <c r="F16" s="62">
        <v>0</v>
      </c>
      <c r="G16" s="63">
        <v>0</v>
      </c>
      <c r="H16" s="61">
        <v>919</v>
      </c>
      <c r="I16" s="61">
        <v>0</v>
      </c>
      <c r="J16" s="61">
        <v>0</v>
      </c>
      <c r="K16" s="61">
        <v>0</v>
      </c>
      <c r="L16" s="447">
        <v>0</v>
      </c>
      <c r="M16" s="448"/>
    </row>
    <row r="17" spans="1:13" ht="12.75">
      <c r="A17" s="58" t="s">
        <v>23</v>
      </c>
      <c r="B17" s="59">
        <v>3548841</v>
      </c>
      <c r="C17" s="60">
        <v>0</v>
      </c>
      <c r="D17" s="61">
        <v>3548841</v>
      </c>
      <c r="E17" s="61">
        <v>0</v>
      </c>
      <c r="F17" s="62">
        <v>0</v>
      </c>
      <c r="G17" s="63">
        <v>0</v>
      </c>
      <c r="H17" s="61">
        <v>0</v>
      </c>
      <c r="I17" s="61">
        <v>3082521</v>
      </c>
      <c r="J17" s="61">
        <v>466320</v>
      </c>
      <c r="K17" s="61">
        <v>3548841</v>
      </c>
      <c r="L17" s="447">
        <v>0</v>
      </c>
      <c r="M17" s="448"/>
    </row>
    <row r="18" spans="1:13" ht="12.75">
      <c r="A18" s="58" t="s">
        <v>24</v>
      </c>
      <c r="B18" s="59">
        <v>824449</v>
      </c>
      <c r="C18" s="60">
        <v>0</v>
      </c>
      <c r="D18" s="61">
        <v>824449</v>
      </c>
      <c r="E18" s="61">
        <v>0</v>
      </c>
      <c r="F18" s="62">
        <v>0</v>
      </c>
      <c r="G18" s="63">
        <v>0</v>
      </c>
      <c r="H18" s="61">
        <v>0</v>
      </c>
      <c r="I18" s="61">
        <v>653382</v>
      </c>
      <c r="J18" s="61">
        <v>171067</v>
      </c>
      <c r="K18" s="61">
        <v>824449</v>
      </c>
      <c r="L18" s="447">
        <v>0</v>
      </c>
      <c r="M18" s="448"/>
    </row>
    <row r="19" spans="1:13" ht="12.75">
      <c r="A19" s="58" t="s">
        <v>112</v>
      </c>
      <c r="B19" s="59">
        <v>127000</v>
      </c>
      <c r="C19" s="60">
        <v>0</v>
      </c>
      <c r="D19" s="61">
        <v>127000</v>
      </c>
      <c r="E19" s="61">
        <v>22737</v>
      </c>
      <c r="F19" s="62">
        <v>13737</v>
      </c>
      <c r="G19" s="63">
        <v>9000</v>
      </c>
      <c r="H19" s="61">
        <v>8233</v>
      </c>
      <c r="I19" s="61">
        <v>0</v>
      </c>
      <c r="J19" s="61">
        <v>96030</v>
      </c>
      <c r="K19" s="61">
        <v>96030</v>
      </c>
      <c r="L19" s="447">
        <v>0</v>
      </c>
      <c r="M19" s="448"/>
    </row>
    <row r="20" spans="1:13" s="2" customFormat="1" ht="12.75">
      <c r="A20" s="58" t="s">
        <v>113</v>
      </c>
      <c r="B20" s="59">
        <v>381000</v>
      </c>
      <c r="C20" s="60">
        <v>0</v>
      </c>
      <c r="D20" s="61">
        <v>381000</v>
      </c>
      <c r="E20" s="61">
        <v>90840</v>
      </c>
      <c r="F20" s="62">
        <v>39840</v>
      </c>
      <c r="G20" s="63">
        <v>51000</v>
      </c>
      <c r="H20" s="61">
        <v>32591</v>
      </c>
      <c r="I20" s="61">
        <v>0</v>
      </c>
      <c r="J20" s="61">
        <v>257569</v>
      </c>
      <c r="K20" s="61">
        <v>257569</v>
      </c>
      <c r="L20" s="447">
        <v>0</v>
      </c>
      <c r="M20" s="448">
        <v>381000</v>
      </c>
    </row>
    <row r="21" spans="1:13" ht="13.5" thickBot="1">
      <c r="A21" s="58" t="s">
        <v>114</v>
      </c>
      <c r="B21" s="59">
        <v>90000</v>
      </c>
      <c r="C21" s="60">
        <v>0</v>
      </c>
      <c r="D21" s="61">
        <v>90000</v>
      </c>
      <c r="E21" s="61">
        <v>31876</v>
      </c>
      <c r="F21" s="62">
        <v>23176</v>
      </c>
      <c r="G21" s="63">
        <v>8700</v>
      </c>
      <c r="H21" s="61">
        <v>9520</v>
      </c>
      <c r="I21" s="61">
        <v>0</v>
      </c>
      <c r="J21" s="61">
        <v>48604</v>
      </c>
      <c r="K21" s="61">
        <v>48604</v>
      </c>
      <c r="L21" s="447">
        <v>0</v>
      </c>
      <c r="M21" s="448"/>
    </row>
    <row r="22" spans="1:13" ht="15.75">
      <c r="A22" s="64" t="s">
        <v>115</v>
      </c>
      <c r="B22" s="65">
        <v>-387731</v>
      </c>
      <c r="C22" s="66">
        <v>-200</v>
      </c>
      <c r="D22" s="67">
        <v>-387531</v>
      </c>
      <c r="E22" s="67">
        <v>-93652</v>
      </c>
      <c r="F22" s="68">
        <v>-39840</v>
      </c>
      <c r="G22" s="69">
        <v>-53812</v>
      </c>
      <c r="H22" s="67">
        <v>-33510</v>
      </c>
      <c r="I22" s="449">
        <v>259426</v>
      </c>
      <c r="J22" s="449">
        <v>-519795</v>
      </c>
      <c r="K22" s="67">
        <v>-260369</v>
      </c>
      <c r="L22" s="450">
        <v>-30</v>
      </c>
      <c r="M22" s="451">
        <v>-381000</v>
      </c>
    </row>
    <row r="23" spans="1:13" ht="13.5" thickBot="1">
      <c r="A23" s="70" t="s">
        <v>18</v>
      </c>
      <c r="B23" s="53">
        <v>-3731</v>
      </c>
      <c r="C23" s="54">
        <v>0</v>
      </c>
      <c r="D23" s="71">
        <v>-3731</v>
      </c>
      <c r="E23" s="71">
        <v>-2812</v>
      </c>
      <c r="F23" s="72">
        <v>0</v>
      </c>
      <c r="G23" s="73">
        <v>-2812</v>
      </c>
      <c r="H23" s="71">
        <v>-919</v>
      </c>
      <c r="I23" s="71">
        <v>0</v>
      </c>
      <c r="J23" s="71">
        <v>0</v>
      </c>
      <c r="K23" s="71">
        <v>0</v>
      </c>
      <c r="L23" s="452">
        <v>0</v>
      </c>
      <c r="M23" s="453">
        <v>0</v>
      </c>
    </row>
    <row r="24" spans="1:13" s="3" customFormat="1" ht="12.75">
      <c r="A24" s="492" t="s">
        <v>25</v>
      </c>
      <c r="B24" s="476">
        <v>-387731</v>
      </c>
      <c r="C24" s="493">
        <v>-200</v>
      </c>
      <c r="D24" s="494">
        <v>-387531</v>
      </c>
      <c r="E24" s="494">
        <v>-93652</v>
      </c>
      <c r="F24" s="495">
        <v>-39840</v>
      </c>
      <c r="G24" s="496">
        <v>-53812</v>
      </c>
      <c r="H24" s="494">
        <v>-33510</v>
      </c>
      <c r="I24" s="494">
        <v>259426</v>
      </c>
      <c r="J24" s="494">
        <v>-519795</v>
      </c>
      <c r="K24" s="494">
        <v>-260369</v>
      </c>
      <c r="L24" s="497">
        <v>-30</v>
      </c>
      <c r="M24" s="498">
        <v>-381000</v>
      </c>
    </row>
    <row r="25" spans="1:13" ht="12.75">
      <c r="A25" s="423" t="s">
        <v>116</v>
      </c>
      <c r="B25" s="59">
        <v>0</v>
      </c>
      <c r="C25" s="60">
        <v>0</v>
      </c>
      <c r="D25" s="61">
        <v>0</v>
      </c>
      <c r="E25" s="61">
        <v>0</v>
      </c>
      <c r="F25" s="62">
        <v>0</v>
      </c>
      <c r="G25" s="63">
        <v>0</v>
      </c>
      <c r="H25" s="61">
        <v>0</v>
      </c>
      <c r="I25" s="61">
        <v>259426</v>
      </c>
      <c r="J25" s="61">
        <v>-259426</v>
      </c>
      <c r="K25" s="61">
        <v>0</v>
      </c>
      <c r="L25" s="447">
        <v>0</v>
      </c>
      <c r="M25" s="448"/>
    </row>
    <row r="26" spans="1:13" ht="12.75">
      <c r="A26" s="423" t="s">
        <v>117</v>
      </c>
      <c r="B26" s="59">
        <v>-3731</v>
      </c>
      <c r="C26" s="60">
        <v>-200</v>
      </c>
      <c r="D26" s="61">
        <v>-3531</v>
      </c>
      <c r="E26" s="61">
        <v>-2812</v>
      </c>
      <c r="F26" s="62">
        <v>0</v>
      </c>
      <c r="G26" s="63">
        <v>-2812</v>
      </c>
      <c r="H26" s="61">
        <v>-919</v>
      </c>
      <c r="I26" s="61">
        <v>0</v>
      </c>
      <c r="J26" s="61">
        <v>200</v>
      </c>
      <c r="K26" s="61">
        <v>200</v>
      </c>
      <c r="L26" s="447">
        <v>-10</v>
      </c>
      <c r="M26" s="448"/>
    </row>
    <row r="27" spans="1:13" ht="12.75">
      <c r="A27" s="423" t="s">
        <v>140</v>
      </c>
      <c r="B27" s="59">
        <v>0</v>
      </c>
      <c r="C27" s="60">
        <v>0</v>
      </c>
      <c r="D27" s="61">
        <v>0</v>
      </c>
      <c r="E27" s="61">
        <v>0</v>
      </c>
      <c r="F27" s="62">
        <v>0</v>
      </c>
      <c r="G27" s="63">
        <v>0</v>
      </c>
      <c r="H27" s="61">
        <v>0</v>
      </c>
      <c r="I27" s="61">
        <v>0</v>
      </c>
      <c r="J27" s="61">
        <v>0</v>
      </c>
      <c r="K27" s="61">
        <v>0</v>
      </c>
      <c r="L27" s="447">
        <v>-20</v>
      </c>
      <c r="M27" s="448"/>
    </row>
    <row r="28" spans="1:13" ht="12.75">
      <c r="A28" s="58" t="s">
        <v>118</v>
      </c>
      <c r="B28" s="59">
        <v>-3000</v>
      </c>
      <c r="C28" s="60">
        <v>0</v>
      </c>
      <c r="D28" s="61">
        <v>-3000</v>
      </c>
      <c r="E28" s="61">
        <v>0</v>
      </c>
      <c r="F28" s="62">
        <v>0</v>
      </c>
      <c r="G28" s="63">
        <v>0</v>
      </c>
      <c r="H28" s="61">
        <v>0</v>
      </c>
      <c r="I28" s="61">
        <v>0</v>
      </c>
      <c r="J28" s="61">
        <v>-3000</v>
      </c>
      <c r="K28" s="61">
        <v>-3000</v>
      </c>
      <c r="L28" s="447">
        <v>0</v>
      </c>
      <c r="M28" s="448"/>
    </row>
    <row r="29" spans="1:13" ht="13.5" thickBot="1">
      <c r="A29" s="507" t="s">
        <v>119</v>
      </c>
      <c r="B29" s="59">
        <v>-381000</v>
      </c>
      <c r="C29" s="60">
        <v>0</v>
      </c>
      <c r="D29" s="61">
        <v>-381000</v>
      </c>
      <c r="E29" s="61">
        <v>-90840</v>
      </c>
      <c r="F29" s="62">
        <v>-39840</v>
      </c>
      <c r="G29" s="63">
        <v>-51000</v>
      </c>
      <c r="H29" s="61">
        <v>-32591</v>
      </c>
      <c r="I29" s="61">
        <v>0</v>
      </c>
      <c r="J29" s="61">
        <v>-257569</v>
      </c>
      <c r="K29" s="61">
        <v>-257569</v>
      </c>
      <c r="L29" s="447">
        <v>0</v>
      </c>
      <c r="M29" s="448">
        <v>-381000</v>
      </c>
    </row>
    <row r="30" spans="1:13" ht="16.5" thickBot="1">
      <c r="A30" s="36" t="s">
        <v>120</v>
      </c>
      <c r="B30" s="44">
        <v>75634303</v>
      </c>
      <c r="C30" s="43">
        <v>0</v>
      </c>
      <c r="D30" s="74">
        <v>75634303</v>
      </c>
      <c r="E30" s="39">
        <v>50743150</v>
      </c>
      <c r="F30" s="40">
        <v>50169116</v>
      </c>
      <c r="G30" s="41">
        <v>574034</v>
      </c>
      <c r="H30" s="39">
        <v>18761450</v>
      </c>
      <c r="I30" s="39">
        <v>4457667</v>
      </c>
      <c r="J30" s="39">
        <v>1672036</v>
      </c>
      <c r="K30" s="39">
        <v>6129703</v>
      </c>
      <c r="L30" s="42">
        <v>222764</v>
      </c>
      <c r="M30" s="438">
        <v>0</v>
      </c>
    </row>
    <row r="31" spans="1:13" ht="16.5" thickBot="1">
      <c r="A31" s="36" t="s">
        <v>121</v>
      </c>
      <c r="B31" s="44">
        <v>75634303</v>
      </c>
      <c r="C31" s="43">
        <v>0</v>
      </c>
      <c r="D31" s="74">
        <v>75634303</v>
      </c>
      <c r="E31" s="39">
        <v>50743150</v>
      </c>
      <c r="F31" s="40">
        <v>50169116</v>
      </c>
      <c r="G31" s="41">
        <v>574034</v>
      </c>
      <c r="H31" s="39">
        <v>18761450</v>
      </c>
      <c r="I31" s="39">
        <v>4457667</v>
      </c>
      <c r="J31" s="39">
        <v>1672036</v>
      </c>
      <c r="K31" s="39">
        <v>6129703</v>
      </c>
      <c r="L31" s="42">
        <v>222764</v>
      </c>
      <c r="M31" s="438">
        <v>0</v>
      </c>
    </row>
    <row r="32" spans="1:13" ht="13.5" thickBot="1">
      <c r="A32" s="75" t="s">
        <v>19</v>
      </c>
      <c r="B32" s="76">
        <v>0</v>
      </c>
      <c r="C32" s="77">
        <v>0</v>
      </c>
      <c r="D32" s="78">
        <v>0</v>
      </c>
      <c r="E32" s="78">
        <v>0</v>
      </c>
      <c r="F32" s="79">
        <v>0</v>
      </c>
      <c r="G32" s="80">
        <v>0</v>
      </c>
      <c r="H32" s="78">
        <v>0</v>
      </c>
      <c r="I32" s="81">
        <v>0</v>
      </c>
      <c r="J32" s="81">
        <v>0</v>
      </c>
      <c r="K32" s="81">
        <v>0</v>
      </c>
      <c r="L32" s="454">
        <v>0</v>
      </c>
      <c r="M32" s="455">
        <v>0</v>
      </c>
    </row>
    <row r="33" spans="1:13" ht="13.5" thickBot="1">
      <c r="A33" s="55" t="s">
        <v>22</v>
      </c>
      <c r="B33" s="56">
        <v>66.26</v>
      </c>
      <c r="C33" s="57">
        <v>0</v>
      </c>
      <c r="D33" s="442">
        <v>69.64</v>
      </c>
      <c r="E33" s="442">
        <v>96.42</v>
      </c>
      <c r="F33" s="443">
        <v>96.62</v>
      </c>
      <c r="G33" s="444">
        <v>81.65</v>
      </c>
      <c r="H33" s="442">
        <v>96.48</v>
      </c>
      <c r="I33" s="442">
        <v>29.97</v>
      </c>
      <c r="J33" s="442">
        <v>7.72</v>
      </c>
      <c r="K33" s="442">
        <v>16.78</v>
      </c>
      <c r="L33" s="445">
        <v>99</v>
      </c>
      <c r="M33" s="446">
        <v>0</v>
      </c>
    </row>
    <row r="34" spans="1:13" ht="12.75">
      <c r="A34" s="365" t="s">
        <v>138</v>
      </c>
      <c r="B34" s="59">
        <v>3854048</v>
      </c>
      <c r="C34" s="60">
        <v>0</v>
      </c>
      <c r="D34" s="61">
        <v>3854048</v>
      </c>
      <c r="E34" s="61">
        <v>0</v>
      </c>
      <c r="F34" s="62">
        <v>0</v>
      </c>
      <c r="G34" s="63">
        <v>0</v>
      </c>
      <c r="H34" s="61">
        <v>0</v>
      </c>
      <c r="I34" s="61">
        <v>3341947</v>
      </c>
      <c r="J34" s="61">
        <v>512101</v>
      </c>
      <c r="K34" s="61">
        <v>3854048</v>
      </c>
      <c r="L34" s="447">
        <v>0</v>
      </c>
      <c r="M34" s="448">
        <v>0</v>
      </c>
    </row>
    <row r="35" spans="1:13" ht="13.5" thickBot="1">
      <c r="A35" s="58" t="s">
        <v>24</v>
      </c>
      <c r="B35" s="59">
        <v>824449</v>
      </c>
      <c r="C35" s="60">
        <v>0</v>
      </c>
      <c r="D35" s="61">
        <v>824449</v>
      </c>
      <c r="E35" s="61">
        <v>0</v>
      </c>
      <c r="F35" s="62">
        <v>0</v>
      </c>
      <c r="G35" s="63">
        <v>0</v>
      </c>
      <c r="H35" s="61">
        <v>0</v>
      </c>
      <c r="I35" s="61">
        <v>699658</v>
      </c>
      <c r="J35" s="61">
        <v>121791</v>
      </c>
      <c r="K35" s="61">
        <v>821449</v>
      </c>
      <c r="L35" s="447">
        <v>0</v>
      </c>
      <c r="M35" s="448"/>
    </row>
    <row r="36" spans="1:13" ht="13.5" thickBot="1">
      <c r="A36" s="82" t="s">
        <v>122</v>
      </c>
      <c r="B36" s="83">
        <v>1773243</v>
      </c>
      <c r="C36" s="84">
        <v>0</v>
      </c>
      <c r="D36" s="85">
        <v>1773243</v>
      </c>
      <c r="E36" s="86">
        <v>1333534</v>
      </c>
      <c r="F36" s="87">
        <v>1342624</v>
      </c>
      <c r="G36" s="88">
        <v>-9090</v>
      </c>
      <c r="H36" s="86">
        <v>495699</v>
      </c>
      <c r="I36" s="86">
        <v>122865</v>
      </c>
      <c r="J36" s="86">
        <v>-178855</v>
      </c>
      <c r="K36" s="86">
        <v>-55990</v>
      </c>
      <c r="L36" s="456">
        <v>-1243</v>
      </c>
      <c r="M36" s="456">
        <v>0</v>
      </c>
    </row>
    <row r="37" spans="1:13" ht="13.5" thickBot="1">
      <c r="A37" s="75" t="s">
        <v>20</v>
      </c>
      <c r="B37" s="76">
        <v>0</v>
      </c>
      <c r="C37" s="77">
        <v>0</v>
      </c>
      <c r="D37" s="78">
        <v>0</v>
      </c>
      <c r="E37" s="78">
        <v>0</v>
      </c>
      <c r="F37" s="79">
        <v>0</v>
      </c>
      <c r="G37" s="80">
        <v>0</v>
      </c>
      <c r="H37" s="78">
        <v>0</v>
      </c>
      <c r="I37" s="81">
        <v>0</v>
      </c>
      <c r="J37" s="81">
        <v>0</v>
      </c>
      <c r="K37" s="81">
        <v>0</v>
      </c>
      <c r="L37" s="454">
        <v>0</v>
      </c>
      <c r="M37" s="455"/>
    </row>
    <row r="38" spans="1:13" ht="12.75">
      <c r="A38" s="89" t="s">
        <v>123</v>
      </c>
      <c r="B38" s="90">
        <v>1773243</v>
      </c>
      <c r="C38" s="91">
        <v>0</v>
      </c>
      <c r="D38" s="92">
        <v>1773243</v>
      </c>
      <c r="E38" s="92">
        <v>1333534</v>
      </c>
      <c r="F38" s="93">
        <v>1342624</v>
      </c>
      <c r="G38" s="94">
        <v>-9090</v>
      </c>
      <c r="H38" s="92">
        <v>495699</v>
      </c>
      <c r="I38" s="92">
        <v>122865</v>
      </c>
      <c r="J38" s="92">
        <v>-178855</v>
      </c>
      <c r="K38" s="92">
        <v>-55990</v>
      </c>
      <c r="L38" s="457">
        <v>-1243</v>
      </c>
      <c r="M38" s="458"/>
    </row>
    <row r="39" spans="1:13" ht="12.75">
      <c r="A39" s="95" t="s">
        <v>124</v>
      </c>
      <c r="B39" s="96">
        <v>858243</v>
      </c>
      <c r="C39" s="97">
        <v>0</v>
      </c>
      <c r="D39" s="98">
        <v>858243</v>
      </c>
      <c r="E39" s="98">
        <v>706534</v>
      </c>
      <c r="F39" s="99">
        <v>715624</v>
      </c>
      <c r="G39" s="100">
        <v>-9090</v>
      </c>
      <c r="H39" s="98">
        <v>263699</v>
      </c>
      <c r="I39" s="98">
        <v>66865</v>
      </c>
      <c r="J39" s="98">
        <v>-178855</v>
      </c>
      <c r="K39" s="98">
        <v>-111990</v>
      </c>
      <c r="L39" s="459">
        <v>-1243</v>
      </c>
      <c r="M39" s="460"/>
    </row>
    <row r="40" spans="1:13" s="2" customFormat="1" ht="12.75">
      <c r="A40" s="101" t="s">
        <v>125</v>
      </c>
      <c r="B40" s="461">
        <v>1042599</v>
      </c>
      <c r="C40" s="462">
        <v>0</v>
      </c>
      <c r="D40" s="463">
        <v>1042599</v>
      </c>
      <c r="E40" s="463">
        <v>761147</v>
      </c>
      <c r="F40" s="464">
        <v>752537</v>
      </c>
      <c r="G40" s="465">
        <v>8610</v>
      </c>
      <c r="H40" s="463">
        <v>281452</v>
      </c>
      <c r="I40" s="463">
        <v>0</v>
      </c>
      <c r="J40" s="463">
        <v>0</v>
      </c>
      <c r="K40" s="463">
        <v>0</v>
      </c>
      <c r="L40" s="466">
        <v>0</v>
      </c>
      <c r="M40" s="467"/>
    </row>
    <row r="41" spans="1:13" s="2" customFormat="1" ht="25.5">
      <c r="A41" s="424" t="s">
        <v>186</v>
      </c>
      <c r="B41" s="59">
        <v>62973</v>
      </c>
      <c r="C41" s="60">
        <v>0</v>
      </c>
      <c r="D41" s="61">
        <v>62973</v>
      </c>
      <c r="E41" s="61">
        <v>0</v>
      </c>
      <c r="F41" s="62">
        <v>0</v>
      </c>
      <c r="G41" s="63">
        <v>0</v>
      </c>
      <c r="H41" s="61">
        <v>0</v>
      </c>
      <c r="I41" s="61">
        <v>66865</v>
      </c>
      <c r="J41" s="61">
        <v>-3892</v>
      </c>
      <c r="K41" s="61">
        <v>62973</v>
      </c>
      <c r="L41" s="447">
        <v>0</v>
      </c>
      <c r="M41" s="448"/>
    </row>
    <row r="42" spans="1:13" s="2" customFormat="1" ht="12.75">
      <c r="A42" s="102" t="s">
        <v>126</v>
      </c>
      <c r="B42" s="103">
        <v>-11290</v>
      </c>
      <c r="C42" s="104">
        <v>0</v>
      </c>
      <c r="D42" s="105">
        <v>-11290</v>
      </c>
      <c r="E42" s="105">
        <v>0</v>
      </c>
      <c r="F42" s="106">
        <v>0</v>
      </c>
      <c r="G42" s="107">
        <v>0</v>
      </c>
      <c r="H42" s="105">
        <v>0</v>
      </c>
      <c r="I42" s="105">
        <v>0</v>
      </c>
      <c r="J42" s="105">
        <v>-11290</v>
      </c>
      <c r="K42" s="105">
        <v>-11290</v>
      </c>
      <c r="L42" s="108">
        <v>0</v>
      </c>
      <c r="M42" s="468"/>
    </row>
    <row r="43" spans="1:13" s="2" customFormat="1" ht="12.75">
      <c r="A43" s="109" t="s">
        <v>127</v>
      </c>
      <c r="B43" s="59">
        <v>-19039</v>
      </c>
      <c r="C43" s="60">
        <v>0</v>
      </c>
      <c r="D43" s="61">
        <v>-19039</v>
      </c>
      <c r="E43" s="61">
        <v>0</v>
      </c>
      <c r="F43" s="62">
        <v>0</v>
      </c>
      <c r="G43" s="63">
        <v>0</v>
      </c>
      <c r="H43" s="61">
        <v>0</v>
      </c>
      <c r="I43" s="61">
        <v>0</v>
      </c>
      <c r="J43" s="61">
        <v>-19039</v>
      </c>
      <c r="K43" s="61">
        <v>-19039</v>
      </c>
      <c r="L43" s="447">
        <v>0</v>
      </c>
      <c r="M43" s="448"/>
    </row>
    <row r="44" spans="1:13" s="2" customFormat="1" ht="25.5">
      <c r="A44" s="425" t="s">
        <v>128</v>
      </c>
      <c r="B44" s="469">
        <v>-217000</v>
      </c>
      <c r="C44" s="470">
        <v>0</v>
      </c>
      <c r="D44" s="471">
        <v>-217000</v>
      </c>
      <c r="E44" s="471">
        <v>-54613</v>
      </c>
      <c r="F44" s="472">
        <v>-36913</v>
      </c>
      <c r="G44" s="473">
        <v>-17700</v>
      </c>
      <c r="H44" s="471">
        <v>-17753</v>
      </c>
      <c r="I44" s="471">
        <v>0</v>
      </c>
      <c r="J44" s="471">
        <v>-144634</v>
      </c>
      <c r="K44" s="471">
        <v>-144634</v>
      </c>
      <c r="L44" s="474">
        <v>0</v>
      </c>
      <c r="M44" s="475"/>
    </row>
    <row r="45" spans="1:13" s="2" customFormat="1" ht="12.75">
      <c r="A45" s="109" t="s">
        <v>129</v>
      </c>
      <c r="B45" s="469"/>
      <c r="C45" s="470"/>
      <c r="D45" s="471"/>
      <c r="E45" s="471"/>
      <c r="F45" s="472"/>
      <c r="G45" s="473"/>
      <c r="H45" s="471"/>
      <c r="I45" s="471"/>
      <c r="J45" s="471"/>
      <c r="K45" s="471"/>
      <c r="L45" s="474">
        <v>-1243</v>
      </c>
      <c r="M45" s="475"/>
    </row>
    <row r="46" spans="1:13" s="3" customFormat="1" ht="12.75">
      <c r="A46" s="110" t="s">
        <v>26</v>
      </c>
      <c r="B46" s="499">
        <v>915000</v>
      </c>
      <c r="C46" s="500">
        <v>0</v>
      </c>
      <c r="D46" s="501">
        <v>915000</v>
      </c>
      <c r="E46" s="501">
        <v>627000</v>
      </c>
      <c r="F46" s="502">
        <v>627000</v>
      </c>
      <c r="G46" s="503">
        <v>0</v>
      </c>
      <c r="H46" s="501">
        <v>232000</v>
      </c>
      <c r="I46" s="501">
        <v>56000</v>
      </c>
      <c r="J46" s="501">
        <v>0</v>
      </c>
      <c r="K46" s="501">
        <v>56000</v>
      </c>
      <c r="L46" s="504">
        <v>0</v>
      </c>
      <c r="M46" s="505">
        <v>0</v>
      </c>
    </row>
    <row r="47" spans="1:13" s="2" customFormat="1" ht="13.5" thickBot="1">
      <c r="A47" s="506" t="s">
        <v>130</v>
      </c>
      <c r="B47" s="366">
        <v>915000</v>
      </c>
      <c r="C47" s="118">
        <v>0</v>
      </c>
      <c r="D47" s="119">
        <v>915000</v>
      </c>
      <c r="E47" s="119">
        <v>627000</v>
      </c>
      <c r="F47" s="120">
        <v>627000</v>
      </c>
      <c r="G47" s="121">
        <v>0</v>
      </c>
      <c r="H47" s="119">
        <v>232000</v>
      </c>
      <c r="I47" s="119">
        <v>56000</v>
      </c>
      <c r="J47" s="119">
        <v>0</v>
      </c>
      <c r="K47" s="119">
        <v>56000</v>
      </c>
      <c r="L47" s="484">
        <v>0</v>
      </c>
      <c r="M47" s="485"/>
    </row>
    <row r="48" spans="1:13" ht="16.5" thickBot="1">
      <c r="A48" s="111" t="s">
        <v>131</v>
      </c>
      <c r="B48" s="112">
        <v>77407546</v>
      </c>
      <c r="C48" s="477">
        <v>0</v>
      </c>
      <c r="D48" s="113">
        <v>77407546</v>
      </c>
      <c r="E48" s="113">
        <v>52076684</v>
      </c>
      <c r="F48" s="114">
        <v>51511740</v>
      </c>
      <c r="G48" s="115">
        <v>564944</v>
      </c>
      <c r="H48" s="113">
        <v>19257149</v>
      </c>
      <c r="I48" s="113">
        <v>4580532</v>
      </c>
      <c r="J48" s="113">
        <v>1493181</v>
      </c>
      <c r="K48" s="113">
        <v>6073713</v>
      </c>
      <c r="L48" s="116">
        <v>221521</v>
      </c>
      <c r="M48" s="478">
        <v>0</v>
      </c>
    </row>
    <row r="49" spans="1:13" ht="16.5" thickBot="1">
      <c r="A49" s="117" t="s">
        <v>132</v>
      </c>
      <c r="B49" s="37">
        <v>77407546</v>
      </c>
      <c r="C49" s="38">
        <v>0</v>
      </c>
      <c r="D49" s="479">
        <v>77407546</v>
      </c>
      <c r="E49" s="479">
        <v>52076684</v>
      </c>
      <c r="F49" s="480">
        <v>51511740</v>
      </c>
      <c r="G49" s="481">
        <v>564944</v>
      </c>
      <c r="H49" s="479">
        <v>19257149</v>
      </c>
      <c r="I49" s="479">
        <v>4580532</v>
      </c>
      <c r="J49" s="479">
        <v>1493181</v>
      </c>
      <c r="K49" s="479">
        <v>6073713</v>
      </c>
      <c r="L49" s="482">
        <v>221521</v>
      </c>
      <c r="M49" s="483">
        <v>0</v>
      </c>
    </row>
    <row r="50" spans="1:13" ht="13.5" thickBot="1">
      <c r="A50" s="46" t="s">
        <v>17</v>
      </c>
      <c r="B50" s="47">
        <v>0</v>
      </c>
      <c r="C50" s="48">
        <v>0</v>
      </c>
      <c r="D50" s="49">
        <v>0</v>
      </c>
      <c r="E50" s="49">
        <v>0</v>
      </c>
      <c r="F50" s="50">
        <v>0</v>
      </c>
      <c r="G50" s="51">
        <v>0</v>
      </c>
      <c r="H50" s="49">
        <v>0</v>
      </c>
      <c r="I50" s="49">
        <v>0</v>
      </c>
      <c r="J50" s="49">
        <v>0</v>
      </c>
      <c r="K50" s="49">
        <v>0</v>
      </c>
      <c r="L50" s="440">
        <v>0</v>
      </c>
      <c r="M50" s="441"/>
    </row>
    <row r="51" spans="1:13" ht="13.5" thickBot="1">
      <c r="A51" s="55" t="s">
        <v>22</v>
      </c>
      <c r="B51" s="56">
        <v>69.38000000000001</v>
      </c>
      <c r="C51" s="57">
        <v>0</v>
      </c>
      <c r="D51" s="442">
        <v>70.36999999999999</v>
      </c>
      <c r="E51" s="442">
        <v>98.08</v>
      </c>
      <c r="F51" s="443">
        <v>98.49</v>
      </c>
      <c r="G51" s="444">
        <v>71.22</v>
      </c>
      <c r="H51" s="442">
        <v>98.19</v>
      </c>
      <c r="I51" s="442">
        <v>30.23</v>
      </c>
      <c r="J51" s="442">
        <v>8.05</v>
      </c>
      <c r="K51" s="442">
        <v>16.79</v>
      </c>
      <c r="L51" s="445">
        <v>98.45</v>
      </c>
      <c r="M51" s="446">
        <v>0</v>
      </c>
    </row>
    <row r="52" spans="1:13" s="2" customFormat="1" ht="12.75">
      <c r="A52" s="365" t="s">
        <v>138</v>
      </c>
      <c r="B52" s="366">
        <v>3945285</v>
      </c>
      <c r="C52" s="118">
        <v>0</v>
      </c>
      <c r="D52" s="119">
        <v>3945285</v>
      </c>
      <c r="E52" s="119">
        <v>0</v>
      </c>
      <c r="F52" s="120">
        <v>0</v>
      </c>
      <c r="G52" s="121">
        <v>0</v>
      </c>
      <c r="H52" s="119">
        <v>0</v>
      </c>
      <c r="I52" s="119">
        <v>3433184</v>
      </c>
      <c r="J52" s="119">
        <v>512101</v>
      </c>
      <c r="K52" s="119">
        <v>3945285</v>
      </c>
      <c r="L52" s="484">
        <v>0</v>
      </c>
      <c r="M52" s="485"/>
    </row>
    <row r="53" spans="1:13" s="2" customFormat="1" ht="13.5" thickBot="1">
      <c r="A53" s="365" t="s">
        <v>24</v>
      </c>
      <c r="B53" s="366">
        <v>897224</v>
      </c>
      <c r="C53" s="118">
        <v>0</v>
      </c>
      <c r="D53" s="119">
        <v>897224</v>
      </c>
      <c r="E53" s="119">
        <v>0</v>
      </c>
      <c r="F53" s="120">
        <v>0</v>
      </c>
      <c r="G53" s="121">
        <v>0</v>
      </c>
      <c r="H53" s="119">
        <v>0</v>
      </c>
      <c r="I53" s="119">
        <v>764290</v>
      </c>
      <c r="J53" s="119">
        <v>132934</v>
      </c>
      <c r="K53" s="119">
        <v>897224</v>
      </c>
      <c r="L53" s="484">
        <v>0</v>
      </c>
      <c r="M53" s="485"/>
    </row>
    <row r="54" spans="1:13" ht="15.75">
      <c r="A54" s="122" t="s">
        <v>133</v>
      </c>
      <c r="B54" s="123">
        <v>1.82</v>
      </c>
      <c r="C54" s="124">
        <v>-100</v>
      </c>
      <c r="D54" s="125">
        <v>1.82</v>
      </c>
      <c r="E54" s="125">
        <v>2.44</v>
      </c>
      <c r="F54" s="126">
        <v>2.59</v>
      </c>
      <c r="G54" s="127">
        <v>-10.02</v>
      </c>
      <c r="H54" s="125">
        <v>2.46</v>
      </c>
      <c r="I54" s="125">
        <v>9.11</v>
      </c>
      <c r="J54" s="125">
        <v>-31.88</v>
      </c>
      <c r="K54" s="125">
        <v>-4.95</v>
      </c>
      <c r="L54" s="486">
        <v>-0.57</v>
      </c>
      <c r="M54" s="487">
        <v>-100</v>
      </c>
    </row>
    <row r="55" spans="1:13" ht="16.5" thickBot="1">
      <c r="A55" s="128"/>
      <c r="B55" s="129"/>
      <c r="C55" s="130"/>
      <c r="D55" s="131"/>
      <c r="E55" s="131"/>
      <c r="F55" s="132"/>
      <c r="G55" s="133"/>
      <c r="H55" s="131"/>
      <c r="I55" s="131"/>
      <c r="J55" s="131"/>
      <c r="K55" s="131"/>
      <c r="L55" s="488"/>
      <c r="M55" s="489"/>
    </row>
    <row r="56" spans="1:13" ht="15.75">
      <c r="A56" s="426"/>
      <c r="B56" s="426"/>
      <c r="C56" s="490"/>
      <c r="D56" s="426"/>
      <c r="E56" s="426"/>
      <c r="F56" s="426"/>
      <c r="G56" s="426"/>
      <c r="H56" s="426"/>
      <c r="I56" s="426"/>
      <c r="J56" s="426"/>
      <c r="K56" s="426"/>
      <c r="L56" s="426"/>
      <c r="M56" s="426"/>
    </row>
    <row r="60" spans="4:8" ht="12.75">
      <c r="D60" s="491"/>
      <c r="E60" s="491"/>
      <c r="H60" s="432"/>
    </row>
    <row r="61" ht="12.75">
      <c r="H61" s="432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5" r:id="rId1"/>
  <headerFooter alignWithMargins="0">
    <oddHeader>&amp;R&amp;"Arial,Kurzíva"Kapitola B.3.II&amp;"Arial,Obyčejné"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105"/>
  <sheetViews>
    <sheetView zoomScale="50" zoomScaleNormal="50" zoomScalePageLayoutView="0" workbookViewId="0" topLeftCell="A1">
      <selection activeCell="B11" sqref="B11"/>
    </sheetView>
  </sheetViews>
  <sheetFormatPr defaultColWidth="9.140625" defaultRowHeight="12.75"/>
  <cols>
    <col min="1" max="1" width="26.140625" style="134" customWidth="1"/>
    <col min="2" max="2" width="21.00390625" style="134" bestFit="1" customWidth="1"/>
    <col min="3" max="3" width="21.8515625" style="134" bestFit="1" customWidth="1"/>
    <col min="4" max="4" width="21.421875" style="134" customWidth="1"/>
    <col min="5" max="5" width="21.8515625" style="135" bestFit="1" customWidth="1"/>
    <col min="6" max="7" width="21.8515625" style="136" bestFit="1" customWidth="1"/>
    <col min="8" max="8" width="20.28125" style="134" bestFit="1" customWidth="1"/>
    <col min="9" max="9" width="16.8515625" style="134" customWidth="1"/>
    <col min="10" max="10" width="18.00390625" style="134" customWidth="1"/>
    <col min="11" max="11" width="17.140625" style="134" customWidth="1"/>
    <col min="12" max="12" width="19.57421875" style="134" customWidth="1"/>
    <col min="13" max="13" width="22.28125" style="134" customWidth="1"/>
    <col min="14" max="14" width="16.57421875" style="0" bestFit="1" customWidth="1"/>
    <col min="16" max="16" width="9.28125" style="0" bestFit="1" customWidth="1"/>
  </cols>
  <sheetData>
    <row r="1" spans="1:14" ht="76.5" customHeight="1">
      <c r="A1" s="628" t="s">
        <v>106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14" ht="13.5" thickBot="1">
      <c r="A2" s="137"/>
      <c r="B2" s="367"/>
      <c r="C2" s="367"/>
      <c r="D2" s="367"/>
      <c r="E2" s="368"/>
      <c r="F2" s="369"/>
      <c r="G2" s="369"/>
      <c r="H2" s="369"/>
      <c r="I2" s="367"/>
      <c r="J2" s="367"/>
      <c r="K2" s="367"/>
      <c r="L2" s="367"/>
      <c r="M2" s="367"/>
      <c r="N2" s="367"/>
    </row>
    <row r="3" spans="1:14" ht="20.25" thickBot="1">
      <c r="A3" s="370"/>
      <c r="B3" s="371" t="s">
        <v>29</v>
      </c>
      <c r="C3" s="371" t="s">
        <v>29</v>
      </c>
      <c r="D3" s="371" t="s">
        <v>29</v>
      </c>
      <c r="E3" s="372" t="s">
        <v>29</v>
      </c>
      <c r="F3" s="373" t="s">
        <v>29</v>
      </c>
      <c r="G3" s="373" t="s">
        <v>29</v>
      </c>
      <c r="H3" s="373" t="s">
        <v>29</v>
      </c>
      <c r="I3" s="374" t="s">
        <v>107</v>
      </c>
      <c r="J3" s="371"/>
      <c r="K3" s="374" t="s">
        <v>30</v>
      </c>
      <c r="L3" s="371"/>
      <c r="M3" s="374" t="s">
        <v>108</v>
      </c>
      <c r="N3" s="371"/>
    </row>
    <row r="4" spans="1:14" ht="19.5">
      <c r="A4" s="375" t="s">
        <v>31</v>
      </c>
      <c r="B4" s="376" t="s">
        <v>32</v>
      </c>
      <c r="C4" s="376" t="s">
        <v>33</v>
      </c>
      <c r="D4" s="376" t="s">
        <v>34</v>
      </c>
      <c r="E4" s="377" t="s">
        <v>35</v>
      </c>
      <c r="F4" s="378" t="s">
        <v>36</v>
      </c>
      <c r="G4" s="377" t="s">
        <v>37</v>
      </c>
      <c r="H4" s="377" t="s">
        <v>109</v>
      </c>
      <c r="I4" s="376" t="s">
        <v>38</v>
      </c>
      <c r="J4" s="376" t="s">
        <v>39</v>
      </c>
      <c r="K4" s="376" t="s">
        <v>38</v>
      </c>
      <c r="L4" s="376" t="s">
        <v>39</v>
      </c>
      <c r="M4" s="376" t="s">
        <v>38</v>
      </c>
      <c r="N4" s="376" t="s">
        <v>39</v>
      </c>
    </row>
    <row r="5" spans="1:14" ht="20.25" thickBot="1">
      <c r="A5" s="379"/>
      <c r="B5" s="380"/>
      <c r="C5" s="380"/>
      <c r="D5" s="380"/>
      <c r="E5" s="381"/>
      <c r="F5" s="382"/>
      <c r="G5" s="382"/>
      <c r="H5" s="382"/>
      <c r="I5" s="380"/>
      <c r="J5" s="380"/>
      <c r="K5" s="380"/>
      <c r="L5" s="380"/>
      <c r="M5" s="380"/>
      <c r="N5" s="380"/>
    </row>
    <row r="6" spans="1:14" ht="25.5">
      <c r="A6" s="383" t="s">
        <v>40</v>
      </c>
      <c r="B6" s="384">
        <v>26357</v>
      </c>
      <c r="C6" s="384">
        <v>26259</v>
      </c>
      <c r="D6" s="384">
        <v>27099</v>
      </c>
      <c r="E6" s="385">
        <v>27511</v>
      </c>
      <c r="F6" s="385">
        <v>27727</v>
      </c>
      <c r="G6" s="386">
        <v>28393</v>
      </c>
      <c r="H6" s="387">
        <v>29273.5</v>
      </c>
      <c r="I6" s="384">
        <v>880.5</v>
      </c>
      <c r="J6" s="388">
        <v>103.10111647236995</v>
      </c>
      <c r="K6" s="384">
        <v>666</v>
      </c>
      <c r="L6" s="388">
        <v>102.40199083925417</v>
      </c>
      <c r="M6" s="384">
        <v>2916.5</v>
      </c>
      <c r="N6" s="388">
        <v>111.06537162803049</v>
      </c>
    </row>
    <row r="7" spans="1:14" ht="25.5">
      <c r="A7" s="389" t="s">
        <v>41</v>
      </c>
      <c r="B7" s="390">
        <v>105075</v>
      </c>
      <c r="C7" s="390">
        <v>100625</v>
      </c>
      <c r="D7" s="390">
        <v>96000</v>
      </c>
      <c r="E7" s="391">
        <v>92062</v>
      </c>
      <c r="F7" s="391">
        <v>88544</v>
      </c>
      <c r="G7" s="392">
        <v>84676.25</v>
      </c>
      <c r="H7" s="393">
        <v>82206.5</v>
      </c>
      <c r="I7" s="390">
        <v>-2469.75</v>
      </c>
      <c r="J7" s="394">
        <v>97.08330257894038</v>
      </c>
      <c r="K7" s="390">
        <v>-3867.75</v>
      </c>
      <c r="L7" s="394">
        <v>95.63183276111312</v>
      </c>
      <c r="M7" s="390">
        <v>-22868.5</v>
      </c>
      <c r="N7" s="394">
        <v>78.23602188912682</v>
      </c>
    </row>
    <row r="8" spans="1:14" ht="25.5">
      <c r="A8" s="389" t="s">
        <v>42</v>
      </c>
      <c r="B8" s="390">
        <v>47656</v>
      </c>
      <c r="C8" s="390">
        <v>47344</v>
      </c>
      <c r="D8" s="390">
        <v>46991</v>
      </c>
      <c r="E8" s="391">
        <v>46967</v>
      </c>
      <c r="F8" s="391">
        <v>46467</v>
      </c>
      <c r="G8" s="392">
        <v>46175</v>
      </c>
      <c r="H8" s="393">
        <v>45139</v>
      </c>
      <c r="I8" s="390">
        <v>-1036</v>
      </c>
      <c r="J8" s="394">
        <v>97.75636166756904</v>
      </c>
      <c r="K8" s="390">
        <v>-292</v>
      </c>
      <c r="L8" s="394">
        <v>99.37159704736695</v>
      </c>
      <c r="M8" s="390">
        <v>-2517</v>
      </c>
      <c r="N8" s="394">
        <v>94.71839852274636</v>
      </c>
    </row>
    <row r="9" spans="1:14" ht="25.5">
      <c r="A9" s="389" t="s">
        <v>43</v>
      </c>
      <c r="B9" s="390">
        <v>2468</v>
      </c>
      <c r="C9" s="390">
        <v>2500</v>
      </c>
      <c r="D9" s="390">
        <v>2487</v>
      </c>
      <c r="E9" s="391">
        <v>2454</v>
      </c>
      <c r="F9" s="391">
        <v>2220</v>
      </c>
      <c r="G9" s="392">
        <v>2267</v>
      </c>
      <c r="H9" s="393">
        <v>2371</v>
      </c>
      <c r="I9" s="390">
        <v>104</v>
      </c>
      <c r="J9" s="394">
        <v>104.58756065284518</v>
      </c>
      <c r="K9" s="390">
        <v>47</v>
      </c>
      <c r="L9" s="394">
        <v>102.1171171171171</v>
      </c>
      <c r="M9" s="390">
        <v>-97</v>
      </c>
      <c r="N9" s="394">
        <v>96.06969205834685</v>
      </c>
    </row>
    <row r="10" spans="1:14" ht="26.25" thickBot="1">
      <c r="A10" s="395" t="s">
        <v>44</v>
      </c>
      <c r="B10" s="396"/>
      <c r="C10" s="396"/>
      <c r="D10" s="396"/>
      <c r="E10" s="397"/>
      <c r="F10" s="397">
        <v>102</v>
      </c>
      <c r="G10" s="398">
        <v>107</v>
      </c>
      <c r="H10" s="399">
        <v>107</v>
      </c>
      <c r="I10" s="396">
        <v>0</v>
      </c>
      <c r="J10" s="400">
        <v>100</v>
      </c>
      <c r="K10" s="396">
        <v>5</v>
      </c>
      <c r="L10" s="400">
        <v>104.90196078431373</v>
      </c>
      <c r="M10" s="396">
        <v>107</v>
      </c>
      <c r="N10" s="400" t="s">
        <v>110</v>
      </c>
    </row>
    <row r="11" spans="1:14" s="146" customFormat="1" ht="28.5" thickBot="1">
      <c r="A11" s="401" t="s">
        <v>45</v>
      </c>
      <c r="B11" s="402">
        <v>181556</v>
      </c>
      <c r="C11" s="402">
        <v>176728</v>
      </c>
      <c r="D11" s="402">
        <v>172577</v>
      </c>
      <c r="E11" s="403">
        <v>168994</v>
      </c>
      <c r="F11" s="403">
        <v>165060</v>
      </c>
      <c r="G11" s="404">
        <v>161618.25</v>
      </c>
      <c r="H11" s="405">
        <v>159097</v>
      </c>
      <c r="I11" s="402">
        <v>-2521.25</v>
      </c>
      <c r="J11" s="406">
        <v>98.43999672066738</v>
      </c>
      <c r="K11" s="402">
        <v>-3441.75</v>
      </c>
      <c r="L11" s="407">
        <v>97.91484914576517</v>
      </c>
      <c r="M11" s="402">
        <v>-22459</v>
      </c>
      <c r="N11" s="407">
        <v>87.62971204476855</v>
      </c>
    </row>
    <row r="12" spans="1:14" ht="25.5">
      <c r="A12" s="383" t="s">
        <v>40</v>
      </c>
      <c r="B12" s="384">
        <v>28762</v>
      </c>
      <c r="C12" s="384">
        <v>28879</v>
      </c>
      <c r="D12" s="384">
        <v>29439</v>
      </c>
      <c r="E12" s="385">
        <v>29500</v>
      </c>
      <c r="F12" s="385">
        <v>30548</v>
      </c>
      <c r="G12" s="386">
        <v>31312.5</v>
      </c>
      <c r="H12" s="387">
        <v>32461.5</v>
      </c>
      <c r="I12" s="384">
        <v>1149</v>
      </c>
      <c r="J12" s="388">
        <v>103.66946107784432</v>
      </c>
      <c r="K12" s="384">
        <v>764.5</v>
      </c>
      <c r="L12" s="388">
        <v>102.50261882938328</v>
      </c>
      <c r="M12" s="384">
        <v>3699.5</v>
      </c>
      <c r="N12" s="388">
        <v>112.86245740908143</v>
      </c>
    </row>
    <row r="13" spans="1:14" ht="25.5">
      <c r="A13" s="389" t="s">
        <v>41</v>
      </c>
      <c r="B13" s="390">
        <v>118268</v>
      </c>
      <c r="C13" s="390">
        <v>114486</v>
      </c>
      <c r="D13" s="390">
        <v>112485</v>
      </c>
      <c r="E13" s="391">
        <v>108569</v>
      </c>
      <c r="F13" s="391">
        <v>105784</v>
      </c>
      <c r="G13" s="392">
        <v>102283.75</v>
      </c>
      <c r="H13" s="393">
        <v>100039.5</v>
      </c>
      <c r="I13" s="390">
        <v>-2244.25</v>
      </c>
      <c r="J13" s="394">
        <v>97.80585870189546</v>
      </c>
      <c r="K13" s="390">
        <v>-3500.25</v>
      </c>
      <c r="L13" s="394">
        <v>96.69113476518189</v>
      </c>
      <c r="M13" s="390">
        <v>-18228.5</v>
      </c>
      <c r="N13" s="394">
        <v>84.58712415869043</v>
      </c>
    </row>
    <row r="14" spans="1:14" ht="25.5">
      <c r="A14" s="389" t="s">
        <v>42</v>
      </c>
      <c r="B14" s="390">
        <v>36488</v>
      </c>
      <c r="C14" s="390">
        <v>36531</v>
      </c>
      <c r="D14" s="390">
        <v>36725</v>
      </c>
      <c r="E14" s="391">
        <v>36861</v>
      </c>
      <c r="F14" s="391">
        <v>36668</v>
      </c>
      <c r="G14" s="392">
        <v>36782</v>
      </c>
      <c r="H14" s="393">
        <v>36330</v>
      </c>
      <c r="I14" s="390">
        <v>-452</v>
      </c>
      <c r="J14" s="394">
        <v>98.77113805665815</v>
      </c>
      <c r="K14" s="390">
        <v>114</v>
      </c>
      <c r="L14" s="394">
        <v>100.31089778553508</v>
      </c>
      <c r="M14" s="390">
        <v>-158</v>
      </c>
      <c r="N14" s="394">
        <v>99.5669809252357</v>
      </c>
    </row>
    <row r="15" spans="1:14" ht="25.5">
      <c r="A15" s="389" t="s">
        <v>43</v>
      </c>
      <c r="B15" s="390">
        <v>1233</v>
      </c>
      <c r="C15" s="390">
        <v>1374</v>
      </c>
      <c r="D15" s="390">
        <v>1556</v>
      </c>
      <c r="E15" s="391">
        <v>1545</v>
      </c>
      <c r="F15" s="391">
        <v>1377</v>
      </c>
      <c r="G15" s="392">
        <v>1260</v>
      </c>
      <c r="H15" s="393">
        <v>1167</v>
      </c>
      <c r="I15" s="390">
        <v>-93</v>
      </c>
      <c r="J15" s="394">
        <v>92.61904761904762</v>
      </c>
      <c r="K15" s="390">
        <v>-117</v>
      </c>
      <c r="L15" s="394">
        <v>91.50326797385621</v>
      </c>
      <c r="M15" s="390">
        <v>-66</v>
      </c>
      <c r="N15" s="394">
        <v>94.64720194647201</v>
      </c>
    </row>
    <row r="16" spans="1:14" ht="26.25" thickBot="1">
      <c r="A16" s="395" t="s">
        <v>44</v>
      </c>
      <c r="B16" s="396"/>
      <c r="C16" s="396"/>
      <c r="D16" s="396"/>
      <c r="E16" s="397"/>
      <c r="F16" s="397">
        <v>503</v>
      </c>
      <c r="G16" s="398">
        <v>492</v>
      </c>
      <c r="H16" s="399">
        <v>534</v>
      </c>
      <c r="I16" s="396">
        <v>42</v>
      </c>
      <c r="J16" s="400">
        <v>108.53658536585367</v>
      </c>
      <c r="K16" s="396">
        <v>-11</v>
      </c>
      <c r="L16" s="400">
        <v>97.8131212723658</v>
      </c>
      <c r="M16" s="396">
        <v>534</v>
      </c>
      <c r="N16" s="400" t="s">
        <v>110</v>
      </c>
    </row>
    <row r="17" spans="1:14" s="146" customFormat="1" ht="28.5" thickBot="1">
      <c r="A17" s="401" t="s">
        <v>46</v>
      </c>
      <c r="B17" s="402">
        <v>184751</v>
      </c>
      <c r="C17" s="402">
        <v>181270</v>
      </c>
      <c r="D17" s="402">
        <v>180205</v>
      </c>
      <c r="E17" s="403">
        <v>176475</v>
      </c>
      <c r="F17" s="403">
        <v>174880</v>
      </c>
      <c r="G17" s="404">
        <v>172130.25</v>
      </c>
      <c r="H17" s="405">
        <v>170532</v>
      </c>
      <c r="I17" s="402">
        <v>-1598.25</v>
      </c>
      <c r="J17" s="406">
        <v>99.07148801561608</v>
      </c>
      <c r="K17" s="402">
        <v>-2749.75</v>
      </c>
      <c r="L17" s="407">
        <v>98.42763609332114</v>
      </c>
      <c r="M17" s="402">
        <v>-14219</v>
      </c>
      <c r="N17" s="407">
        <v>92.30369524386877</v>
      </c>
    </row>
    <row r="18" spans="1:14" ht="25.5">
      <c r="A18" s="383" t="s">
        <v>40</v>
      </c>
      <c r="B18" s="384">
        <v>17788</v>
      </c>
      <c r="C18" s="384">
        <v>17611</v>
      </c>
      <c r="D18" s="384">
        <v>17509</v>
      </c>
      <c r="E18" s="385">
        <v>17397</v>
      </c>
      <c r="F18" s="385">
        <v>17356</v>
      </c>
      <c r="G18" s="386">
        <v>17584.5</v>
      </c>
      <c r="H18" s="387">
        <v>17989</v>
      </c>
      <c r="I18" s="384">
        <v>404.5</v>
      </c>
      <c r="J18" s="388">
        <v>102.30032130569535</v>
      </c>
      <c r="K18" s="384">
        <v>228.5</v>
      </c>
      <c r="L18" s="388">
        <v>101.31654759161097</v>
      </c>
      <c r="M18" s="384">
        <v>201</v>
      </c>
      <c r="N18" s="388">
        <v>101.12997526422308</v>
      </c>
    </row>
    <row r="19" spans="1:14" ht="25.5">
      <c r="A19" s="389" t="s">
        <v>41</v>
      </c>
      <c r="B19" s="390">
        <v>68655</v>
      </c>
      <c r="C19" s="390">
        <v>66079</v>
      </c>
      <c r="D19" s="390">
        <v>63563</v>
      </c>
      <c r="E19" s="391">
        <v>61255</v>
      </c>
      <c r="F19" s="391">
        <v>58873</v>
      </c>
      <c r="G19" s="392">
        <v>56361</v>
      </c>
      <c r="H19" s="393">
        <v>54490.5</v>
      </c>
      <c r="I19" s="390">
        <v>-1870.5</v>
      </c>
      <c r="J19" s="394">
        <v>96.68121573428434</v>
      </c>
      <c r="K19" s="390">
        <v>-2512</v>
      </c>
      <c r="L19" s="394">
        <v>95.73318838856521</v>
      </c>
      <c r="M19" s="390">
        <v>-14164.5</v>
      </c>
      <c r="N19" s="394">
        <v>79.36858204063797</v>
      </c>
    </row>
    <row r="20" spans="1:14" ht="25.5">
      <c r="A20" s="389" t="s">
        <v>42</v>
      </c>
      <c r="B20" s="390">
        <v>28782</v>
      </c>
      <c r="C20" s="390">
        <v>28855</v>
      </c>
      <c r="D20" s="390">
        <v>28893</v>
      </c>
      <c r="E20" s="391">
        <v>28709</v>
      </c>
      <c r="F20" s="391">
        <v>28616</v>
      </c>
      <c r="G20" s="392">
        <v>28677</v>
      </c>
      <c r="H20" s="393">
        <v>27877</v>
      </c>
      <c r="I20" s="390">
        <v>-800</v>
      </c>
      <c r="J20" s="394">
        <v>97.21030791226418</v>
      </c>
      <c r="K20" s="390">
        <v>61</v>
      </c>
      <c r="L20" s="394">
        <v>100.21316745876432</v>
      </c>
      <c r="M20" s="390">
        <v>-905</v>
      </c>
      <c r="N20" s="394">
        <v>96.85567368494198</v>
      </c>
    </row>
    <row r="21" spans="1:14" ht="25.5">
      <c r="A21" s="389" t="s">
        <v>43</v>
      </c>
      <c r="B21" s="390">
        <v>1606</v>
      </c>
      <c r="C21" s="390">
        <v>1699</v>
      </c>
      <c r="D21" s="390">
        <v>1960</v>
      </c>
      <c r="E21" s="391">
        <v>1969</v>
      </c>
      <c r="F21" s="391">
        <v>1946</v>
      </c>
      <c r="G21" s="392">
        <v>1860</v>
      </c>
      <c r="H21" s="393">
        <v>1812</v>
      </c>
      <c r="I21" s="390">
        <v>-48</v>
      </c>
      <c r="J21" s="394">
        <v>97.41935483870968</v>
      </c>
      <c r="K21" s="390">
        <v>-86</v>
      </c>
      <c r="L21" s="394">
        <v>95.58067831449127</v>
      </c>
      <c r="M21" s="390">
        <v>206</v>
      </c>
      <c r="N21" s="394">
        <v>112.82689912826899</v>
      </c>
    </row>
    <row r="22" spans="1:14" ht="26.25" thickBot="1">
      <c r="A22" s="395" t="s">
        <v>44</v>
      </c>
      <c r="B22" s="396"/>
      <c r="C22" s="396"/>
      <c r="D22" s="396"/>
      <c r="E22" s="397"/>
      <c r="F22" s="397">
        <v>293</v>
      </c>
      <c r="G22" s="398">
        <v>301</v>
      </c>
      <c r="H22" s="399">
        <v>301</v>
      </c>
      <c r="I22" s="396">
        <v>0</v>
      </c>
      <c r="J22" s="400">
        <v>100</v>
      </c>
      <c r="K22" s="396">
        <v>8</v>
      </c>
      <c r="L22" s="400">
        <v>102.73037542662115</v>
      </c>
      <c r="M22" s="396">
        <v>301</v>
      </c>
      <c r="N22" s="400" t="s">
        <v>110</v>
      </c>
    </row>
    <row r="23" spans="1:14" s="146" customFormat="1" ht="28.5" thickBot="1">
      <c r="A23" s="401" t="s">
        <v>47</v>
      </c>
      <c r="B23" s="402">
        <v>116831</v>
      </c>
      <c r="C23" s="402">
        <v>114244</v>
      </c>
      <c r="D23" s="402">
        <v>111925</v>
      </c>
      <c r="E23" s="403">
        <v>109330</v>
      </c>
      <c r="F23" s="403">
        <v>107084</v>
      </c>
      <c r="G23" s="404">
        <v>104783.5</v>
      </c>
      <c r="H23" s="405">
        <v>102469.5</v>
      </c>
      <c r="I23" s="402">
        <v>-2314</v>
      </c>
      <c r="J23" s="406">
        <v>97.79163704209155</v>
      </c>
      <c r="K23" s="402">
        <v>-2300.5</v>
      </c>
      <c r="L23" s="407">
        <v>97.85168652646522</v>
      </c>
      <c r="M23" s="402">
        <v>-14361.5</v>
      </c>
      <c r="N23" s="407">
        <v>87.70745778089719</v>
      </c>
    </row>
    <row r="24" spans="1:14" ht="25.5">
      <c r="A24" s="383" t="s">
        <v>40</v>
      </c>
      <c r="B24" s="384">
        <v>13915</v>
      </c>
      <c r="C24" s="384">
        <v>14059</v>
      </c>
      <c r="D24" s="384">
        <v>14220</v>
      </c>
      <c r="E24" s="385">
        <v>14551</v>
      </c>
      <c r="F24" s="385">
        <v>14686</v>
      </c>
      <c r="G24" s="386">
        <v>14552</v>
      </c>
      <c r="H24" s="387">
        <v>14812</v>
      </c>
      <c r="I24" s="384">
        <v>260</v>
      </c>
      <c r="J24" s="388">
        <v>101.78669598680594</v>
      </c>
      <c r="K24" s="384">
        <v>-134</v>
      </c>
      <c r="L24" s="388">
        <v>99.08756638975895</v>
      </c>
      <c r="M24" s="384">
        <v>897</v>
      </c>
      <c r="N24" s="388">
        <v>106.44628099173555</v>
      </c>
    </row>
    <row r="25" spans="1:14" ht="25.5">
      <c r="A25" s="389" t="s">
        <v>41</v>
      </c>
      <c r="B25" s="390">
        <v>57219</v>
      </c>
      <c r="C25" s="390">
        <v>55435</v>
      </c>
      <c r="D25" s="390">
        <v>53319</v>
      </c>
      <c r="E25" s="391">
        <v>51368</v>
      </c>
      <c r="F25" s="391">
        <v>49420</v>
      </c>
      <c r="G25" s="392">
        <v>47495.5</v>
      </c>
      <c r="H25" s="393">
        <v>46380.75</v>
      </c>
      <c r="I25" s="390">
        <v>-1114.75</v>
      </c>
      <c r="J25" s="394">
        <v>97.6529355412618</v>
      </c>
      <c r="K25" s="390">
        <v>-1924.5</v>
      </c>
      <c r="L25" s="394">
        <v>96.10582760016187</v>
      </c>
      <c r="M25" s="390">
        <v>-10838.25</v>
      </c>
      <c r="N25" s="394">
        <v>81.05830231216903</v>
      </c>
    </row>
    <row r="26" spans="1:14" ht="25.5">
      <c r="A26" s="389" t="s">
        <v>42</v>
      </c>
      <c r="B26" s="390">
        <v>21675</v>
      </c>
      <c r="C26" s="390">
        <v>21716</v>
      </c>
      <c r="D26" s="390">
        <v>21764</v>
      </c>
      <c r="E26" s="391">
        <v>21816</v>
      </c>
      <c r="F26" s="391">
        <v>21892</v>
      </c>
      <c r="G26" s="392">
        <v>21974</v>
      </c>
      <c r="H26" s="393">
        <v>21481</v>
      </c>
      <c r="I26" s="390">
        <v>-493</v>
      </c>
      <c r="J26" s="394">
        <v>97.7564394284154</v>
      </c>
      <c r="K26" s="390">
        <v>82</v>
      </c>
      <c r="L26" s="394">
        <v>100.37456605152568</v>
      </c>
      <c r="M26" s="390">
        <v>-194</v>
      </c>
      <c r="N26" s="394">
        <v>99.1049596309112</v>
      </c>
    </row>
    <row r="27" spans="1:14" ht="25.5">
      <c r="A27" s="389" t="s">
        <v>43</v>
      </c>
      <c r="B27" s="390">
        <v>667</v>
      </c>
      <c r="C27" s="390">
        <v>736</v>
      </c>
      <c r="D27" s="390">
        <v>804</v>
      </c>
      <c r="E27" s="391">
        <v>770</v>
      </c>
      <c r="F27" s="391">
        <v>768</v>
      </c>
      <c r="G27" s="392">
        <v>789</v>
      </c>
      <c r="H27" s="393">
        <v>803</v>
      </c>
      <c r="I27" s="390">
        <v>14</v>
      </c>
      <c r="J27" s="394">
        <v>101.7743979721166</v>
      </c>
      <c r="K27" s="390">
        <v>21</v>
      </c>
      <c r="L27" s="394">
        <v>102.734375</v>
      </c>
      <c r="M27" s="390">
        <v>136</v>
      </c>
      <c r="N27" s="394">
        <v>120.38980509745127</v>
      </c>
    </row>
    <row r="28" spans="1:14" ht="26.25" thickBot="1">
      <c r="A28" s="395" t="s">
        <v>44</v>
      </c>
      <c r="B28" s="396"/>
      <c r="C28" s="396"/>
      <c r="D28" s="396"/>
      <c r="E28" s="397"/>
      <c r="F28" s="397">
        <v>291</v>
      </c>
      <c r="G28" s="398">
        <v>286</v>
      </c>
      <c r="H28" s="399">
        <v>286</v>
      </c>
      <c r="I28" s="396">
        <v>0</v>
      </c>
      <c r="J28" s="400">
        <v>100</v>
      </c>
      <c r="K28" s="396">
        <v>-5</v>
      </c>
      <c r="L28" s="400">
        <v>98.28178694158075</v>
      </c>
      <c r="M28" s="396">
        <v>286</v>
      </c>
      <c r="N28" s="400" t="s">
        <v>110</v>
      </c>
    </row>
    <row r="29" spans="1:14" s="146" customFormat="1" ht="28.5" thickBot="1">
      <c r="A29" s="401" t="s">
        <v>48</v>
      </c>
      <c r="B29" s="402">
        <v>93476</v>
      </c>
      <c r="C29" s="402">
        <v>91946</v>
      </c>
      <c r="D29" s="402">
        <v>90107</v>
      </c>
      <c r="E29" s="403">
        <v>88505</v>
      </c>
      <c r="F29" s="403">
        <v>87057</v>
      </c>
      <c r="G29" s="404">
        <v>85096.5</v>
      </c>
      <c r="H29" s="405">
        <v>83762.75</v>
      </c>
      <c r="I29" s="402">
        <v>-1333.75</v>
      </c>
      <c r="J29" s="406">
        <v>98.43266174284489</v>
      </c>
      <c r="K29" s="402">
        <v>-1960.5</v>
      </c>
      <c r="L29" s="407">
        <v>97.74802715462283</v>
      </c>
      <c r="M29" s="402">
        <v>-9713.25</v>
      </c>
      <c r="N29" s="407">
        <v>89.6088300740297</v>
      </c>
    </row>
    <row r="30" spans="1:14" ht="25.5">
      <c r="A30" s="383" t="s">
        <v>40</v>
      </c>
      <c r="B30" s="384">
        <v>7928</v>
      </c>
      <c r="C30" s="384">
        <v>7879</v>
      </c>
      <c r="D30" s="384">
        <v>7991</v>
      </c>
      <c r="E30" s="385">
        <v>7848</v>
      </c>
      <c r="F30" s="385">
        <v>7871</v>
      </c>
      <c r="G30" s="386">
        <v>7892</v>
      </c>
      <c r="H30" s="387">
        <v>7753</v>
      </c>
      <c r="I30" s="384">
        <v>-139</v>
      </c>
      <c r="J30" s="388">
        <v>98.2387227572225</v>
      </c>
      <c r="K30" s="384">
        <v>21</v>
      </c>
      <c r="L30" s="388">
        <v>100.26680218523694</v>
      </c>
      <c r="M30" s="384">
        <v>-175</v>
      </c>
      <c r="N30" s="388">
        <v>97.79263370332997</v>
      </c>
    </row>
    <row r="31" spans="1:14" ht="25.5">
      <c r="A31" s="389" t="s">
        <v>41</v>
      </c>
      <c r="B31" s="390">
        <v>34128</v>
      </c>
      <c r="C31" s="390">
        <v>32860</v>
      </c>
      <c r="D31" s="390">
        <v>31857</v>
      </c>
      <c r="E31" s="391">
        <v>30570</v>
      </c>
      <c r="F31" s="391">
        <v>29406</v>
      </c>
      <c r="G31" s="392">
        <v>28217.75</v>
      </c>
      <c r="H31" s="393">
        <v>27157.25</v>
      </c>
      <c r="I31" s="390">
        <v>-1060.5</v>
      </c>
      <c r="J31" s="394">
        <v>96.24172728158695</v>
      </c>
      <c r="K31" s="390">
        <v>-1188.25</v>
      </c>
      <c r="L31" s="394">
        <v>95.95915799496701</v>
      </c>
      <c r="M31" s="390">
        <v>-6970.75</v>
      </c>
      <c r="N31" s="394">
        <v>79.57468940459447</v>
      </c>
    </row>
    <row r="32" spans="1:14" ht="25.5">
      <c r="A32" s="389" t="s">
        <v>42</v>
      </c>
      <c r="B32" s="390">
        <v>12331</v>
      </c>
      <c r="C32" s="390">
        <v>12451</v>
      </c>
      <c r="D32" s="390">
        <v>12461</v>
      </c>
      <c r="E32" s="391">
        <v>12558</v>
      </c>
      <c r="F32" s="391">
        <v>12354</v>
      </c>
      <c r="G32" s="392">
        <v>12151</v>
      </c>
      <c r="H32" s="393">
        <v>11796</v>
      </c>
      <c r="I32" s="390">
        <v>-355</v>
      </c>
      <c r="J32" s="394">
        <v>97.07842975886759</v>
      </c>
      <c r="K32" s="390">
        <v>-203</v>
      </c>
      <c r="L32" s="394">
        <v>98.35680751173709</v>
      </c>
      <c r="M32" s="390">
        <v>-535</v>
      </c>
      <c r="N32" s="394">
        <v>95.66134133484714</v>
      </c>
    </row>
    <row r="33" spans="1:14" ht="25.5">
      <c r="A33" s="389" t="s">
        <v>43</v>
      </c>
      <c r="B33" s="390">
        <v>230</v>
      </c>
      <c r="C33" s="390">
        <v>232</v>
      </c>
      <c r="D33" s="390">
        <v>235</v>
      </c>
      <c r="E33" s="391">
        <v>233</v>
      </c>
      <c r="F33" s="391">
        <v>241</v>
      </c>
      <c r="G33" s="392">
        <v>234</v>
      </c>
      <c r="H33" s="393">
        <v>271</v>
      </c>
      <c r="I33" s="390">
        <v>37</v>
      </c>
      <c r="J33" s="394">
        <v>115.81196581196582</v>
      </c>
      <c r="K33" s="390">
        <v>-7</v>
      </c>
      <c r="L33" s="394">
        <v>97.0954356846473</v>
      </c>
      <c r="M33" s="390">
        <v>41</v>
      </c>
      <c r="N33" s="394">
        <v>117.82608695652175</v>
      </c>
    </row>
    <row r="34" spans="1:14" ht="26.25" thickBot="1">
      <c r="A34" s="395" t="s">
        <v>44</v>
      </c>
      <c r="B34" s="396"/>
      <c r="C34" s="396"/>
      <c r="D34" s="396"/>
      <c r="E34" s="397"/>
      <c r="F34" s="397">
        <v>284</v>
      </c>
      <c r="G34" s="408">
        <v>280</v>
      </c>
      <c r="H34" s="409">
        <v>282</v>
      </c>
      <c r="I34" s="396">
        <v>2</v>
      </c>
      <c r="J34" s="400">
        <v>100.71428571428571</v>
      </c>
      <c r="K34" s="396">
        <v>-4</v>
      </c>
      <c r="L34" s="400">
        <v>98.59154929577466</v>
      </c>
      <c r="M34" s="396">
        <v>282</v>
      </c>
      <c r="N34" s="400" t="s">
        <v>110</v>
      </c>
    </row>
    <row r="35" spans="1:14" s="146" customFormat="1" ht="28.5" thickBot="1">
      <c r="A35" s="401" t="s">
        <v>49</v>
      </c>
      <c r="B35" s="402">
        <v>54617</v>
      </c>
      <c r="C35" s="402">
        <v>53422</v>
      </c>
      <c r="D35" s="402">
        <v>52544</v>
      </c>
      <c r="E35" s="403">
        <v>51209</v>
      </c>
      <c r="F35" s="403">
        <v>50156</v>
      </c>
      <c r="G35" s="404">
        <v>48774.75</v>
      </c>
      <c r="H35" s="405">
        <v>47259.25</v>
      </c>
      <c r="I35" s="402">
        <v>-1515.5</v>
      </c>
      <c r="J35" s="406">
        <v>96.89285952260136</v>
      </c>
      <c r="K35" s="402">
        <v>-1381.25</v>
      </c>
      <c r="L35" s="407">
        <v>97.24609219235984</v>
      </c>
      <c r="M35" s="402">
        <v>-7357.75</v>
      </c>
      <c r="N35" s="407">
        <v>86.52846183422744</v>
      </c>
    </row>
    <row r="36" spans="1:14" ht="25.5">
      <c r="A36" s="383" t="s">
        <v>40</v>
      </c>
      <c r="B36" s="384">
        <v>21221</v>
      </c>
      <c r="C36" s="384">
        <v>21202</v>
      </c>
      <c r="D36" s="384">
        <v>21118</v>
      </c>
      <c r="E36" s="385">
        <v>20954</v>
      </c>
      <c r="F36" s="385">
        <v>21103</v>
      </c>
      <c r="G36" s="386">
        <v>21402.5</v>
      </c>
      <c r="H36" s="387">
        <v>21839</v>
      </c>
      <c r="I36" s="384">
        <v>436.5</v>
      </c>
      <c r="J36" s="388">
        <v>102.03948136899893</v>
      </c>
      <c r="K36" s="384">
        <v>299.5</v>
      </c>
      <c r="L36" s="388">
        <v>101.41922949343696</v>
      </c>
      <c r="M36" s="384">
        <v>618</v>
      </c>
      <c r="N36" s="388">
        <v>102.91220960369445</v>
      </c>
    </row>
    <row r="37" spans="1:14" ht="25.5">
      <c r="A37" s="389" t="s">
        <v>41</v>
      </c>
      <c r="B37" s="390">
        <v>91616</v>
      </c>
      <c r="C37" s="390">
        <v>88595</v>
      </c>
      <c r="D37" s="390">
        <v>86222</v>
      </c>
      <c r="E37" s="391">
        <v>83569</v>
      </c>
      <c r="F37" s="391">
        <v>80585</v>
      </c>
      <c r="G37" s="392">
        <v>77631.25</v>
      </c>
      <c r="H37" s="393">
        <v>75293.5</v>
      </c>
      <c r="I37" s="390">
        <v>-2337.75</v>
      </c>
      <c r="J37" s="394">
        <v>96.98864825698415</v>
      </c>
      <c r="K37" s="390">
        <v>-2953.75</v>
      </c>
      <c r="L37" s="394">
        <v>96.33461562325495</v>
      </c>
      <c r="M37" s="390">
        <v>-16322.5</v>
      </c>
      <c r="N37" s="394">
        <v>82.18378885784142</v>
      </c>
    </row>
    <row r="38" spans="1:14" ht="25.5">
      <c r="A38" s="389" t="s">
        <v>42</v>
      </c>
      <c r="B38" s="390">
        <v>32571</v>
      </c>
      <c r="C38" s="390">
        <v>33478</v>
      </c>
      <c r="D38" s="390">
        <v>33681</v>
      </c>
      <c r="E38" s="391">
        <v>33630</v>
      </c>
      <c r="F38" s="391">
        <v>33363</v>
      </c>
      <c r="G38" s="392">
        <v>33229</v>
      </c>
      <c r="H38" s="393">
        <v>32767</v>
      </c>
      <c r="I38" s="390">
        <v>-462</v>
      </c>
      <c r="J38" s="394">
        <v>98.60964819886244</v>
      </c>
      <c r="K38" s="390">
        <v>-134</v>
      </c>
      <c r="L38" s="394">
        <v>99.59835746185894</v>
      </c>
      <c r="M38" s="390">
        <v>196</v>
      </c>
      <c r="N38" s="394">
        <v>100.60176230388997</v>
      </c>
    </row>
    <row r="39" spans="1:14" ht="25.5">
      <c r="A39" s="389" t="s">
        <v>43</v>
      </c>
      <c r="B39" s="390">
        <v>1120</v>
      </c>
      <c r="C39" s="390">
        <v>1078</v>
      </c>
      <c r="D39" s="390">
        <v>1298</v>
      </c>
      <c r="E39" s="391">
        <v>1242</v>
      </c>
      <c r="F39" s="391">
        <v>1241</v>
      </c>
      <c r="G39" s="392">
        <v>1124</v>
      </c>
      <c r="H39" s="393">
        <v>1126</v>
      </c>
      <c r="I39" s="390">
        <v>2</v>
      </c>
      <c r="J39" s="394">
        <v>100.1779359430605</v>
      </c>
      <c r="K39" s="390">
        <v>-117</v>
      </c>
      <c r="L39" s="394">
        <v>90.57211925866237</v>
      </c>
      <c r="M39" s="390">
        <v>6</v>
      </c>
      <c r="N39" s="394">
        <v>100.53571428571428</v>
      </c>
    </row>
    <row r="40" spans="1:14" ht="26.25" thickBot="1">
      <c r="A40" s="395" t="s">
        <v>44</v>
      </c>
      <c r="B40" s="396"/>
      <c r="C40" s="396"/>
      <c r="D40" s="396"/>
      <c r="E40" s="397"/>
      <c r="F40" s="397">
        <v>812</v>
      </c>
      <c r="G40" s="398">
        <v>806</v>
      </c>
      <c r="H40" s="399">
        <v>805</v>
      </c>
      <c r="I40" s="396">
        <v>-1</v>
      </c>
      <c r="J40" s="400">
        <v>99.87593052109182</v>
      </c>
      <c r="K40" s="396">
        <v>-6</v>
      </c>
      <c r="L40" s="400">
        <v>99.26108374384236</v>
      </c>
      <c r="M40" s="396">
        <v>805</v>
      </c>
      <c r="N40" s="400" t="s">
        <v>110</v>
      </c>
    </row>
    <row r="41" spans="1:14" s="146" customFormat="1" ht="28.5" thickBot="1">
      <c r="A41" s="401" t="s">
        <v>50</v>
      </c>
      <c r="B41" s="402">
        <v>146528</v>
      </c>
      <c r="C41" s="402">
        <v>144353</v>
      </c>
      <c r="D41" s="402">
        <v>142319</v>
      </c>
      <c r="E41" s="403">
        <v>139395</v>
      </c>
      <c r="F41" s="403">
        <v>137104</v>
      </c>
      <c r="G41" s="404">
        <v>134192.75</v>
      </c>
      <c r="H41" s="405">
        <v>131830.5</v>
      </c>
      <c r="I41" s="402">
        <v>-2362.25</v>
      </c>
      <c r="J41" s="406">
        <v>98.2396589979712</v>
      </c>
      <c r="K41" s="402">
        <v>-2911.25</v>
      </c>
      <c r="L41" s="407">
        <v>97.8766119150426</v>
      </c>
      <c r="M41" s="402">
        <v>-14697.5</v>
      </c>
      <c r="N41" s="407">
        <v>89.96949388512776</v>
      </c>
    </row>
    <row r="42" spans="1:14" ht="25.5">
      <c r="A42" s="383" t="s">
        <v>40</v>
      </c>
      <c r="B42" s="384">
        <v>11904</v>
      </c>
      <c r="C42" s="384">
        <v>11855</v>
      </c>
      <c r="D42" s="384">
        <v>12062</v>
      </c>
      <c r="E42" s="385">
        <v>12163</v>
      </c>
      <c r="F42" s="385">
        <v>12165</v>
      </c>
      <c r="G42" s="386">
        <v>12301.5</v>
      </c>
      <c r="H42" s="387">
        <v>12543</v>
      </c>
      <c r="I42" s="384">
        <v>241.5</v>
      </c>
      <c r="J42" s="388">
        <v>101.96317522253383</v>
      </c>
      <c r="K42" s="384">
        <v>136.5</v>
      </c>
      <c r="L42" s="388">
        <v>101.12207151664612</v>
      </c>
      <c r="M42" s="384">
        <v>639</v>
      </c>
      <c r="N42" s="388">
        <v>105.3679435483871</v>
      </c>
    </row>
    <row r="43" spans="1:14" ht="25.5">
      <c r="A43" s="389" t="s">
        <v>41</v>
      </c>
      <c r="B43" s="390">
        <v>47666</v>
      </c>
      <c r="C43" s="390">
        <v>46303</v>
      </c>
      <c r="D43" s="390">
        <v>44605</v>
      </c>
      <c r="E43" s="391">
        <v>43013</v>
      </c>
      <c r="F43" s="391">
        <v>41534</v>
      </c>
      <c r="G43" s="392">
        <v>39969</v>
      </c>
      <c r="H43" s="393">
        <v>38785</v>
      </c>
      <c r="I43" s="390">
        <v>-1184</v>
      </c>
      <c r="J43" s="394">
        <v>97.03770422077109</v>
      </c>
      <c r="K43" s="390">
        <v>-1565</v>
      </c>
      <c r="L43" s="394">
        <v>96.23200269658592</v>
      </c>
      <c r="M43" s="390">
        <v>-8881</v>
      </c>
      <c r="N43" s="394">
        <v>81.36827088490747</v>
      </c>
    </row>
    <row r="44" spans="1:14" ht="25.5">
      <c r="A44" s="389" t="s">
        <v>42</v>
      </c>
      <c r="B44" s="390">
        <v>17012</v>
      </c>
      <c r="C44" s="390">
        <v>17233</v>
      </c>
      <c r="D44" s="390">
        <v>17256</v>
      </c>
      <c r="E44" s="391">
        <v>17021</v>
      </c>
      <c r="F44" s="391">
        <v>16936</v>
      </c>
      <c r="G44" s="392">
        <v>16916</v>
      </c>
      <c r="H44" s="393">
        <v>16568</v>
      </c>
      <c r="I44" s="390">
        <v>-348</v>
      </c>
      <c r="J44" s="394">
        <v>97.9427760699929</v>
      </c>
      <c r="K44" s="390">
        <v>-20</v>
      </c>
      <c r="L44" s="394">
        <v>99.88190836088805</v>
      </c>
      <c r="M44" s="390">
        <v>-444</v>
      </c>
      <c r="N44" s="394">
        <v>97.3900775922878</v>
      </c>
    </row>
    <row r="45" spans="1:14" ht="25.5">
      <c r="A45" s="389" t="s">
        <v>43</v>
      </c>
      <c r="B45" s="390">
        <v>474</v>
      </c>
      <c r="C45" s="390">
        <v>520</v>
      </c>
      <c r="D45" s="390">
        <v>589</v>
      </c>
      <c r="E45" s="391">
        <v>529</v>
      </c>
      <c r="F45" s="391">
        <v>500</v>
      </c>
      <c r="G45" s="392">
        <v>488</v>
      </c>
      <c r="H45" s="393">
        <v>530</v>
      </c>
      <c r="I45" s="390">
        <v>42</v>
      </c>
      <c r="J45" s="394">
        <v>108.60655737704919</v>
      </c>
      <c r="K45" s="390">
        <v>-12</v>
      </c>
      <c r="L45" s="394">
        <v>97.6</v>
      </c>
      <c r="M45" s="390">
        <v>56</v>
      </c>
      <c r="N45" s="394">
        <v>111.81434599156117</v>
      </c>
    </row>
    <row r="46" spans="1:14" ht="26.25" thickBot="1">
      <c r="A46" s="395" t="s">
        <v>44</v>
      </c>
      <c r="B46" s="396"/>
      <c r="C46" s="396"/>
      <c r="D46" s="396"/>
      <c r="E46" s="397"/>
      <c r="F46" s="397">
        <v>290</v>
      </c>
      <c r="G46" s="408">
        <v>297</v>
      </c>
      <c r="H46" s="409">
        <v>297</v>
      </c>
      <c r="I46" s="396">
        <v>0</v>
      </c>
      <c r="J46" s="400">
        <v>100</v>
      </c>
      <c r="K46" s="396">
        <v>7</v>
      </c>
      <c r="L46" s="400">
        <v>102.41379310344827</v>
      </c>
      <c r="M46" s="396">
        <v>297</v>
      </c>
      <c r="N46" s="400" t="s">
        <v>110</v>
      </c>
    </row>
    <row r="47" spans="1:14" s="146" customFormat="1" ht="28.5" thickBot="1">
      <c r="A47" s="401" t="s">
        <v>51</v>
      </c>
      <c r="B47" s="402">
        <v>77056</v>
      </c>
      <c r="C47" s="402">
        <v>75911</v>
      </c>
      <c r="D47" s="402">
        <v>74512</v>
      </c>
      <c r="E47" s="403">
        <v>72726</v>
      </c>
      <c r="F47" s="403">
        <v>71425</v>
      </c>
      <c r="G47" s="404">
        <v>69971.5</v>
      </c>
      <c r="H47" s="405">
        <v>68723</v>
      </c>
      <c r="I47" s="402">
        <v>-1248.5</v>
      </c>
      <c r="J47" s="406">
        <v>98.21570210728655</v>
      </c>
      <c r="K47" s="402">
        <v>-1453.5</v>
      </c>
      <c r="L47" s="407">
        <v>97.9649982499125</v>
      </c>
      <c r="M47" s="402">
        <v>-8333</v>
      </c>
      <c r="N47" s="407">
        <v>89.1857869601329</v>
      </c>
    </row>
    <row r="48" spans="1:14" ht="25.5">
      <c r="A48" s="410" t="s">
        <v>40</v>
      </c>
      <c r="B48" s="411">
        <v>15393</v>
      </c>
      <c r="C48" s="411">
        <v>15277</v>
      </c>
      <c r="D48" s="411">
        <v>15360</v>
      </c>
      <c r="E48" s="412">
        <v>15834</v>
      </c>
      <c r="F48" s="412">
        <v>15640</v>
      </c>
      <c r="G48" s="386">
        <v>15501.5</v>
      </c>
      <c r="H48" s="413">
        <v>16063.5</v>
      </c>
      <c r="I48" s="411">
        <v>562</v>
      </c>
      <c r="J48" s="414">
        <v>103.62545560107085</v>
      </c>
      <c r="K48" s="411">
        <v>-138.5</v>
      </c>
      <c r="L48" s="414">
        <v>99.11445012787723</v>
      </c>
      <c r="M48" s="411">
        <v>670.5</v>
      </c>
      <c r="N48" s="414">
        <v>104.35587604755408</v>
      </c>
    </row>
    <row r="49" spans="1:14" ht="25.5">
      <c r="A49" s="389" t="s">
        <v>41</v>
      </c>
      <c r="B49" s="390">
        <v>59874</v>
      </c>
      <c r="C49" s="390">
        <v>58238</v>
      </c>
      <c r="D49" s="390">
        <v>56293</v>
      </c>
      <c r="E49" s="391">
        <v>53924</v>
      </c>
      <c r="F49" s="391">
        <v>52340</v>
      </c>
      <c r="G49" s="392">
        <v>50344.5</v>
      </c>
      <c r="H49" s="393">
        <v>48353.25</v>
      </c>
      <c r="I49" s="390">
        <v>-1991.25</v>
      </c>
      <c r="J49" s="394">
        <v>96.04475166105533</v>
      </c>
      <c r="K49" s="390">
        <v>-1995.5</v>
      </c>
      <c r="L49" s="394">
        <v>96.18742835307604</v>
      </c>
      <c r="M49" s="390">
        <v>-11520.75</v>
      </c>
      <c r="N49" s="394">
        <v>80.75834251929051</v>
      </c>
    </row>
    <row r="50" spans="1:14" ht="25.5">
      <c r="A50" s="389" t="s">
        <v>42</v>
      </c>
      <c r="B50" s="390">
        <v>24233</v>
      </c>
      <c r="C50" s="390">
        <v>24043</v>
      </c>
      <c r="D50" s="390">
        <v>23967</v>
      </c>
      <c r="E50" s="391">
        <v>24170</v>
      </c>
      <c r="F50" s="391">
        <v>23914</v>
      </c>
      <c r="G50" s="392">
        <v>23653</v>
      </c>
      <c r="H50" s="393">
        <v>23501</v>
      </c>
      <c r="I50" s="390">
        <v>-152</v>
      </c>
      <c r="J50" s="394">
        <v>99.35737538578616</v>
      </c>
      <c r="K50" s="390">
        <v>-261</v>
      </c>
      <c r="L50" s="394">
        <v>98.90858911098101</v>
      </c>
      <c r="M50" s="390">
        <v>-732</v>
      </c>
      <c r="N50" s="394">
        <v>96.97932571287087</v>
      </c>
    </row>
    <row r="51" spans="1:14" ht="25.5">
      <c r="A51" s="389" t="s">
        <v>43</v>
      </c>
      <c r="B51" s="390">
        <v>751</v>
      </c>
      <c r="C51" s="390">
        <v>805</v>
      </c>
      <c r="D51" s="390">
        <v>960</v>
      </c>
      <c r="E51" s="391">
        <v>939</v>
      </c>
      <c r="F51" s="391">
        <v>948</v>
      </c>
      <c r="G51" s="392">
        <v>850</v>
      </c>
      <c r="H51" s="393">
        <v>846</v>
      </c>
      <c r="I51" s="390">
        <v>-4</v>
      </c>
      <c r="J51" s="394">
        <v>99.52941176470588</v>
      </c>
      <c r="K51" s="390">
        <v>-98</v>
      </c>
      <c r="L51" s="394">
        <v>89.66244725738397</v>
      </c>
      <c r="M51" s="390">
        <v>95</v>
      </c>
      <c r="N51" s="394">
        <v>112.6498002663116</v>
      </c>
    </row>
    <row r="52" spans="1:14" ht="26.25" thickBot="1">
      <c r="A52" s="395" t="s">
        <v>44</v>
      </c>
      <c r="B52" s="396"/>
      <c r="C52" s="396"/>
      <c r="D52" s="396"/>
      <c r="E52" s="397"/>
      <c r="F52" s="397">
        <v>325</v>
      </c>
      <c r="G52" s="398">
        <v>326</v>
      </c>
      <c r="H52" s="399">
        <v>311</v>
      </c>
      <c r="I52" s="396">
        <v>-15</v>
      </c>
      <c r="J52" s="400">
        <v>95.39877300613497</v>
      </c>
      <c r="K52" s="396">
        <v>1</v>
      </c>
      <c r="L52" s="400">
        <v>100.30769230769229</v>
      </c>
      <c r="M52" s="396">
        <v>311</v>
      </c>
      <c r="N52" s="400" t="s">
        <v>110</v>
      </c>
    </row>
    <row r="53" spans="1:14" s="146" customFormat="1" ht="28.5" thickBot="1">
      <c r="A53" s="401" t="s">
        <v>52</v>
      </c>
      <c r="B53" s="402">
        <v>100251</v>
      </c>
      <c r="C53" s="402">
        <v>98363</v>
      </c>
      <c r="D53" s="402">
        <v>96580</v>
      </c>
      <c r="E53" s="403">
        <v>94867</v>
      </c>
      <c r="F53" s="403">
        <v>93167</v>
      </c>
      <c r="G53" s="404">
        <v>90675</v>
      </c>
      <c r="H53" s="405">
        <v>89074.75</v>
      </c>
      <c r="I53" s="402">
        <v>-1600.25</v>
      </c>
      <c r="J53" s="406">
        <v>98.2351805900193</v>
      </c>
      <c r="K53" s="402">
        <v>-2492</v>
      </c>
      <c r="L53" s="407">
        <v>97.32523318342331</v>
      </c>
      <c r="M53" s="402">
        <v>-11176.25</v>
      </c>
      <c r="N53" s="407">
        <v>88.85173215229773</v>
      </c>
    </row>
    <row r="54" spans="1:14" ht="25.5">
      <c r="A54" s="410" t="s">
        <v>40</v>
      </c>
      <c r="B54" s="411">
        <v>14342</v>
      </c>
      <c r="C54" s="411">
        <v>14748</v>
      </c>
      <c r="D54" s="411">
        <v>14701</v>
      </c>
      <c r="E54" s="412">
        <v>14666</v>
      </c>
      <c r="F54" s="412">
        <v>14993</v>
      </c>
      <c r="G54" s="386">
        <v>15076</v>
      </c>
      <c r="H54" s="413">
        <v>15265.5</v>
      </c>
      <c r="I54" s="411">
        <v>189.5</v>
      </c>
      <c r="J54" s="414">
        <v>101.25696471212524</v>
      </c>
      <c r="K54" s="411">
        <v>83</v>
      </c>
      <c r="L54" s="414">
        <v>100.55359167611553</v>
      </c>
      <c r="M54" s="411">
        <v>923.5</v>
      </c>
      <c r="N54" s="414">
        <v>106.43912982847581</v>
      </c>
    </row>
    <row r="55" spans="1:14" ht="25.5">
      <c r="A55" s="389" t="s">
        <v>41</v>
      </c>
      <c r="B55" s="390">
        <v>56307</v>
      </c>
      <c r="C55" s="390">
        <v>54653</v>
      </c>
      <c r="D55" s="390">
        <v>52884</v>
      </c>
      <c r="E55" s="391">
        <v>51213</v>
      </c>
      <c r="F55" s="391">
        <v>49720</v>
      </c>
      <c r="G55" s="392">
        <v>47798.5</v>
      </c>
      <c r="H55" s="393">
        <v>45979.75</v>
      </c>
      <c r="I55" s="390">
        <v>-1818.75</v>
      </c>
      <c r="J55" s="394">
        <v>96.19496427712167</v>
      </c>
      <c r="K55" s="390">
        <v>-1921.5</v>
      </c>
      <c r="L55" s="394">
        <v>96.13535800482703</v>
      </c>
      <c r="M55" s="390">
        <v>-10327.25</v>
      </c>
      <c r="N55" s="394">
        <v>81.65902996075089</v>
      </c>
    </row>
    <row r="56" spans="1:14" ht="25.5">
      <c r="A56" s="389" t="s">
        <v>42</v>
      </c>
      <c r="B56" s="390">
        <v>21278</v>
      </c>
      <c r="C56" s="390">
        <v>21795</v>
      </c>
      <c r="D56" s="390">
        <v>21825</v>
      </c>
      <c r="E56" s="391">
        <v>21588</v>
      </c>
      <c r="F56" s="391">
        <v>21400</v>
      </c>
      <c r="G56" s="392">
        <v>21252</v>
      </c>
      <c r="H56" s="393">
        <v>20968</v>
      </c>
      <c r="I56" s="390">
        <v>-284</v>
      </c>
      <c r="J56" s="394">
        <v>98.66365518539432</v>
      </c>
      <c r="K56" s="390">
        <v>-148</v>
      </c>
      <c r="L56" s="394">
        <v>99.30841121495327</v>
      </c>
      <c r="M56" s="390">
        <v>-310</v>
      </c>
      <c r="N56" s="415">
        <v>98.54309615565373</v>
      </c>
    </row>
    <row r="57" spans="1:14" ht="25.5">
      <c r="A57" s="389" t="s">
        <v>43</v>
      </c>
      <c r="B57" s="390">
        <v>1309</v>
      </c>
      <c r="C57" s="390">
        <v>1330</v>
      </c>
      <c r="D57" s="390">
        <v>1419</v>
      </c>
      <c r="E57" s="391">
        <v>1377</v>
      </c>
      <c r="F57" s="391">
        <v>1350</v>
      </c>
      <c r="G57" s="392">
        <v>1315</v>
      </c>
      <c r="H57" s="393">
        <v>1223</v>
      </c>
      <c r="I57" s="390">
        <v>-92</v>
      </c>
      <c r="J57" s="394">
        <v>93.00380228136882</v>
      </c>
      <c r="K57" s="390">
        <v>-35</v>
      </c>
      <c r="L57" s="394">
        <v>97.4074074074074</v>
      </c>
      <c r="M57" s="390">
        <v>-86</v>
      </c>
      <c r="N57" s="394">
        <v>93.43009931245226</v>
      </c>
    </row>
    <row r="58" spans="1:14" ht="26.25" thickBot="1">
      <c r="A58" s="395" t="s">
        <v>44</v>
      </c>
      <c r="B58" s="396"/>
      <c r="C58" s="396"/>
      <c r="D58" s="396"/>
      <c r="E58" s="397"/>
      <c r="F58" s="397">
        <v>179</v>
      </c>
      <c r="G58" s="398">
        <v>179</v>
      </c>
      <c r="H58" s="399">
        <v>176</v>
      </c>
      <c r="I58" s="396">
        <v>-3</v>
      </c>
      <c r="J58" s="400">
        <v>98.32402234636871</v>
      </c>
      <c r="K58" s="396">
        <v>0</v>
      </c>
      <c r="L58" s="400">
        <v>100</v>
      </c>
      <c r="M58" s="396">
        <v>176</v>
      </c>
      <c r="N58" s="400" t="s">
        <v>110</v>
      </c>
    </row>
    <row r="59" spans="1:14" s="146" customFormat="1" ht="28.5" thickBot="1">
      <c r="A59" s="401" t="s">
        <v>53</v>
      </c>
      <c r="B59" s="402">
        <v>93236</v>
      </c>
      <c r="C59" s="402">
        <v>92526</v>
      </c>
      <c r="D59" s="402">
        <v>90829</v>
      </c>
      <c r="E59" s="403">
        <v>88844</v>
      </c>
      <c r="F59" s="403">
        <v>87642</v>
      </c>
      <c r="G59" s="404">
        <v>85620.5</v>
      </c>
      <c r="H59" s="405">
        <v>83612.25</v>
      </c>
      <c r="I59" s="402">
        <v>-2008.25</v>
      </c>
      <c r="J59" s="406">
        <v>97.65447527169312</v>
      </c>
      <c r="K59" s="402">
        <v>-2021.5</v>
      </c>
      <c r="L59" s="407">
        <v>97.69345747472673</v>
      </c>
      <c r="M59" s="402">
        <v>-9623.75</v>
      </c>
      <c r="N59" s="407">
        <v>89.67807499249217</v>
      </c>
    </row>
    <row r="60" spans="1:14" ht="25.5">
      <c r="A60" s="410" t="s">
        <v>40</v>
      </c>
      <c r="B60" s="411">
        <v>14751</v>
      </c>
      <c r="C60" s="411">
        <v>14634</v>
      </c>
      <c r="D60" s="411">
        <v>14489</v>
      </c>
      <c r="E60" s="412">
        <v>14098</v>
      </c>
      <c r="F60" s="412">
        <v>14151</v>
      </c>
      <c r="G60" s="386">
        <v>13971</v>
      </c>
      <c r="H60" s="413">
        <v>14314</v>
      </c>
      <c r="I60" s="411">
        <v>343</v>
      </c>
      <c r="J60" s="414">
        <v>102.4550855343211</v>
      </c>
      <c r="K60" s="411">
        <v>-180</v>
      </c>
      <c r="L60" s="414">
        <v>98.72800508797965</v>
      </c>
      <c r="M60" s="411">
        <v>-437</v>
      </c>
      <c r="N60" s="414">
        <v>97.0374889837977</v>
      </c>
    </row>
    <row r="61" spans="1:14" ht="25.5">
      <c r="A61" s="389" t="s">
        <v>41</v>
      </c>
      <c r="B61" s="390">
        <v>59448</v>
      </c>
      <c r="C61" s="390">
        <v>57682</v>
      </c>
      <c r="D61" s="390">
        <v>55710</v>
      </c>
      <c r="E61" s="391">
        <v>53125</v>
      </c>
      <c r="F61" s="391">
        <v>51223</v>
      </c>
      <c r="G61" s="392">
        <v>48991</v>
      </c>
      <c r="H61" s="393">
        <v>46930.5</v>
      </c>
      <c r="I61" s="390">
        <v>-2060.5</v>
      </c>
      <c r="J61" s="394">
        <v>95.79412545161357</v>
      </c>
      <c r="K61" s="390">
        <v>-2232</v>
      </c>
      <c r="L61" s="394">
        <v>95.64258243367237</v>
      </c>
      <c r="M61" s="390">
        <v>-12517.5</v>
      </c>
      <c r="N61" s="394">
        <v>78.94378280177634</v>
      </c>
    </row>
    <row r="62" spans="1:14" ht="25.5">
      <c r="A62" s="389" t="s">
        <v>42</v>
      </c>
      <c r="B62" s="390">
        <v>21092</v>
      </c>
      <c r="C62" s="390">
        <v>21003</v>
      </c>
      <c r="D62" s="390">
        <v>20896</v>
      </c>
      <c r="E62" s="391">
        <v>20802</v>
      </c>
      <c r="F62" s="391">
        <v>20646</v>
      </c>
      <c r="G62" s="392">
        <v>20761</v>
      </c>
      <c r="H62" s="393">
        <v>20667</v>
      </c>
      <c r="I62" s="390">
        <v>-94</v>
      </c>
      <c r="J62" s="394">
        <v>99.54722797553104</v>
      </c>
      <c r="K62" s="390">
        <v>115</v>
      </c>
      <c r="L62" s="394">
        <v>100.55700862152474</v>
      </c>
      <c r="M62" s="390">
        <v>-425</v>
      </c>
      <c r="N62" s="394">
        <v>97.9850180163095</v>
      </c>
    </row>
    <row r="63" spans="1:14" ht="25.5">
      <c r="A63" s="389" t="s">
        <v>43</v>
      </c>
      <c r="B63" s="390">
        <v>1530</v>
      </c>
      <c r="C63" s="390">
        <v>1531</v>
      </c>
      <c r="D63" s="390">
        <v>1769</v>
      </c>
      <c r="E63" s="391">
        <v>1675</v>
      </c>
      <c r="F63" s="391">
        <v>1268</v>
      </c>
      <c r="G63" s="392">
        <v>935</v>
      </c>
      <c r="H63" s="393">
        <v>909</v>
      </c>
      <c r="I63" s="390">
        <v>-26</v>
      </c>
      <c r="J63" s="394">
        <v>97.2192513368984</v>
      </c>
      <c r="K63" s="390">
        <v>-333</v>
      </c>
      <c r="L63" s="394">
        <v>73.73817034700315</v>
      </c>
      <c r="M63" s="390">
        <v>-621</v>
      </c>
      <c r="N63" s="394">
        <v>59.411764705882355</v>
      </c>
    </row>
    <row r="64" spans="1:14" ht="26.25" thickBot="1">
      <c r="A64" s="395" t="s">
        <v>44</v>
      </c>
      <c r="B64" s="396"/>
      <c r="C64" s="396"/>
      <c r="D64" s="396"/>
      <c r="E64" s="397"/>
      <c r="F64" s="397">
        <v>279</v>
      </c>
      <c r="G64" s="398">
        <v>278</v>
      </c>
      <c r="H64" s="399">
        <v>239</v>
      </c>
      <c r="I64" s="396">
        <v>-39</v>
      </c>
      <c r="J64" s="400">
        <v>85.97122302158273</v>
      </c>
      <c r="K64" s="396">
        <v>-1</v>
      </c>
      <c r="L64" s="400">
        <v>99.6415770609319</v>
      </c>
      <c r="M64" s="396">
        <v>239</v>
      </c>
      <c r="N64" s="400" t="s">
        <v>110</v>
      </c>
    </row>
    <row r="65" spans="1:14" s="146" customFormat="1" ht="28.5" thickBot="1">
      <c r="A65" s="401" t="s">
        <v>54</v>
      </c>
      <c r="B65" s="402">
        <v>96821</v>
      </c>
      <c r="C65" s="402">
        <v>94850</v>
      </c>
      <c r="D65" s="402">
        <v>92864</v>
      </c>
      <c r="E65" s="403">
        <v>89700</v>
      </c>
      <c r="F65" s="403">
        <v>87567</v>
      </c>
      <c r="G65" s="404">
        <v>84936</v>
      </c>
      <c r="H65" s="405">
        <v>83059.5</v>
      </c>
      <c r="I65" s="402">
        <v>-1876.5</v>
      </c>
      <c r="J65" s="406">
        <v>97.79068946029952</v>
      </c>
      <c r="K65" s="402">
        <v>-2631</v>
      </c>
      <c r="L65" s="407">
        <v>96.99544348898557</v>
      </c>
      <c r="M65" s="402">
        <v>-13761.5</v>
      </c>
      <c r="N65" s="407">
        <v>85.7866578531517</v>
      </c>
    </row>
    <row r="66" spans="1:14" ht="25.5">
      <c r="A66" s="410" t="s">
        <v>40</v>
      </c>
      <c r="B66" s="411">
        <v>30142</v>
      </c>
      <c r="C66" s="411">
        <v>29827</v>
      </c>
      <c r="D66" s="411">
        <v>30140</v>
      </c>
      <c r="E66" s="412">
        <v>29880</v>
      </c>
      <c r="F66" s="412">
        <v>29730</v>
      </c>
      <c r="G66" s="386">
        <v>30056</v>
      </c>
      <c r="H66" s="413">
        <v>30591</v>
      </c>
      <c r="I66" s="411">
        <v>535</v>
      </c>
      <c r="J66" s="414">
        <v>101.78001064679265</v>
      </c>
      <c r="K66" s="411">
        <v>326</v>
      </c>
      <c r="L66" s="414">
        <v>101.09653548604103</v>
      </c>
      <c r="M66" s="411">
        <v>449</v>
      </c>
      <c r="N66" s="414">
        <v>101.4896158184593</v>
      </c>
    </row>
    <row r="67" spans="1:14" ht="25.5">
      <c r="A67" s="389" t="s">
        <v>41</v>
      </c>
      <c r="B67" s="390">
        <v>120241</v>
      </c>
      <c r="C67" s="390">
        <v>115699</v>
      </c>
      <c r="D67" s="390">
        <v>111191</v>
      </c>
      <c r="E67" s="391">
        <v>108007</v>
      </c>
      <c r="F67" s="391">
        <v>103903</v>
      </c>
      <c r="G67" s="392">
        <v>99429.25</v>
      </c>
      <c r="H67" s="393">
        <v>95247.75</v>
      </c>
      <c r="I67" s="390">
        <v>-4181.5</v>
      </c>
      <c r="J67" s="394">
        <v>95.79449709215346</v>
      </c>
      <c r="K67" s="390">
        <v>-4473.75</v>
      </c>
      <c r="L67" s="394">
        <v>95.69430141574354</v>
      </c>
      <c r="M67" s="390">
        <v>-24993.25</v>
      </c>
      <c r="N67" s="394">
        <v>79.21403680940777</v>
      </c>
    </row>
    <row r="68" spans="1:14" ht="25.5">
      <c r="A68" s="389" t="s">
        <v>42</v>
      </c>
      <c r="B68" s="390">
        <v>47899</v>
      </c>
      <c r="C68" s="390">
        <v>47461</v>
      </c>
      <c r="D68" s="390">
        <v>46899</v>
      </c>
      <c r="E68" s="391">
        <v>46935</v>
      </c>
      <c r="F68" s="391">
        <v>46477</v>
      </c>
      <c r="G68" s="392">
        <v>46346</v>
      </c>
      <c r="H68" s="393">
        <v>45710</v>
      </c>
      <c r="I68" s="390">
        <v>-636</v>
      </c>
      <c r="J68" s="394">
        <v>98.62771328701506</v>
      </c>
      <c r="K68" s="390">
        <v>-131</v>
      </c>
      <c r="L68" s="394">
        <v>99.71814015534565</v>
      </c>
      <c r="M68" s="390">
        <v>-2189</v>
      </c>
      <c r="N68" s="394">
        <v>95.42996722269777</v>
      </c>
    </row>
    <row r="69" spans="1:14" ht="25.5">
      <c r="A69" s="389" t="s">
        <v>43</v>
      </c>
      <c r="B69" s="390">
        <v>1831</v>
      </c>
      <c r="C69" s="390">
        <v>1874</v>
      </c>
      <c r="D69" s="390">
        <v>2224</v>
      </c>
      <c r="E69" s="391">
        <v>2175</v>
      </c>
      <c r="F69" s="391">
        <v>2059</v>
      </c>
      <c r="G69" s="392">
        <v>2020</v>
      </c>
      <c r="H69" s="393">
        <v>2078</v>
      </c>
      <c r="I69" s="390">
        <v>58</v>
      </c>
      <c r="J69" s="394">
        <v>102.87128712871288</v>
      </c>
      <c r="K69" s="390">
        <v>-39</v>
      </c>
      <c r="L69" s="394">
        <v>98.10587663914522</v>
      </c>
      <c r="M69" s="390">
        <v>247</v>
      </c>
      <c r="N69" s="394">
        <v>113.48989623156744</v>
      </c>
    </row>
    <row r="70" spans="1:14" ht="26.25" thickBot="1">
      <c r="A70" s="395" t="s">
        <v>44</v>
      </c>
      <c r="B70" s="396"/>
      <c r="C70" s="396"/>
      <c r="D70" s="396"/>
      <c r="E70" s="397"/>
      <c r="F70" s="397">
        <v>380</v>
      </c>
      <c r="G70" s="398">
        <v>386</v>
      </c>
      <c r="H70" s="399">
        <v>397</v>
      </c>
      <c r="I70" s="396">
        <v>11</v>
      </c>
      <c r="J70" s="400">
        <v>102.8497409326425</v>
      </c>
      <c r="K70" s="396">
        <v>6</v>
      </c>
      <c r="L70" s="400">
        <v>101.57894736842105</v>
      </c>
      <c r="M70" s="396">
        <v>397</v>
      </c>
      <c r="N70" s="400" t="s">
        <v>110</v>
      </c>
    </row>
    <row r="71" spans="1:14" s="146" customFormat="1" ht="28.5" thickBot="1">
      <c r="A71" s="401" t="s">
        <v>55</v>
      </c>
      <c r="B71" s="402">
        <v>200113</v>
      </c>
      <c r="C71" s="402">
        <v>194861</v>
      </c>
      <c r="D71" s="402">
        <v>190454</v>
      </c>
      <c r="E71" s="403">
        <v>186997</v>
      </c>
      <c r="F71" s="403">
        <v>182549</v>
      </c>
      <c r="G71" s="404">
        <v>178237.25</v>
      </c>
      <c r="H71" s="405">
        <v>174023.75</v>
      </c>
      <c r="I71" s="402">
        <v>-4213.5</v>
      </c>
      <c r="J71" s="406">
        <v>97.63601604041804</v>
      </c>
      <c r="K71" s="402">
        <v>-4311.75</v>
      </c>
      <c r="L71" s="407">
        <v>97.63803143265643</v>
      </c>
      <c r="M71" s="402">
        <v>-26089.25</v>
      </c>
      <c r="N71" s="407">
        <v>86.96274105130601</v>
      </c>
    </row>
    <row r="72" spans="1:14" ht="25.5">
      <c r="A72" s="410" t="s">
        <v>40</v>
      </c>
      <c r="B72" s="411">
        <v>17346</v>
      </c>
      <c r="C72" s="411">
        <v>17174</v>
      </c>
      <c r="D72" s="411">
        <v>17089</v>
      </c>
      <c r="E72" s="412">
        <v>17071</v>
      </c>
      <c r="F72" s="412">
        <v>17389</v>
      </c>
      <c r="G72" s="386">
        <v>17524.5</v>
      </c>
      <c r="H72" s="413">
        <v>17964.5</v>
      </c>
      <c r="I72" s="411">
        <v>440</v>
      </c>
      <c r="J72" s="414">
        <v>102.51077063539616</v>
      </c>
      <c r="K72" s="411">
        <v>135.5</v>
      </c>
      <c r="L72" s="414">
        <v>100.77922824774284</v>
      </c>
      <c r="M72" s="411">
        <v>618.5</v>
      </c>
      <c r="N72" s="414">
        <v>103.565663553557</v>
      </c>
    </row>
    <row r="73" spans="1:14" ht="25.5">
      <c r="A73" s="389" t="s">
        <v>41</v>
      </c>
      <c r="B73" s="390">
        <v>70445</v>
      </c>
      <c r="C73" s="390">
        <v>67979</v>
      </c>
      <c r="D73" s="390">
        <v>65394</v>
      </c>
      <c r="E73" s="391">
        <v>62966</v>
      </c>
      <c r="F73" s="391">
        <v>60548</v>
      </c>
      <c r="G73" s="392">
        <v>57735</v>
      </c>
      <c r="H73" s="393">
        <v>55313</v>
      </c>
      <c r="I73" s="390">
        <v>-2422</v>
      </c>
      <c r="J73" s="394">
        <v>95.80497098813545</v>
      </c>
      <c r="K73" s="390">
        <v>-2813</v>
      </c>
      <c r="L73" s="394">
        <v>95.35409922705952</v>
      </c>
      <c r="M73" s="390">
        <v>-15132</v>
      </c>
      <c r="N73" s="394">
        <v>78.51941230747391</v>
      </c>
    </row>
    <row r="74" spans="1:14" ht="25.5">
      <c r="A74" s="389" t="s">
        <v>42</v>
      </c>
      <c r="B74" s="390">
        <v>28362</v>
      </c>
      <c r="C74" s="390">
        <v>28242</v>
      </c>
      <c r="D74" s="390">
        <v>27605</v>
      </c>
      <c r="E74" s="391">
        <v>27590</v>
      </c>
      <c r="F74" s="391">
        <v>27491</v>
      </c>
      <c r="G74" s="392">
        <v>27540</v>
      </c>
      <c r="H74" s="393">
        <v>27082</v>
      </c>
      <c r="I74" s="390">
        <v>-458</v>
      </c>
      <c r="J74" s="394">
        <v>98.33696441539578</v>
      </c>
      <c r="K74" s="390">
        <v>49</v>
      </c>
      <c r="L74" s="394">
        <v>100.17824015132226</v>
      </c>
      <c r="M74" s="390">
        <v>-1280</v>
      </c>
      <c r="N74" s="394">
        <v>95.48691911712855</v>
      </c>
    </row>
    <row r="75" spans="1:14" ht="25.5">
      <c r="A75" s="389" t="s">
        <v>43</v>
      </c>
      <c r="B75" s="390">
        <v>609</v>
      </c>
      <c r="C75" s="390">
        <v>561</v>
      </c>
      <c r="D75" s="390">
        <v>640</v>
      </c>
      <c r="E75" s="391">
        <v>648</v>
      </c>
      <c r="F75" s="391">
        <v>704</v>
      </c>
      <c r="G75" s="392">
        <v>697</v>
      </c>
      <c r="H75" s="393">
        <v>668</v>
      </c>
      <c r="I75" s="390">
        <v>-29</v>
      </c>
      <c r="J75" s="394">
        <v>95.83931133428982</v>
      </c>
      <c r="K75" s="390">
        <v>-7</v>
      </c>
      <c r="L75" s="394">
        <v>99.00568181818183</v>
      </c>
      <c r="M75" s="390">
        <v>59</v>
      </c>
      <c r="N75" s="394">
        <v>109.688013136289</v>
      </c>
    </row>
    <row r="76" spans="1:14" ht="26.25" thickBot="1">
      <c r="A76" s="395" t="s">
        <v>44</v>
      </c>
      <c r="B76" s="396"/>
      <c r="C76" s="396"/>
      <c r="D76" s="396"/>
      <c r="E76" s="397"/>
      <c r="F76" s="397">
        <v>391</v>
      </c>
      <c r="G76" s="398">
        <v>387</v>
      </c>
      <c r="H76" s="399">
        <v>376</v>
      </c>
      <c r="I76" s="396">
        <v>-11</v>
      </c>
      <c r="J76" s="400">
        <v>97.1576227390181</v>
      </c>
      <c r="K76" s="396">
        <v>-4</v>
      </c>
      <c r="L76" s="400">
        <v>98.9769820971867</v>
      </c>
      <c r="M76" s="396">
        <v>376</v>
      </c>
      <c r="N76" s="400" t="s">
        <v>110</v>
      </c>
    </row>
    <row r="77" spans="1:14" s="146" customFormat="1" ht="28.5" thickBot="1">
      <c r="A77" s="401" t="s">
        <v>56</v>
      </c>
      <c r="B77" s="402">
        <v>116762</v>
      </c>
      <c r="C77" s="402">
        <v>113956</v>
      </c>
      <c r="D77" s="402">
        <v>110728</v>
      </c>
      <c r="E77" s="403">
        <v>108275</v>
      </c>
      <c r="F77" s="403">
        <v>106523</v>
      </c>
      <c r="G77" s="404">
        <v>103883.5</v>
      </c>
      <c r="H77" s="405">
        <v>101403.5</v>
      </c>
      <c r="I77" s="402">
        <v>-2480</v>
      </c>
      <c r="J77" s="406">
        <v>97.61271039192943</v>
      </c>
      <c r="K77" s="402">
        <v>-2639.5</v>
      </c>
      <c r="L77" s="407">
        <v>97.5221313706899</v>
      </c>
      <c r="M77" s="402">
        <v>-15358.5</v>
      </c>
      <c r="N77" s="407">
        <v>86.84631986433942</v>
      </c>
    </row>
    <row r="78" spans="1:14" ht="25.5">
      <c r="A78" s="410" t="s">
        <v>40</v>
      </c>
      <c r="B78" s="411">
        <v>15798</v>
      </c>
      <c r="C78" s="411">
        <v>15551</v>
      </c>
      <c r="D78" s="411">
        <v>15746</v>
      </c>
      <c r="E78" s="412">
        <v>15859</v>
      </c>
      <c r="F78" s="412">
        <v>16054</v>
      </c>
      <c r="G78" s="386">
        <v>16115</v>
      </c>
      <c r="H78" s="413">
        <v>16288</v>
      </c>
      <c r="I78" s="411">
        <v>173</v>
      </c>
      <c r="J78" s="414">
        <v>101.07353397455788</v>
      </c>
      <c r="K78" s="411">
        <v>61</v>
      </c>
      <c r="L78" s="414">
        <v>100.37996760931856</v>
      </c>
      <c r="M78" s="411">
        <v>490</v>
      </c>
      <c r="N78" s="414">
        <v>103.10165843777695</v>
      </c>
    </row>
    <row r="79" spans="1:14" ht="25.5">
      <c r="A79" s="389" t="s">
        <v>41</v>
      </c>
      <c r="B79" s="390">
        <v>65522</v>
      </c>
      <c r="C79" s="390">
        <v>63070</v>
      </c>
      <c r="D79" s="390">
        <v>60484</v>
      </c>
      <c r="E79" s="391">
        <v>57958</v>
      </c>
      <c r="F79" s="391">
        <v>55551</v>
      </c>
      <c r="G79" s="392">
        <v>52963.5</v>
      </c>
      <c r="H79" s="393">
        <v>50824</v>
      </c>
      <c r="I79" s="390">
        <v>-2139.5</v>
      </c>
      <c r="J79" s="394">
        <v>95.9604255761043</v>
      </c>
      <c r="K79" s="390">
        <v>-2587.5</v>
      </c>
      <c r="L79" s="394">
        <v>95.34211805368041</v>
      </c>
      <c r="M79" s="390">
        <v>-14698</v>
      </c>
      <c r="N79" s="394">
        <v>77.56783980952963</v>
      </c>
    </row>
    <row r="80" spans="1:14" ht="25.5">
      <c r="A80" s="389" t="s">
        <v>42</v>
      </c>
      <c r="B80" s="390">
        <v>26569</v>
      </c>
      <c r="C80" s="390">
        <v>26489</v>
      </c>
      <c r="D80" s="390">
        <v>26331</v>
      </c>
      <c r="E80" s="391">
        <v>26590</v>
      </c>
      <c r="F80" s="391">
        <v>26438</v>
      </c>
      <c r="G80" s="392">
        <v>26136</v>
      </c>
      <c r="H80" s="393">
        <v>25701</v>
      </c>
      <c r="I80" s="390">
        <v>-435</v>
      </c>
      <c r="J80" s="394">
        <v>98.3356290174472</v>
      </c>
      <c r="K80" s="390">
        <v>-302</v>
      </c>
      <c r="L80" s="394">
        <v>98.85770481882139</v>
      </c>
      <c r="M80" s="390">
        <v>-868</v>
      </c>
      <c r="N80" s="394">
        <v>96.73303473973428</v>
      </c>
    </row>
    <row r="81" spans="1:14" ht="25.5">
      <c r="A81" s="389" t="s">
        <v>43</v>
      </c>
      <c r="B81" s="390">
        <v>889</v>
      </c>
      <c r="C81" s="390">
        <v>815</v>
      </c>
      <c r="D81" s="390">
        <v>851</v>
      </c>
      <c r="E81" s="391">
        <v>837</v>
      </c>
      <c r="F81" s="391">
        <v>792</v>
      </c>
      <c r="G81" s="392">
        <v>762</v>
      </c>
      <c r="H81" s="393">
        <v>793</v>
      </c>
      <c r="I81" s="390">
        <v>31</v>
      </c>
      <c r="J81" s="394">
        <v>104.06824146981629</v>
      </c>
      <c r="K81" s="390">
        <v>-30</v>
      </c>
      <c r="L81" s="394">
        <v>96.21212121212122</v>
      </c>
      <c r="M81" s="390">
        <v>-96</v>
      </c>
      <c r="N81" s="394">
        <v>89.20134983127109</v>
      </c>
    </row>
    <row r="82" spans="1:14" ht="26.25" thickBot="1">
      <c r="A82" s="395" t="s">
        <v>44</v>
      </c>
      <c r="B82" s="396"/>
      <c r="C82" s="396"/>
      <c r="D82" s="396"/>
      <c r="E82" s="397"/>
      <c r="F82" s="397">
        <v>282</v>
      </c>
      <c r="G82" s="398">
        <v>292</v>
      </c>
      <c r="H82" s="399">
        <v>292</v>
      </c>
      <c r="I82" s="396">
        <v>0</v>
      </c>
      <c r="J82" s="400">
        <v>100</v>
      </c>
      <c r="K82" s="396">
        <v>10</v>
      </c>
      <c r="L82" s="400">
        <v>103.54609929078013</v>
      </c>
      <c r="M82" s="396">
        <v>292</v>
      </c>
      <c r="N82" s="400" t="s">
        <v>110</v>
      </c>
    </row>
    <row r="83" spans="1:14" s="146" customFormat="1" ht="28.5" thickBot="1">
      <c r="A83" s="401" t="s">
        <v>57</v>
      </c>
      <c r="B83" s="402">
        <v>108778</v>
      </c>
      <c r="C83" s="402">
        <v>105925</v>
      </c>
      <c r="D83" s="402">
        <v>103412</v>
      </c>
      <c r="E83" s="403">
        <v>101244</v>
      </c>
      <c r="F83" s="403">
        <v>99117</v>
      </c>
      <c r="G83" s="404">
        <v>96268.5</v>
      </c>
      <c r="H83" s="405">
        <v>93898</v>
      </c>
      <c r="I83" s="402">
        <v>-2370.5</v>
      </c>
      <c r="J83" s="406">
        <v>97.5376161465069</v>
      </c>
      <c r="K83" s="402">
        <v>-2848.5</v>
      </c>
      <c r="L83" s="407">
        <v>97.12612367202397</v>
      </c>
      <c r="M83" s="402">
        <v>-14880</v>
      </c>
      <c r="N83" s="407">
        <v>86.320763389656</v>
      </c>
    </row>
    <row r="84" spans="1:14" ht="25.5">
      <c r="A84" s="410" t="s">
        <v>40</v>
      </c>
      <c r="B84" s="411">
        <v>32425</v>
      </c>
      <c r="C84" s="411">
        <v>32378</v>
      </c>
      <c r="D84" s="411">
        <v>32091</v>
      </c>
      <c r="E84" s="412">
        <v>31481</v>
      </c>
      <c r="F84" s="412">
        <v>31115</v>
      </c>
      <c r="G84" s="386">
        <v>31742</v>
      </c>
      <c r="H84" s="413">
        <v>32434.5</v>
      </c>
      <c r="I84" s="411">
        <v>692.5</v>
      </c>
      <c r="J84" s="414">
        <v>102.18165206981287</v>
      </c>
      <c r="K84" s="411">
        <v>627</v>
      </c>
      <c r="L84" s="414">
        <v>102.0151052547003</v>
      </c>
      <c r="M84" s="411">
        <v>9.5</v>
      </c>
      <c r="N84" s="414">
        <v>100.02929838087896</v>
      </c>
    </row>
    <row r="85" spans="1:14" ht="25.5">
      <c r="A85" s="389" t="s">
        <v>41</v>
      </c>
      <c r="B85" s="390">
        <v>144342</v>
      </c>
      <c r="C85" s="390">
        <v>139235</v>
      </c>
      <c r="D85" s="390">
        <v>133707</v>
      </c>
      <c r="E85" s="391">
        <v>127215</v>
      </c>
      <c r="F85" s="391">
        <v>121597</v>
      </c>
      <c r="G85" s="392">
        <v>115250.5</v>
      </c>
      <c r="H85" s="393">
        <v>110299.25</v>
      </c>
      <c r="I85" s="390">
        <v>-4951.25</v>
      </c>
      <c r="J85" s="394">
        <v>95.70392319339179</v>
      </c>
      <c r="K85" s="390">
        <v>-6346.5</v>
      </c>
      <c r="L85" s="394">
        <v>94.78071005041244</v>
      </c>
      <c r="M85" s="390">
        <v>-34042.75</v>
      </c>
      <c r="N85" s="394">
        <v>76.41521525266381</v>
      </c>
    </row>
    <row r="86" spans="1:14" ht="25.5">
      <c r="A86" s="389" t="s">
        <v>42</v>
      </c>
      <c r="B86" s="390">
        <v>53479</v>
      </c>
      <c r="C86" s="390">
        <v>53659</v>
      </c>
      <c r="D86" s="390">
        <v>53560</v>
      </c>
      <c r="E86" s="391">
        <v>53951</v>
      </c>
      <c r="F86" s="391">
        <v>53968</v>
      </c>
      <c r="G86" s="392">
        <v>54039</v>
      </c>
      <c r="H86" s="393">
        <v>53023</v>
      </c>
      <c r="I86" s="390">
        <v>-1016</v>
      </c>
      <c r="J86" s="394">
        <v>98.11987638557338</v>
      </c>
      <c r="K86" s="390">
        <v>71</v>
      </c>
      <c r="L86" s="394">
        <v>100.13155944263268</v>
      </c>
      <c r="M86" s="390">
        <v>-456</v>
      </c>
      <c r="N86" s="394">
        <v>99.14732885805644</v>
      </c>
    </row>
    <row r="87" spans="1:14" ht="25.5">
      <c r="A87" s="389" t="s">
        <v>43</v>
      </c>
      <c r="B87" s="390">
        <v>1008</v>
      </c>
      <c r="C87" s="390">
        <v>1036</v>
      </c>
      <c r="D87" s="390">
        <v>1072</v>
      </c>
      <c r="E87" s="391">
        <v>1054</v>
      </c>
      <c r="F87" s="391">
        <v>987</v>
      </c>
      <c r="G87" s="392">
        <v>914</v>
      </c>
      <c r="H87" s="393">
        <v>917</v>
      </c>
      <c r="I87" s="390">
        <v>3</v>
      </c>
      <c r="J87" s="394">
        <v>100.32822757111597</v>
      </c>
      <c r="K87" s="390">
        <v>-73</v>
      </c>
      <c r="L87" s="394">
        <v>92.60385005065856</v>
      </c>
      <c r="M87" s="390">
        <v>-91</v>
      </c>
      <c r="N87" s="394">
        <v>90.97222222222221</v>
      </c>
    </row>
    <row r="88" spans="1:14" ht="26.25" thickBot="1">
      <c r="A88" s="395" t="s">
        <v>44</v>
      </c>
      <c r="B88" s="396"/>
      <c r="C88" s="396"/>
      <c r="D88" s="396"/>
      <c r="E88" s="397"/>
      <c r="F88" s="397">
        <v>810</v>
      </c>
      <c r="G88" s="398">
        <v>797</v>
      </c>
      <c r="H88" s="399">
        <v>736</v>
      </c>
      <c r="I88" s="396">
        <v>-61</v>
      </c>
      <c r="J88" s="400">
        <v>92.34629861982434</v>
      </c>
      <c r="K88" s="396">
        <v>-13</v>
      </c>
      <c r="L88" s="400">
        <v>98.39506172839506</v>
      </c>
      <c r="M88" s="396">
        <v>736</v>
      </c>
      <c r="N88" s="400" t="s">
        <v>110</v>
      </c>
    </row>
    <row r="89" spans="1:14" s="146" customFormat="1" ht="28.5" thickBot="1">
      <c r="A89" s="401" t="s">
        <v>58</v>
      </c>
      <c r="B89" s="402">
        <v>231254</v>
      </c>
      <c r="C89" s="402">
        <v>226308</v>
      </c>
      <c r="D89" s="402">
        <v>220430</v>
      </c>
      <c r="E89" s="403">
        <v>213701</v>
      </c>
      <c r="F89" s="416">
        <v>208477</v>
      </c>
      <c r="G89" s="404">
        <v>202742.5</v>
      </c>
      <c r="H89" s="405">
        <v>197409.75</v>
      </c>
      <c r="I89" s="402">
        <v>-5332.75</v>
      </c>
      <c r="J89" s="406">
        <v>97.36969308359126</v>
      </c>
      <c r="K89" s="402">
        <v>-5734.5</v>
      </c>
      <c r="L89" s="407">
        <v>97.2493368573032</v>
      </c>
      <c r="M89" s="402">
        <v>-33844.25</v>
      </c>
      <c r="N89" s="407">
        <v>85.36490179629325</v>
      </c>
    </row>
    <row r="90" spans="1:14" ht="25.5">
      <c r="A90" s="410" t="s">
        <v>40</v>
      </c>
      <c r="B90" s="411">
        <v>268072</v>
      </c>
      <c r="C90" s="411">
        <v>267333</v>
      </c>
      <c r="D90" s="411">
        <v>269054</v>
      </c>
      <c r="E90" s="412">
        <v>268813</v>
      </c>
      <c r="F90" s="412">
        <v>270528</v>
      </c>
      <c r="G90" s="386">
        <v>273424</v>
      </c>
      <c r="H90" s="413">
        <v>279592</v>
      </c>
      <c r="I90" s="411">
        <v>6168</v>
      </c>
      <c r="J90" s="414">
        <v>102.25583708818537</v>
      </c>
      <c r="K90" s="411">
        <v>2896</v>
      </c>
      <c r="L90" s="414">
        <v>101.07049917198958</v>
      </c>
      <c r="M90" s="411">
        <v>11520</v>
      </c>
      <c r="N90" s="414">
        <v>104.29735294995375</v>
      </c>
    </row>
    <row r="91" spans="1:14" ht="25.5">
      <c r="A91" s="389" t="s">
        <v>41</v>
      </c>
      <c r="B91" s="390">
        <v>1098806</v>
      </c>
      <c r="C91" s="390">
        <v>1060939</v>
      </c>
      <c r="D91" s="390">
        <v>1023714</v>
      </c>
      <c r="E91" s="391">
        <v>984814</v>
      </c>
      <c r="F91" s="391">
        <v>949028</v>
      </c>
      <c r="G91" s="392">
        <v>909146.75</v>
      </c>
      <c r="H91" s="393">
        <v>877300.5</v>
      </c>
      <c r="I91" s="390">
        <v>-31846.25</v>
      </c>
      <c r="J91" s="394">
        <v>96.49712766393324</v>
      </c>
      <c r="K91" s="390">
        <v>-39881.25</v>
      </c>
      <c r="L91" s="394">
        <v>95.79767404122956</v>
      </c>
      <c r="M91" s="390">
        <v>-221505.5</v>
      </c>
      <c r="N91" s="394">
        <v>79.84125496220443</v>
      </c>
    </row>
    <row r="92" spans="1:14" ht="25.5">
      <c r="A92" s="389" t="s">
        <v>42</v>
      </c>
      <c r="B92" s="390">
        <v>419427</v>
      </c>
      <c r="C92" s="390">
        <v>420300</v>
      </c>
      <c r="D92" s="390">
        <v>418854</v>
      </c>
      <c r="E92" s="391">
        <v>419188</v>
      </c>
      <c r="F92" s="391">
        <v>416630</v>
      </c>
      <c r="G92" s="392">
        <v>415631</v>
      </c>
      <c r="H92" s="393">
        <v>408610</v>
      </c>
      <c r="I92" s="390">
        <v>-7021</v>
      </c>
      <c r="J92" s="394">
        <v>98.31076122810859</v>
      </c>
      <c r="K92" s="390">
        <v>-999</v>
      </c>
      <c r="L92" s="394">
        <v>99.76021889926314</v>
      </c>
      <c r="M92" s="390">
        <v>-10817</v>
      </c>
      <c r="N92" s="394">
        <v>97.42100532393003</v>
      </c>
    </row>
    <row r="93" spans="1:14" ht="25.5">
      <c r="A93" s="389" t="s">
        <v>43</v>
      </c>
      <c r="B93" s="390">
        <v>15725</v>
      </c>
      <c r="C93" s="390">
        <v>16091</v>
      </c>
      <c r="D93" s="390">
        <v>17864</v>
      </c>
      <c r="E93" s="391">
        <v>17447</v>
      </c>
      <c r="F93" s="391">
        <v>16401</v>
      </c>
      <c r="G93" s="392">
        <v>15515</v>
      </c>
      <c r="H93" s="393">
        <v>15514</v>
      </c>
      <c r="I93" s="390">
        <v>-1</v>
      </c>
      <c r="J93" s="394">
        <v>99.99355462455688</v>
      </c>
      <c r="K93" s="390">
        <v>-886</v>
      </c>
      <c r="L93" s="394">
        <v>94.59789037253826</v>
      </c>
      <c r="M93" s="390">
        <v>-211</v>
      </c>
      <c r="N93" s="394">
        <v>98.65818759936407</v>
      </c>
    </row>
    <row r="94" spans="1:14" ht="26.25" thickBot="1">
      <c r="A94" s="395" t="s">
        <v>44</v>
      </c>
      <c r="B94" s="396"/>
      <c r="C94" s="396"/>
      <c r="D94" s="396"/>
      <c r="E94" s="397"/>
      <c r="F94" s="397">
        <v>5221</v>
      </c>
      <c r="G94" s="398">
        <v>5214</v>
      </c>
      <c r="H94" s="399">
        <v>5139</v>
      </c>
      <c r="I94" s="396">
        <v>-75</v>
      </c>
      <c r="J94" s="400">
        <v>98.56156501726122</v>
      </c>
      <c r="K94" s="396">
        <v>-7</v>
      </c>
      <c r="L94" s="400">
        <v>99.8659260678031</v>
      </c>
      <c r="M94" s="396">
        <v>5139</v>
      </c>
      <c r="N94" s="400" t="s">
        <v>110</v>
      </c>
    </row>
    <row r="95" spans="1:14" s="146" customFormat="1" ht="28.5" thickBot="1">
      <c r="A95" s="401" t="s">
        <v>59</v>
      </c>
      <c r="B95" s="402">
        <v>1802030</v>
      </c>
      <c r="C95" s="402">
        <v>1764663</v>
      </c>
      <c r="D95" s="402">
        <v>1729486</v>
      </c>
      <c r="E95" s="403">
        <v>1690262</v>
      </c>
      <c r="F95" s="403">
        <v>1657808</v>
      </c>
      <c r="G95" s="404">
        <v>1618930.75</v>
      </c>
      <c r="H95" s="405">
        <v>1586155.5</v>
      </c>
      <c r="I95" s="402">
        <v>-32775.25</v>
      </c>
      <c r="J95" s="407">
        <v>97.9755001873922</v>
      </c>
      <c r="K95" s="402">
        <v>-38877.25</v>
      </c>
      <c r="L95" s="407">
        <v>97.65490032621389</v>
      </c>
      <c r="M95" s="402">
        <v>-215874.5</v>
      </c>
      <c r="N95" s="407">
        <v>88.02048245589697</v>
      </c>
    </row>
    <row r="98" spans="1:13" ht="15.75">
      <c r="A98" s="625"/>
      <c r="B98" s="626"/>
      <c r="C98" s="626"/>
      <c r="D98" s="626"/>
      <c r="E98" s="626"/>
      <c r="F98" s="148"/>
      <c r="G98" s="148"/>
      <c r="H98" s="630"/>
      <c r="I98" s="631"/>
      <c r="J98" s="630"/>
      <c r="K98" s="631"/>
      <c r="L98" s="630"/>
      <c r="M98" s="631"/>
    </row>
    <row r="99" spans="1:13" ht="12.75">
      <c r="A99" s="624"/>
      <c r="B99" s="627"/>
      <c r="C99" s="627"/>
      <c r="D99" s="627"/>
      <c r="E99" s="627"/>
      <c r="F99" s="150"/>
      <c r="G99" s="150"/>
      <c r="H99" s="623"/>
      <c r="I99" s="623"/>
      <c r="J99" s="623"/>
      <c r="K99" s="623"/>
      <c r="L99" s="623"/>
      <c r="M99" s="623"/>
    </row>
    <row r="100" spans="1:13" ht="12.75">
      <c r="A100" s="624"/>
      <c r="B100" s="627"/>
      <c r="C100" s="627"/>
      <c r="D100" s="627"/>
      <c r="E100" s="627"/>
      <c r="F100" s="150"/>
      <c r="G100" s="150"/>
      <c r="H100" s="624"/>
      <c r="I100" s="624"/>
      <c r="J100" s="624"/>
      <c r="K100" s="624"/>
      <c r="L100" s="624"/>
      <c r="M100" s="624"/>
    </row>
    <row r="101" spans="1:13" ht="15.75">
      <c r="A101" s="147"/>
      <c r="B101" s="151"/>
      <c r="C101" s="151"/>
      <c r="D101" s="151"/>
      <c r="E101" s="151"/>
      <c r="F101" s="151"/>
      <c r="G101" s="151"/>
      <c r="H101" s="151"/>
      <c r="I101" s="152"/>
      <c r="J101" s="151"/>
      <c r="K101" s="152"/>
      <c r="L101" s="151"/>
      <c r="M101" s="152"/>
    </row>
    <row r="102" spans="1:13" ht="15.75">
      <c r="A102" s="147"/>
      <c r="B102" s="151"/>
      <c r="C102" s="151"/>
      <c r="D102" s="151"/>
      <c r="E102" s="151"/>
      <c r="F102" s="151"/>
      <c r="G102" s="151"/>
      <c r="H102" s="151"/>
      <c r="I102" s="152"/>
      <c r="J102" s="151"/>
      <c r="K102" s="152"/>
      <c r="L102" s="151"/>
      <c r="M102" s="152"/>
    </row>
    <row r="103" spans="1:13" ht="15.75">
      <c r="A103" s="147"/>
      <c r="B103" s="151"/>
      <c r="C103" s="151"/>
      <c r="D103" s="151"/>
      <c r="E103" s="151"/>
      <c r="F103" s="151"/>
      <c r="G103" s="151"/>
      <c r="H103" s="151"/>
      <c r="I103" s="152"/>
      <c r="J103" s="151"/>
      <c r="K103" s="152"/>
      <c r="L103" s="151"/>
      <c r="M103" s="152"/>
    </row>
    <row r="104" spans="1:13" ht="15.75">
      <c r="A104" s="147"/>
      <c r="B104" s="151"/>
      <c r="C104" s="151"/>
      <c r="D104" s="151"/>
      <c r="E104" s="151"/>
      <c r="F104" s="151"/>
      <c r="G104" s="151"/>
      <c r="H104" s="151"/>
      <c r="I104" s="152"/>
      <c r="J104" s="151"/>
      <c r="K104" s="152"/>
      <c r="L104" s="151"/>
      <c r="M104" s="152"/>
    </row>
    <row r="105" spans="1:13" ht="15.75">
      <c r="A105" s="154"/>
      <c r="B105" s="155"/>
      <c r="C105" s="155"/>
      <c r="D105" s="155"/>
      <c r="E105" s="155"/>
      <c r="F105" s="155"/>
      <c r="G105" s="155"/>
      <c r="H105" s="155"/>
      <c r="I105" s="156"/>
      <c r="J105" s="155"/>
      <c r="K105" s="157"/>
      <c r="L105" s="155"/>
      <c r="M105" s="157"/>
    </row>
  </sheetData>
  <sheetProtection/>
  <mergeCells count="15">
    <mergeCell ref="H99:H100"/>
    <mergeCell ref="I99:I100"/>
    <mergeCell ref="J99:J100"/>
    <mergeCell ref="K99:K100"/>
    <mergeCell ref="L99:L100"/>
    <mergeCell ref="M99:M100"/>
    <mergeCell ref="A98:A100"/>
    <mergeCell ref="B98:B100"/>
    <mergeCell ref="C98:C100"/>
    <mergeCell ref="D98:D100"/>
    <mergeCell ref="A1:N1"/>
    <mergeCell ref="E98:E100"/>
    <mergeCell ref="H98:I98"/>
    <mergeCell ref="J98:K98"/>
    <mergeCell ref="L98:M98"/>
  </mergeCells>
  <printOptions horizontalCentered="1" verticalCentered="1"/>
  <pageMargins left="0.4330708661417323" right="0" top="0.5905511811023623" bottom="0.3937007874015748" header="0.5118110236220472" footer="0.3937007874015748"/>
  <pageSetup fitToHeight="1" fitToWidth="1" horizontalDpi="300" verticalDpi="300" orientation="portrait" paperSize="9" scale="31" r:id="rId1"/>
  <headerFooter alignWithMargins="0">
    <oddHeader>&amp;R&amp;"Arial,Kurzíva"&amp;16Kapitola B.3.II&amp;"Arial,Obyčejné"
&amp;"Arial,Tučné"Tabulka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V108"/>
  <sheetViews>
    <sheetView zoomScale="65" zoomScaleNormal="65" zoomScalePageLayoutView="0" workbookViewId="0" topLeftCell="A1">
      <selection activeCell="B11" sqref="B11"/>
    </sheetView>
  </sheetViews>
  <sheetFormatPr defaultColWidth="9.140625" defaultRowHeight="12.75"/>
  <cols>
    <col min="1" max="1" width="29.7109375" style="158" customWidth="1"/>
    <col min="2" max="2" width="25.140625" style="158" bestFit="1" customWidth="1"/>
    <col min="3" max="3" width="16.28125" style="158" customWidth="1"/>
    <col min="4" max="4" width="18.140625" style="158" customWidth="1"/>
    <col min="5" max="5" width="16.7109375" style="158" customWidth="1"/>
    <col min="6" max="6" width="20.28125" style="158" customWidth="1"/>
    <col min="7" max="7" width="25.421875" style="158" customWidth="1"/>
    <col min="8" max="8" width="24.421875" style="158" bestFit="1" customWidth="1"/>
    <col min="9" max="9" width="21.7109375" style="158" bestFit="1" customWidth="1"/>
    <col min="10" max="10" width="24.28125" style="158" customWidth="1"/>
    <col min="11" max="14" width="24.28125" style="158" hidden="1" customWidth="1"/>
    <col min="15" max="15" width="25.7109375" style="159" customWidth="1"/>
    <col min="16" max="17" width="25.7109375" style="160" customWidth="1"/>
    <col min="18" max="18" width="26.57421875" style="161" bestFit="1" customWidth="1"/>
    <col min="19" max="22" width="0" style="158" hidden="1" customWidth="1"/>
    <col min="23" max="16384" width="9.140625" style="158" customWidth="1"/>
  </cols>
  <sheetData>
    <row r="1" ht="37.5">
      <c r="A1" s="163" t="s">
        <v>141</v>
      </c>
    </row>
    <row r="2" ht="13.5" thickBot="1">
      <c r="A2" s="162"/>
    </row>
    <row r="3" spans="1:22" ht="26.25">
      <c r="A3" s="164"/>
      <c r="B3" s="508" t="s">
        <v>29</v>
      </c>
      <c r="C3" s="165" t="s">
        <v>142</v>
      </c>
      <c r="D3" s="166"/>
      <c r="E3" s="166"/>
      <c r="F3" s="167"/>
      <c r="G3" s="168" t="s">
        <v>143</v>
      </c>
      <c r="H3" s="166"/>
      <c r="I3" s="166"/>
      <c r="J3" s="167"/>
      <c r="K3" s="165" t="s">
        <v>60</v>
      </c>
      <c r="L3" s="166"/>
      <c r="M3" s="166"/>
      <c r="N3" s="167"/>
      <c r="P3" s="159"/>
      <c r="Q3" s="159"/>
      <c r="R3" s="169"/>
      <c r="S3" s="170" t="s">
        <v>61</v>
      </c>
      <c r="T3" s="170"/>
      <c r="U3" s="170"/>
      <c r="V3" s="171"/>
    </row>
    <row r="4" spans="1:22" ht="23.25">
      <c r="A4" s="509" t="s">
        <v>31</v>
      </c>
      <c r="B4" s="510" t="s">
        <v>109</v>
      </c>
      <c r="C4" s="172" t="s">
        <v>62</v>
      </c>
      <c r="D4" s="173" t="s">
        <v>63</v>
      </c>
      <c r="E4" s="173" t="s">
        <v>64</v>
      </c>
      <c r="F4" s="174" t="s">
        <v>65</v>
      </c>
      <c r="G4" s="175" t="s">
        <v>62</v>
      </c>
      <c r="H4" s="173" t="s">
        <v>63</v>
      </c>
      <c r="I4" s="173" t="s">
        <v>64</v>
      </c>
      <c r="J4" s="174" t="s">
        <v>65</v>
      </c>
      <c r="K4" s="172" t="s">
        <v>62</v>
      </c>
      <c r="L4" s="173" t="s">
        <v>63</v>
      </c>
      <c r="M4" s="173" t="s">
        <v>64</v>
      </c>
      <c r="N4" s="174" t="s">
        <v>65</v>
      </c>
      <c r="P4" s="176"/>
      <c r="Q4" s="176"/>
      <c r="R4" s="177"/>
      <c r="S4" s="178"/>
      <c r="T4" s="178"/>
      <c r="U4" s="178"/>
      <c r="V4" s="179"/>
    </row>
    <row r="5" spans="1:22" ht="23.25">
      <c r="A5" s="189"/>
      <c r="B5" s="511"/>
      <c r="C5" s="181" t="s">
        <v>3</v>
      </c>
      <c r="D5" s="182"/>
      <c r="E5" s="182"/>
      <c r="F5" s="183"/>
      <c r="G5" s="184" t="s">
        <v>3</v>
      </c>
      <c r="H5" s="182"/>
      <c r="I5" s="182"/>
      <c r="J5" s="183"/>
      <c r="K5" s="181" t="s">
        <v>3</v>
      </c>
      <c r="L5" s="182"/>
      <c r="M5" s="182"/>
      <c r="N5" s="183"/>
      <c r="P5" s="185"/>
      <c r="Q5" s="136"/>
      <c r="R5" s="186"/>
      <c r="S5" s="136"/>
      <c r="T5" s="136"/>
      <c r="U5" s="187"/>
      <c r="V5" s="188"/>
    </row>
    <row r="6" spans="1:22" ht="24" thickBot="1">
      <c r="A6" s="189"/>
      <c r="B6" s="180"/>
      <c r="C6" s="190" t="s">
        <v>66</v>
      </c>
      <c r="D6" s="191" t="s">
        <v>66</v>
      </c>
      <c r="E6" s="191" t="s">
        <v>66</v>
      </c>
      <c r="F6" s="192" t="s">
        <v>67</v>
      </c>
      <c r="G6" s="193" t="s">
        <v>68</v>
      </c>
      <c r="H6" s="191" t="s">
        <v>68</v>
      </c>
      <c r="I6" s="191" t="s">
        <v>68</v>
      </c>
      <c r="J6" s="192" t="s">
        <v>65</v>
      </c>
      <c r="K6" s="190" t="s">
        <v>66</v>
      </c>
      <c r="L6" s="191" t="s">
        <v>66</v>
      </c>
      <c r="M6" s="191" t="s">
        <v>66</v>
      </c>
      <c r="N6" s="192" t="s">
        <v>67</v>
      </c>
      <c r="O6" s="194"/>
      <c r="P6" s="185"/>
      <c r="Q6" s="136"/>
      <c r="R6" s="186"/>
      <c r="S6" s="136"/>
      <c r="T6" s="136"/>
      <c r="U6" s="187"/>
      <c r="V6" s="195"/>
    </row>
    <row r="7" spans="1:19" s="135" customFormat="1" ht="25.5">
      <c r="A7" s="196" t="s">
        <v>40</v>
      </c>
      <c r="B7" s="214">
        <v>29273.5</v>
      </c>
      <c r="C7" s="142">
        <v>37096</v>
      </c>
      <c r="D7" s="142">
        <v>36799</v>
      </c>
      <c r="E7" s="142">
        <v>297</v>
      </c>
      <c r="F7" s="197">
        <v>140.59</v>
      </c>
      <c r="G7" s="142">
        <v>1085930</v>
      </c>
      <c r="H7" s="142">
        <v>1077236</v>
      </c>
      <c r="I7" s="142">
        <v>8694</v>
      </c>
      <c r="J7" s="198">
        <v>4115.6</v>
      </c>
      <c r="K7" s="142">
        <f>+$C$7</f>
        <v>37096</v>
      </c>
      <c r="L7" s="142">
        <f>+$D$7</f>
        <v>36799</v>
      </c>
      <c r="M7" s="142">
        <f>+$E$7</f>
        <v>297</v>
      </c>
      <c r="N7" s="199">
        <f>+$F$7</f>
        <v>140.59</v>
      </c>
      <c r="O7" s="200"/>
      <c r="P7" s="136"/>
      <c r="Q7" s="136"/>
      <c r="R7" s="186"/>
      <c r="S7" s="135">
        <v>3896.2</v>
      </c>
    </row>
    <row r="8" spans="1:19" s="135" customFormat="1" ht="25.5">
      <c r="A8" s="196" t="s">
        <v>41</v>
      </c>
      <c r="B8" s="198">
        <v>82206.5</v>
      </c>
      <c r="C8" s="142">
        <v>43199</v>
      </c>
      <c r="D8" s="142">
        <v>42407</v>
      </c>
      <c r="E8" s="142">
        <v>792</v>
      </c>
      <c r="F8" s="197">
        <v>127.83</v>
      </c>
      <c r="G8" s="142">
        <v>3551239</v>
      </c>
      <c r="H8" s="142">
        <v>3486131</v>
      </c>
      <c r="I8" s="142">
        <v>65108</v>
      </c>
      <c r="J8" s="198">
        <v>10508.5</v>
      </c>
      <c r="K8" s="142">
        <f>+$C$8</f>
        <v>43199</v>
      </c>
      <c r="L8" s="142">
        <f>+$D$8</f>
        <v>42407</v>
      </c>
      <c r="M8" s="142">
        <f>+$E$8</f>
        <v>792</v>
      </c>
      <c r="N8" s="199">
        <f>+$F$8</f>
        <v>127.83</v>
      </c>
      <c r="O8" s="200"/>
      <c r="P8" s="136"/>
      <c r="Q8" s="136"/>
      <c r="R8" s="186"/>
      <c r="S8" s="135">
        <v>11173.9</v>
      </c>
    </row>
    <row r="9" spans="1:19" s="135" customFormat="1" ht="25.5">
      <c r="A9" s="196" t="s">
        <v>42</v>
      </c>
      <c r="B9" s="198">
        <v>45139</v>
      </c>
      <c r="C9" s="142">
        <v>52512</v>
      </c>
      <c r="D9" s="142">
        <v>51591</v>
      </c>
      <c r="E9" s="142">
        <v>921</v>
      </c>
      <c r="F9" s="197">
        <v>150.8</v>
      </c>
      <c r="G9" s="142">
        <v>2370339</v>
      </c>
      <c r="H9" s="142">
        <v>2328766</v>
      </c>
      <c r="I9" s="142">
        <v>41573</v>
      </c>
      <c r="J9" s="198">
        <v>6807</v>
      </c>
      <c r="K9" s="142">
        <f>+$C$9</f>
        <v>52512</v>
      </c>
      <c r="L9" s="142">
        <f>+$D$9</f>
        <v>51591</v>
      </c>
      <c r="M9" s="142">
        <f>+$E$9</f>
        <v>921</v>
      </c>
      <c r="N9" s="199">
        <f>+$F$9</f>
        <v>150.8</v>
      </c>
      <c r="O9" s="200"/>
      <c r="P9" s="136"/>
      <c r="Q9" s="136"/>
      <c r="R9" s="186"/>
      <c r="S9" s="135">
        <v>7051.4</v>
      </c>
    </row>
    <row r="10" spans="1:19" s="135" customFormat="1" ht="25.5">
      <c r="A10" s="196" t="s">
        <v>43</v>
      </c>
      <c r="B10" s="198">
        <v>2371</v>
      </c>
      <c r="C10" s="142">
        <v>44954</v>
      </c>
      <c r="D10" s="142">
        <v>44416</v>
      </c>
      <c r="E10" s="142">
        <v>538</v>
      </c>
      <c r="F10" s="197">
        <v>117.53</v>
      </c>
      <c r="G10" s="142">
        <v>106586</v>
      </c>
      <c r="H10" s="142">
        <v>105310</v>
      </c>
      <c r="I10" s="142">
        <v>1276</v>
      </c>
      <c r="J10" s="198">
        <v>278.7</v>
      </c>
      <c r="K10" s="142">
        <f>+$C$10</f>
        <v>44954</v>
      </c>
      <c r="L10" s="142">
        <f>+$D$10</f>
        <v>44416</v>
      </c>
      <c r="M10" s="142">
        <f>+$E$10</f>
        <v>538</v>
      </c>
      <c r="N10" s="199">
        <f>+$F$10</f>
        <v>117.53</v>
      </c>
      <c r="O10" s="200"/>
      <c r="P10" s="136"/>
      <c r="Q10" s="136"/>
      <c r="R10" s="186"/>
      <c r="S10" s="135">
        <v>287</v>
      </c>
    </row>
    <row r="11" spans="1:18" s="135" customFormat="1" ht="26.25" thickBot="1">
      <c r="A11" s="143" t="s">
        <v>44</v>
      </c>
      <c r="B11" s="202">
        <v>107</v>
      </c>
      <c r="C11" s="144">
        <v>210262</v>
      </c>
      <c r="D11" s="144">
        <v>208729</v>
      </c>
      <c r="E11" s="144">
        <v>1533</v>
      </c>
      <c r="F11" s="201">
        <v>716.33</v>
      </c>
      <c r="G11" s="144">
        <v>22498</v>
      </c>
      <c r="H11" s="144">
        <v>22334</v>
      </c>
      <c r="I11" s="144">
        <v>164</v>
      </c>
      <c r="J11" s="202">
        <v>76.6</v>
      </c>
      <c r="K11" s="144">
        <f>+$C$11</f>
        <v>210262</v>
      </c>
      <c r="L11" s="144">
        <f>+$D$11</f>
        <v>208729</v>
      </c>
      <c r="M11" s="144">
        <f>+$E$11</f>
        <v>1533</v>
      </c>
      <c r="N11" s="203">
        <f>+$F$11</f>
        <v>716.33</v>
      </c>
      <c r="O11" s="200"/>
      <c r="P11" s="136"/>
      <c r="Q11" s="136"/>
      <c r="R11" s="186"/>
    </row>
    <row r="12" spans="1:19" s="211" customFormat="1" ht="28.5" thickBot="1">
      <c r="A12" s="204" t="s">
        <v>45</v>
      </c>
      <c r="B12" s="206">
        <v>159097</v>
      </c>
      <c r="C12" s="145"/>
      <c r="D12" s="145"/>
      <c r="E12" s="145"/>
      <c r="F12" s="205"/>
      <c r="G12" s="145">
        <v>7136592</v>
      </c>
      <c r="H12" s="145">
        <v>7019777</v>
      </c>
      <c r="I12" s="145">
        <v>116815</v>
      </c>
      <c r="J12" s="206">
        <v>21786.4</v>
      </c>
      <c r="K12" s="145"/>
      <c r="L12" s="145"/>
      <c r="M12" s="145"/>
      <c r="N12" s="207"/>
      <c r="O12" s="208"/>
      <c r="P12" s="209"/>
      <c r="Q12" s="209"/>
      <c r="R12" s="210"/>
      <c r="S12" s="211">
        <v>22408.5</v>
      </c>
    </row>
    <row r="13" spans="1:22" s="135" customFormat="1" ht="25.5">
      <c r="A13" s="212" t="s">
        <v>40</v>
      </c>
      <c r="B13" s="512">
        <v>32461.5</v>
      </c>
      <c r="C13" s="142">
        <v>37096</v>
      </c>
      <c r="D13" s="142">
        <v>36799</v>
      </c>
      <c r="E13" s="142">
        <v>297</v>
      </c>
      <c r="F13" s="197">
        <v>140.59</v>
      </c>
      <c r="G13" s="213">
        <v>1204192</v>
      </c>
      <c r="H13" s="213">
        <v>1194551</v>
      </c>
      <c r="I13" s="213">
        <v>9641</v>
      </c>
      <c r="J13" s="214">
        <v>4563.8</v>
      </c>
      <c r="K13" s="213">
        <f>+$C$7</f>
        <v>37096</v>
      </c>
      <c r="L13" s="213">
        <f>+$D$7</f>
        <v>36799</v>
      </c>
      <c r="M13" s="213">
        <f>+$E$7</f>
        <v>297</v>
      </c>
      <c r="N13" s="215">
        <f>+$F$7</f>
        <v>140.59</v>
      </c>
      <c r="O13" s="200"/>
      <c r="P13" s="136"/>
      <c r="Q13" s="136"/>
      <c r="R13" s="186"/>
      <c r="S13" s="135">
        <v>4177.9</v>
      </c>
      <c r="T13" s="135">
        <v>0.9960915645946506</v>
      </c>
      <c r="U13" s="135">
        <v>0.9977479985554262</v>
      </c>
      <c r="V13" s="135">
        <v>0.9960915645946506</v>
      </c>
    </row>
    <row r="14" spans="1:22" s="135" customFormat="1" ht="25.5">
      <c r="A14" s="196" t="s">
        <v>41</v>
      </c>
      <c r="B14" s="198">
        <v>100039.5</v>
      </c>
      <c r="C14" s="142">
        <v>43199</v>
      </c>
      <c r="D14" s="142">
        <v>42407</v>
      </c>
      <c r="E14" s="142">
        <v>792</v>
      </c>
      <c r="F14" s="197">
        <v>127.83</v>
      </c>
      <c r="G14" s="142">
        <v>4321606</v>
      </c>
      <c r="H14" s="142">
        <v>4242375</v>
      </c>
      <c r="I14" s="142">
        <v>79231</v>
      </c>
      <c r="J14" s="198">
        <v>12788</v>
      </c>
      <c r="K14" s="142">
        <f>+$C$8</f>
        <v>43199</v>
      </c>
      <c r="L14" s="142">
        <f>+$D$8</f>
        <v>42407</v>
      </c>
      <c r="M14" s="142">
        <f>+$E$8</f>
        <v>792</v>
      </c>
      <c r="N14" s="199">
        <f>+$F$8</f>
        <v>127.83</v>
      </c>
      <c r="O14" s="200"/>
      <c r="P14" s="136"/>
      <c r="Q14" s="136"/>
      <c r="R14" s="186"/>
      <c r="S14" s="135">
        <v>13177.5</v>
      </c>
      <c r="T14" s="135">
        <v>0.994220457435133</v>
      </c>
      <c r="U14" s="135">
        <v>0.9854328864621374</v>
      </c>
      <c r="V14" s="135">
        <v>0.994220457435133</v>
      </c>
    </row>
    <row r="15" spans="1:22" s="135" customFormat="1" ht="25.5">
      <c r="A15" s="196" t="s">
        <v>42</v>
      </c>
      <c r="B15" s="198">
        <v>36330</v>
      </c>
      <c r="C15" s="142">
        <v>52512</v>
      </c>
      <c r="D15" s="142">
        <v>51591</v>
      </c>
      <c r="E15" s="142">
        <v>921</v>
      </c>
      <c r="F15" s="197">
        <v>150.8</v>
      </c>
      <c r="G15" s="142">
        <v>1907761</v>
      </c>
      <c r="H15" s="142">
        <v>1874301</v>
      </c>
      <c r="I15" s="142">
        <v>33460</v>
      </c>
      <c r="J15" s="198">
        <v>5478.6</v>
      </c>
      <c r="K15" s="142">
        <f>+$C$9</f>
        <v>52512</v>
      </c>
      <c r="L15" s="142">
        <f>+$D$9</f>
        <v>51591</v>
      </c>
      <c r="M15" s="142">
        <f>+$E$9</f>
        <v>921</v>
      </c>
      <c r="N15" s="199">
        <f>+$F$9</f>
        <v>150.8</v>
      </c>
      <c r="O15" s="200"/>
      <c r="P15" s="136"/>
      <c r="Q15" s="136"/>
      <c r="R15" s="186"/>
      <c r="S15" s="135">
        <v>5534.2</v>
      </c>
      <c r="T15" s="135">
        <v>0.9936443919573142</v>
      </c>
      <c r="U15" s="135">
        <v>0.7575429746244515</v>
      </c>
      <c r="V15" s="135">
        <v>0.9936443919573141</v>
      </c>
    </row>
    <row r="16" spans="1:22" s="135" customFormat="1" ht="25.5">
      <c r="A16" s="196" t="s">
        <v>43</v>
      </c>
      <c r="B16" s="198">
        <v>1167</v>
      </c>
      <c r="C16" s="142">
        <v>44954</v>
      </c>
      <c r="D16" s="142">
        <v>44416</v>
      </c>
      <c r="E16" s="142">
        <v>538</v>
      </c>
      <c r="F16" s="197">
        <v>117.53</v>
      </c>
      <c r="G16" s="142">
        <v>52461</v>
      </c>
      <c r="H16" s="142">
        <v>51833</v>
      </c>
      <c r="I16" s="142">
        <v>628</v>
      </c>
      <c r="J16" s="198">
        <v>137.2</v>
      </c>
      <c r="K16" s="142">
        <f>+$C$10</f>
        <v>44954</v>
      </c>
      <c r="L16" s="142">
        <f>+$D$10</f>
        <v>44416</v>
      </c>
      <c r="M16" s="142">
        <f>+$E$10</f>
        <v>538</v>
      </c>
      <c r="N16" s="199">
        <f>+$F$10</f>
        <v>117.53</v>
      </c>
      <c r="O16" s="200"/>
      <c r="P16" s="136"/>
      <c r="Q16" s="136"/>
      <c r="R16" s="186"/>
      <c r="S16" s="135">
        <v>180.7</v>
      </c>
      <c r="T16" s="135">
        <v>1.1561862867306354</v>
      </c>
      <c r="U16" s="135">
        <v>0.693448875179139</v>
      </c>
      <c r="V16" s="135">
        <v>1.1561862867306354</v>
      </c>
    </row>
    <row r="17" spans="1:18" s="135" customFormat="1" ht="26.25" thickBot="1">
      <c r="A17" s="143" t="s">
        <v>44</v>
      </c>
      <c r="B17" s="202">
        <v>534</v>
      </c>
      <c r="C17" s="144">
        <v>210262</v>
      </c>
      <c r="D17" s="144">
        <v>208729</v>
      </c>
      <c r="E17" s="144">
        <v>1533</v>
      </c>
      <c r="F17" s="201">
        <v>716.33</v>
      </c>
      <c r="G17" s="142">
        <v>112280</v>
      </c>
      <c r="H17" s="142">
        <v>111461</v>
      </c>
      <c r="I17" s="142">
        <v>819</v>
      </c>
      <c r="J17" s="198">
        <v>382.5</v>
      </c>
      <c r="K17" s="142">
        <f>+$C$11</f>
        <v>210262</v>
      </c>
      <c r="L17" s="142">
        <f>+$D$11</f>
        <v>208729</v>
      </c>
      <c r="M17" s="142">
        <f>+$E$11</f>
        <v>1533</v>
      </c>
      <c r="N17" s="199">
        <f>+$F$11</f>
        <v>716.33</v>
      </c>
      <c r="O17" s="200"/>
      <c r="P17" s="136"/>
      <c r="Q17" s="136"/>
      <c r="R17" s="186"/>
    </row>
    <row r="18" spans="1:19" s="211" customFormat="1" ht="28.5" thickBot="1">
      <c r="A18" s="204" t="s">
        <v>46</v>
      </c>
      <c r="B18" s="206">
        <v>170532</v>
      </c>
      <c r="C18" s="145"/>
      <c r="D18" s="145"/>
      <c r="E18" s="145"/>
      <c r="F18" s="205"/>
      <c r="G18" s="145">
        <v>7598300</v>
      </c>
      <c r="H18" s="145">
        <v>7474521</v>
      </c>
      <c r="I18" s="145">
        <v>123779</v>
      </c>
      <c r="J18" s="206">
        <v>23350.1</v>
      </c>
      <c r="K18" s="145"/>
      <c r="L18" s="145"/>
      <c r="M18" s="145"/>
      <c r="N18" s="207"/>
      <c r="O18" s="208"/>
      <c r="P18" s="209"/>
      <c r="Q18" s="209"/>
      <c r="R18" s="210"/>
      <c r="S18" s="211">
        <v>23070.3</v>
      </c>
    </row>
    <row r="19" spans="1:22" s="135" customFormat="1" ht="25.5">
      <c r="A19" s="196" t="s">
        <v>40</v>
      </c>
      <c r="B19" s="512">
        <v>17989</v>
      </c>
      <c r="C19" s="142">
        <v>37096</v>
      </c>
      <c r="D19" s="142">
        <v>36799</v>
      </c>
      <c r="E19" s="142">
        <v>297</v>
      </c>
      <c r="F19" s="197">
        <v>140.59</v>
      </c>
      <c r="G19" s="142">
        <v>667320</v>
      </c>
      <c r="H19" s="142">
        <v>661977</v>
      </c>
      <c r="I19" s="142">
        <v>5343</v>
      </c>
      <c r="J19" s="198">
        <v>2529.1</v>
      </c>
      <c r="K19" s="142">
        <f>+$C$7</f>
        <v>37096</v>
      </c>
      <c r="L19" s="142">
        <f>+$D$7</f>
        <v>36799</v>
      </c>
      <c r="M19" s="142">
        <f>+$E$7</f>
        <v>297</v>
      </c>
      <c r="N19" s="199">
        <f>+$F$7</f>
        <v>140.59</v>
      </c>
      <c r="O19" s="200"/>
      <c r="P19" s="136"/>
      <c r="Q19" s="136"/>
      <c r="R19" s="186"/>
      <c r="S19" s="135">
        <v>2463.9</v>
      </c>
      <c r="T19" s="135">
        <v>0.9883748865897457</v>
      </c>
      <c r="U19" s="135">
        <v>1.0857138065903167</v>
      </c>
      <c r="V19" s="135">
        <v>0.9883748865897458</v>
      </c>
    </row>
    <row r="20" spans="1:22" s="135" customFormat="1" ht="25.5">
      <c r="A20" s="196" t="s">
        <v>41</v>
      </c>
      <c r="B20" s="198">
        <v>54490.5</v>
      </c>
      <c r="C20" s="142">
        <v>43199</v>
      </c>
      <c r="D20" s="142">
        <v>42407</v>
      </c>
      <c r="E20" s="142">
        <v>792</v>
      </c>
      <c r="F20" s="197">
        <v>127.83</v>
      </c>
      <c r="G20" s="142">
        <v>2353935</v>
      </c>
      <c r="H20" s="142">
        <v>2310779</v>
      </c>
      <c r="I20" s="142">
        <v>43156</v>
      </c>
      <c r="J20" s="198">
        <v>6965.5</v>
      </c>
      <c r="K20" s="142">
        <f>+$C$8</f>
        <v>43199</v>
      </c>
      <c r="L20" s="142">
        <f>+$D$8</f>
        <v>42407</v>
      </c>
      <c r="M20" s="142">
        <f>+$E$8</f>
        <v>792</v>
      </c>
      <c r="N20" s="199">
        <f>+$F$8</f>
        <v>127.83</v>
      </c>
      <c r="O20" s="200"/>
      <c r="P20" s="136"/>
      <c r="Q20" s="136"/>
      <c r="R20" s="186"/>
      <c r="S20" s="135">
        <v>7434.8</v>
      </c>
      <c r="T20" s="135">
        <v>0.9925759277933108</v>
      </c>
      <c r="U20" s="135">
        <v>1.0289347369650719</v>
      </c>
      <c r="V20" s="135">
        <v>0.9925759277933108</v>
      </c>
    </row>
    <row r="21" spans="1:22" s="135" customFormat="1" ht="25.5">
      <c r="A21" s="196" t="s">
        <v>42</v>
      </c>
      <c r="B21" s="198">
        <v>27877</v>
      </c>
      <c r="C21" s="142">
        <v>52512</v>
      </c>
      <c r="D21" s="142">
        <v>51591</v>
      </c>
      <c r="E21" s="142">
        <v>921</v>
      </c>
      <c r="F21" s="197">
        <v>150.8</v>
      </c>
      <c r="G21" s="142">
        <v>1463877</v>
      </c>
      <c r="H21" s="142">
        <v>1438202</v>
      </c>
      <c r="I21" s="142">
        <v>25675</v>
      </c>
      <c r="J21" s="198">
        <v>4203.9</v>
      </c>
      <c r="K21" s="142">
        <f>+$C$9</f>
        <v>52512</v>
      </c>
      <c r="L21" s="142">
        <f>+$D$9</f>
        <v>51591</v>
      </c>
      <c r="M21" s="142">
        <f>+$E$9</f>
        <v>921</v>
      </c>
      <c r="N21" s="199">
        <f>+$F$9</f>
        <v>150.8</v>
      </c>
      <c r="O21" s="200"/>
      <c r="P21" s="136"/>
      <c r="Q21" s="136"/>
      <c r="R21" s="186"/>
      <c r="S21" s="135">
        <v>4310.3</v>
      </c>
      <c r="T21" s="135">
        <v>1.037824443427179</v>
      </c>
      <c r="U21" s="135">
        <v>1.1065404139744892</v>
      </c>
      <c r="V21" s="135">
        <v>1.037824443427179</v>
      </c>
    </row>
    <row r="22" spans="1:22" s="135" customFormat="1" ht="25.5">
      <c r="A22" s="196" t="s">
        <v>43</v>
      </c>
      <c r="B22" s="198">
        <v>1812</v>
      </c>
      <c r="C22" s="142">
        <v>44954</v>
      </c>
      <c r="D22" s="142">
        <v>44416</v>
      </c>
      <c r="E22" s="142">
        <v>538</v>
      </c>
      <c r="F22" s="197">
        <v>117.53</v>
      </c>
      <c r="G22" s="142">
        <v>81457</v>
      </c>
      <c r="H22" s="142">
        <v>80482</v>
      </c>
      <c r="I22" s="142">
        <v>975</v>
      </c>
      <c r="J22" s="198">
        <v>213</v>
      </c>
      <c r="K22" s="142">
        <f>+$C$10</f>
        <v>44954</v>
      </c>
      <c r="L22" s="142">
        <f>+$D$10</f>
        <v>44416</v>
      </c>
      <c r="M22" s="142">
        <f>+$E$10</f>
        <v>538</v>
      </c>
      <c r="N22" s="199">
        <f>+$F$10</f>
        <v>117.53</v>
      </c>
      <c r="O22" s="200"/>
      <c r="P22" s="136"/>
      <c r="Q22" s="136"/>
      <c r="R22" s="186"/>
      <c r="S22" s="135">
        <v>230.3</v>
      </c>
      <c r="T22" s="135">
        <v>1.089091131464665</v>
      </c>
      <c r="U22" s="135">
        <v>1.5264554191091966</v>
      </c>
      <c r="V22" s="135">
        <v>1.089091131464665</v>
      </c>
    </row>
    <row r="23" spans="1:18" s="135" customFormat="1" ht="26.25" thickBot="1">
      <c r="A23" s="143" t="s">
        <v>44</v>
      </c>
      <c r="B23" s="202">
        <v>301</v>
      </c>
      <c r="C23" s="144">
        <v>210262</v>
      </c>
      <c r="D23" s="144">
        <v>208729</v>
      </c>
      <c r="E23" s="144">
        <v>1533</v>
      </c>
      <c r="F23" s="201">
        <v>716.33</v>
      </c>
      <c r="G23" s="142">
        <v>63288</v>
      </c>
      <c r="H23" s="142">
        <v>62827</v>
      </c>
      <c r="I23" s="142">
        <v>461</v>
      </c>
      <c r="J23" s="198">
        <v>215.6</v>
      </c>
      <c r="K23" s="142">
        <f>+$C$11</f>
        <v>210262</v>
      </c>
      <c r="L23" s="142">
        <f>+$D$11</f>
        <v>208729</v>
      </c>
      <c r="M23" s="142">
        <f>+$E$11</f>
        <v>1533</v>
      </c>
      <c r="N23" s="199">
        <f>+$F$11</f>
        <v>716.33</v>
      </c>
      <c r="O23" s="200"/>
      <c r="P23" s="136"/>
      <c r="Q23" s="136"/>
      <c r="R23" s="186"/>
    </row>
    <row r="24" spans="1:19" s="211" customFormat="1" ht="28.5" thickBot="1">
      <c r="A24" s="204" t="s">
        <v>47</v>
      </c>
      <c r="B24" s="206">
        <v>102469.5</v>
      </c>
      <c r="C24" s="145"/>
      <c r="D24" s="145"/>
      <c r="E24" s="145"/>
      <c r="F24" s="205"/>
      <c r="G24" s="145">
        <v>4629877</v>
      </c>
      <c r="H24" s="145">
        <v>4554267</v>
      </c>
      <c r="I24" s="145">
        <v>75610</v>
      </c>
      <c r="J24" s="206">
        <v>14127.1</v>
      </c>
      <c r="K24" s="145"/>
      <c r="L24" s="145"/>
      <c r="M24" s="145"/>
      <c r="N24" s="207"/>
      <c r="O24" s="208"/>
      <c r="P24" s="209"/>
      <c r="Q24" s="209"/>
      <c r="R24" s="210"/>
      <c r="S24" s="211">
        <v>14439.3</v>
      </c>
    </row>
    <row r="25" spans="1:22" s="135" customFormat="1" ht="25.5">
      <c r="A25" s="196" t="s">
        <v>40</v>
      </c>
      <c r="B25" s="512">
        <v>14812</v>
      </c>
      <c r="C25" s="142">
        <v>37096</v>
      </c>
      <c r="D25" s="142">
        <v>36799</v>
      </c>
      <c r="E25" s="142">
        <v>297</v>
      </c>
      <c r="F25" s="197">
        <v>140.59</v>
      </c>
      <c r="G25" s="142">
        <v>549466</v>
      </c>
      <c r="H25" s="142">
        <v>545067</v>
      </c>
      <c r="I25" s="142">
        <v>4399</v>
      </c>
      <c r="J25" s="198">
        <v>2082.4</v>
      </c>
      <c r="K25" s="142">
        <f>+$C$7</f>
        <v>37096</v>
      </c>
      <c r="L25" s="142">
        <f>+$D$7</f>
        <v>36799</v>
      </c>
      <c r="M25" s="142">
        <f>+$E$7</f>
        <v>297</v>
      </c>
      <c r="N25" s="199">
        <f>+$F$7</f>
        <v>140.59</v>
      </c>
      <c r="O25" s="200"/>
      <c r="P25" s="136"/>
      <c r="Q25" s="136"/>
      <c r="R25" s="186"/>
      <c r="S25" s="135">
        <v>2060.8</v>
      </c>
      <c r="T25" s="135">
        <v>1.0185371500234004</v>
      </c>
      <c r="U25" s="135">
        <v>1.1214560032107073</v>
      </c>
      <c r="V25" s="135">
        <v>1.0185371500234004</v>
      </c>
    </row>
    <row r="26" spans="1:22" s="135" customFormat="1" ht="25.5">
      <c r="A26" s="196" t="s">
        <v>41</v>
      </c>
      <c r="B26" s="198">
        <v>46380.75</v>
      </c>
      <c r="C26" s="142">
        <v>43199</v>
      </c>
      <c r="D26" s="142">
        <v>42407</v>
      </c>
      <c r="E26" s="142">
        <v>792</v>
      </c>
      <c r="F26" s="197">
        <v>127.83</v>
      </c>
      <c r="G26" s="142">
        <v>2003602</v>
      </c>
      <c r="H26" s="142">
        <v>1966868</v>
      </c>
      <c r="I26" s="142">
        <v>36734</v>
      </c>
      <c r="J26" s="198">
        <v>5928.9</v>
      </c>
      <c r="K26" s="142">
        <f>+$C$8</f>
        <v>43199</v>
      </c>
      <c r="L26" s="142">
        <f>+$D$8</f>
        <v>42407</v>
      </c>
      <c r="M26" s="142">
        <f>+$E$8</f>
        <v>792</v>
      </c>
      <c r="N26" s="199">
        <f>+$F$8</f>
        <v>127.83</v>
      </c>
      <c r="O26" s="200"/>
      <c r="P26" s="136"/>
      <c r="Q26" s="136"/>
      <c r="R26" s="186"/>
      <c r="S26" s="135">
        <v>6234.7</v>
      </c>
      <c r="T26" s="135">
        <v>1.0016004772361227</v>
      </c>
      <c r="U26" s="135">
        <v>0.8801620412787329</v>
      </c>
      <c r="V26" s="135">
        <v>1.0016004772361227</v>
      </c>
    </row>
    <row r="27" spans="1:22" s="135" customFormat="1" ht="25.5">
      <c r="A27" s="196" t="s">
        <v>42</v>
      </c>
      <c r="B27" s="198">
        <v>21481</v>
      </c>
      <c r="C27" s="142">
        <v>52512</v>
      </c>
      <c r="D27" s="142">
        <v>51591</v>
      </c>
      <c r="E27" s="142">
        <v>921</v>
      </c>
      <c r="F27" s="197">
        <v>150.8</v>
      </c>
      <c r="G27" s="142">
        <v>1128010</v>
      </c>
      <c r="H27" s="142">
        <v>1108226</v>
      </c>
      <c r="I27" s="142">
        <v>19784</v>
      </c>
      <c r="J27" s="198">
        <v>3239.3</v>
      </c>
      <c r="K27" s="142">
        <f>+$C$9</f>
        <v>52512</v>
      </c>
      <c r="L27" s="142">
        <f>+$D$9</f>
        <v>51591</v>
      </c>
      <c r="M27" s="142">
        <f>+$E$9</f>
        <v>921</v>
      </c>
      <c r="N27" s="199">
        <f>+$F$9</f>
        <v>150.8</v>
      </c>
      <c r="O27" s="200"/>
      <c r="P27" s="136"/>
      <c r="Q27" s="136"/>
      <c r="R27" s="186"/>
      <c r="S27" s="135">
        <v>3275.4</v>
      </c>
      <c r="T27" s="135">
        <v>1.0106577790323048</v>
      </c>
      <c r="U27" s="135">
        <v>0.9335423008849146</v>
      </c>
      <c r="V27" s="135">
        <v>1.0106577790323046</v>
      </c>
    </row>
    <row r="28" spans="1:22" s="135" customFormat="1" ht="25.5">
      <c r="A28" s="196" t="s">
        <v>43</v>
      </c>
      <c r="B28" s="198">
        <v>803</v>
      </c>
      <c r="C28" s="142">
        <v>44954</v>
      </c>
      <c r="D28" s="142">
        <v>44416</v>
      </c>
      <c r="E28" s="142">
        <v>538</v>
      </c>
      <c r="F28" s="197">
        <v>117.53</v>
      </c>
      <c r="G28" s="142">
        <v>36098</v>
      </c>
      <c r="H28" s="142">
        <v>35666</v>
      </c>
      <c r="I28" s="142">
        <v>432</v>
      </c>
      <c r="J28" s="198">
        <v>94.4</v>
      </c>
      <c r="K28" s="142">
        <f>+$C$10</f>
        <v>44954</v>
      </c>
      <c r="L28" s="142">
        <f>+$D$10</f>
        <v>44416</v>
      </c>
      <c r="M28" s="142">
        <f>+$E$10</f>
        <v>538</v>
      </c>
      <c r="N28" s="199">
        <f>+$F$10</f>
        <v>117.53</v>
      </c>
      <c r="O28" s="200"/>
      <c r="P28" s="136"/>
      <c r="Q28" s="136"/>
      <c r="R28" s="186"/>
      <c r="S28" s="135">
        <v>90</v>
      </c>
      <c r="T28" s="135">
        <v>0.9959619300967281</v>
      </c>
      <c r="U28" s="135">
        <v>0.8192881001203711</v>
      </c>
      <c r="V28" s="135">
        <v>0.9959619300967281</v>
      </c>
    </row>
    <row r="29" spans="1:18" s="135" customFormat="1" ht="26.25" thickBot="1">
      <c r="A29" s="143" t="s">
        <v>44</v>
      </c>
      <c r="B29" s="202">
        <v>286</v>
      </c>
      <c r="C29" s="144">
        <v>210262</v>
      </c>
      <c r="D29" s="144">
        <v>208729</v>
      </c>
      <c r="E29" s="144">
        <v>1533</v>
      </c>
      <c r="F29" s="201">
        <v>716.33</v>
      </c>
      <c r="G29" s="142">
        <v>60134</v>
      </c>
      <c r="H29" s="142">
        <v>59696</v>
      </c>
      <c r="I29" s="142">
        <v>438</v>
      </c>
      <c r="J29" s="198">
        <v>204.9</v>
      </c>
      <c r="K29" s="142">
        <f>+$C$11</f>
        <v>210262</v>
      </c>
      <c r="L29" s="142">
        <f>+$D$11</f>
        <v>208729</v>
      </c>
      <c r="M29" s="142">
        <f>+$E$11</f>
        <v>1533</v>
      </c>
      <c r="N29" s="199">
        <f>+$F$11</f>
        <v>716.33</v>
      </c>
      <c r="O29" s="200"/>
      <c r="P29" s="136"/>
      <c r="Q29" s="136"/>
      <c r="R29" s="186"/>
    </row>
    <row r="30" spans="1:19" s="211" customFormat="1" ht="28.5" thickBot="1">
      <c r="A30" s="204" t="s">
        <v>48</v>
      </c>
      <c r="B30" s="206">
        <v>83762.75</v>
      </c>
      <c r="C30" s="145"/>
      <c r="D30" s="145"/>
      <c r="E30" s="145"/>
      <c r="F30" s="205"/>
      <c r="G30" s="145">
        <v>3777310</v>
      </c>
      <c r="H30" s="145">
        <v>3715523</v>
      </c>
      <c r="I30" s="145">
        <v>61787</v>
      </c>
      <c r="J30" s="206">
        <v>11549.9</v>
      </c>
      <c r="K30" s="145"/>
      <c r="L30" s="145"/>
      <c r="M30" s="145"/>
      <c r="N30" s="207"/>
      <c r="O30" s="208"/>
      <c r="P30" s="209"/>
      <c r="Q30" s="209"/>
      <c r="R30" s="210"/>
      <c r="S30" s="211">
        <v>11660.9</v>
      </c>
    </row>
    <row r="31" spans="1:22" s="135" customFormat="1" ht="25.5">
      <c r="A31" s="196" t="s">
        <v>40</v>
      </c>
      <c r="B31" s="512">
        <v>7753</v>
      </c>
      <c r="C31" s="142">
        <v>37096</v>
      </c>
      <c r="D31" s="142">
        <v>36799</v>
      </c>
      <c r="E31" s="142">
        <v>297</v>
      </c>
      <c r="F31" s="197">
        <v>140.59</v>
      </c>
      <c r="G31" s="142">
        <v>287606</v>
      </c>
      <c r="H31" s="142">
        <v>285303</v>
      </c>
      <c r="I31" s="142">
        <v>2303</v>
      </c>
      <c r="J31" s="198">
        <v>1090</v>
      </c>
      <c r="K31" s="142">
        <f>+$C$7</f>
        <v>37096</v>
      </c>
      <c r="L31" s="142">
        <f>+$D$7</f>
        <v>36799</v>
      </c>
      <c r="M31" s="142">
        <f>+$E$7</f>
        <v>297</v>
      </c>
      <c r="N31" s="199">
        <f>+$F$7</f>
        <v>140.59</v>
      </c>
      <c r="O31" s="200"/>
      <c r="P31" s="136"/>
      <c r="Q31" s="136"/>
      <c r="R31" s="186"/>
      <c r="S31" s="135">
        <v>1111.5</v>
      </c>
      <c r="T31" s="135">
        <v>0.9400358536367431</v>
      </c>
      <c r="U31" s="135">
        <v>0.9396971793329548</v>
      </c>
      <c r="V31" s="135">
        <v>0.9400358536367431</v>
      </c>
    </row>
    <row r="32" spans="1:22" s="135" customFormat="1" ht="25.5">
      <c r="A32" s="196" t="s">
        <v>41</v>
      </c>
      <c r="B32" s="198">
        <v>27157.25</v>
      </c>
      <c r="C32" s="142">
        <v>43199</v>
      </c>
      <c r="D32" s="142">
        <v>42407</v>
      </c>
      <c r="E32" s="142">
        <v>792</v>
      </c>
      <c r="F32" s="197">
        <v>127.83</v>
      </c>
      <c r="G32" s="142">
        <v>1173167</v>
      </c>
      <c r="H32" s="142">
        <v>1151658</v>
      </c>
      <c r="I32" s="142">
        <v>21509</v>
      </c>
      <c r="J32" s="198">
        <v>3471.5</v>
      </c>
      <c r="K32" s="142">
        <f>+$C$8</f>
        <v>43199</v>
      </c>
      <c r="L32" s="142">
        <f>+$D$8</f>
        <v>42407</v>
      </c>
      <c r="M32" s="142">
        <f>+$E$8</f>
        <v>792</v>
      </c>
      <c r="N32" s="199">
        <f>+$F$8</f>
        <v>127.83</v>
      </c>
      <c r="O32" s="200"/>
      <c r="P32" s="136"/>
      <c r="Q32" s="136"/>
      <c r="R32" s="186"/>
      <c r="S32" s="135">
        <v>3710.4</v>
      </c>
      <c r="T32" s="135">
        <v>1.0324123266470357</v>
      </c>
      <c r="U32" s="135">
        <v>1.0130623010120403</v>
      </c>
      <c r="V32" s="135">
        <v>1.0324123266470357</v>
      </c>
    </row>
    <row r="33" spans="1:22" s="135" customFormat="1" ht="25.5">
      <c r="A33" s="196" t="s">
        <v>42</v>
      </c>
      <c r="B33" s="198">
        <v>11796</v>
      </c>
      <c r="C33" s="142">
        <v>52512</v>
      </c>
      <c r="D33" s="142">
        <v>51591</v>
      </c>
      <c r="E33" s="142">
        <v>921</v>
      </c>
      <c r="F33" s="197">
        <v>150.8</v>
      </c>
      <c r="G33" s="142">
        <v>619431</v>
      </c>
      <c r="H33" s="142">
        <v>608567</v>
      </c>
      <c r="I33" s="142">
        <v>10864</v>
      </c>
      <c r="J33" s="198">
        <v>1778.8</v>
      </c>
      <c r="K33" s="142">
        <f>+$C$9</f>
        <v>52512</v>
      </c>
      <c r="L33" s="142">
        <f>+$D$9</f>
        <v>51591</v>
      </c>
      <c r="M33" s="142">
        <f>+$E$9</f>
        <v>921</v>
      </c>
      <c r="N33" s="199">
        <f>+$F$9</f>
        <v>150.8</v>
      </c>
      <c r="O33" s="200"/>
      <c r="P33" s="136"/>
      <c r="Q33" s="136"/>
      <c r="R33" s="186"/>
      <c r="S33" s="135">
        <v>1885.4</v>
      </c>
      <c r="T33" s="135">
        <v>1.0214759797205086</v>
      </c>
      <c r="U33" s="135">
        <v>0.9527511142453681</v>
      </c>
      <c r="V33" s="135">
        <v>1.0214759797205084</v>
      </c>
    </row>
    <row r="34" spans="1:22" s="135" customFormat="1" ht="25.5">
      <c r="A34" s="196" t="s">
        <v>43</v>
      </c>
      <c r="B34" s="198">
        <v>271</v>
      </c>
      <c r="C34" s="142">
        <v>44954</v>
      </c>
      <c r="D34" s="142">
        <v>44416</v>
      </c>
      <c r="E34" s="142">
        <v>538</v>
      </c>
      <c r="F34" s="197">
        <v>117.53</v>
      </c>
      <c r="G34" s="142">
        <v>12183</v>
      </c>
      <c r="H34" s="142">
        <v>12037</v>
      </c>
      <c r="I34" s="142">
        <v>146</v>
      </c>
      <c r="J34" s="198">
        <v>31.9</v>
      </c>
      <c r="K34" s="142">
        <f>+$C$10</f>
        <v>44954</v>
      </c>
      <c r="L34" s="142">
        <f>+$D$10</f>
        <v>44416</v>
      </c>
      <c r="M34" s="142">
        <f>+$E$10</f>
        <v>538</v>
      </c>
      <c r="N34" s="199">
        <f>+$F$10</f>
        <v>117.53</v>
      </c>
      <c r="O34" s="200"/>
      <c r="P34" s="136"/>
      <c r="Q34" s="136"/>
      <c r="R34" s="186"/>
      <c r="S34" s="135">
        <v>27.2</v>
      </c>
      <c r="T34" s="135">
        <v>0.452828498757755</v>
      </c>
      <c r="U34" s="135">
        <v>0.3867516624198052</v>
      </c>
      <c r="V34" s="135">
        <v>0.452828498757755</v>
      </c>
    </row>
    <row r="35" spans="1:18" s="135" customFormat="1" ht="26.25" thickBot="1">
      <c r="A35" s="143" t="s">
        <v>44</v>
      </c>
      <c r="B35" s="513">
        <v>282</v>
      </c>
      <c r="C35" s="144">
        <v>210262</v>
      </c>
      <c r="D35" s="144">
        <v>208729</v>
      </c>
      <c r="E35" s="144">
        <v>1533</v>
      </c>
      <c r="F35" s="201">
        <v>716.33</v>
      </c>
      <c r="G35" s="142">
        <v>59294</v>
      </c>
      <c r="H35" s="142">
        <v>58862</v>
      </c>
      <c r="I35" s="142">
        <v>432</v>
      </c>
      <c r="J35" s="198">
        <v>202</v>
      </c>
      <c r="K35" s="142">
        <f>+$C$11</f>
        <v>210262</v>
      </c>
      <c r="L35" s="142">
        <f>+$D$11</f>
        <v>208729</v>
      </c>
      <c r="M35" s="142">
        <f>+$E$11</f>
        <v>1533</v>
      </c>
      <c r="N35" s="199">
        <f>+$F$11</f>
        <v>716.33</v>
      </c>
      <c r="O35" s="200"/>
      <c r="P35" s="136"/>
      <c r="Q35" s="136"/>
      <c r="R35" s="186"/>
    </row>
    <row r="36" spans="1:19" s="211" customFormat="1" ht="28.5" thickBot="1">
      <c r="A36" s="204" t="s">
        <v>49</v>
      </c>
      <c r="B36" s="206">
        <v>47259.25</v>
      </c>
      <c r="C36" s="145"/>
      <c r="D36" s="145"/>
      <c r="E36" s="145"/>
      <c r="F36" s="205"/>
      <c r="G36" s="145">
        <v>2151681</v>
      </c>
      <c r="H36" s="145">
        <v>2116427</v>
      </c>
      <c r="I36" s="145">
        <v>35254</v>
      </c>
      <c r="J36" s="206">
        <v>6574.2</v>
      </c>
      <c r="K36" s="145"/>
      <c r="L36" s="145"/>
      <c r="M36" s="145"/>
      <c r="N36" s="207"/>
      <c r="O36" s="208"/>
      <c r="P36" s="209"/>
      <c r="Q36" s="209"/>
      <c r="R36" s="210"/>
      <c r="S36" s="211">
        <v>6734.5</v>
      </c>
    </row>
    <row r="37" spans="1:22" s="135" customFormat="1" ht="25.5">
      <c r="A37" s="196" t="s">
        <v>40</v>
      </c>
      <c r="B37" s="512">
        <v>21839</v>
      </c>
      <c r="C37" s="142">
        <v>37096</v>
      </c>
      <c r="D37" s="142">
        <v>36799</v>
      </c>
      <c r="E37" s="142">
        <v>297</v>
      </c>
      <c r="F37" s="197">
        <v>140.59</v>
      </c>
      <c r="G37" s="142">
        <v>810139</v>
      </c>
      <c r="H37" s="142">
        <v>803653</v>
      </c>
      <c r="I37" s="142">
        <v>6486</v>
      </c>
      <c r="J37" s="198">
        <v>3070.3</v>
      </c>
      <c r="K37" s="142">
        <f>+$C$7</f>
        <v>37096</v>
      </c>
      <c r="L37" s="142">
        <f>+$D$7</f>
        <v>36799</v>
      </c>
      <c r="M37" s="142">
        <f>+$E$7</f>
        <v>297</v>
      </c>
      <c r="N37" s="199">
        <f>+$F$7</f>
        <v>140.59</v>
      </c>
      <c r="O37" s="200"/>
      <c r="P37" s="136"/>
      <c r="Q37" s="136"/>
      <c r="R37" s="186"/>
      <c r="S37" s="135">
        <v>2967.6</v>
      </c>
      <c r="T37" s="135">
        <v>1.0155835974672531</v>
      </c>
      <c r="U37" s="135">
        <v>0.9050769202403361</v>
      </c>
      <c r="V37" s="135">
        <v>1.0155835974672531</v>
      </c>
    </row>
    <row r="38" spans="1:22" s="135" customFormat="1" ht="25.5">
      <c r="A38" s="196" t="s">
        <v>41</v>
      </c>
      <c r="B38" s="198">
        <v>75293.5</v>
      </c>
      <c r="C38" s="142">
        <v>43199</v>
      </c>
      <c r="D38" s="142">
        <v>42407</v>
      </c>
      <c r="E38" s="142">
        <v>792</v>
      </c>
      <c r="F38" s="197">
        <v>127.83</v>
      </c>
      <c r="G38" s="142">
        <v>3252603</v>
      </c>
      <c r="H38" s="142">
        <v>3192971</v>
      </c>
      <c r="I38" s="142">
        <v>59632</v>
      </c>
      <c r="J38" s="198">
        <v>9624.8</v>
      </c>
      <c r="K38" s="142">
        <f>+$C$8</f>
        <v>43199</v>
      </c>
      <c r="L38" s="142">
        <f>+$D$8</f>
        <v>42407</v>
      </c>
      <c r="M38" s="142">
        <f>+$E$8</f>
        <v>792</v>
      </c>
      <c r="N38" s="199">
        <f>+$F$8</f>
        <v>127.83</v>
      </c>
      <c r="O38" s="200"/>
      <c r="P38" s="136"/>
      <c r="Q38" s="136"/>
      <c r="R38" s="186"/>
      <c r="S38" s="135">
        <v>10143.1</v>
      </c>
      <c r="T38" s="135">
        <v>0.9814904444651943</v>
      </c>
      <c r="U38" s="135">
        <v>1.0330756405064687</v>
      </c>
      <c r="V38" s="135">
        <v>0.9814904444651943</v>
      </c>
    </row>
    <row r="39" spans="1:22" s="135" customFormat="1" ht="25.5">
      <c r="A39" s="196" t="s">
        <v>42</v>
      </c>
      <c r="B39" s="198">
        <v>32767</v>
      </c>
      <c r="C39" s="142">
        <v>52512</v>
      </c>
      <c r="D39" s="142">
        <v>51591</v>
      </c>
      <c r="E39" s="142">
        <v>921</v>
      </c>
      <c r="F39" s="197">
        <v>150.8</v>
      </c>
      <c r="G39" s="142">
        <v>1720660</v>
      </c>
      <c r="H39" s="142">
        <v>1690482</v>
      </c>
      <c r="I39" s="142">
        <v>30178</v>
      </c>
      <c r="J39" s="198">
        <v>4941.3</v>
      </c>
      <c r="K39" s="142">
        <f>+$C$9</f>
        <v>52512</v>
      </c>
      <c r="L39" s="142">
        <f>+$D$9</f>
        <v>51591</v>
      </c>
      <c r="M39" s="142">
        <f>+$E$9</f>
        <v>921</v>
      </c>
      <c r="N39" s="199">
        <f>+$F$9</f>
        <v>150.8</v>
      </c>
      <c r="O39" s="200"/>
      <c r="P39" s="136"/>
      <c r="Q39" s="136"/>
      <c r="R39" s="186"/>
      <c r="S39" s="135">
        <v>5049.1</v>
      </c>
      <c r="T39" s="135">
        <v>0.9875120702496472</v>
      </c>
      <c r="U39" s="135">
        <v>0.8912772119464596</v>
      </c>
      <c r="V39" s="135">
        <v>0.987512070249647</v>
      </c>
    </row>
    <row r="40" spans="1:22" s="135" customFormat="1" ht="25.5">
      <c r="A40" s="196" t="s">
        <v>43</v>
      </c>
      <c r="B40" s="198">
        <v>1126</v>
      </c>
      <c r="C40" s="142">
        <v>44954</v>
      </c>
      <c r="D40" s="142">
        <v>44416</v>
      </c>
      <c r="E40" s="142">
        <v>538</v>
      </c>
      <c r="F40" s="197">
        <v>117.53</v>
      </c>
      <c r="G40" s="142">
        <v>50618</v>
      </c>
      <c r="H40" s="142">
        <v>50012</v>
      </c>
      <c r="I40" s="142">
        <v>606</v>
      </c>
      <c r="J40" s="198">
        <v>132.3</v>
      </c>
      <c r="K40" s="142">
        <f>+$C$10</f>
        <v>44954</v>
      </c>
      <c r="L40" s="142">
        <f>+$D$10</f>
        <v>44416</v>
      </c>
      <c r="M40" s="142">
        <f>+$E$10</f>
        <v>538</v>
      </c>
      <c r="N40" s="199">
        <f>+$F$10</f>
        <v>117.53</v>
      </c>
      <c r="O40" s="200"/>
      <c r="P40" s="136"/>
      <c r="Q40" s="136"/>
      <c r="R40" s="186"/>
      <c r="S40" s="135">
        <v>145.2</v>
      </c>
      <c r="T40" s="135">
        <v>1.0893943527219911</v>
      </c>
      <c r="U40" s="135">
        <v>0.38165847356522764</v>
      </c>
      <c r="V40" s="135">
        <v>1.0893943527219911</v>
      </c>
    </row>
    <row r="41" spans="1:18" s="135" customFormat="1" ht="26.25" thickBot="1">
      <c r="A41" s="143" t="s">
        <v>44</v>
      </c>
      <c r="B41" s="202">
        <v>805</v>
      </c>
      <c r="C41" s="144">
        <v>210262</v>
      </c>
      <c r="D41" s="144">
        <v>208729</v>
      </c>
      <c r="E41" s="144">
        <v>1533</v>
      </c>
      <c r="F41" s="201">
        <v>716.33</v>
      </c>
      <c r="G41" s="142">
        <v>169261</v>
      </c>
      <c r="H41" s="142">
        <v>168027</v>
      </c>
      <c r="I41" s="142">
        <v>1234</v>
      </c>
      <c r="J41" s="198">
        <v>576.6</v>
      </c>
      <c r="K41" s="142">
        <f>+$C$11</f>
        <v>210262</v>
      </c>
      <c r="L41" s="142">
        <f>+$D$11</f>
        <v>208729</v>
      </c>
      <c r="M41" s="142">
        <f>+$E$11</f>
        <v>1533</v>
      </c>
      <c r="N41" s="199">
        <f>+$F$11</f>
        <v>716.33</v>
      </c>
      <c r="O41" s="200"/>
      <c r="P41" s="136"/>
      <c r="Q41" s="136"/>
      <c r="R41" s="186"/>
    </row>
    <row r="42" spans="1:19" s="211" customFormat="1" ht="28.5" thickBot="1">
      <c r="A42" s="204" t="s">
        <v>50</v>
      </c>
      <c r="B42" s="206">
        <v>131830.5</v>
      </c>
      <c r="C42" s="145"/>
      <c r="D42" s="145"/>
      <c r="E42" s="145"/>
      <c r="F42" s="205"/>
      <c r="G42" s="145">
        <v>6003281</v>
      </c>
      <c r="H42" s="145">
        <v>5905145</v>
      </c>
      <c r="I42" s="145">
        <v>98136</v>
      </c>
      <c r="J42" s="206">
        <v>18345.3</v>
      </c>
      <c r="K42" s="145"/>
      <c r="L42" s="145"/>
      <c r="M42" s="145"/>
      <c r="N42" s="207"/>
      <c r="O42" s="208"/>
      <c r="P42" s="209"/>
      <c r="Q42" s="209"/>
      <c r="R42" s="210"/>
      <c r="S42" s="211">
        <v>18305</v>
      </c>
    </row>
    <row r="43" spans="1:22" s="135" customFormat="1" ht="25.5">
      <c r="A43" s="196" t="s">
        <v>40</v>
      </c>
      <c r="B43" s="512">
        <v>12543</v>
      </c>
      <c r="C43" s="142">
        <v>37096</v>
      </c>
      <c r="D43" s="142">
        <v>36799</v>
      </c>
      <c r="E43" s="142">
        <v>297</v>
      </c>
      <c r="F43" s="197">
        <v>140.59</v>
      </c>
      <c r="G43" s="142">
        <v>465295</v>
      </c>
      <c r="H43" s="142">
        <v>461570</v>
      </c>
      <c r="I43" s="142">
        <v>3725</v>
      </c>
      <c r="J43" s="198">
        <v>1763.4</v>
      </c>
      <c r="K43" s="142">
        <f>+$C$7</f>
        <v>37096</v>
      </c>
      <c r="L43" s="142">
        <f>+$D$7</f>
        <v>36799</v>
      </c>
      <c r="M43" s="142">
        <f>+$E$7</f>
        <v>297</v>
      </c>
      <c r="N43" s="199">
        <f>+$F$7</f>
        <v>140.59</v>
      </c>
      <c r="O43" s="200"/>
      <c r="P43" s="136"/>
      <c r="Q43" s="136"/>
      <c r="R43" s="186"/>
      <c r="S43" s="135">
        <v>1722.6</v>
      </c>
      <c r="T43" s="135">
        <v>0.8803191804624027</v>
      </c>
      <c r="U43" s="135">
        <v>0.7884098612226267</v>
      </c>
      <c r="V43" s="135">
        <v>0.8803191804624028</v>
      </c>
    </row>
    <row r="44" spans="1:22" s="135" customFormat="1" ht="25.5">
      <c r="A44" s="196" t="s">
        <v>41</v>
      </c>
      <c r="B44" s="198">
        <v>38785</v>
      </c>
      <c r="C44" s="142">
        <v>43199</v>
      </c>
      <c r="D44" s="142">
        <v>42407</v>
      </c>
      <c r="E44" s="142">
        <v>792</v>
      </c>
      <c r="F44" s="197">
        <v>127.83</v>
      </c>
      <c r="G44" s="142">
        <v>1675473</v>
      </c>
      <c r="H44" s="142">
        <v>1644755</v>
      </c>
      <c r="I44" s="142">
        <v>30718</v>
      </c>
      <c r="J44" s="198">
        <v>4957.9</v>
      </c>
      <c r="K44" s="142">
        <f>+$C$8</f>
        <v>43199</v>
      </c>
      <c r="L44" s="142">
        <f>+$D$8</f>
        <v>42407</v>
      </c>
      <c r="M44" s="142">
        <f>+$E$8</f>
        <v>792</v>
      </c>
      <c r="N44" s="199">
        <f>+$F$8</f>
        <v>127.83</v>
      </c>
      <c r="O44" s="200"/>
      <c r="P44" s="136"/>
      <c r="Q44" s="136"/>
      <c r="R44" s="186"/>
      <c r="S44" s="135">
        <v>5220.7</v>
      </c>
      <c r="T44" s="135">
        <v>1.0484754031031884</v>
      </c>
      <c r="U44" s="135">
        <v>1.0617142000644242</v>
      </c>
      <c r="V44" s="135">
        <v>1.0484754031031887</v>
      </c>
    </row>
    <row r="45" spans="1:22" s="135" customFormat="1" ht="25.5">
      <c r="A45" s="196" t="s">
        <v>42</v>
      </c>
      <c r="B45" s="198">
        <v>16568</v>
      </c>
      <c r="C45" s="142">
        <v>52512</v>
      </c>
      <c r="D45" s="142">
        <v>51591</v>
      </c>
      <c r="E45" s="142">
        <v>921</v>
      </c>
      <c r="F45" s="197">
        <v>150.8</v>
      </c>
      <c r="G45" s="142">
        <v>870019</v>
      </c>
      <c r="H45" s="142">
        <v>854760</v>
      </c>
      <c r="I45" s="142">
        <v>15259</v>
      </c>
      <c r="J45" s="198">
        <v>2498.5</v>
      </c>
      <c r="K45" s="142">
        <f>+$C$9</f>
        <v>52512</v>
      </c>
      <c r="L45" s="142">
        <f>+$D$9</f>
        <v>51591</v>
      </c>
      <c r="M45" s="142">
        <f>+$E$9</f>
        <v>921</v>
      </c>
      <c r="N45" s="199">
        <f>+$F$9</f>
        <v>150.8</v>
      </c>
      <c r="O45" s="200"/>
      <c r="P45" s="136"/>
      <c r="Q45" s="136"/>
      <c r="R45" s="186"/>
      <c r="S45" s="135">
        <v>2555.5</v>
      </c>
      <c r="T45" s="135">
        <v>1.0373536921913662</v>
      </c>
      <c r="U45" s="135">
        <v>0.9773217232270408</v>
      </c>
      <c r="V45" s="135">
        <v>1.0373536921913662</v>
      </c>
    </row>
    <row r="46" spans="1:22" s="135" customFormat="1" ht="25.5">
      <c r="A46" s="196" t="s">
        <v>43</v>
      </c>
      <c r="B46" s="198">
        <v>530</v>
      </c>
      <c r="C46" s="142">
        <v>44954</v>
      </c>
      <c r="D46" s="142">
        <v>44416</v>
      </c>
      <c r="E46" s="142">
        <v>538</v>
      </c>
      <c r="F46" s="197">
        <v>117.53</v>
      </c>
      <c r="G46" s="142">
        <v>23825</v>
      </c>
      <c r="H46" s="142">
        <v>23540</v>
      </c>
      <c r="I46" s="142">
        <v>285</v>
      </c>
      <c r="J46" s="198">
        <v>62.3</v>
      </c>
      <c r="K46" s="142">
        <f>+$C$10</f>
        <v>44954</v>
      </c>
      <c r="L46" s="142">
        <f>+$D$10</f>
        <v>44416</v>
      </c>
      <c r="M46" s="142">
        <f>+$E$10</f>
        <v>538</v>
      </c>
      <c r="N46" s="199">
        <f>+$F$10</f>
        <v>117.53</v>
      </c>
      <c r="O46" s="200"/>
      <c r="P46" s="136"/>
      <c r="Q46" s="136"/>
      <c r="R46" s="186"/>
      <c r="S46" s="135">
        <v>61.9</v>
      </c>
      <c r="T46" s="135">
        <v>0.3945825102943994</v>
      </c>
      <c r="U46" s="135">
        <v>0.364189739070633</v>
      </c>
      <c r="V46" s="135">
        <v>0.3945825102943994</v>
      </c>
    </row>
    <row r="47" spans="1:18" s="135" customFormat="1" ht="26.25" thickBot="1">
      <c r="A47" s="143" t="s">
        <v>44</v>
      </c>
      <c r="B47" s="513">
        <v>297</v>
      </c>
      <c r="C47" s="144">
        <v>210262</v>
      </c>
      <c r="D47" s="144">
        <v>208729</v>
      </c>
      <c r="E47" s="144">
        <v>1533</v>
      </c>
      <c r="F47" s="201">
        <v>716.33</v>
      </c>
      <c r="G47" s="142">
        <v>62448</v>
      </c>
      <c r="H47" s="142">
        <v>61993</v>
      </c>
      <c r="I47" s="142">
        <v>455</v>
      </c>
      <c r="J47" s="198">
        <v>212.8</v>
      </c>
      <c r="K47" s="142">
        <f>+$C$11</f>
        <v>210262</v>
      </c>
      <c r="L47" s="142">
        <f>+$D$11</f>
        <v>208729</v>
      </c>
      <c r="M47" s="142">
        <f>+$E$11</f>
        <v>1533</v>
      </c>
      <c r="N47" s="199">
        <f>+$F$11</f>
        <v>716.33</v>
      </c>
      <c r="O47" s="200"/>
      <c r="P47" s="136"/>
      <c r="Q47" s="136"/>
      <c r="R47" s="186"/>
    </row>
    <row r="48" spans="1:19" s="211" customFormat="1" ht="28.5" thickBot="1">
      <c r="A48" s="204" t="s">
        <v>51</v>
      </c>
      <c r="B48" s="206">
        <v>68723</v>
      </c>
      <c r="C48" s="145"/>
      <c r="D48" s="145"/>
      <c r="E48" s="145"/>
      <c r="F48" s="205"/>
      <c r="G48" s="145">
        <v>3097060</v>
      </c>
      <c r="H48" s="145">
        <v>3046618</v>
      </c>
      <c r="I48" s="145">
        <v>50442</v>
      </c>
      <c r="J48" s="206">
        <v>9494.9</v>
      </c>
      <c r="K48" s="145"/>
      <c r="L48" s="145"/>
      <c r="M48" s="145"/>
      <c r="N48" s="207"/>
      <c r="O48" s="208"/>
      <c r="P48" s="209"/>
      <c r="Q48" s="209"/>
      <c r="R48" s="210"/>
      <c r="S48" s="211">
        <v>9560.7</v>
      </c>
    </row>
    <row r="49" spans="1:22" s="135" customFormat="1" ht="25.5">
      <c r="A49" s="196" t="s">
        <v>40</v>
      </c>
      <c r="B49" s="512">
        <v>16063.5</v>
      </c>
      <c r="C49" s="142">
        <v>37096</v>
      </c>
      <c r="D49" s="142">
        <v>36799</v>
      </c>
      <c r="E49" s="142">
        <v>297</v>
      </c>
      <c r="F49" s="197">
        <v>140.59</v>
      </c>
      <c r="G49" s="142">
        <v>595892</v>
      </c>
      <c r="H49" s="142">
        <v>591121</v>
      </c>
      <c r="I49" s="142">
        <v>4771</v>
      </c>
      <c r="J49" s="198">
        <v>2258.4</v>
      </c>
      <c r="K49" s="142">
        <f>+$C$7</f>
        <v>37096</v>
      </c>
      <c r="L49" s="142">
        <f>+$D$7</f>
        <v>36799</v>
      </c>
      <c r="M49" s="142">
        <f>+$E$7</f>
        <v>297</v>
      </c>
      <c r="N49" s="199">
        <f>+$F$7</f>
        <v>140.59</v>
      </c>
      <c r="O49" s="200"/>
      <c r="P49" s="136"/>
      <c r="Q49" s="136"/>
      <c r="R49" s="186"/>
      <c r="S49" s="135">
        <v>2242.5</v>
      </c>
      <c r="T49" s="135">
        <v>1.0519020129805046</v>
      </c>
      <c r="U49" s="135">
        <v>1.1167624763233108</v>
      </c>
      <c r="V49" s="135">
        <v>1.0519020129805048</v>
      </c>
    </row>
    <row r="50" spans="1:22" s="135" customFormat="1" ht="25.5">
      <c r="A50" s="196" t="s">
        <v>41</v>
      </c>
      <c r="B50" s="198">
        <v>48353.25</v>
      </c>
      <c r="C50" s="142">
        <v>43199</v>
      </c>
      <c r="D50" s="142">
        <v>42407</v>
      </c>
      <c r="E50" s="142">
        <v>792</v>
      </c>
      <c r="F50" s="197">
        <v>127.83</v>
      </c>
      <c r="G50" s="142">
        <v>2088812</v>
      </c>
      <c r="H50" s="142">
        <v>2050516</v>
      </c>
      <c r="I50" s="142">
        <v>38296</v>
      </c>
      <c r="J50" s="198">
        <v>6181</v>
      </c>
      <c r="K50" s="142">
        <f>+$C$8</f>
        <v>43199</v>
      </c>
      <c r="L50" s="142">
        <f>+$D$8</f>
        <v>42407</v>
      </c>
      <c r="M50" s="142">
        <f>+$E$8</f>
        <v>792</v>
      </c>
      <c r="N50" s="199">
        <f>+$F$8</f>
        <v>127.83</v>
      </c>
      <c r="O50" s="200"/>
      <c r="P50" s="136"/>
      <c r="Q50" s="136"/>
      <c r="R50" s="186"/>
      <c r="S50" s="135">
        <v>6545</v>
      </c>
      <c r="T50" s="135">
        <v>1.008661328755764</v>
      </c>
      <c r="U50" s="135">
        <v>1.0140565672920332</v>
      </c>
      <c r="V50" s="135">
        <v>1.008661328755764</v>
      </c>
    </row>
    <row r="51" spans="1:22" s="135" customFormat="1" ht="25.5">
      <c r="A51" s="196" t="s">
        <v>42</v>
      </c>
      <c r="B51" s="198">
        <v>23501</v>
      </c>
      <c r="C51" s="142">
        <v>52512</v>
      </c>
      <c r="D51" s="142">
        <v>51591</v>
      </c>
      <c r="E51" s="142">
        <v>921</v>
      </c>
      <c r="F51" s="197">
        <v>150.8</v>
      </c>
      <c r="G51" s="142">
        <v>1234084</v>
      </c>
      <c r="H51" s="142">
        <v>1212440</v>
      </c>
      <c r="I51" s="142">
        <v>21644</v>
      </c>
      <c r="J51" s="198">
        <v>3544</v>
      </c>
      <c r="K51" s="142">
        <f>+$C$9</f>
        <v>52512</v>
      </c>
      <c r="L51" s="142">
        <f>+$D$9</f>
        <v>51591</v>
      </c>
      <c r="M51" s="142">
        <f>+$E$9</f>
        <v>921</v>
      </c>
      <c r="N51" s="199">
        <f>+$F$9</f>
        <v>150.8</v>
      </c>
      <c r="O51" s="200"/>
      <c r="P51" s="136"/>
      <c r="Q51" s="136"/>
      <c r="R51" s="186"/>
      <c r="S51" s="135">
        <v>3628.8</v>
      </c>
      <c r="T51" s="135">
        <v>1.0294432017932402</v>
      </c>
      <c r="U51" s="135">
        <v>1.2797874797598037</v>
      </c>
      <c r="V51" s="135">
        <v>1.02944320179324</v>
      </c>
    </row>
    <row r="52" spans="1:22" s="135" customFormat="1" ht="25.5">
      <c r="A52" s="196" t="s">
        <v>43</v>
      </c>
      <c r="B52" s="198">
        <v>846</v>
      </c>
      <c r="C52" s="142">
        <v>44954</v>
      </c>
      <c r="D52" s="142">
        <v>44416</v>
      </c>
      <c r="E52" s="142">
        <v>538</v>
      </c>
      <c r="F52" s="197">
        <v>117.53</v>
      </c>
      <c r="G52" s="142">
        <v>38031</v>
      </c>
      <c r="H52" s="142">
        <v>37576</v>
      </c>
      <c r="I52" s="142">
        <v>455</v>
      </c>
      <c r="J52" s="198">
        <v>99.4</v>
      </c>
      <c r="K52" s="142">
        <f>+$C$10</f>
        <v>44954</v>
      </c>
      <c r="L52" s="142">
        <f>+$D$10</f>
        <v>44416</v>
      </c>
      <c r="M52" s="142">
        <f>+$E$10</f>
        <v>538</v>
      </c>
      <c r="N52" s="199">
        <f>+$F$10</f>
        <v>117.53</v>
      </c>
      <c r="O52" s="200"/>
      <c r="P52" s="136"/>
      <c r="Q52" s="136"/>
      <c r="R52" s="186"/>
      <c r="S52" s="135">
        <v>109.8</v>
      </c>
      <c r="T52" s="135">
        <v>1.1640149730178746</v>
      </c>
      <c r="U52" s="135">
        <v>0.8197317436201914</v>
      </c>
      <c r="V52" s="135">
        <v>1.1640149730178742</v>
      </c>
    </row>
    <row r="53" spans="1:18" s="135" customFormat="1" ht="26.25" thickBot="1">
      <c r="A53" s="143" t="s">
        <v>44</v>
      </c>
      <c r="B53" s="202">
        <v>311</v>
      </c>
      <c r="C53" s="144">
        <v>210262</v>
      </c>
      <c r="D53" s="144">
        <v>208729</v>
      </c>
      <c r="E53" s="144">
        <v>1533</v>
      </c>
      <c r="F53" s="201">
        <v>716.33</v>
      </c>
      <c r="G53" s="142">
        <v>65392</v>
      </c>
      <c r="H53" s="142">
        <v>64915</v>
      </c>
      <c r="I53" s="142">
        <v>477</v>
      </c>
      <c r="J53" s="198">
        <v>222.8</v>
      </c>
      <c r="K53" s="142">
        <f>+$C$11</f>
        <v>210262</v>
      </c>
      <c r="L53" s="142">
        <f>+$D$11</f>
        <v>208729</v>
      </c>
      <c r="M53" s="142">
        <f>+$E$11</f>
        <v>1533</v>
      </c>
      <c r="N53" s="199">
        <f>+$F$11</f>
        <v>716.33</v>
      </c>
      <c r="O53" s="200"/>
      <c r="P53" s="136"/>
      <c r="Q53" s="136"/>
      <c r="R53" s="186"/>
    </row>
    <row r="54" spans="1:19" s="211" customFormat="1" ht="28.5" thickBot="1">
      <c r="A54" s="204" t="s">
        <v>52</v>
      </c>
      <c r="B54" s="206">
        <v>89074.75</v>
      </c>
      <c r="C54" s="145"/>
      <c r="D54" s="145"/>
      <c r="E54" s="145"/>
      <c r="F54" s="205"/>
      <c r="G54" s="145">
        <v>4022211</v>
      </c>
      <c r="H54" s="145">
        <v>3956568</v>
      </c>
      <c r="I54" s="145">
        <v>65643</v>
      </c>
      <c r="J54" s="206">
        <v>12305.6</v>
      </c>
      <c r="K54" s="145"/>
      <c r="L54" s="145"/>
      <c r="M54" s="145"/>
      <c r="N54" s="207"/>
      <c r="O54" s="208"/>
      <c r="P54" s="209"/>
      <c r="Q54" s="209"/>
      <c r="R54" s="210"/>
      <c r="S54" s="211">
        <v>12526.1</v>
      </c>
    </row>
    <row r="55" spans="1:22" s="135" customFormat="1" ht="25.5">
      <c r="A55" s="196" t="s">
        <v>40</v>
      </c>
      <c r="B55" s="512">
        <v>15265.5</v>
      </c>
      <c r="C55" s="142">
        <v>37096</v>
      </c>
      <c r="D55" s="142">
        <v>36799</v>
      </c>
      <c r="E55" s="142">
        <v>297</v>
      </c>
      <c r="F55" s="197">
        <v>140.59</v>
      </c>
      <c r="G55" s="142">
        <v>566289</v>
      </c>
      <c r="H55" s="142">
        <v>561755</v>
      </c>
      <c r="I55" s="142">
        <v>4534</v>
      </c>
      <c r="J55" s="198">
        <v>2146.2</v>
      </c>
      <c r="K55" s="142">
        <f>+$C$7</f>
        <v>37096</v>
      </c>
      <c r="L55" s="142">
        <f>+$D$7</f>
        <v>36799</v>
      </c>
      <c r="M55" s="142">
        <f>+$E$7</f>
        <v>297</v>
      </c>
      <c r="N55" s="199">
        <f>+$F$7</f>
        <v>140.59</v>
      </c>
      <c r="O55" s="200"/>
      <c r="P55" s="136"/>
      <c r="Q55" s="136"/>
      <c r="R55" s="186"/>
      <c r="S55" s="135">
        <v>2077.1</v>
      </c>
      <c r="T55" s="135">
        <v>0.9298878393205263</v>
      </c>
      <c r="U55" s="135">
        <v>0.8707935165414774</v>
      </c>
      <c r="V55" s="135">
        <v>0.9298878393205263</v>
      </c>
    </row>
    <row r="56" spans="1:22" s="135" customFormat="1" ht="25.5">
      <c r="A56" s="196" t="s">
        <v>41</v>
      </c>
      <c r="B56" s="198">
        <v>45979.75</v>
      </c>
      <c r="C56" s="142">
        <v>43199</v>
      </c>
      <c r="D56" s="142">
        <v>42407</v>
      </c>
      <c r="E56" s="142">
        <v>792</v>
      </c>
      <c r="F56" s="197">
        <v>127.83</v>
      </c>
      <c r="G56" s="142">
        <v>1986279</v>
      </c>
      <c r="H56" s="142">
        <v>1949863</v>
      </c>
      <c r="I56" s="142">
        <v>36416</v>
      </c>
      <c r="J56" s="198">
        <v>5877.6</v>
      </c>
      <c r="K56" s="142">
        <f>+$C$8</f>
        <v>43199</v>
      </c>
      <c r="L56" s="142">
        <f>+$D$8</f>
        <v>42407</v>
      </c>
      <c r="M56" s="142">
        <f>+$E$8</f>
        <v>792</v>
      </c>
      <c r="N56" s="199">
        <f>+$F$8</f>
        <v>127.83</v>
      </c>
      <c r="O56" s="200"/>
      <c r="P56" s="136"/>
      <c r="Q56" s="136"/>
      <c r="R56" s="186"/>
      <c r="S56" s="135">
        <v>6215.9</v>
      </c>
      <c r="T56" s="135">
        <v>1.0166953522435789</v>
      </c>
      <c r="U56" s="135">
        <v>0.9645940443487201</v>
      </c>
      <c r="V56" s="135">
        <v>1.016695352243579</v>
      </c>
    </row>
    <row r="57" spans="1:22" s="135" customFormat="1" ht="25.5">
      <c r="A57" s="196" t="s">
        <v>42</v>
      </c>
      <c r="B57" s="198">
        <v>20968</v>
      </c>
      <c r="C57" s="142">
        <v>52512</v>
      </c>
      <c r="D57" s="142">
        <v>51591</v>
      </c>
      <c r="E57" s="142">
        <v>921</v>
      </c>
      <c r="F57" s="197">
        <v>150.8</v>
      </c>
      <c r="G57" s="142">
        <v>1101072</v>
      </c>
      <c r="H57" s="142">
        <v>1081760</v>
      </c>
      <c r="I57" s="142">
        <v>19312</v>
      </c>
      <c r="J57" s="198">
        <v>3162</v>
      </c>
      <c r="K57" s="142">
        <f>+$C$9</f>
        <v>52512</v>
      </c>
      <c r="L57" s="142">
        <f>+$D$9</f>
        <v>51591</v>
      </c>
      <c r="M57" s="142">
        <f>+$E$9</f>
        <v>921</v>
      </c>
      <c r="N57" s="199">
        <f>+$F$9</f>
        <v>150.8</v>
      </c>
      <c r="O57" s="200"/>
      <c r="P57" s="136"/>
      <c r="Q57" s="136"/>
      <c r="R57" s="186"/>
      <c r="S57" s="135">
        <v>3241.1</v>
      </c>
      <c r="T57" s="135">
        <v>1.056995200332028</v>
      </c>
      <c r="U57" s="135">
        <v>1.1895670239815013</v>
      </c>
      <c r="V57" s="135">
        <v>1.0569952003320278</v>
      </c>
    </row>
    <row r="58" spans="1:22" s="135" customFormat="1" ht="25.5">
      <c r="A58" s="196" t="s">
        <v>43</v>
      </c>
      <c r="B58" s="198">
        <v>1223</v>
      </c>
      <c r="C58" s="142">
        <v>44954</v>
      </c>
      <c r="D58" s="142">
        <v>44416</v>
      </c>
      <c r="E58" s="142">
        <v>538</v>
      </c>
      <c r="F58" s="197">
        <v>117.53</v>
      </c>
      <c r="G58" s="142">
        <v>54979</v>
      </c>
      <c r="H58" s="142">
        <v>54321</v>
      </c>
      <c r="I58" s="142">
        <v>658</v>
      </c>
      <c r="J58" s="198">
        <v>143.7</v>
      </c>
      <c r="K58" s="142">
        <f>+$C$10</f>
        <v>44954</v>
      </c>
      <c r="L58" s="142">
        <f>+$D$10</f>
        <v>44416</v>
      </c>
      <c r="M58" s="142">
        <f>+$E$10</f>
        <v>538</v>
      </c>
      <c r="N58" s="199">
        <f>+$F$10</f>
        <v>117.53</v>
      </c>
      <c r="O58" s="200"/>
      <c r="P58" s="136"/>
      <c r="Q58" s="136"/>
      <c r="R58" s="186"/>
      <c r="S58" s="135">
        <v>161</v>
      </c>
      <c r="T58" s="135">
        <v>0.35366680621308144</v>
      </c>
      <c r="U58" s="135">
        <v>0.3478563606695948</v>
      </c>
      <c r="V58" s="135">
        <v>0.35366680621308144</v>
      </c>
    </row>
    <row r="59" spans="1:18" s="135" customFormat="1" ht="26.25" thickBot="1">
      <c r="A59" s="143" t="s">
        <v>44</v>
      </c>
      <c r="B59" s="202">
        <v>176</v>
      </c>
      <c r="C59" s="144">
        <v>210262</v>
      </c>
      <c r="D59" s="144">
        <v>208729</v>
      </c>
      <c r="E59" s="144">
        <v>1533</v>
      </c>
      <c r="F59" s="201">
        <v>716.33</v>
      </c>
      <c r="G59" s="142">
        <v>37006</v>
      </c>
      <c r="H59" s="142">
        <v>36736</v>
      </c>
      <c r="I59" s="142">
        <v>270</v>
      </c>
      <c r="J59" s="198">
        <v>126.1</v>
      </c>
      <c r="K59" s="142">
        <f>+$C$11</f>
        <v>210262</v>
      </c>
      <c r="L59" s="142">
        <f>+$D$11</f>
        <v>208729</v>
      </c>
      <c r="M59" s="142">
        <f>+$E$11</f>
        <v>1533</v>
      </c>
      <c r="N59" s="199">
        <f>+$F$11</f>
        <v>716.33</v>
      </c>
      <c r="O59" s="200"/>
      <c r="P59" s="136"/>
      <c r="Q59" s="136"/>
      <c r="R59" s="186"/>
    </row>
    <row r="60" spans="1:19" s="211" customFormat="1" ht="28.5" thickBot="1">
      <c r="A60" s="204" t="s">
        <v>53</v>
      </c>
      <c r="B60" s="206">
        <v>83612.25</v>
      </c>
      <c r="C60" s="145"/>
      <c r="D60" s="145"/>
      <c r="E60" s="145"/>
      <c r="F60" s="205"/>
      <c r="G60" s="145">
        <v>3745625</v>
      </c>
      <c r="H60" s="145">
        <v>3684435</v>
      </c>
      <c r="I60" s="145">
        <v>61190</v>
      </c>
      <c r="J60" s="206">
        <v>11455.6</v>
      </c>
      <c r="K60" s="145"/>
      <c r="L60" s="145"/>
      <c r="M60" s="145"/>
      <c r="N60" s="207"/>
      <c r="O60" s="208"/>
      <c r="P60" s="209"/>
      <c r="Q60" s="209"/>
      <c r="R60" s="210"/>
      <c r="S60" s="211">
        <v>11695.1</v>
      </c>
    </row>
    <row r="61" spans="1:22" s="135" customFormat="1" ht="25.5">
      <c r="A61" s="196" t="s">
        <v>40</v>
      </c>
      <c r="B61" s="512">
        <v>14314</v>
      </c>
      <c r="C61" s="142">
        <v>37096</v>
      </c>
      <c r="D61" s="142">
        <v>36799</v>
      </c>
      <c r="E61" s="142">
        <v>297</v>
      </c>
      <c r="F61" s="197">
        <v>140.59</v>
      </c>
      <c r="G61" s="142">
        <v>530992</v>
      </c>
      <c r="H61" s="142">
        <v>526741</v>
      </c>
      <c r="I61" s="142">
        <v>4251</v>
      </c>
      <c r="J61" s="198">
        <v>2012.4</v>
      </c>
      <c r="K61" s="142">
        <f>+$C$7</f>
        <v>37096</v>
      </c>
      <c r="L61" s="142">
        <f>+$D$7</f>
        <v>36799</v>
      </c>
      <c r="M61" s="142">
        <f>+$E$7</f>
        <v>297</v>
      </c>
      <c r="N61" s="199">
        <f>+$F$7</f>
        <v>140.59</v>
      </c>
      <c r="O61" s="200"/>
      <c r="P61" s="136"/>
      <c r="Q61" s="136"/>
      <c r="R61" s="186"/>
      <c r="S61" s="135">
        <v>1996.6</v>
      </c>
      <c r="T61" s="135">
        <v>1.004485436725473</v>
      </c>
      <c r="U61" s="135">
        <v>1.1084254528155792</v>
      </c>
      <c r="V61" s="135">
        <v>1.004485436725473</v>
      </c>
    </row>
    <row r="62" spans="1:22" s="135" customFormat="1" ht="25.5">
      <c r="A62" s="196" t="s">
        <v>41</v>
      </c>
      <c r="B62" s="198">
        <v>46930.5</v>
      </c>
      <c r="C62" s="142">
        <v>43199</v>
      </c>
      <c r="D62" s="142">
        <v>42407</v>
      </c>
      <c r="E62" s="142">
        <v>792</v>
      </c>
      <c r="F62" s="197">
        <v>127.83</v>
      </c>
      <c r="G62" s="142">
        <v>2027351</v>
      </c>
      <c r="H62" s="142">
        <v>1990182</v>
      </c>
      <c r="I62" s="142">
        <v>37169</v>
      </c>
      <c r="J62" s="198">
        <v>5999.1</v>
      </c>
      <c r="K62" s="142">
        <f>+$C$8</f>
        <v>43199</v>
      </c>
      <c r="L62" s="142">
        <f>+$D$8</f>
        <v>42407</v>
      </c>
      <c r="M62" s="142">
        <f>+$E$8</f>
        <v>792</v>
      </c>
      <c r="N62" s="199">
        <f>+$F$8</f>
        <v>127.83</v>
      </c>
      <c r="O62" s="200"/>
      <c r="P62" s="136"/>
      <c r="Q62" s="136"/>
      <c r="R62" s="186"/>
      <c r="S62" s="135">
        <v>6448</v>
      </c>
      <c r="T62" s="135">
        <v>0.9944596759728195</v>
      </c>
      <c r="U62" s="135">
        <v>1.0602825899382913</v>
      </c>
      <c r="V62" s="135">
        <v>0.9944596759728194</v>
      </c>
    </row>
    <row r="63" spans="1:22" s="135" customFormat="1" ht="25.5">
      <c r="A63" s="196" t="s">
        <v>42</v>
      </c>
      <c r="B63" s="198">
        <v>20667</v>
      </c>
      <c r="C63" s="142">
        <v>52512</v>
      </c>
      <c r="D63" s="142">
        <v>51591</v>
      </c>
      <c r="E63" s="142">
        <v>921</v>
      </c>
      <c r="F63" s="197">
        <v>150.8</v>
      </c>
      <c r="G63" s="142">
        <v>1085265</v>
      </c>
      <c r="H63" s="142">
        <v>1066231</v>
      </c>
      <c r="I63" s="142">
        <v>19034</v>
      </c>
      <c r="J63" s="198">
        <v>3116.6</v>
      </c>
      <c r="K63" s="142">
        <f>+$C$9</f>
        <v>52512</v>
      </c>
      <c r="L63" s="142">
        <f>+$D$9</f>
        <v>51591</v>
      </c>
      <c r="M63" s="142">
        <f>+$E$9</f>
        <v>921</v>
      </c>
      <c r="N63" s="199">
        <f>+$F$9</f>
        <v>150.8</v>
      </c>
      <c r="O63" s="200"/>
      <c r="P63" s="136"/>
      <c r="Q63" s="136"/>
      <c r="R63" s="186"/>
      <c r="S63" s="135">
        <v>3123.1</v>
      </c>
      <c r="T63" s="135">
        <v>1.035532472769872</v>
      </c>
      <c r="U63" s="135">
        <v>0.999036535282237</v>
      </c>
      <c r="V63" s="135">
        <v>1.0355324727698716</v>
      </c>
    </row>
    <row r="64" spans="1:22" s="135" customFormat="1" ht="25.5">
      <c r="A64" s="196" t="s">
        <v>43</v>
      </c>
      <c r="B64" s="198">
        <v>909</v>
      </c>
      <c r="C64" s="142">
        <v>44954</v>
      </c>
      <c r="D64" s="142">
        <v>44416</v>
      </c>
      <c r="E64" s="142">
        <v>538</v>
      </c>
      <c r="F64" s="197">
        <v>117.53</v>
      </c>
      <c r="G64" s="142">
        <v>40863</v>
      </c>
      <c r="H64" s="142">
        <v>40374</v>
      </c>
      <c r="I64" s="142">
        <v>489</v>
      </c>
      <c r="J64" s="198">
        <v>106.8</v>
      </c>
      <c r="K64" s="142">
        <f>+$C$10</f>
        <v>44954</v>
      </c>
      <c r="L64" s="142">
        <f>+$D$10</f>
        <v>44416</v>
      </c>
      <c r="M64" s="142">
        <f>+$E$10</f>
        <v>538</v>
      </c>
      <c r="N64" s="199">
        <f>+$F$10</f>
        <v>117.53</v>
      </c>
      <c r="O64" s="200"/>
      <c r="P64" s="136"/>
      <c r="Q64" s="136"/>
      <c r="R64" s="186"/>
      <c r="S64" s="135">
        <v>195.9</v>
      </c>
      <c r="T64" s="135">
        <v>1.0458758466969964</v>
      </c>
      <c r="U64" s="135">
        <v>0.8587848160225757</v>
      </c>
      <c r="V64" s="135">
        <v>1.0458758466969962</v>
      </c>
    </row>
    <row r="65" spans="1:18" s="135" customFormat="1" ht="26.25" thickBot="1">
      <c r="A65" s="143" t="s">
        <v>44</v>
      </c>
      <c r="B65" s="202">
        <v>239</v>
      </c>
      <c r="C65" s="144">
        <v>210262</v>
      </c>
      <c r="D65" s="144">
        <v>208729</v>
      </c>
      <c r="E65" s="144">
        <v>1533</v>
      </c>
      <c r="F65" s="201">
        <v>716.33</v>
      </c>
      <c r="G65" s="142">
        <v>50252</v>
      </c>
      <c r="H65" s="142">
        <v>49886</v>
      </c>
      <c r="I65" s="142">
        <v>366</v>
      </c>
      <c r="J65" s="198">
        <v>171.2</v>
      </c>
      <c r="K65" s="142">
        <f>+$C$11</f>
        <v>210262</v>
      </c>
      <c r="L65" s="142">
        <f>+$D$11</f>
        <v>208729</v>
      </c>
      <c r="M65" s="142">
        <f>+$E$11</f>
        <v>1533</v>
      </c>
      <c r="N65" s="199">
        <f>+$F$11</f>
        <v>716.33</v>
      </c>
      <c r="O65" s="200"/>
      <c r="P65" s="136"/>
      <c r="Q65" s="136"/>
      <c r="R65" s="186"/>
    </row>
    <row r="66" spans="1:19" s="211" customFormat="1" ht="28.5" thickBot="1">
      <c r="A66" s="204" t="s">
        <v>54</v>
      </c>
      <c r="B66" s="206">
        <v>83059.5</v>
      </c>
      <c r="C66" s="145"/>
      <c r="D66" s="145"/>
      <c r="E66" s="145"/>
      <c r="F66" s="205"/>
      <c r="G66" s="145">
        <v>3734723</v>
      </c>
      <c r="H66" s="145">
        <v>3673414</v>
      </c>
      <c r="I66" s="145">
        <v>61309</v>
      </c>
      <c r="J66" s="206">
        <v>11406.1</v>
      </c>
      <c r="K66" s="145"/>
      <c r="L66" s="145"/>
      <c r="M66" s="145"/>
      <c r="N66" s="207"/>
      <c r="O66" s="208"/>
      <c r="P66" s="209"/>
      <c r="Q66" s="209"/>
      <c r="R66" s="210"/>
      <c r="S66" s="211">
        <v>11763.6</v>
      </c>
    </row>
    <row r="67" spans="1:22" s="135" customFormat="1" ht="25.5">
      <c r="A67" s="196" t="s">
        <v>40</v>
      </c>
      <c r="B67" s="512">
        <v>30591</v>
      </c>
      <c r="C67" s="142">
        <v>37096</v>
      </c>
      <c r="D67" s="142">
        <v>36799</v>
      </c>
      <c r="E67" s="142">
        <v>297</v>
      </c>
      <c r="F67" s="197">
        <v>140.59</v>
      </c>
      <c r="G67" s="142">
        <v>1134804</v>
      </c>
      <c r="H67" s="142">
        <v>1125718</v>
      </c>
      <c r="I67" s="142">
        <v>9086</v>
      </c>
      <c r="J67" s="198">
        <v>4300.8</v>
      </c>
      <c r="K67" s="142">
        <f>+$C$7</f>
        <v>37096</v>
      </c>
      <c r="L67" s="142">
        <f>+$D$7</f>
        <v>36799</v>
      </c>
      <c r="M67" s="142">
        <f>+$E$7</f>
        <v>297</v>
      </c>
      <c r="N67" s="199">
        <f>+$F$7</f>
        <v>140.59</v>
      </c>
      <c r="O67" s="200"/>
      <c r="P67" s="136"/>
      <c r="Q67" s="136"/>
      <c r="R67" s="186"/>
      <c r="S67" s="135">
        <v>4231.8</v>
      </c>
      <c r="T67" s="135">
        <v>1.0282967118510733</v>
      </c>
      <c r="U67" s="135">
        <v>1.0214102369508267</v>
      </c>
      <c r="V67" s="135">
        <v>1.0282967118510733</v>
      </c>
    </row>
    <row r="68" spans="1:22" s="135" customFormat="1" ht="25.5">
      <c r="A68" s="196" t="s">
        <v>41</v>
      </c>
      <c r="B68" s="198">
        <v>95247.75</v>
      </c>
      <c r="C68" s="142">
        <v>43199</v>
      </c>
      <c r="D68" s="142">
        <v>42407</v>
      </c>
      <c r="E68" s="142">
        <v>792</v>
      </c>
      <c r="F68" s="197">
        <v>127.83</v>
      </c>
      <c r="G68" s="142">
        <v>4114607</v>
      </c>
      <c r="H68" s="142">
        <v>4039171</v>
      </c>
      <c r="I68" s="142">
        <v>75436</v>
      </c>
      <c r="J68" s="198">
        <v>12175.5</v>
      </c>
      <c r="K68" s="142">
        <f>+$C$8</f>
        <v>43199</v>
      </c>
      <c r="L68" s="142">
        <f>+$D$8</f>
        <v>42407</v>
      </c>
      <c r="M68" s="142">
        <f>+$E$8</f>
        <v>792</v>
      </c>
      <c r="N68" s="199">
        <f>+$F$8</f>
        <v>127.83</v>
      </c>
      <c r="O68" s="200"/>
      <c r="P68" s="136"/>
      <c r="Q68" s="136"/>
      <c r="R68" s="186"/>
      <c r="S68" s="135">
        <v>13109.2</v>
      </c>
      <c r="T68" s="135">
        <v>0.9976740470723594</v>
      </c>
      <c r="U68" s="135">
        <v>0.9532874271368326</v>
      </c>
      <c r="V68" s="135">
        <v>0.9976740470723595</v>
      </c>
    </row>
    <row r="69" spans="1:22" s="135" customFormat="1" ht="25.5">
      <c r="A69" s="196" t="s">
        <v>42</v>
      </c>
      <c r="B69" s="198">
        <v>45710</v>
      </c>
      <c r="C69" s="142">
        <v>52512</v>
      </c>
      <c r="D69" s="142">
        <v>51591</v>
      </c>
      <c r="E69" s="142">
        <v>921</v>
      </c>
      <c r="F69" s="197">
        <v>150.8</v>
      </c>
      <c r="G69" s="142">
        <v>2400324</v>
      </c>
      <c r="H69" s="142">
        <v>2358225</v>
      </c>
      <c r="I69" s="142">
        <v>42099</v>
      </c>
      <c r="J69" s="198">
        <v>6893.1</v>
      </c>
      <c r="K69" s="142">
        <f>+$C$9</f>
        <v>52512</v>
      </c>
      <c r="L69" s="142">
        <f>+$D$9</f>
        <v>51591</v>
      </c>
      <c r="M69" s="142">
        <f>+$E$9</f>
        <v>921</v>
      </c>
      <c r="N69" s="199">
        <f>+$F$9</f>
        <v>150.8</v>
      </c>
      <c r="O69" s="200"/>
      <c r="P69" s="136"/>
      <c r="Q69" s="136"/>
      <c r="R69" s="186"/>
      <c r="S69" s="135">
        <v>7046.6</v>
      </c>
      <c r="T69" s="135">
        <v>1.0068665289835521</v>
      </c>
      <c r="U69" s="135">
        <v>0.6431090280156071</v>
      </c>
      <c r="V69" s="135">
        <v>1.0068665289835521</v>
      </c>
    </row>
    <row r="70" spans="1:22" s="135" customFormat="1" ht="25.5">
      <c r="A70" s="196" t="s">
        <v>43</v>
      </c>
      <c r="B70" s="198">
        <v>2078</v>
      </c>
      <c r="C70" s="142">
        <v>44954</v>
      </c>
      <c r="D70" s="142">
        <v>44416</v>
      </c>
      <c r="E70" s="142">
        <v>538</v>
      </c>
      <c r="F70" s="197">
        <v>117.53</v>
      </c>
      <c r="G70" s="142">
        <v>93414</v>
      </c>
      <c r="H70" s="142">
        <v>92296</v>
      </c>
      <c r="I70" s="142">
        <v>1118</v>
      </c>
      <c r="J70" s="198">
        <v>244.2</v>
      </c>
      <c r="K70" s="142">
        <f>+$C$10</f>
        <v>44954</v>
      </c>
      <c r="L70" s="142">
        <f>+$D$10</f>
        <v>44416</v>
      </c>
      <c r="M70" s="142">
        <f>+$E$10</f>
        <v>538</v>
      </c>
      <c r="N70" s="199">
        <f>+$F$10</f>
        <v>117.53</v>
      </c>
      <c r="O70" s="200"/>
      <c r="P70" s="136"/>
      <c r="Q70" s="136"/>
      <c r="R70" s="186"/>
      <c r="S70" s="135">
        <v>254.4</v>
      </c>
      <c r="T70" s="135">
        <v>1.116726171240333</v>
      </c>
      <c r="U70" s="135">
        <v>1.0047691513230572</v>
      </c>
      <c r="V70" s="135">
        <v>1.1167261712403327</v>
      </c>
    </row>
    <row r="71" spans="1:18" s="135" customFormat="1" ht="26.25" thickBot="1">
      <c r="A71" s="143" t="s">
        <v>44</v>
      </c>
      <c r="B71" s="202">
        <v>397</v>
      </c>
      <c r="C71" s="144">
        <v>210262</v>
      </c>
      <c r="D71" s="144">
        <v>208729</v>
      </c>
      <c r="E71" s="144">
        <v>1533</v>
      </c>
      <c r="F71" s="201">
        <v>716.33</v>
      </c>
      <c r="G71" s="142">
        <v>83474</v>
      </c>
      <c r="H71" s="142">
        <v>82865</v>
      </c>
      <c r="I71" s="142">
        <v>609</v>
      </c>
      <c r="J71" s="198">
        <v>284.4</v>
      </c>
      <c r="K71" s="142">
        <f>+$C$11</f>
        <v>210262</v>
      </c>
      <c r="L71" s="142">
        <f>+$D$11</f>
        <v>208729</v>
      </c>
      <c r="M71" s="142">
        <f>+$E$11</f>
        <v>1533</v>
      </c>
      <c r="N71" s="199">
        <f>+$F$11</f>
        <v>716.33</v>
      </c>
      <c r="O71" s="200"/>
      <c r="P71" s="136"/>
      <c r="Q71" s="136"/>
      <c r="R71" s="186"/>
    </row>
    <row r="72" spans="1:19" s="211" customFormat="1" ht="28.5" thickBot="1">
      <c r="A72" s="204" t="s">
        <v>55</v>
      </c>
      <c r="B72" s="206">
        <v>174023.75</v>
      </c>
      <c r="C72" s="145"/>
      <c r="D72" s="145"/>
      <c r="E72" s="145"/>
      <c r="F72" s="205"/>
      <c r="G72" s="145">
        <v>7826623</v>
      </c>
      <c r="H72" s="145">
        <v>7698275</v>
      </c>
      <c r="I72" s="145">
        <v>128348</v>
      </c>
      <c r="J72" s="206">
        <v>23898</v>
      </c>
      <c r="K72" s="145"/>
      <c r="L72" s="145"/>
      <c r="M72" s="145"/>
      <c r="N72" s="207"/>
      <c r="O72" s="208"/>
      <c r="P72" s="209"/>
      <c r="Q72" s="209"/>
      <c r="R72" s="210"/>
      <c r="S72" s="211">
        <v>24642</v>
      </c>
    </row>
    <row r="73" spans="1:22" s="135" customFormat="1" ht="25.5">
      <c r="A73" s="196" t="s">
        <v>40</v>
      </c>
      <c r="B73" s="512">
        <v>17964.5</v>
      </c>
      <c r="C73" s="142">
        <v>37096</v>
      </c>
      <c r="D73" s="142">
        <v>36799</v>
      </c>
      <c r="E73" s="142">
        <v>297</v>
      </c>
      <c r="F73" s="197">
        <v>140.59</v>
      </c>
      <c r="G73" s="142">
        <v>666411</v>
      </c>
      <c r="H73" s="142">
        <v>661076</v>
      </c>
      <c r="I73" s="142">
        <v>5335</v>
      </c>
      <c r="J73" s="198">
        <v>2525.6</v>
      </c>
      <c r="K73" s="142">
        <f>+$C$7</f>
        <v>37096</v>
      </c>
      <c r="L73" s="142">
        <f>+$D$7</f>
        <v>36799</v>
      </c>
      <c r="M73" s="142">
        <f>+$E$7</f>
        <v>297</v>
      </c>
      <c r="N73" s="199">
        <f>+$F$7</f>
        <v>140.59</v>
      </c>
      <c r="O73" s="200"/>
      <c r="P73" s="136"/>
      <c r="Q73" s="136"/>
      <c r="R73" s="186"/>
      <c r="S73" s="135">
        <v>2417.7</v>
      </c>
      <c r="T73" s="135">
        <v>1.0198080745459372</v>
      </c>
      <c r="U73" s="135">
        <v>0.9492816801976087</v>
      </c>
      <c r="V73" s="135">
        <v>1.0198080745459372</v>
      </c>
    </row>
    <row r="74" spans="1:22" s="135" customFormat="1" ht="25.5">
      <c r="A74" s="196" t="s">
        <v>41</v>
      </c>
      <c r="B74" s="198">
        <v>55313</v>
      </c>
      <c r="C74" s="142">
        <v>43199</v>
      </c>
      <c r="D74" s="142">
        <v>42407</v>
      </c>
      <c r="E74" s="142">
        <v>792</v>
      </c>
      <c r="F74" s="197">
        <v>127.83</v>
      </c>
      <c r="G74" s="142">
        <v>2389466</v>
      </c>
      <c r="H74" s="142">
        <v>2345658</v>
      </c>
      <c r="I74" s="142">
        <v>43808</v>
      </c>
      <c r="J74" s="198">
        <v>7070.7</v>
      </c>
      <c r="K74" s="142">
        <f>+$C$8</f>
        <v>43199</v>
      </c>
      <c r="L74" s="142">
        <f>+$D$8</f>
        <v>42407</v>
      </c>
      <c r="M74" s="142">
        <f>+$E$8</f>
        <v>792</v>
      </c>
      <c r="N74" s="199">
        <f>+$F$8</f>
        <v>127.83</v>
      </c>
      <c r="O74" s="200"/>
      <c r="P74" s="136"/>
      <c r="Q74" s="136"/>
      <c r="R74" s="186"/>
      <c r="S74" s="135">
        <v>7642.2</v>
      </c>
      <c r="T74" s="135">
        <v>1.0094939016285942</v>
      </c>
      <c r="U74" s="135">
        <v>0.9806629166783176</v>
      </c>
      <c r="V74" s="135">
        <v>1.0094939016285942</v>
      </c>
    </row>
    <row r="75" spans="1:22" s="135" customFormat="1" ht="25.5">
      <c r="A75" s="196" t="s">
        <v>42</v>
      </c>
      <c r="B75" s="198">
        <v>27082</v>
      </c>
      <c r="C75" s="142">
        <v>52512</v>
      </c>
      <c r="D75" s="142">
        <v>51591</v>
      </c>
      <c r="E75" s="142">
        <v>921</v>
      </c>
      <c r="F75" s="197">
        <v>150.8</v>
      </c>
      <c r="G75" s="142">
        <v>1422130</v>
      </c>
      <c r="H75" s="142">
        <v>1397187</v>
      </c>
      <c r="I75" s="142">
        <v>24943</v>
      </c>
      <c r="J75" s="198">
        <v>4084</v>
      </c>
      <c r="K75" s="142">
        <f>+$C$9</f>
        <v>52512</v>
      </c>
      <c r="L75" s="142">
        <f>+$D$9</f>
        <v>51591</v>
      </c>
      <c r="M75" s="142">
        <f>+$E$9</f>
        <v>921</v>
      </c>
      <c r="N75" s="199">
        <f>+$F$9</f>
        <v>150.8</v>
      </c>
      <c r="O75" s="200"/>
      <c r="P75" s="136"/>
      <c r="Q75" s="136"/>
      <c r="R75" s="186"/>
      <c r="S75" s="135">
        <v>4142.3</v>
      </c>
      <c r="T75" s="135">
        <v>0.9923858399885532</v>
      </c>
      <c r="U75" s="135">
        <v>0.9824702764459944</v>
      </c>
      <c r="V75" s="135">
        <v>0.9923858399885531</v>
      </c>
    </row>
    <row r="76" spans="1:22" s="135" customFormat="1" ht="25.5">
      <c r="A76" s="196" t="s">
        <v>43</v>
      </c>
      <c r="B76" s="198">
        <v>668</v>
      </c>
      <c r="C76" s="142">
        <v>44954</v>
      </c>
      <c r="D76" s="142">
        <v>44416</v>
      </c>
      <c r="E76" s="142">
        <v>538</v>
      </c>
      <c r="F76" s="197">
        <v>117.53</v>
      </c>
      <c r="G76" s="142">
        <v>30029</v>
      </c>
      <c r="H76" s="142">
        <v>29670</v>
      </c>
      <c r="I76" s="142">
        <v>359</v>
      </c>
      <c r="J76" s="198">
        <v>78.5</v>
      </c>
      <c r="K76" s="142">
        <f>+$C$10</f>
        <v>44954</v>
      </c>
      <c r="L76" s="142">
        <f>+$D$10</f>
        <v>44416</v>
      </c>
      <c r="M76" s="142">
        <f>+$E$10</f>
        <v>538</v>
      </c>
      <c r="N76" s="199">
        <f>+$F$10</f>
        <v>117.53</v>
      </c>
      <c r="O76" s="200"/>
      <c r="P76" s="136"/>
      <c r="Q76" s="136"/>
      <c r="R76" s="186"/>
      <c r="S76" s="135">
        <v>75.8</v>
      </c>
      <c r="T76" s="135">
        <v>1.2165814358039382</v>
      </c>
      <c r="U76" s="135">
        <v>1.0262456077086681</v>
      </c>
      <c r="V76" s="135">
        <v>1.2165814358039382</v>
      </c>
    </row>
    <row r="77" spans="1:18" s="135" customFormat="1" ht="26.25" thickBot="1">
      <c r="A77" s="143" t="s">
        <v>44</v>
      </c>
      <c r="B77" s="202">
        <v>376</v>
      </c>
      <c r="C77" s="144">
        <v>210262</v>
      </c>
      <c r="D77" s="144">
        <v>208729</v>
      </c>
      <c r="E77" s="144">
        <v>1533</v>
      </c>
      <c r="F77" s="201">
        <v>716.33</v>
      </c>
      <c r="G77" s="142">
        <v>79058</v>
      </c>
      <c r="H77" s="142">
        <v>78482</v>
      </c>
      <c r="I77" s="142">
        <v>576</v>
      </c>
      <c r="J77" s="198">
        <v>269.3</v>
      </c>
      <c r="K77" s="142">
        <f>+$C$11</f>
        <v>210262</v>
      </c>
      <c r="L77" s="142">
        <f>+$D$11</f>
        <v>208729</v>
      </c>
      <c r="M77" s="142">
        <f>+$E$11</f>
        <v>1533</v>
      </c>
      <c r="N77" s="199">
        <f>+$F$11</f>
        <v>716.33</v>
      </c>
      <c r="O77" s="200"/>
      <c r="P77" s="136"/>
      <c r="Q77" s="136"/>
      <c r="R77" s="186"/>
    </row>
    <row r="78" spans="1:19" s="211" customFormat="1" ht="28.5" thickBot="1">
      <c r="A78" s="204" t="s">
        <v>56</v>
      </c>
      <c r="B78" s="206">
        <v>101403.5</v>
      </c>
      <c r="C78" s="145"/>
      <c r="D78" s="145"/>
      <c r="E78" s="145"/>
      <c r="F78" s="205"/>
      <c r="G78" s="145">
        <v>4587094</v>
      </c>
      <c r="H78" s="145">
        <v>4512073</v>
      </c>
      <c r="I78" s="145">
        <v>75021</v>
      </c>
      <c r="J78" s="206">
        <v>14028.1</v>
      </c>
      <c r="K78" s="145"/>
      <c r="L78" s="145"/>
      <c r="M78" s="145"/>
      <c r="N78" s="207"/>
      <c r="O78" s="208"/>
      <c r="P78" s="209"/>
      <c r="Q78" s="209"/>
      <c r="R78" s="210"/>
      <c r="S78" s="211">
        <v>14278</v>
      </c>
    </row>
    <row r="79" spans="1:22" s="135" customFormat="1" ht="25.5">
      <c r="A79" s="196" t="s">
        <v>40</v>
      </c>
      <c r="B79" s="512">
        <v>16288</v>
      </c>
      <c r="C79" s="142">
        <v>37096</v>
      </c>
      <c r="D79" s="142">
        <v>36799</v>
      </c>
      <c r="E79" s="142">
        <v>297</v>
      </c>
      <c r="F79" s="197">
        <v>140.59</v>
      </c>
      <c r="G79" s="142">
        <v>604220</v>
      </c>
      <c r="H79" s="142">
        <v>599382</v>
      </c>
      <c r="I79" s="142">
        <v>4838</v>
      </c>
      <c r="J79" s="198">
        <v>2289.9</v>
      </c>
      <c r="K79" s="142">
        <f>+$C$7</f>
        <v>37096</v>
      </c>
      <c r="L79" s="142">
        <f>+$D$7</f>
        <v>36799</v>
      </c>
      <c r="M79" s="142">
        <f>+$E$7</f>
        <v>297</v>
      </c>
      <c r="N79" s="199">
        <f>+$F$7</f>
        <v>140.59</v>
      </c>
      <c r="O79" s="200"/>
      <c r="P79" s="136"/>
      <c r="Q79" s="136"/>
      <c r="R79" s="186"/>
      <c r="S79" s="135">
        <v>2246</v>
      </c>
      <c r="T79" s="135">
        <v>1.018760830639773</v>
      </c>
      <c r="U79" s="135">
        <v>1.115504530844528</v>
      </c>
      <c r="V79" s="135">
        <v>1.018760830639773</v>
      </c>
    </row>
    <row r="80" spans="1:22" s="135" customFormat="1" ht="25.5">
      <c r="A80" s="196" t="s">
        <v>41</v>
      </c>
      <c r="B80" s="198">
        <v>50824</v>
      </c>
      <c r="C80" s="142">
        <v>43199</v>
      </c>
      <c r="D80" s="142">
        <v>42407</v>
      </c>
      <c r="E80" s="142">
        <v>792</v>
      </c>
      <c r="F80" s="197">
        <v>127.83</v>
      </c>
      <c r="G80" s="142">
        <v>2195546</v>
      </c>
      <c r="H80" s="142">
        <v>2155293</v>
      </c>
      <c r="I80" s="142">
        <v>40253</v>
      </c>
      <c r="J80" s="198">
        <v>6496.8</v>
      </c>
      <c r="K80" s="142">
        <f>+$C$8</f>
        <v>43199</v>
      </c>
      <c r="L80" s="142">
        <f>+$D$8</f>
        <v>42407</v>
      </c>
      <c r="M80" s="142">
        <f>+$E$8</f>
        <v>792</v>
      </c>
      <c r="N80" s="199">
        <f>+$F$8</f>
        <v>127.83</v>
      </c>
      <c r="O80" s="200"/>
      <c r="P80" s="136"/>
      <c r="Q80" s="136"/>
      <c r="R80" s="186"/>
      <c r="S80" s="135">
        <v>7034.6</v>
      </c>
      <c r="T80" s="135">
        <v>0.9880856735612967</v>
      </c>
      <c r="U80" s="135">
        <v>1.02118410732</v>
      </c>
      <c r="V80" s="135">
        <v>0.9880856735612967</v>
      </c>
    </row>
    <row r="81" spans="1:22" s="135" customFormat="1" ht="25.5">
      <c r="A81" s="196" t="s">
        <v>42</v>
      </c>
      <c r="B81" s="198">
        <v>25701</v>
      </c>
      <c r="C81" s="142">
        <v>52512</v>
      </c>
      <c r="D81" s="142">
        <v>51591</v>
      </c>
      <c r="E81" s="142">
        <v>921</v>
      </c>
      <c r="F81" s="197">
        <v>150.8</v>
      </c>
      <c r="G81" s="142">
        <v>1349611</v>
      </c>
      <c r="H81" s="142">
        <v>1325940</v>
      </c>
      <c r="I81" s="142">
        <v>23671</v>
      </c>
      <c r="J81" s="198">
        <v>3875.7</v>
      </c>
      <c r="K81" s="142">
        <f>+$C$9</f>
        <v>52512</v>
      </c>
      <c r="L81" s="142">
        <f>+$D$9</f>
        <v>51591</v>
      </c>
      <c r="M81" s="142">
        <f>+$E$9</f>
        <v>921</v>
      </c>
      <c r="N81" s="199">
        <f>+$F$9</f>
        <v>150.8</v>
      </c>
      <c r="O81" s="200"/>
      <c r="P81" s="136"/>
      <c r="Q81" s="136"/>
      <c r="R81" s="186"/>
      <c r="S81" s="135">
        <v>3992.1</v>
      </c>
      <c r="T81" s="135">
        <v>1.011045122256488</v>
      </c>
      <c r="U81" s="135">
        <v>0.9110855274674805</v>
      </c>
      <c r="V81" s="135">
        <v>1.011045122256488</v>
      </c>
    </row>
    <row r="82" spans="1:22" s="135" customFormat="1" ht="25.5">
      <c r="A82" s="196" t="s">
        <v>43</v>
      </c>
      <c r="B82" s="198">
        <v>793</v>
      </c>
      <c r="C82" s="142">
        <v>44954</v>
      </c>
      <c r="D82" s="142">
        <v>44416</v>
      </c>
      <c r="E82" s="142">
        <v>538</v>
      </c>
      <c r="F82" s="197">
        <v>117.53</v>
      </c>
      <c r="G82" s="142">
        <v>35649</v>
      </c>
      <c r="H82" s="142">
        <v>35222</v>
      </c>
      <c r="I82" s="142">
        <v>427</v>
      </c>
      <c r="J82" s="198">
        <v>93.2</v>
      </c>
      <c r="K82" s="142">
        <f>+$C$10</f>
        <v>44954</v>
      </c>
      <c r="L82" s="142">
        <f>+$D$10</f>
        <v>44416</v>
      </c>
      <c r="M82" s="142">
        <f>+$E$10</f>
        <v>538</v>
      </c>
      <c r="N82" s="199">
        <f>+$F$10</f>
        <v>117.53</v>
      </c>
      <c r="O82" s="200"/>
      <c r="P82" s="136"/>
      <c r="Q82" s="136"/>
      <c r="R82" s="186"/>
      <c r="S82" s="135">
        <v>97.9</v>
      </c>
      <c r="T82" s="135">
        <v>1.1451986219480506</v>
      </c>
      <c r="U82" s="135">
        <v>0.9937211980952494</v>
      </c>
      <c r="V82" s="135">
        <v>1.1451986219480503</v>
      </c>
    </row>
    <row r="83" spans="1:18" s="135" customFormat="1" ht="26.25" thickBot="1">
      <c r="A83" s="143" t="s">
        <v>44</v>
      </c>
      <c r="B83" s="202">
        <v>292</v>
      </c>
      <c r="C83" s="144">
        <v>210262</v>
      </c>
      <c r="D83" s="144">
        <v>208729</v>
      </c>
      <c r="E83" s="144">
        <v>1533</v>
      </c>
      <c r="F83" s="201">
        <v>716.33</v>
      </c>
      <c r="G83" s="142">
        <v>61397</v>
      </c>
      <c r="H83" s="142">
        <v>60949</v>
      </c>
      <c r="I83" s="142">
        <v>448</v>
      </c>
      <c r="J83" s="198">
        <v>209.2</v>
      </c>
      <c r="K83" s="142">
        <f>+$C$11</f>
        <v>210262</v>
      </c>
      <c r="L83" s="142">
        <f>+$D$11</f>
        <v>208729</v>
      </c>
      <c r="M83" s="142">
        <f>+$E$11</f>
        <v>1533</v>
      </c>
      <c r="N83" s="199">
        <f>+$F$11</f>
        <v>716.33</v>
      </c>
      <c r="O83" s="200"/>
      <c r="P83" s="136"/>
      <c r="Q83" s="136"/>
      <c r="R83" s="186"/>
    </row>
    <row r="84" spans="1:19" s="211" customFormat="1" ht="28.5" thickBot="1">
      <c r="A84" s="204" t="s">
        <v>69</v>
      </c>
      <c r="B84" s="206">
        <v>93898</v>
      </c>
      <c r="C84" s="145"/>
      <c r="D84" s="145"/>
      <c r="E84" s="145"/>
      <c r="F84" s="205"/>
      <c r="G84" s="145">
        <v>4246423</v>
      </c>
      <c r="H84" s="145">
        <v>4176786</v>
      </c>
      <c r="I84" s="145">
        <v>69637</v>
      </c>
      <c r="J84" s="206">
        <v>12964.8</v>
      </c>
      <c r="K84" s="145"/>
      <c r="L84" s="145"/>
      <c r="M84" s="145"/>
      <c r="N84" s="207"/>
      <c r="O84" s="208"/>
      <c r="P84" s="209"/>
      <c r="Q84" s="209"/>
      <c r="R84" s="210"/>
      <c r="S84" s="211">
        <v>13370.6</v>
      </c>
    </row>
    <row r="85" spans="1:22" s="135" customFormat="1" ht="25.5">
      <c r="A85" s="196" t="s">
        <v>40</v>
      </c>
      <c r="B85" s="512">
        <v>32434.5</v>
      </c>
      <c r="C85" s="142">
        <v>37096</v>
      </c>
      <c r="D85" s="142">
        <v>36799</v>
      </c>
      <c r="E85" s="142">
        <v>297</v>
      </c>
      <c r="F85" s="197">
        <v>140.59</v>
      </c>
      <c r="G85" s="142">
        <v>1203190</v>
      </c>
      <c r="H85" s="142">
        <v>1193557</v>
      </c>
      <c r="I85" s="142">
        <v>9633</v>
      </c>
      <c r="J85" s="198">
        <v>4560</v>
      </c>
      <c r="K85" s="142">
        <f>+$C$7</f>
        <v>37096</v>
      </c>
      <c r="L85" s="142">
        <f>+$D$7</f>
        <v>36799</v>
      </c>
      <c r="M85" s="142">
        <f>+$E$7</f>
        <v>297</v>
      </c>
      <c r="N85" s="199">
        <f>+$F$7</f>
        <v>140.59</v>
      </c>
      <c r="O85" s="200"/>
      <c r="P85" s="136"/>
      <c r="Q85" s="136"/>
      <c r="R85" s="186"/>
      <c r="S85" s="135">
        <v>4458.5</v>
      </c>
      <c r="T85" s="135">
        <v>1.0185339858211255</v>
      </c>
      <c r="U85" s="135">
        <v>0.9945594908965362</v>
      </c>
      <c r="V85" s="135">
        <v>1.0185339858211255</v>
      </c>
    </row>
    <row r="86" spans="1:22" s="135" customFormat="1" ht="25.5">
      <c r="A86" s="196" t="s">
        <v>41</v>
      </c>
      <c r="B86" s="198">
        <v>110299.25</v>
      </c>
      <c r="C86" s="142">
        <v>43199</v>
      </c>
      <c r="D86" s="142">
        <v>42407</v>
      </c>
      <c r="E86" s="142">
        <v>792</v>
      </c>
      <c r="F86" s="197">
        <v>127.83</v>
      </c>
      <c r="G86" s="142">
        <v>4764817</v>
      </c>
      <c r="H86" s="142">
        <v>4677460</v>
      </c>
      <c r="I86" s="142">
        <v>87357</v>
      </c>
      <c r="J86" s="198">
        <v>14099.6</v>
      </c>
      <c r="K86" s="142">
        <f>+$C$8</f>
        <v>43199</v>
      </c>
      <c r="L86" s="142">
        <f>+$D$8</f>
        <v>42407</v>
      </c>
      <c r="M86" s="142">
        <f>+$E$8</f>
        <v>792</v>
      </c>
      <c r="N86" s="199">
        <f>+$F$8</f>
        <v>127.83</v>
      </c>
      <c r="O86" s="200"/>
      <c r="P86" s="136"/>
      <c r="Q86" s="136"/>
      <c r="R86" s="186"/>
      <c r="S86" s="135">
        <v>15440.6</v>
      </c>
      <c r="T86" s="135">
        <v>0.9771918175684582</v>
      </c>
      <c r="U86" s="135">
        <v>1.0415511967188336</v>
      </c>
      <c r="V86" s="135">
        <v>0.977191817568458</v>
      </c>
    </row>
    <row r="87" spans="1:22" s="135" customFormat="1" ht="25.5">
      <c r="A87" s="196" t="s">
        <v>42</v>
      </c>
      <c r="B87" s="198">
        <v>53023</v>
      </c>
      <c r="C87" s="142">
        <v>52512</v>
      </c>
      <c r="D87" s="142">
        <v>51591</v>
      </c>
      <c r="E87" s="142">
        <v>921</v>
      </c>
      <c r="F87" s="197">
        <v>150.8</v>
      </c>
      <c r="G87" s="142">
        <v>2784344</v>
      </c>
      <c r="H87" s="142">
        <v>2735510</v>
      </c>
      <c r="I87" s="142">
        <v>48834</v>
      </c>
      <c r="J87" s="198">
        <v>7995.9</v>
      </c>
      <c r="K87" s="142">
        <f>+$C$9</f>
        <v>52512</v>
      </c>
      <c r="L87" s="142">
        <f>+$D$9</f>
        <v>51591</v>
      </c>
      <c r="M87" s="142">
        <f>+$E$9</f>
        <v>921</v>
      </c>
      <c r="N87" s="199">
        <f>+$F$9</f>
        <v>150.8</v>
      </c>
      <c r="O87" s="200"/>
      <c r="P87" s="136"/>
      <c r="Q87" s="136"/>
      <c r="R87" s="186"/>
      <c r="S87" s="135">
        <v>8100</v>
      </c>
      <c r="T87" s="135">
        <v>0.9712258138720414</v>
      </c>
      <c r="U87" s="135">
        <v>0.7560133571879153</v>
      </c>
      <c r="V87" s="135">
        <v>0.9712258138720413</v>
      </c>
    </row>
    <row r="88" spans="1:22" s="135" customFormat="1" ht="25.5">
      <c r="A88" s="196" t="s">
        <v>43</v>
      </c>
      <c r="B88" s="198">
        <v>917</v>
      </c>
      <c r="C88" s="142">
        <v>44954</v>
      </c>
      <c r="D88" s="142">
        <v>44416</v>
      </c>
      <c r="E88" s="142">
        <v>538</v>
      </c>
      <c r="F88" s="197">
        <v>117.53</v>
      </c>
      <c r="G88" s="142">
        <v>41222</v>
      </c>
      <c r="H88" s="142">
        <v>40729</v>
      </c>
      <c r="I88" s="142">
        <v>493</v>
      </c>
      <c r="J88" s="198">
        <v>107.8</v>
      </c>
      <c r="K88" s="142">
        <f>+$C$10</f>
        <v>44954</v>
      </c>
      <c r="L88" s="142">
        <f>+$D$10</f>
        <v>44416</v>
      </c>
      <c r="M88" s="142">
        <f>+$E$10</f>
        <v>538</v>
      </c>
      <c r="N88" s="199">
        <f>+$F$10</f>
        <v>117.53</v>
      </c>
      <c r="O88" s="200"/>
      <c r="P88" s="136"/>
      <c r="Q88" s="136"/>
      <c r="R88" s="186"/>
      <c r="S88" s="135">
        <v>123.3</v>
      </c>
      <c r="T88" s="135">
        <v>1.0507368677869884</v>
      </c>
      <c r="U88" s="135">
        <v>0.3859225454590641</v>
      </c>
      <c r="V88" s="135">
        <v>1.0507368677869886</v>
      </c>
    </row>
    <row r="89" spans="1:18" s="135" customFormat="1" ht="26.25" thickBot="1">
      <c r="A89" s="143" t="s">
        <v>44</v>
      </c>
      <c r="B89" s="202">
        <v>736</v>
      </c>
      <c r="C89" s="144">
        <v>210262</v>
      </c>
      <c r="D89" s="144">
        <v>208729</v>
      </c>
      <c r="E89" s="144">
        <v>1533</v>
      </c>
      <c r="F89" s="201">
        <v>716.33</v>
      </c>
      <c r="G89" s="142">
        <v>154753</v>
      </c>
      <c r="H89" s="142">
        <v>153625</v>
      </c>
      <c r="I89" s="142">
        <v>1128</v>
      </c>
      <c r="J89" s="198">
        <v>527.2</v>
      </c>
      <c r="K89" s="142">
        <f>+$C$11</f>
        <v>210262</v>
      </c>
      <c r="L89" s="142">
        <f>+$D$11</f>
        <v>208729</v>
      </c>
      <c r="M89" s="142">
        <f>+$E$11</f>
        <v>1533</v>
      </c>
      <c r="N89" s="199">
        <f>+$F$11</f>
        <v>716.33</v>
      </c>
      <c r="O89" s="200"/>
      <c r="P89" s="136"/>
      <c r="Q89" s="136"/>
      <c r="R89" s="186"/>
    </row>
    <row r="90" spans="1:19" s="211" customFormat="1" ht="28.5" thickBot="1">
      <c r="A90" s="204" t="s">
        <v>58</v>
      </c>
      <c r="B90" s="206">
        <v>197409.75</v>
      </c>
      <c r="C90" s="145"/>
      <c r="D90" s="145"/>
      <c r="E90" s="145"/>
      <c r="F90" s="205"/>
      <c r="G90" s="145">
        <v>8948326</v>
      </c>
      <c r="H90" s="145">
        <v>8800881</v>
      </c>
      <c r="I90" s="145">
        <v>147445</v>
      </c>
      <c r="J90" s="206">
        <v>27290.5</v>
      </c>
      <c r="K90" s="145"/>
      <c r="L90" s="145"/>
      <c r="M90" s="145"/>
      <c r="N90" s="207"/>
      <c r="O90" s="208"/>
      <c r="P90" s="209"/>
      <c r="Q90" s="209"/>
      <c r="R90" s="210"/>
      <c r="S90" s="211">
        <v>28122.4</v>
      </c>
    </row>
    <row r="91" spans="1:19" s="135" customFormat="1" ht="25.5">
      <c r="A91" s="196" t="s">
        <v>40</v>
      </c>
      <c r="B91" s="512">
        <v>279592</v>
      </c>
      <c r="C91" s="142">
        <v>37096</v>
      </c>
      <c r="D91" s="142">
        <v>36799</v>
      </c>
      <c r="E91" s="142">
        <v>297</v>
      </c>
      <c r="F91" s="197">
        <v>140.59</v>
      </c>
      <c r="G91" s="142">
        <v>10371746</v>
      </c>
      <c r="H91" s="142">
        <v>10288707</v>
      </c>
      <c r="I91" s="142">
        <v>83039</v>
      </c>
      <c r="J91" s="198">
        <v>39307.9</v>
      </c>
      <c r="K91" s="142">
        <f>+$C$7</f>
        <v>37096</v>
      </c>
      <c r="L91" s="142">
        <f>+$D$7</f>
        <v>36799</v>
      </c>
      <c r="M91" s="142">
        <f>+$E$7</f>
        <v>297</v>
      </c>
      <c r="N91" s="199">
        <f>+$F$7</f>
        <v>140.59</v>
      </c>
      <c r="O91" s="200"/>
      <c r="P91" s="136"/>
      <c r="Q91" s="136"/>
      <c r="R91" s="186"/>
      <c r="S91" s="135">
        <v>38070.6</v>
      </c>
    </row>
    <row r="92" spans="1:19" s="135" customFormat="1" ht="25.5">
      <c r="A92" s="196" t="s">
        <v>41</v>
      </c>
      <c r="B92" s="198">
        <v>877300.5</v>
      </c>
      <c r="C92" s="142">
        <v>43199</v>
      </c>
      <c r="D92" s="142">
        <v>42407</v>
      </c>
      <c r="E92" s="142">
        <v>792</v>
      </c>
      <c r="F92" s="197">
        <v>127.83</v>
      </c>
      <c r="G92" s="142">
        <v>37898503</v>
      </c>
      <c r="H92" s="142">
        <v>37203680</v>
      </c>
      <c r="I92" s="142">
        <v>694823</v>
      </c>
      <c r="J92" s="198">
        <v>112145.4</v>
      </c>
      <c r="K92" s="142">
        <f>+$C$8</f>
        <v>43199</v>
      </c>
      <c r="L92" s="142">
        <f>+$D$8</f>
        <v>42407</v>
      </c>
      <c r="M92" s="142">
        <f>+$E$8</f>
        <v>792</v>
      </c>
      <c r="N92" s="199">
        <f>+$F$8</f>
        <v>127.83</v>
      </c>
      <c r="O92" s="200"/>
      <c r="P92" s="136"/>
      <c r="Q92" s="136"/>
      <c r="R92" s="186"/>
      <c r="S92" s="135">
        <v>119530.6</v>
      </c>
    </row>
    <row r="93" spans="1:19" s="135" customFormat="1" ht="25.5">
      <c r="A93" s="196" t="s">
        <v>42</v>
      </c>
      <c r="B93" s="198">
        <v>408610</v>
      </c>
      <c r="C93" s="142">
        <v>52512</v>
      </c>
      <c r="D93" s="142">
        <v>51591</v>
      </c>
      <c r="E93" s="142">
        <v>921</v>
      </c>
      <c r="F93" s="197">
        <v>150.8</v>
      </c>
      <c r="G93" s="142">
        <v>21456927</v>
      </c>
      <c r="H93" s="142">
        <v>21080597</v>
      </c>
      <c r="I93" s="142">
        <v>376330</v>
      </c>
      <c r="J93" s="198">
        <v>61618.7</v>
      </c>
      <c r="K93" s="142">
        <f>+$C$9</f>
        <v>52512</v>
      </c>
      <c r="L93" s="142">
        <f>+$D$9</f>
        <v>51591</v>
      </c>
      <c r="M93" s="142">
        <f>+$E$9</f>
        <v>921</v>
      </c>
      <c r="N93" s="199">
        <f>+$F$9</f>
        <v>150.8</v>
      </c>
      <c r="O93" s="200"/>
      <c r="P93" s="136"/>
      <c r="Q93" s="136"/>
      <c r="R93" s="186"/>
      <c r="S93" s="135">
        <v>62935.2</v>
      </c>
    </row>
    <row r="94" spans="1:19" s="135" customFormat="1" ht="25.5">
      <c r="A94" s="196" t="s">
        <v>43</v>
      </c>
      <c r="B94" s="198">
        <v>15514</v>
      </c>
      <c r="C94" s="142">
        <v>44954</v>
      </c>
      <c r="D94" s="142">
        <v>44416</v>
      </c>
      <c r="E94" s="142">
        <v>538</v>
      </c>
      <c r="F94" s="197">
        <v>117.53</v>
      </c>
      <c r="G94" s="142">
        <v>697415</v>
      </c>
      <c r="H94" s="142">
        <v>689068</v>
      </c>
      <c r="I94" s="142">
        <v>8347</v>
      </c>
      <c r="J94" s="198">
        <v>1823.4</v>
      </c>
      <c r="K94" s="142">
        <f>+$C$10</f>
        <v>44954</v>
      </c>
      <c r="L94" s="142">
        <f>+$D$10</f>
        <v>44416</v>
      </c>
      <c r="M94" s="142">
        <f>+$E$10</f>
        <v>538</v>
      </c>
      <c r="N94" s="199">
        <f>+$F$10</f>
        <v>117.53</v>
      </c>
      <c r="O94" s="200"/>
      <c r="P94" s="136"/>
      <c r="Q94" s="136"/>
      <c r="R94" s="186"/>
      <c r="S94" s="135">
        <v>2040.4</v>
      </c>
    </row>
    <row r="95" spans="1:18" s="135" customFormat="1" ht="26.25" thickBot="1">
      <c r="A95" s="143" t="s">
        <v>44</v>
      </c>
      <c r="B95" s="202">
        <v>5139</v>
      </c>
      <c r="C95" s="144">
        <v>210262</v>
      </c>
      <c r="D95" s="144">
        <v>208729</v>
      </c>
      <c r="E95" s="144">
        <v>1533</v>
      </c>
      <c r="F95" s="201">
        <v>716.33</v>
      </c>
      <c r="G95" s="142">
        <v>1080535</v>
      </c>
      <c r="H95" s="142">
        <v>1072658</v>
      </c>
      <c r="I95" s="142">
        <v>7877</v>
      </c>
      <c r="J95" s="198">
        <v>3681.2</v>
      </c>
      <c r="K95" s="142">
        <f>+$C$11</f>
        <v>210262</v>
      </c>
      <c r="L95" s="142">
        <f>+$D$11</f>
        <v>208729</v>
      </c>
      <c r="M95" s="142">
        <f>+$E$11</f>
        <v>1533</v>
      </c>
      <c r="N95" s="199">
        <f>+$F$11</f>
        <v>716.33</v>
      </c>
      <c r="O95" s="200"/>
      <c r="P95" s="136"/>
      <c r="Q95" s="136"/>
      <c r="R95" s="186"/>
    </row>
    <row r="96" spans="1:19" s="211" customFormat="1" ht="28.5" thickBot="1">
      <c r="A96" s="204" t="s">
        <v>70</v>
      </c>
      <c r="B96" s="206">
        <v>1586155.5</v>
      </c>
      <c r="C96" s="145"/>
      <c r="D96" s="145"/>
      <c r="E96" s="145"/>
      <c r="F96" s="205"/>
      <c r="G96" s="145">
        <v>71505126</v>
      </c>
      <c r="H96" s="145">
        <v>70334710</v>
      </c>
      <c r="I96" s="145">
        <v>1170416</v>
      </c>
      <c r="J96" s="206">
        <v>218576.6</v>
      </c>
      <c r="K96" s="145"/>
      <c r="L96" s="145"/>
      <c r="M96" s="145"/>
      <c r="N96" s="207"/>
      <c r="O96" s="208"/>
      <c r="P96" s="209"/>
      <c r="Q96" s="209"/>
      <c r="R96" s="210"/>
      <c r="S96" s="211">
        <v>222576.8</v>
      </c>
    </row>
    <row r="97" spans="7:10" ht="12.75">
      <c r="G97" s="160"/>
      <c r="H97" s="160"/>
      <c r="I97" s="160"/>
      <c r="J97" s="161"/>
    </row>
    <row r="98" ht="12.75" hidden="1">
      <c r="J98" s="216"/>
    </row>
    <row r="99" spans="7:10" ht="12.75">
      <c r="G99" s="161"/>
      <c r="H99" s="161"/>
      <c r="I99" s="161"/>
      <c r="J99" s="161"/>
    </row>
    <row r="100" ht="12.75">
      <c r="I100" s="160"/>
    </row>
    <row r="101" spans="2:11" ht="15.75">
      <c r="B101" s="632"/>
      <c r="C101" s="153"/>
      <c r="D101" s="153"/>
      <c r="E101" s="153"/>
      <c r="F101" s="153"/>
      <c r="G101" s="632"/>
      <c r="H101" s="217"/>
      <c r="I101" s="218"/>
      <c r="J101" s="218"/>
      <c r="K101" s="218"/>
    </row>
    <row r="102" spans="2:11" ht="12.75">
      <c r="B102" s="631"/>
      <c r="C102" s="149"/>
      <c r="D102" s="149"/>
      <c r="E102" s="149"/>
      <c r="F102" s="149"/>
      <c r="G102" s="631"/>
      <c r="H102" s="217"/>
      <c r="I102" s="217"/>
      <c r="J102" s="218"/>
      <c r="K102" s="218"/>
    </row>
    <row r="103" spans="2:11" ht="12.75">
      <c r="B103" s="631"/>
      <c r="C103" s="149"/>
      <c r="D103" s="149"/>
      <c r="E103" s="149"/>
      <c r="F103" s="149"/>
      <c r="G103" s="631"/>
      <c r="H103" s="219"/>
      <c r="I103" s="219"/>
      <c r="J103" s="219"/>
      <c r="K103" s="219"/>
    </row>
    <row r="104" spans="2:11" ht="15.75">
      <c r="B104" s="220"/>
      <c r="C104" s="220"/>
      <c r="D104" s="220"/>
      <c r="E104" s="220"/>
      <c r="F104" s="220"/>
      <c r="G104" s="221"/>
      <c r="H104" s="222"/>
      <c r="I104" s="222"/>
      <c r="J104" s="222"/>
      <c r="K104" s="223"/>
    </row>
    <row r="105" spans="2:11" ht="15.75">
      <c r="B105" s="220"/>
      <c r="C105" s="220"/>
      <c r="D105" s="220"/>
      <c r="E105" s="220"/>
      <c r="F105" s="220"/>
      <c r="G105" s="221"/>
      <c r="H105" s="222"/>
      <c r="I105" s="222"/>
      <c r="J105" s="222"/>
      <c r="K105" s="223"/>
    </row>
    <row r="106" spans="2:11" ht="15.75">
      <c r="B106" s="220"/>
      <c r="C106" s="220"/>
      <c r="D106" s="220"/>
      <c r="E106" s="220"/>
      <c r="F106" s="220"/>
      <c r="G106" s="221"/>
      <c r="H106" s="222"/>
      <c r="I106" s="222"/>
      <c r="J106" s="222"/>
      <c r="K106" s="223"/>
    </row>
    <row r="107" spans="2:11" ht="15.75">
      <c r="B107" s="220"/>
      <c r="C107" s="220"/>
      <c r="D107" s="220"/>
      <c r="E107" s="220"/>
      <c r="F107" s="220"/>
      <c r="G107" s="221"/>
      <c r="H107" s="222"/>
      <c r="I107" s="222"/>
      <c r="J107" s="222"/>
      <c r="K107" s="223"/>
    </row>
    <row r="108" spans="2:11" ht="38.25" customHeight="1">
      <c r="B108" s="153"/>
      <c r="C108" s="153"/>
      <c r="D108" s="153"/>
      <c r="E108" s="153"/>
      <c r="F108" s="153"/>
      <c r="G108" s="224"/>
      <c r="H108" s="225"/>
      <c r="I108" s="225"/>
      <c r="J108" s="225"/>
      <c r="K108" s="226"/>
    </row>
  </sheetData>
  <sheetProtection/>
  <mergeCells count="2">
    <mergeCell ref="B101:B103"/>
    <mergeCell ref="G101:G103"/>
  </mergeCells>
  <printOptions horizontalCentered="1"/>
  <pageMargins left="0.984251968503937" right="0.5905511811023623" top="0.5905511811023623" bottom="0.3937007874015748" header="0.31496062992125984" footer="0.5118110236220472"/>
  <pageSetup fitToHeight="1" fitToWidth="1" horizontalDpi="300" verticalDpi="300" orientation="portrait" paperSize="9" scale="31" r:id="rId1"/>
  <headerFooter alignWithMargins="0">
    <oddHeader>&amp;R&amp;"Arial,Kurzíva"&amp;16Kapitola B.3.II&amp;"Arial,Obyčejné"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4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17.28125" style="0" customWidth="1"/>
    <col min="4" max="4" width="14.8515625" style="0" customWidth="1"/>
    <col min="5" max="5" width="14.7109375" style="0" bestFit="1" customWidth="1"/>
    <col min="6" max="6" width="10.421875" style="0" customWidth="1"/>
    <col min="7" max="7" width="13.57421875" style="0" customWidth="1"/>
    <col min="8" max="8" width="11.28125" style="0" customWidth="1"/>
    <col min="9" max="9" width="12.140625" style="0" customWidth="1"/>
    <col min="10" max="10" width="12.8515625" style="0" customWidth="1"/>
    <col min="14" max="14" width="20.140625" style="0" bestFit="1" customWidth="1"/>
    <col min="15" max="15" width="11.28125" style="0" bestFit="1" customWidth="1"/>
    <col min="17" max="17" width="12.7109375" style="0" bestFit="1" customWidth="1"/>
  </cols>
  <sheetData>
    <row r="1" spans="1:10" ht="19.5">
      <c r="A1" s="633" t="s">
        <v>144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ht="22.5" customHeight="1" thickBot="1">
      <c r="A2" s="228"/>
      <c r="B2" s="228"/>
      <c r="C2" s="228"/>
      <c r="D2" s="228"/>
      <c r="E2" s="228"/>
      <c r="F2" s="228"/>
      <c r="G2" s="228"/>
      <c r="H2" s="228"/>
      <c r="I2" s="229" t="s">
        <v>72</v>
      </c>
      <c r="J2" s="228"/>
    </row>
    <row r="3" spans="1:10" ht="16.5" thickBot="1">
      <c r="A3" s="514"/>
      <c r="B3" s="515"/>
      <c r="C3" s="516" t="s">
        <v>73</v>
      </c>
      <c r="D3" s="517"/>
      <c r="E3" s="517"/>
      <c r="F3" s="517"/>
      <c r="G3" s="516" t="s">
        <v>74</v>
      </c>
      <c r="H3" s="517"/>
      <c r="I3" s="518"/>
      <c r="J3" s="519" t="s">
        <v>75</v>
      </c>
    </row>
    <row r="4" spans="1:17" ht="16.5" thickBot="1">
      <c r="A4" s="520"/>
      <c r="B4" s="521" t="s">
        <v>31</v>
      </c>
      <c r="C4" s="230" t="s">
        <v>62</v>
      </c>
      <c r="D4" s="522" t="s">
        <v>76</v>
      </c>
      <c r="E4" s="516" t="s">
        <v>77</v>
      </c>
      <c r="F4" s="518"/>
      <c r="G4" s="523" t="s">
        <v>78</v>
      </c>
      <c r="H4" s="522" t="s">
        <v>79</v>
      </c>
      <c r="I4" s="524"/>
      <c r="J4" s="522" t="s">
        <v>80</v>
      </c>
      <c r="N4" s="231"/>
      <c r="O4" s="230"/>
      <c r="P4" s="230"/>
      <c r="Q4" s="232"/>
    </row>
    <row r="5" spans="1:17" ht="15.75">
      <c r="A5" s="520"/>
      <c r="B5" s="521"/>
      <c r="C5" s="230" t="s">
        <v>3</v>
      </c>
      <c r="D5" s="525" t="s">
        <v>3</v>
      </c>
      <c r="E5" s="231" t="s">
        <v>13</v>
      </c>
      <c r="F5" s="524" t="s">
        <v>81</v>
      </c>
      <c r="G5" s="523" t="s">
        <v>82</v>
      </c>
      <c r="H5" s="525" t="s">
        <v>83</v>
      </c>
      <c r="I5" s="525" t="s">
        <v>64</v>
      </c>
      <c r="J5" s="525" t="s">
        <v>84</v>
      </c>
      <c r="N5" s="231"/>
      <c r="O5" s="230"/>
      <c r="P5" s="230"/>
      <c r="Q5" s="232"/>
    </row>
    <row r="6" spans="1:17" ht="15.75">
      <c r="A6" s="526">
        <v>1</v>
      </c>
      <c r="B6" s="527" t="s">
        <v>45</v>
      </c>
      <c r="C6" s="528">
        <v>7136592</v>
      </c>
      <c r="D6" s="529">
        <v>5125025</v>
      </c>
      <c r="E6" s="529">
        <v>5049685</v>
      </c>
      <c r="F6" s="529">
        <v>75340</v>
      </c>
      <c r="G6" s="529">
        <v>1793758</v>
      </c>
      <c r="H6" s="529">
        <v>100994</v>
      </c>
      <c r="I6" s="529">
        <v>116815</v>
      </c>
      <c r="J6" s="530">
        <v>21786.4</v>
      </c>
      <c r="N6" s="231"/>
      <c r="O6" s="231"/>
      <c r="P6" s="231"/>
      <c r="Q6" s="232"/>
    </row>
    <row r="7" spans="1:17" ht="15.75">
      <c r="A7" s="526">
        <v>2</v>
      </c>
      <c r="B7" s="527" t="s">
        <v>85</v>
      </c>
      <c r="C7" s="528">
        <v>7598300</v>
      </c>
      <c r="D7" s="529">
        <v>5456639</v>
      </c>
      <c r="E7" s="529">
        <v>5402894</v>
      </c>
      <c r="F7" s="529">
        <v>53745</v>
      </c>
      <c r="G7" s="529">
        <v>1909824</v>
      </c>
      <c r="H7" s="529">
        <v>108058</v>
      </c>
      <c r="I7" s="529">
        <v>123779</v>
      </c>
      <c r="J7" s="530">
        <v>23350.1</v>
      </c>
      <c r="N7" s="231"/>
      <c r="O7" s="231"/>
      <c r="P7" s="231"/>
      <c r="Q7" s="232"/>
    </row>
    <row r="8" spans="1:17" ht="15.75">
      <c r="A8" s="526">
        <v>3</v>
      </c>
      <c r="B8" s="527" t="s">
        <v>47</v>
      </c>
      <c r="C8" s="528">
        <v>4629877</v>
      </c>
      <c r="D8" s="529">
        <v>3324763</v>
      </c>
      <c r="E8" s="529">
        <v>3291872</v>
      </c>
      <c r="F8" s="529">
        <v>32891</v>
      </c>
      <c r="G8" s="529">
        <v>1163667</v>
      </c>
      <c r="H8" s="529">
        <v>65837</v>
      </c>
      <c r="I8" s="529">
        <v>75610</v>
      </c>
      <c r="J8" s="530">
        <v>14127.1</v>
      </c>
      <c r="N8" s="231"/>
      <c r="O8" s="233"/>
      <c r="P8" s="230"/>
      <c r="Q8" s="232"/>
    </row>
    <row r="9" spans="1:17" ht="15.75">
      <c r="A9" s="526">
        <v>4</v>
      </c>
      <c r="B9" s="527" t="s">
        <v>48</v>
      </c>
      <c r="C9" s="528">
        <v>3777310</v>
      </c>
      <c r="D9" s="529">
        <v>2712370</v>
      </c>
      <c r="E9" s="529">
        <v>2691182</v>
      </c>
      <c r="F9" s="529">
        <v>21188</v>
      </c>
      <c r="G9" s="529">
        <v>949330</v>
      </c>
      <c r="H9" s="529">
        <v>53823</v>
      </c>
      <c r="I9" s="529">
        <v>61787</v>
      </c>
      <c r="J9" s="530">
        <v>11549.9</v>
      </c>
      <c r="N9" s="231"/>
      <c r="O9" s="233"/>
      <c r="P9" s="230"/>
      <c r="Q9" s="232"/>
    </row>
    <row r="10" spans="1:18" ht="15.75">
      <c r="A10" s="526">
        <v>5</v>
      </c>
      <c r="B10" s="527" t="s">
        <v>49</v>
      </c>
      <c r="C10" s="528">
        <v>2151681</v>
      </c>
      <c r="D10" s="529">
        <v>1545077</v>
      </c>
      <c r="E10" s="529">
        <v>1528668</v>
      </c>
      <c r="F10" s="529">
        <v>16409</v>
      </c>
      <c r="G10" s="529">
        <v>540777</v>
      </c>
      <c r="H10" s="529">
        <v>30573</v>
      </c>
      <c r="I10" s="529">
        <v>35254</v>
      </c>
      <c r="J10" s="530">
        <v>6574.2</v>
      </c>
      <c r="N10" s="231"/>
      <c r="O10" s="233"/>
      <c r="P10" s="234"/>
      <c r="Q10" s="232"/>
      <c r="R10" s="235"/>
    </row>
    <row r="11" spans="1:17" ht="15.75">
      <c r="A11" s="526">
        <v>6</v>
      </c>
      <c r="B11" s="527" t="s">
        <v>50</v>
      </c>
      <c r="C11" s="528">
        <v>6003281</v>
      </c>
      <c r="D11" s="529">
        <v>4310959</v>
      </c>
      <c r="E11" s="529">
        <v>4267513</v>
      </c>
      <c r="F11" s="529">
        <v>43446</v>
      </c>
      <c r="G11" s="529">
        <v>1508836</v>
      </c>
      <c r="H11" s="529">
        <v>85350</v>
      </c>
      <c r="I11" s="529">
        <v>98136</v>
      </c>
      <c r="J11" s="530">
        <v>18345.3</v>
      </c>
      <c r="N11" s="231"/>
      <c r="O11" s="236"/>
      <c r="P11" s="230"/>
      <c r="Q11" s="237"/>
    </row>
    <row r="12" spans="1:17" ht="15.75">
      <c r="A12" s="526">
        <v>7</v>
      </c>
      <c r="B12" s="527" t="s">
        <v>51</v>
      </c>
      <c r="C12" s="528">
        <v>3097060</v>
      </c>
      <c r="D12" s="529">
        <v>2224146</v>
      </c>
      <c r="E12" s="529">
        <v>2201069</v>
      </c>
      <c r="F12" s="529">
        <v>23077</v>
      </c>
      <c r="G12" s="529">
        <v>778451</v>
      </c>
      <c r="H12" s="529">
        <v>44021</v>
      </c>
      <c r="I12" s="529">
        <v>50442</v>
      </c>
      <c r="J12" s="530">
        <v>9494.9</v>
      </c>
      <c r="N12" s="234"/>
      <c r="O12" s="234"/>
      <c r="P12" s="234"/>
      <c r="Q12" s="234"/>
    </row>
    <row r="13" spans="1:10" ht="15.75">
      <c r="A13" s="526">
        <v>8</v>
      </c>
      <c r="B13" s="527" t="s">
        <v>86</v>
      </c>
      <c r="C13" s="528">
        <v>4022211</v>
      </c>
      <c r="D13" s="529">
        <v>2888605</v>
      </c>
      <c r="E13" s="529">
        <v>2847537</v>
      </c>
      <c r="F13" s="529">
        <v>41068</v>
      </c>
      <c r="G13" s="529">
        <v>1011012</v>
      </c>
      <c r="H13" s="529">
        <v>56951</v>
      </c>
      <c r="I13" s="529">
        <v>65643</v>
      </c>
      <c r="J13" s="530">
        <v>12305.6</v>
      </c>
    </row>
    <row r="14" spans="1:10" ht="15.75">
      <c r="A14" s="526">
        <v>9</v>
      </c>
      <c r="B14" s="527" t="s">
        <v>53</v>
      </c>
      <c r="C14" s="528">
        <v>3745625</v>
      </c>
      <c r="D14" s="529">
        <v>2689831</v>
      </c>
      <c r="E14" s="529">
        <v>2658177</v>
      </c>
      <c r="F14" s="529">
        <v>31654</v>
      </c>
      <c r="G14" s="529">
        <v>941440</v>
      </c>
      <c r="H14" s="529">
        <v>53164</v>
      </c>
      <c r="I14" s="529">
        <v>61190</v>
      </c>
      <c r="J14" s="530">
        <v>11455.6</v>
      </c>
    </row>
    <row r="15" spans="1:10" ht="15.75">
      <c r="A15" s="526">
        <v>10</v>
      </c>
      <c r="B15" s="527" t="s">
        <v>87</v>
      </c>
      <c r="C15" s="528">
        <v>3734723</v>
      </c>
      <c r="D15" s="529">
        <v>2681835</v>
      </c>
      <c r="E15" s="529">
        <v>2646844</v>
      </c>
      <c r="F15" s="529">
        <v>34991</v>
      </c>
      <c r="G15" s="529">
        <v>938642</v>
      </c>
      <c r="H15" s="529">
        <v>52937</v>
      </c>
      <c r="I15" s="529">
        <v>61309</v>
      </c>
      <c r="J15" s="530">
        <v>11406.1</v>
      </c>
    </row>
    <row r="16" spans="1:10" ht="15.75">
      <c r="A16" s="526">
        <v>11</v>
      </c>
      <c r="B16" s="531" t="s">
        <v>88</v>
      </c>
      <c r="C16" s="528">
        <v>7826623</v>
      </c>
      <c r="D16" s="529">
        <v>5620033</v>
      </c>
      <c r="E16" s="529">
        <v>5561520</v>
      </c>
      <c r="F16" s="529">
        <v>58513</v>
      </c>
      <c r="G16" s="529">
        <v>1967012</v>
      </c>
      <c r="H16" s="529">
        <v>111230</v>
      </c>
      <c r="I16" s="529">
        <v>128348</v>
      </c>
      <c r="J16" s="530">
        <v>23898</v>
      </c>
    </row>
    <row r="17" spans="1:10" ht="15.75">
      <c r="A17" s="526">
        <v>12</v>
      </c>
      <c r="B17" s="527" t="s">
        <v>56</v>
      </c>
      <c r="C17" s="528">
        <v>4587094</v>
      </c>
      <c r="D17" s="529">
        <v>3294031</v>
      </c>
      <c r="E17" s="529">
        <v>3256523</v>
      </c>
      <c r="F17" s="529">
        <v>37508</v>
      </c>
      <c r="G17" s="529">
        <v>1152912</v>
      </c>
      <c r="H17" s="529">
        <v>65130</v>
      </c>
      <c r="I17" s="529">
        <v>75021</v>
      </c>
      <c r="J17" s="530">
        <v>14028.1</v>
      </c>
    </row>
    <row r="18" spans="1:10" ht="15.75">
      <c r="A18" s="526">
        <v>13</v>
      </c>
      <c r="B18" s="527" t="s">
        <v>89</v>
      </c>
      <c r="C18" s="528">
        <v>4246423</v>
      </c>
      <c r="D18" s="529">
        <v>3049306</v>
      </c>
      <c r="E18" s="529">
        <v>3011174</v>
      </c>
      <c r="F18" s="529">
        <v>38132</v>
      </c>
      <c r="G18" s="529">
        <v>1067257</v>
      </c>
      <c r="H18" s="529">
        <v>60223</v>
      </c>
      <c r="I18" s="529">
        <v>69637</v>
      </c>
      <c r="J18" s="530">
        <v>12964.8</v>
      </c>
    </row>
    <row r="19" spans="1:10" ht="16.5" thickBot="1">
      <c r="A19" s="532">
        <v>14</v>
      </c>
      <c r="B19" s="533" t="s">
        <v>90</v>
      </c>
      <c r="C19" s="534">
        <v>8948326</v>
      </c>
      <c r="D19" s="535">
        <v>6424717</v>
      </c>
      <c r="E19" s="535">
        <v>6375679</v>
      </c>
      <c r="F19" s="535">
        <v>49038</v>
      </c>
      <c r="G19" s="535">
        <v>2248650</v>
      </c>
      <c r="H19" s="535">
        <v>127514</v>
      </c>
      <c r="I19" s="535">
        <v>147445</v>
      </c>
      <c r="J19" s="536">
        <v>27290.5</v>
      </c>
    </row>
    <row r="20" spans="1:10" ht="16.5" thickBot="1">
      <c r="A20" s="238"/>
      <c r="B20" s="239"/>
      <c r="C20" s="537"/>
      <c r="D20" s="537"/>
      <c r="E20" s="537"/>
      <c r="F20" s="537"/>
      <c r="G20" s="537"/>
      <c r="H20" s="537"/>
      <c r="I20" s="537"/>
      <c r="J20" s="538"/>
    </row>
    <row r="21" spans="1:10" ht="16.5" thickBot="1">
      <c r="A21" s="516"/>
      <c r="B21" s="539" t="s">
        <v>70</v>
      </c>
      <c r="C21" s="540">
        <v>71505126</v>
      </c>
      <c r="D21" s="541">
        <v>51347337</v>
      </c>
      <c r="E21" s="541">
        <v>50790337</v>
      </c>
      <c r="F21" s="541">
        <v>557000</v>
      </c>
      <c r="G21" s="541">
        <v>17971568</v>
      </c>
      <c r="H21" s="541">
        <v>1015805</v>
      </c>
      <c r="I21" s="541">
        <v>1170416</v>
      </c>
      <c r="J21" s="542">
        <v>218576.6</v>
      </c>
    </row>
    <row r="22" ht="12.75">
      <c r="D22" s="235"/>
    </row>
    <row r="23" spans="2:11" ht="15">
      <c r="B23" s="240"/>
      <c r="C23" s="231"/>
      <c r="D23" s="241"/>
      <c r="E23" s="231"/>
      <c r="F23" s="231"/>
      <c r="G23" s="231"/>
      <c r="H23" s="231"/>
      <c r="I23" s="231"/>
      <c r="J23" s="231"/>
      <c r="K23" s="234"/>
    </row>
    <row r="24" spans="2:11" ht="15.75">
      <c r="B24" s="242"/>
      <c r="C24" s="230"/>
      <c r="D24" s="230"/>
      <c r="E24" s="231"/>
      <c r="F24" s="231"/>
      <c r="G24" s="230"/>
      <c r="H24" s="230"/>
      <c r="I24" s="231"/>
      <c r="J24" s="230"/>
      <c r="K24" s="234"/>
    </row>
    <row r="25" spans="2:11" ht="15.75">
      <c r="B25" s="242"/>
      <c r="C25" s="230"/>
      <c r="D25" s="230"/>
      <c r="E25" s="231"/>
      <c r="F25" s="231"/>
      <c r="G25" s="230"/>
      <c r="H25" s="230"/>
      <c r="I25" s="230"/>
      <c r="J25" s="230"/>
      <c r="K25" s="234"/>
    </row>
    <row r="26" spans="2:11" ht="15.75">
      <c r="B26" s="242"/>
      <c r="C26" s="243"/>
      <c r="D26" s="232"/>
      <c r="E26" s="232"/>
      <c r="F26" s="232"/>
      <c r="G26" s="232"/>
      <c r="H26" s="232"/>
      <c r="I26" s="244"/>
      <c r="J26" s="245"/>
      <c r="K26" s="234"/>
    </row>
    <row r="27" spans="2:11" ht="15.75">
      <c r="B27" s="242"/>
      <c r="C27" s="243"/>
      <c r="D27" s="232"/>
      <c r="E27" s="232"/>
      <c r="F27" s="232"/>
      <c r="G27" s="232"/>
      <c r="H27" s="232"/>
      <c r="I27" s="244"/>
      <c r="J27" s="245"/>
      <c r="K27" s="234"/>
    </row>
    <row r="28" spans="2:11" ht="15.75">
      <c r="B28" s="242"/>
      <c r="C28" s="243"/>
      <c r="D28" s="232"/>
      <c r="E28" s="232"/>
      <c r="F28" s="232"/>
      <c r="G28" s="232"/>
      <c r="H28" s="232"/>
      <c r="I28" s="244"/>
      <c r="J28" s="245"/>
      <c r="K28" s="234"/>
    </row>
    <row r="29" spans="2:11" ht="15.75">
      <c r="B29" s="242"/>
      <c r="C29" s="243"/>
      <c r="D29" s="232"/>
      <c r="E29" s="232"/>
      <c r="F29" s="232"/>
      <c r="G29" s="232"/>
      <c r="H29" s="232"/>
      <c r="I29" s="244"/>
      <c r="J29" s="245"/>
      <c r="K29" s="234"/>
    </row>
    <row r="30" spans="2:11" ht="15.75">
      <c r="B30" s="242"/>
      <c r="C30" s="243"/>
      <c r="D30" s="232"/>
      <c r="E30" s="232"/>
      <c r="F30" s="232"/>
      <c r="G30" s="232"/>
      <c r="H30" s="232"/>
      <c r="I30" s="244"/>
      <c r="J30" s="245"/>
      <c r="K30" s="234"/>
    </row>
    <row r="31" spans="2:11" ht="15.75">
      <c r="B31" s="242"/>
      <c r="C31" s="243"/>
      <c r="D31" s="232"/>
      <c r="E31" s="232"/>
      <c r="F31" s="232"/>
      <c r="G31" s="232"/>
      <c r="H31" s="232"/>
      <c r="I31" s="244"/>
      <c r="J31" s="245"/>
      <c r="K31" s="234"/>
    </row>
    <row r="32" spans="2:11" ht="15.75">
      <c r="B32" s="242"/>
      <c r="C32" s="243"/>
      <c r="D32" s="232"/>
      <c r="E32" s="232"/>
      <c r="F32" s="232"/>
      <c r="G32" s="232"/>
      <c r="H32" s="232"/>
      <c r="I32" s="244"/>
      <c r="J32" s="245"/>
      <c r="K32" s="234"/>
    </row>
    <row r="33" spans="2:11" ht="15.75">
      <c r="B33" s="242"/>
      <c r="C33" s="243"/>
      <c r="D33" s="232"/>
      <c r="E33" s="232"/>
      <c r="F33" s="232"/>
      <c r="G33" s="232"/>
      <c r="H33" s="232"/>
      <c r="I33" s="244"/>
      <c r="J33" s="245"/>
      <c r="K33" s="234"/>
    </row>
    <row r="34" spans="2:11" ht="15.75">
      <c r="B34" s="242"/>
      <c r="C34" s="243"/>
      <c r="D34" s="232"/>
      <c r="E34" s="232"/>
      <c r="F34" s="232"/>
      <c r="G34" s="232"/>
      <c r="H34" s="232"/>
      <c r="I34" s="244"/>
      <c r="J34" s="245"/>
      <c r="K34" s="234"/>
    </row>
    <row r="35" spans="2:11" ht="15.75">
      <c r="B35" s="242"/>
      <c r="C35" s="243"/>
      <c r="D35" s="232"/>
      <c r="E35" s="232"/>
      <c r="F35" s="232"/>
      <c r="G35" s="232"/>
      <c r="H35" s="232"/>
      <c r="I35" s="244"/>
      <c r="J35" s="245"/>
      <c r="K35" s="234"/>
    </row>
    <row r="36" spans="2:11" ht="15.75">
      <c r="B36" s="246"/>
      <c r="C36" s="243"/>
      <c r="D36" s="232"/>
      <c r="E36" s="232"/>
      <c r="F36" s="232"/>
      <c r="G36" s="232"/>
      <c r="H36" s="232"/>
      <c r="I36" s="244"/>
      <c r="J36" s="245"/>
      <c r="K36" s="234"/>
    </row>
    <row r="37" spans="2:11" ht="15.75">
      <c r="B37" s="242"/>
      <c r="C37" s="243"/>
      <c r="D37" s="232"/>
      <c r="E37" s="232"/>
      <c r="F37" s="232"/>
      <c r="G37" s="232"/>
      <c r="H37" s="232"/>
      <c r="I37" s="243"/>
      <c r="J37" s="245"/>
      <c r="K37" s="234"/>
    </row>
    <row r="38" spans="2:11" ht="15.75">
      <c r="B38" s="242"/>
      <c r="C38" s="243"/>
      <c r="D38" s="232"/>
      <c r="E38" s="232"/>
      <c r="F38" s="232"/>
      <c r="G38" s="232"/>
      <c r="H38" s="232"/>
      <c r="I38" s="243"/>
      <c r="J38" s="245"/>
      <c r="K38" s="234"/>
    </row>
    <row r="39" spans="2:11" ht="15.75">
      <c r="B39" s="242"/>
      <c r="C39" s="243"/>
      <c r="D39" s="232"/>
      <c r="E39" s="232"/>
      <c r="F39" s="232"/>
      <c r="G39" s="232"/>
      <c r="H39" s="232"/>
      <c r="I39" s="243"/>
      <c r="J39" s="245"/>
      <c r="K39" s="234"/>
    </row>
    <row r="40" spans="2:11" ht="15.75">
      <c r="B40" s="246"/>
      <c r="C40" s="243"/>
      <c r="D40" s="232"/>
      <c r="E40" s="232"/>
      <c r="F40" s="232"/>
      <c r="G40" s="232"/>
      <c r="H40" s="232"/>
      <c r="I40" s="243"/>
      <c r="J40" s="245"/>
      <c r="K40" s="234"/>
    </row>
    <row r="41" spans="2:11" ht="12.75">
      <c r="B41" s="234"/>
      <c r="C41" s="234"/>
      <c r="D41" s="234"/>
      <c r="E41" s="234"/>
      <c r="F41" s="234"/>
      <c r="G41" s="234"/>
      <c r="H41" s="234"/>
      <c r="I41" s="234"/>
      <c r="J41" s="234"/>
      <c r="K41" s="234"/>
    </row>
    <row r="42" spans="2:11" ht="12.75">
      <c r="B42" s="234"/>
      <c r="C42" s="247"/>
      <c r="D42" s="247"/>
      <c r="E42" s="247"/>
      <c r="F42" s="247"/>
      <c r="G42" s="247"/>
      <c r="H42" s="247"/>
      <c r="I42" s="247"/>
      <c r="J42" s="247"/>
      <c r="K42" s="234"/>
    </row>
    <row r="43" spans="2:11" ht="12.75">
      <c r="B43" s="234"/>
      <c r="C43" s="234"/>
      <c r="D43" s="234"/>
      <c r="E43" s="234"/>
      <c r="F43" s="234"/>
      <c r="G43" s="234"/>
      <c r="H43" s="234"/>
      <c r="I43" s="234"/>
      <c r="J43" s="234"/>
      <c r="K43" s="234"/>
    </row>
  </sheetData>
  <sheetProtection/>
  <mergeCells count="1">
    <mergeCell ref="A1:J1"/>
  </mergeCells>
  <printOptions/>
  <pageMargins left="0.5118110236220472" right="0" top="0.7874015748031497" bottom="0" header="0.5118110236220472" footer="0.5118110236220472"/>
  <pageSetup fitToHeight="1" fitToWidth="1" horizontalDpi="300" verticalDpi="300" orientation="landscape" paperSize="9" r:id="rId1"/>
  <headerFooter alignWithMargins="0">
    <oddHeader>&amp;R&amp;"Arial,Kurzíva"Kapitola B.3.II&amp;"Arial,Obyčejné"
&amp;"Arial,Tučné"Tabulka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U57"/>
  <sheetViews>
    <sheetView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4.421875" style="228" customWidth="1"/>
    <col min="2" max="2" width="21.140625" style="228" customWidth="1"/>
    <col min="3" max="3" width="17.421875" style="228" customWidth="1"/>
    <col min="4" max="10" width="17.7109375" style="228" customWidth="1"/>
    <col min="11" max="11" width="26.8515625" style="228" customWidth="1"/>
    <col min="12" max="12" width="4.57421875" style="228" customWidth="1"/>
    <col min="13" max="13" width="19.7109375" style="228" customWidth="1"/>
    <col min="14" max="14" width="19.140625" style="228" customWidth="1"/>
    <col min="15" max="15" width="19.7109375" style="228" customWidth="1"/>
    <col min="16" max="16" width="22.421875" style="228" customWidth="1"/>
    <col min="17" max="21" width="19.7109375" style="228" customWidth="1"/>
    <col min="22" max="22" width="1.1484375" style="228" customWidth="1"/>
    <col min="23" max="23" width="6.7109375" style="228" customWidth="1"/>
    <col min="24" max="24" width="14.140625" style="228" customWidth="1"/>
    <col min="25" max="25" width="4.8515625" style="228" customWidth="1"/>
    <col min="26" max="26" width="19.421875" style="228" bestFit="1" customWidth="1"/>
    <col min="27" max="27" width="15.8515625" style="228" bestFit="1" customWidth="1"/>
    <col min="28" max="28" width="15.421875" style="228" bestFit="1" customWidth="1"/>
    <col min="29" max="29" width="20.28125" style="228" bestFit="1" customWidth="1"/>
    <col min="30" max="30" width="20.140625" style="228" bestFit="1" customWidth="1"/>
    <col min="31" max="31" width="12.140625" style="228" customWidth="1"/>
    <col min="32" max="16384" width="9.140625" style="228" customWidth="1"/>
  </cols>
  <sheetData>
    <row r="1" spans="1:21" ht="37.5">
      <c r="A1" s="543" t="s">
        <v>145</v>
      </c>
      <c r="B1" s="544" t="s">
        <v>146</v>
      </c>
      <c r="U1" s="555"/>
    </row>
    <row r="7" spans="12:21" ht="13.5" thickBot="1">
      <c r="L7"/>
      <c r="Q7"/>
      <c r="R7"/>
      <c r="S7"/>
      <c r="T7"/>
      <c r="U7"/>
    </row>
    <row r="8" spans="2:21" ht="31.5" thickBot="1">
      <c r="B8" s="248" t="s">
        <v>144</v>
      </c>
      <c r="C8" s="249"/>
      <c r="D8" s="249"/>
      <c r="E8" s="250"/>
      <c r="F8" s="249"/>
      <c r="G8" s="249"/>
      <c r="H8" s="251"/>
      <c r="I8" s="251"/>
      <c r="J8" s="251"/>
      <c r="L8"/>
      <c r="M8" s="248" t="s">
        <v>71</v>
      </c>
      <c r="N8" s="252"/>
      <c r="O8" s="252"/>
      <c r="P8" s="253"/>
      <c r="Q8" s="254"/>
      <c r="R8" s="254"/>
      <c r="S8" s="254"/>
      <c r="T8" s="255"/>
      <c r="U8"/>
    </row>
    <row r="9" spans="2:21" ht="30.75">
      <c r="B9" s="256"/>
      <c r="C9" s="257"/>
      <c r="D9" s="257"/>
      <c r="E9" s="258"/>
      <c r="F9" s="257"/>
      <c r="G9" s="257"/>
      <c r="H9" s="257"/>
      <c r="I9" s="257"/>
      <c r="J9" s="257"/>
      <c r="L9"/>
      <c r="M9" s="256"/>
      <c r="N9" s="259"/>
      <c r="O9" s="259"/>
      <c r="P9" s="259"/>
      <c r="Q9"/>
      <c r="R9"/>
      <c r="S9"/>
      <c r="T9"/>
      <c r="U9"/>
    </row>
    <row r="10" spans="9:21" ht="16.5" thickBot="1">
      <c r="I10" s="260" t="s">
        <v>91</v>
      </c>
      <c r="L10"/>
      <c r="M10"/>
      <c r="N10"/>
      <c r="O10"/>
      <c r="P10"/>
      <c r="Q10"/>
      <c r="R10"/>
      <c r="S10"/>
      <c r="T10" s="260" t="s">
        <v>91</v>
      </c>
      <c r="U10"/>
    </row>
    <row r="11" spans="1:21" ht="20.25" thickBot="1">
      <c r="A11" s="261"/>
      <c r="B11" s="262"/>
      <c r="C11" s="263" t="s">
        <v>73</v>
      </c>
      <c r="D11" s="264"/>
      <c r="E11" s="264"/>
      <c r="F11" s="264"/>
      <c r="G11" s="263" t="s">
        <v>74</v>
      </c>
      <c r="H11" s="264"/>
      <c r="I11" s="265"/>
      <c r="J11" s="266" t="s">
        <v>75</v>
      </c>
      <c r="K11" s="267"/>
      <c r="L11" s="268"/>
      <c r="M11" s="269"/>
      <c r="N11" s="270" t="s">
        <v>92</v>
      </c>
      <c r="O11" s="271"/>
      <c r="P11" s="272"/>
      <c r="Q11" s="272"/>
      <c r="R11" s="273" t="s">
        <v>74</v>
      </c>
      <c r="S11" s="274"/>
      <c r="T11" s="275"/>
      <c r="U11" s="276" t="s">
        <v>93</v>
      </c>
    </row>
    <row r="12" spans="1:21" ht="20.25" thickBot="1">
      <c r="A12" s="277"/>
      <c r="B12" s="278" t="s">
        <v>31</v>
      </c>
      <c r="C12" s="227" t="s">
        <v>62</v>
      </c>
      <c r="D12" s="279" t="s">
        <v>76</v>
      </c>
      <c r="E12" s="263" t="s">
        <v>77</v>
      </c>
      <c r="F12" s="265"/>
      <c r="G12" s="280" t="s">
        <v>78</v>
      </c>
      <c r="H12" s="279" t="s">
        <v>79</v>
      </c>
      <c r="I12" s="276"/>
      <c r="J12" s="279" t="s">
        <v>80</v>
      </c>
      <c r="K12" s="267"/>
      <c r="L12" s="281" t="s">
        <v>94</v>
      </c>
      <c r="M12" s="282" t="s">
        <v>31</v>
      </c>
      <c r="N12" s="283" t="s">
        <v>62</v>
      </c>
      <c r="O12" s="284" t="s">
        <v>12</v>
      </c>
      <c r="P12" s="285" t="s">
        <v>77</v>
      </c>
      <c r="Q12" s="286"/>
      <c r="R12" s="138" t="s">
        <v>79</v>
      </c>
      <c r="S12" s="138" t="s">
        <v>79</v>
      </c>
      <c r="T12" s="138"/>
      <c r="U12" s="287" t="s">
        <v>95</v>
      </c>
    </row>
    <row r="13" spans="1:21" ht="20.25" thickBot="1">
      <c r="A13" s="288"/>
      <c r="B13" s="289"/>
      <c r="C13" s="290" t="s">
        <v>3</v>
      </c>
      <c r="D13" s="291" t="s">
        <v>3</v>
      </c>
      <c r="E13" s="292" t="s">
        <v>13</v>
      </c>
      <c r="F13" s="293" t="s">
        <v>81</v>
      </c>
      <c r="G13" s="294" t="s">
        <v>82</v>
      </c>
      <c r="H13" s="295" t="s">
        <v>83</v>
      </c>
      <c r="I13" s="295" t="s">
        <v>64</v>
      </c>
      <c r="J13" s="295" t="s">
        <v>84</v>
      </c>
      <c r="K13" s="267"/>
      <c r="L13" s="296" t="s">
        <v>96</v>
      </c>
      <c r="M13" s="297"/>
      <c r="N13" s="139" t="s">
        <v>97</v>
      </c>
      <c r="O13" s="140" t="s">
        <v>97</v>
      </c>
      <c r="P13" s="140" t="s">
        <v>13</v>
      </c>
      <c r="Q13" s="298" t="s">
        <v>81</v>
      </c>
      <c r="R13" s="139" t="s">
        <v>98</v>
      </c>
      <c r="S13" s="139" t="s">
        <v>83</v>
      </c>
      <c r="T13" s="139" t="s">
        <v>64</v>
      </c>
      <c r="U13" s="299" t="s">
        <v>99</v>
      </c>
    </row>
    <row r="14" spans="1:21" ht="20.25" thickBot="1">
      <c r="A14" s="266">
        <v>1</v>
      </c>
      <c r="B14" s="300" t="s">
        <v>45</v>
      </c>
      <c r="C14" s="545">
        <v>7136592</v>
      </c>
      <c r="D14" s="546">
        <v>5125025</v>
      </c>
      <c r="E14" s="547">
        <v>5049685</v>
      </c>
      <c r="F14" s="546">
        <v>75340</v>
      </c>
      <c r="G14" s="545">
        <v>1793758</v>
      </c>
      <c r="H14" s="546">
        <v>100994</v>
      </c>
      <c r="I14" s="546">
        <v>116815</v>
      </c>
      <c r="J14" s="548">
        <v>21786.4</v>
      </c>
      <c r="K14" s="301"/>
      <c r="L14" s="302">
        <v>1</v>
      </c>
      <c r="M14" s="303" t="s">
        <v>45</v>
      </c>
      <c r="N14" s="304">
        <v>7008978</v>
      </c>
      <c r="O14" s="305">
        <v>5003984</v>
      </c>
      <c r="P14" s="305">
        <v>4931655</v>
      </c>
      <c r="Q14" s="305">
        <v>72329</v>
      </c>
      <c r="R14" s="305">
        <v>1751394</v>
      </c>
      <c r="S14" s="305">
        <v>98633</v>
      </c>
      <c r="T14" s="306">
        <v>154967</v>
      </c>
      <c r="U14" s="307">
        <v>21837</v>
      </c>
    </row>
    <row r="15" spans="1:21" ht="20.25" thickBot="1">
      <c r="A15" s="266">
        <v>2</v>
      </c>
      <c r="B15" s="308" t="s">
        <v>85</v>
      </c>
      <c r="C15" s="545">
        <v>7598300</v>
      </c>
      <c r="D15" s="546">
        <v>5456639</v>
      </c>
      <c r="E15" s="547">
        <v>5402894</v>
      </c>
      <c r="F15" s="546">
        <v>53745</v>
      </c>
      <c r="G15" s="545">
        <v>1909824</v>
      </c>
      <c r="H15" s="546">
        <v>108058</v>
      </c>
      <c r="I15" s="546">
        <v>123779</v>
      </c>
      <c r="J15" s="548">
        <v>23350.1</v>
      </c>
      <c r="K15" s="301"/>
      <c r="L15" s="309">
        <v>2</v>
      </c>
      <c r="M15" s="310" t="s">
        <v>85</v>
      </c>
      <c r="N15" s="304">
        <v>7396690</v>
      </c>
      <c r="O15" s="305">
        <v>5281006</v>
      </c>
      <c r="P15" s="305">
        <v>5226832</v>
      </c>
      <c r="Q15" s="305">
        <v>54174</v>
      </c>
      <c r="R15" s="305">
        <v>1848352</v>
      </c>
      <c r="S15" s="305">
        <v>104537</v>
      </c>
      <c r="T15" s="306">
        <v>162795</v>
      </c>
      <c r="U15" s="311">
        <v>23191.4</v>
      </c>
    </row>
    <row r="16" spans="1:21" ht="20.25" thickBot="1">
      <c r="A16" s="266">
        <v>3</v>
      </c>
      <c r="B16" s="308" t="s">
        <v>47</v>
      </c>
      <c r="C16" s="545">
        <v>4629877</v>
      </c>
      <c r="D16" s="546">
        <v>3324763</v>
      </c>
      <c r="E16" s="547">
        <v>3291872</v>
      </c>
      <c r="F16" s="546">
        <v>32891</v>
      </c>
      <c r="G16" s="545">
        <v>1163667</v>
      </c>
      <c r="H16" s="546">
        <v>65837</v>
      </c>
      <c r="I16" s="546">
        <v>75610</v>
      </c>
      <c r="J16" s="548">
        <v>14127.1</v>
      </c>
      <c r="K16" s="301"/>
      <c r="L16" s="309">
        <v>3</v>
      </c>
      <c r="M16" s="310" t="s">
        <v>47</v>
      </c>
      <c r="N16" s="304">
        <v>4571454</v>
      </c>
      <c r="O16" s="305">
        <v>3263766</v>
      </c>
      <c r="P16" s="305">
        <v>3231161</v>
      </c>
      <c r="Q16" s="305">
        <v>32605</v>
      </c>
      <c r="R16" s="305">
        <v>1142319</v>
      </c>
      <c r="S16" s="305">
        <v>64623</v>
      </c>
      <c r="T16" s="306">
        <v>100746</v>
      </c>
      <c r="U16" s="311">
        <v>14234.9</v>
      </c>
    </row>
    <row r="17" spans="1:21" ht="20.25" thickBot="1">
      <c r="A17" s="266">
        <v>4</v>
      </c>
      <c r="B17" s="308" t="s">
        <v>48</v>
      </c>
      <c r="C17" s="545">
        <v>3777310</v>
      </c>
      <c r="D17" s="546">
        <v>2712370</v>
      </c>
      <c r="E17" s="547">
        <v>2691182</v>
      </c>
      <c r="F17" s="546">
        <v>21188</v>
      </c>
      <c r="G17" s="545">
        <v>949330</v>
      </c>
      <c r="H17" s="546">
        <v>53823</v>
      </c>
      <c r="I17" s="546">
        <v>61787</v>
      </c>
      <c r="J17" s="548">
        <v>11549.9</v>
      </c>
      <c r="K17" s="301"/>
      <c r="L17" s="309">
        <v>4</v>
      </c>
      <c r="M17" s="310" t="s">
        <v>48</v>
      </c>
      <c r="N17" s="304">
        <v>3703276</v>
      </c>
      <c r="O17" s="305">
        <v>2643785</v>
      </c>
      <c r="P17" s="305">
        <v>2624567</v>
      </c>
      <c r="Q17" s="305">
        <v>19218</v>
      </c>
      <c r="R17" s="305">
        <v>925325</v>
      </c>
      <c r="S17" s="305">
        <v>52491</v>
      </c>
      <c r="T17" s="306">
        <v>81675</v>
      </c>
      <c r="U17" s="311">
        <v>11561.4</v>
      </c>
    </row>
    <row r="18" spans="1:21" ht="20.25" thickBot="1">
      <c r="A18" s="266">
        <v>5</v>
      </c>
      <c r="B18" s="308" t="s">
        <v>49</v>
      </c>
      <c r="C18" s="545">
        <v>2151681</v>
      </c>
      <c r="D18" s="546">
        <v>1545077</v>
      </c>
      <c r="E18" s="547">
        <v>1528668</v>
      </c>
      <c r="F18" s="546">
        <v>16409</v>
      </c>
      <c r="G18" s="545">
        <v>540777</v>
      </c>
      <c r="H18" s="546">
        <v>30573</v>
      </c>
      <c r="I18" s="546">
        <v>35254</v>
      </c>
      <c r="J18" s="548">
        <v>6574.2</v>
      </c>
      <c r="K18" s="301"/>
      <c r="L18" s="309">
        <v>5</v>
      </c>
      <c r="M18" s="310" t="s">
        <v>49</v>
      </c>
      <c r="N18" s="304">
        <v>2137211</v>
      </c>
      <c r="O18" s="305">
        <v>1525811</v>
      </c>
      <c r="P18" s="305">
        <v>1511226</v>
      </c>
      <c r="Q18" s="305">
        <v>14585</v>
      </c>
      <c r="R18" s="305">
        <v>534033</v>
      </c>
      <c r="S18" s="305">
        <v>30225</v>
      </c>
      <c r="T18" s="306">
        <v>47142</v>
      </c>
      <c r="U18" s="311">
        <v>6672.3</v>
      </c>
    </row>
    <row r="19" spans="1:21" ht="20.25" thickBot="1">
      <c r="A19" s="266">
        <v>6</v>
      </c>
      <c r="B19" s="308" t="s">
        <v>50</v>
      </c>
      <c r="C19" s="545">
        <v>6003281</v>
      </c>
      <c r="D19" s="546">
        <v>4310959</v>
      </c>
      <c r="E19" s="547">
        <v>4267513</v>
      </c>
      <c r="F19" s="546">
        <v>43446</v>
      </c>
      <c r="G19" s="545">
        <v>1508836</v>
      </c>
      <c r="H19" s="546">
        <v>85350</v>
      </c>
      <c r="I19" s="546">
        <v>98136</v>
      </c>
      <c r="J19" s="548">
        <v>18345.3</v>
      </c>
      <c r="K19" s="301"/>
      <c r="L19" s="309">
        <v>6</v>
      </c>
      <c r="M19" s="310" t="s">
        <v>50</v>
      </c>
      <c r="N19" s="304">
        <v>5886156</v>
      </c>
      <c r="O19" s="305">
        <v>4202411</v>
      </c>
      <c r="P19" s="305">
        <v>4159002</v>
      </c>
      <c r="Q19" s="305">
        <v>43409</v>
      </c>
      <c r="R19" s="305">
        <v>1470844</v>
      </c>
      <c r="S19" s="305">
        <v>83180</v>
      </c>
      <c r="T19" s="306">
        <v>129721</v>
      </c>
      <c r="U19" s="311">
        <v>18363.1</v>
      </c>
    </row>
    <row r="20" spans="1:21" ht="20.25" thickBot="1">
      <c r="A20" s="266">
        <v>7</v>
      </c>
      <c r="B20" s="308" t="s">
        <v>51</v>
      </c>
      <c r="C20" s="545">
        <v>3097060</v>
      </c>
      <c r="D20" s="546">
        <v>2224146</v>
      </c>
      <c r="E20" s="547">
        <v>2201069</v>
      </c>
      <c r="F20" s="546">
        <v>23077</v>
      </c>
      <c r="G20" s="545">
        <v>778451</v>
      </c>
      <c r="H20" s="546">
        <v>44021</v>
      </c>
      <c r="I20" s="546">
        <v>50442</v>
      </c>
      <c r="J20" s="548">
        <v>9494.9</v>
      </c>
      <c r="K20" s="301"/>
      <c r="L20" s="309">
        <v>7</v>
      </c>
      <c r="M20" s="310" t="s">
        <v>51</v>
      </c>
      <c r="N20" s="304">
        <v>3041194</v>
      </c>
      <c r="O20" s="305">
        <v>2171422</v>
      </c>
      <c r="P20" s="305">
        <v>2147555</v>
      </c>
      <c r="Q20" s="305">
        <v>23867</v>
      </c>
      <c r="R20" s="305">
        <v>759997</v>
      </c>
      <c r="S20" s="305">
        <v>42951</v>
      </c>
      <c r="T20" s="306">
        <v>66824</v>
      </c>
      <c r="U20" s="311">
        <v>9518.3</v>
      </c>
    </row>
    <row r="21" spans="1:21" ht="20.25" thickBot="1">
      <c r="A21" s="266">
        <v>8</v>
      </c>
      <c r="B21" s="308" t="s">
        <v>52</v>
      </c>
      <c r="C21" s="545">
        <v>4022211</v>
      </c>
      <c r="D21" s="546">
        <v>2888605</v>
      </c>
      <c r="E21" s="547">
        <v>2847537</v>
      </c>
      <c r="F21" s="546">
        <v>41068</v>
      </c>
      <c r="G21" s="545">
        <v>1011012</v>
      </c>
      <c r="H21" s="546">
        <v>56951</v>
      </c>
      <c r="I21" s="546">
        <v>65643</v>
      </c>
      <c r="J21" s="548">
        <v>12305.6</v>
      </c>
      <c r="K21" s="301"/>
      <c r="L21" s="309">
        <v>8</v>
      </c>
      <c r="M21" s="310" t="s">
        <v>100</v>
      </c>
      <c r="N21" s="304">
        <v>3951369</v>
      </c>
      <c r="O21" s="305">
        <v>2821212</v>
      </c>
      <c r="P21" s="305">
        <v>2782803</v>
      </c>
      <c r="Q21" s="305">
        <v>38409</v>
      </c>
      <c r="R21" s="305">
        <v>987424</v>
      </c>
      <c r="S21" s="305">
        <v>55656</v>
      </c>
      <c r="T21" s="306">
        <v>87077</v>
      </c>
      <c r="U21" s="311">
        <v>12335.9</v>
      </c>
    </row>
    <row r="22" spans="1:21" ht="20.25" thickBot="1">
      <c r="A22" s="266">
        <v>9</v>
      </c>
      <c r="B22" s="308" t="s">
        <v>53</v>
      </c>
      <c r="C22" s="545">
        <v>3745625</v>
      </c>
      <c r="D22" s="546">
        <v>2689831</v>
      </c>
      <c r="E22" s="547">
        <v>2658177</v>
      </c>
      <c r="F22" s="546">
        <v>31654</v>
      </c>
      <c r="G22" s="545">
        <v>941440</v>
      </c>
      <c r="H22" s="546">
        <v>53164</v>
      </c>
      <c r="I22" s="546">
        <v>61190</v>
      </c>
      <c r="J22" s="548">
        <v>11455.6</v>
      </c>
      <c r="K22" s="301"/>
      <c r="L22" s="309">
        <v>9</v>
      </c>
      <c r="M22" s="310" t="s">
        <v>53</v>
      </c>
      <c r="N22" s="304">
        <v>3701311</v>
      </c>
      <c r="O22" s="305">
        <v>2642594</v>
      </c>
      <c r="P22" s="305">
        <v>2613355</v>
      </c>
      <c r="Q22" s="305">
        <v>29239</v>
      </c>
      <c r="R22" s="305">
        <v>924908</v>
      </c>
      <c r="S22" s="305">
        <v>52267</v>
      </c>
      <c r="T22" s="306">
        <v>81542</v>
      </c>
      <c r="U22" s="311">
        <v>11557.4</v>
      </c>
    </row>
    <row r="23" spans="1:21" ht="20.25" thickBot="1">
      <c r="A23" s="266">
        <v>10</v>
      </c>
      <c r="B23" s="300" t="s">
        <v>87</v>
      </c>
      <c r="C23" s="545">
        <v>3734723</v>
      </c>
      <c r="D23" s="546">
        <v>2681835</v>
      </c>
      <c r="E23" s="547">
        <v>2646844</v>
      </c>
      <c r="F23" s="546">
        <v>34991</v>
      </c>
      <c r="G23" s="545">
        <v>938642</v>
      </c>
      <c r="H23" s="546">
        <v>52937</v>
      </c>
      <c r="I23" s="546">
        <v>61309</v>
      </c>
      <c r="J23" s="548">
        <v>11406.1</v>
      </c>
      <c r="K23" s="301"/>
      <c r="L23" s="309">
        <v>10</v>
      </c>
      <c r="M23" s="310" t="s">
        <v>54</v>
      </c>
      <c r="N23" s="304">
        <v>3687709</v>
      </c>
      <c r="O23" s="305">
        <v>2632686</v>
      </c>
      <c r="P23" s="305">
        <v>2597726</v>
      </c>
      <c r="Q23" s="305">
        <v>34960</v>
      </c>
      <c r="R23" s="305">
        <v>921439</v>
      </c>
      <c r="S23" s="305">
        <v>51955</v>
      </c>
      <c r="T23" s="306">
        <v>81629</v>
      </c>
      <c r="U23" s="311">
        <v>11498.6</v>
      </c>
    </row>
    <row r="24" spans="1:21" ht="20.25" thickBot="1">
      <c r="A24" s="266">
        <v>11</v>
      </c>
      <c r="B24" s="312" t="s">
        <v>88</v>
      </c>
      <c r="C24" s="545">
        <v>7826623</v>
      </c>
      <c r="D24" s="546">
        <v>5620033</v>
      </c>
      <c r="E24" s="547">
        <v>5561520</v>
      </c>
      <c r="F24" s="546">
        <v>58513</v>
      </c>
      <c r="G24" s="545">
        <v>1967012</v>
      </c>
      <c r="H24" s="546">
        <v>111230</v>
      </c>
      <c r="I24" s="546">
        <v>128348</v>
      </c>
      <c r="J24" s="548">
        <v>23898</v>
      </c>
      <c r="K24" s="301"/>
      <c r="L24" s="309">
        <v>11</v>
      </c>
      <c r="M24" s="310" t="s">
        <v>101</v>
      </c>
      <c r="N24" s="304">
        <v>7731865</v>
      </c>
      <c r="O24" s="305">
        <v>5519620</v>
      </c>
      <c r="P24" s="305">
        <v>5459066</v>
      </c>
      <c r="Q24" s="305">
        <v>60554</v>
      </c>
      <c r="R24" s="305">
        <v>1931867</v>
      </c>
      <c r="S24" s="305">
        <v>109181</v>
      </c>
      <c r="T24" s="306">
        <v>171197</v>
      </c>
      <c r="U24" s="311">
        <v>24101.5</v>
      </c>
    </row>
    <row r="25" spans="1:21" ht="20.25" thickBot="1">
      <c r="A25" s="266">
        <v>12</v>
      </c>
      <c r="B25" s="308" t="s">
        <v>56</v>
      </c>
      <c r="C25" s="545">
        <v>4587094</v>
      </c>
      <c r="D25" s="546">
        <v>3294031</v>
      </c>
      <c r="E25" s="547">
        <v>3256523</v>
      </c>
      <c r="F25" s="546">
        <v>37508</v>
      </c>
      <c r="G25" s="545">
        <v>1152912</v>
      </c>
      <c r="H25" s="546">
        <v>65130</v>
      </c>
      <c r="I25" s="546">
        <v>75021</v>
      </c>
      <c r="J25" s="548">
        <v>14028.1</v>
      </c>
      <c r="K25" s="301"/>
      <c r="L25" s="309">
        <v>12</v>
      </c>
      <c r="M25" s="310" t="s">
        <v>56</v>
      </c>
      <c r="N25" s="304">
        <v>4533601</v>
      </c>
      <c r="O25" s="305">
        <v>3236681</v>
      </c>
      <c r="P25" s="305">
        <v>3199990</v>
      </c>
      <c r="Q25" s="305">
        <v>36691</v>
      </c>
      <c r="R25" s="305">
        <v>1132838</v>
      </c>
      <c r="S25" s="305">
        <v>64000</v>
      </c>
      <c r="T25" s="306">
        <v>100082</v>
      </c>
      <c r="U25" s="311">
        <v>14149</v>
      </c>
    </row>
    <row r="26" spans="1:21" ht="20.25" thickBot="1">
      <c r="A26" s="266">
        <v>13</v>
      </c>
      <c r="B26" s="300" t="s">
        <v>89</v>
      </c>
      <c r="C26" s="545">
        <v>4246423</v>
      </c>
      <c r="D26" s="546">
        <v>3049306</v>
      </c>
      <c r="E26" s="547">
        <v>3011174</v>
      </c>
      <c r="F26" s="546">
        <v>38132</v>
      </c>
      <c r="G26" s="545">
        <v>1067257</v>
      </c>
      <c r="H26" s="546">
        <v>60223</v>
      </c>
      <c r="I26" s="546">
        <v>69637</v>
      </c>
      <c r="J26" s="548">
        <v>12964.8</v>
      </c>
      <c r="K26" s="301"/>
      <c r="L26" s="309">
        <v>13</v>
      </c>
      <c r="M26" s="310" t="s">
        <v>69</v>
      </c>
      <c r="N26" s="304">
        <v>4198239</v>
      </c>
      <c r="O26" s="305">
        <v>2997170</v>
      </c>
      <c r="P26" s="305">
        <v>2959685</v>
      </c>
      <c r="Q26" s="305">
        <v>37485</v>
      </c>
      <c r="R26" s="305">
        <v>1049009</v>
      </c>
      <c r="S26" s="305">
        <v>59194</v>
      </c>
      <c r="T26" s="306">
        <v>92866</v>
      </c>
      <c r="U26" s="311">
        <v>13088.3</v>
      </c>
    </row>
    <row r="27" spans="1:21" ht="20.25" thickBot="1">
      <c r="A27" s="266">
        <v>14</v>
      </c>
      <c r="B27" s="300" t="s">
        <v>58</v>
      </c>
      <c r="C27" s="545">
        <v>8948326</v>
      </c>
      <c r="D27" s="546">
        <v>6424717</v>
      </c>
      <c r="E27" s="547">
        <v>6375679</v>
      </c>
      <c r="F27" s="546">
        <v>49038</v>
      </c>
      <c r="G27" s="545">
        <v>2248650</v>
      </c>
      <c r="H27" s="546">
        <v>127514</v>
      </c>
      <c r="I27" s="546">
        <v>147445</v>
      </c>
      <c r="J27" s="548">
        <v>27290.5</v>
      </c>
      <c r="K27" s="301"/>
      <c r="L27" s="313">
        <v>14</v>
      </c>
      <c r="M27" s="314" t="s">
        <v>58</v>
      </c>
      <c r="N27" s="304">
        <v>8868779</v>
      </c>
      <c r="O27" s="305">
        <v>6330426</v>
      </c>
      <c r="P27" s="305">
        <v>6279469</v>
      </c>
      <c r="Q27" s="305">
        <v>50957</v>
      </c>
      <c r="R27" s="305">
        <v>2215650</v>
      </c>
      <c r="S27" s="305">
        <v>125589</v>
      </c>
      <c r="T27" s="306">
        <v>197114</v>
      </c>
      <c r="U27" s="315">
        <v>27609</v>
      </c>
    </row>
    <row r="28" spans="1:21" ht="20.25" thickBot="1">
      <c r="A28" s="263"/>
      <c r="B28" s="316"/>
      <c r="C28" s="549"/>
      <c r="D28" s="549"/>
      <c r="E28" s="549"/>
      <c r="F28" s="549"/>
      <c r="G28" s="549"/>
      <c r="H28" s="549"/>
      <c r="I28" s="549"/>
      <c r="J28" s="550"/>
      <c r="K28" s="301"/>
      <c r="L28" s="267"/>
      <c r="M28" s="267"/>
      <c r="N28" s="267"/>
      <c r="O28" s="267"/>
      <c r="P28" s="267"/>
      <c r="Q28" s="267"/>
      <c r="R28" s="267"/>
      <c r="S28" s="267"/>
      <c r="T28" s="267"/>
      <c r="U28" s="267"/>
    </row>
    <row r="29" spans="1:21" ht="20.25" thickBot="1">
      <c r="A29" s="263"/>
      <c r="B29" s="317" t="s">
        <v>70</v>
      </c>
      <c r="C29" s="551">
        <v>71505126</v>
      </c>
      <c r="D29" s="552">
        <v>51347337</v>
      </c>
      <c r="E29" s="552">
        <v>50790337</v>
      </c>
      <c r="F29" s="552">
        <v>557000</v>
      </c>
      <c r="G29" s="552">
        <v>17971568</v>
      </c>
      <c r="H29" s="552">
        <v>1015805</v>
      </c>
      <c r="I29" s="552">
        <v>1170416</v>
      </c>
      <c r="J29" s="553">
        <v>218576.6</v>
      </c>
      <c r="K29" s="301"/>
      <c r="L29" s="318"/>
      <c r="M29" s="319" t="s">
        <v>102</v>
      </c>
      <c r="N29" s="320">
        <v>70417832</v>
      </c>
      <c r="O29" s="320">
        <v>50272574</v>
      </c>
      <c r="P29" s="320">
        <v>49724092</v>
      </c>
      <c r="Q29" s="320">
        <v>548482</v>
      </c>
      <c r="R29" s="320">
        <v>17595399</v>
      </c>
      <c r="S29" s="320">
        <v>994482</v>
      </c>
      <c r="T29" s="320">
        <v>1555377</v>
      </c>
      <c r="U29" s="321">
        <v>219718.1</v>
      </c>
    </row>
    <row r="30" spans="1:21" ht="19.5">
      <c r="A30" s="322"/>
      <c r="B30" s="323"/>
      <c r="C30" s="324"/>
      <c r="D30" s="324"/>
      <c r="E30" s="324"/>
      <c r="F30" s="324"/>
      <c r="G30" s="324"/>
      <c r="H30" s="324"/>
      <c r="I30" s="324"/>
      <c r="J30" s="325"/>
      <c r="K30" s="301"/>
      <c r="L30" s="322"/>
      <c r="M30" s="322"/>
      <c r="N30" s="324"/>
      <c r="O30" s="324"/>
      <c r="P30" s="324"/>
      <c r="Q30" s="324"/>
      <c r="R30" s="324"/>
      <c r="S30" s="324"/>
      <c r="T30" s="324"/>
      <c r="U30" s="325"/>
    </row>
    <row r="31" spans="1:21" ht="19.5">
      <c r="A31" s="322"/>
      <c r="B31" s="323"/>
      <c r="C31" s="324"/>
      <c r="D31" s="324"/>
      <c r="E31" s="324"/>
      <c r="F31" s="324"/>
      <c r="G31" s="324"/>
      <c r="H31" s="324"/>
      <c r="I31" s="324"/>
      <c r="J31" s="325"/>
      <c r="K31" s="301"/>
      <c r="L31" s="322"/>
      <c r="M31" s="322"/>
      <c r="N31" s="324"/>
      <c r="O31" s="324"/>
      <c r="P31" s="324"/>
      <c r="Q31" s="324"/>
      <c r="R31" s="324"/>
      <c r="S31" s="324"/>
      <c r="T31" s="324"/>
      <c r="U31" s="325"/>
    </row>
    <row r="32" spans="1:21" ht="15.75">
      <c r="A32" s="229"/>
      <c r="B32" s="158"/>
      <c r="C32" s="326"/>
      <c r="D32" s="326"/>
      <c r="E32" s="326"/>
      <c r="F32" s="326"/>
      <c r="G32" s="326"/>
      <c r="H32" s="326"/>
      <c r="I32" s="326"/>
      <c r="J32" s="327"/>
      <c r="L32" s="328"/>
      <c r="M32" s="329"/>
      <c r="N32" s="330"/>
      <c r="O32" s="330"/>
      <c r="P32" s="556"/>
      <c r="Q32" s="330"/>
      <c r="R32" s="330"/>
      <c r="S32" s="330"/>
      <c r="T32" s="330"/>
      <c r="U32" s="330"/>
    </row>
    <row r="33" spans="1:21" ht="16.5" thickBot="1">
      <c r="A33" s="229"/>
      <c r="B33" s="158"/>
      <c r="J33" s="331"/>
      <c r="L33" s="329"/>
      <c r="M33" s="329"/>
      <c r="N33" s="333"/>
      <c r="O33" s="333"/>
      <c r="P33" s="333"/>
      <c r="Q33" s="333"/>
      <c r="R33" s="333"/>
      <c r="S33" s="333"/>
      <c r="T33" s="333"/>
      <c r="U33" s="333"/>
    </row>
    <row r="34" spans="1:21" ht="31.5" thickBot="1">
      <c r="A34" s="248" t="s">
        <v>147</v>
      </c>
      <c r="B34" s="249"/>
      <c r="C34" s="249"/>
      <c r="D34" s="249"/>
      <c r="E34" s="249"/>
      <c r="F34" s="249"/>
      <c r="G34" s="249"/>
      <c r="H34" s="332"/>
      <c r="I34" s="332"/>
      <c r="J34" s="332"/>
      <c r="K34" s="557"/>
      <c r="L34" s="334"/>
      <c r="M34" s="334"/>
      <c r="N34" s="334"/>
      <c r="O34" s="334"/>
      <c r="P34" s="257"/>
      <c r="Q34" s="329"/>
      <c r="R34" s="329"/>
      <c r="S34" s="333"/>
      <c r="T34" s="333"/>
      <c r="U34" s="333"/>
    </row>
    <row r="35" spans="1:21" ht="30.75">
      <c r="A35" s="229"/>
      <c r="B35" s="256"/>
      <c r="C35" s="334"/>
      <c r="D35" s="334"/>
      <c r="E35" s="334"/>
      <c r="F35" s="334"/>
      <c r="G35" s="334"/>
      <c r="H35" s="334"/>
      <c r="I35" s="334"/>
      <c r="J35" s="334"/>
      <c r="K35" s="257"/>
      <c r="L35" s="329"/>
      <c r="M35" s="329"/>
      <c r="N35" s="333"/>
      <c r="O35" s="333"/>
      <c r="P35" s="333"/>
      <c r="Q35" s="333"/>
      <c r="R35" s="333"/>
      <c r="S35" s="333"/>
      <c r="T35" s="333"/>
      <c r="U35" s="333"/>
    </row>
    <row r="36" spans="1:21" ht="13.5" thickBot="1">
      <c r="A36" s="229"/>
      <c r="B36" s="158"/>
      <c r="C36" s="326"/>
      <c r="I36" s="326"/>
      <c r="L36"/>
      <c r="M36"/>
      <c r="N36"/>
      <c r="O36"/>
      <c r="P36"/>
      <c r="Q36"/>
      <c r="R36"/>
      <c r="S36"/>
      <c r="T36"/>
      <c r="U36"/>
    </row>
    <row r="37" spans="1:20" ht="24" thickBot="1">
      <c r="A37" s="229"/>
      <c r="E37" s="335" t="s">
        <v>103</v>
      </c>
      <c r="F37" s="249"/>
      <c r="G37" s="251"/>
      <c r="L37" s="229"/>
      <c r="P37" s="336" t="s">
        <v>104</v>
      </c>
      <c r="Q37" s="251"/>
      <c r="R37" s="257"/>
      <c r="T37" s="260" t="s">
        <v>91</v>
      </c>
    </row>
    <row r="38" spans="1:12" ht="13.5" thickBot="1">
      <c r="A38" s="229"/>
      <c r="L38" s="229"/>
    </row>
    <row r="39" spans="1:21" ht="20.25" thickBot="1">
      <c r="A39" s="268"/>
      <c r="B39" s="269"/>
      <c r="C39" s="270" t="s">
        <v>92</v>
      </c>
      <c r="D39" s="271"/>
      <c r="E39" s="272"/>
      <c r="F39" s="272"/>
      <c r="G39" s="337" t="s">
        <v>74</v>
      </c>
      <c r="H39" s="338"/>
      <c r="I39" s="339"/>
      <c r="J39" s="554" t="s">
        <v>105</v>
      </c>
      <c r="K39" s="340"/>
      <c r="L39" s="268"/>
      <c r="M39" s="269"/>
      <c r="N39" s="270" t="s">
        <v>92</v>
      </c>
      <c r="O39" s="271"/>
      <c r="P39" s="272"/>
      <c r="Q39" s="272"/>
      <c r="R39" s="337" t="s">
        <v>74</v>
      </c>
      <c r="S39" s="338"/>
      <c r="T39" s="339"/>
      <c r="U39" s="554" t="s">
        <v>105</v>
      </c>
    </row>
    <row r="40" spans="1:21" ht="20.25" thickBot="1">
      <c r="A40" s="281" t="s">
        <v>94</v>
      </c>
      <c r="B40" s="282" t="s">
        <v>31</v>
      </c>
      <c r="C40" s="341" t="s">
        <v>62</v>
      </c>
      <c r="D40" s="342" t="s">
        <v>12</v>
      </c>
      <c r="E40" s="343" t="s">
        <v>77</v>
      </c>
      <c r="F40" s="344"/>
      <c r="G40" s="345" t="s">
        <v>79</v>
      </c>
      <c r="H40" s="345" t="s">
        <v>79</v>
      </c>
      <c r="I40" s="345"/>
      <c r="J40" s="346" t="s">
        <v>95</v>
      </c>
      <c r="K40" s="340"/>
      <c r="L40" s="281" t="s">
        <v>94</v>
      </c>
      <c r="M40" s="282" t="s">
        <v>31</v>
      </c>
      <c r="N40" s="341" t="s">
        <v>62</v>
      </c>
      <c r="O40" s="342" t="s">
        <v>12</v>
      </c>
      <c r="P40" s="343" t="s">
        <v>77</v>
      </c>
      <c r="Q40" s="344"/>
      <c r="R40" s="345" t="s">
        <v>79</v>
      </c>
      <c r="S40" s="345" t="s">
        <v>79</v>
      </c>
      <c r="T40" s="345"/>
      <c r="U40" s="346" t="s">
        <v>95</v>
      </c>
    </row>
    <row r="41" spans="1:21" ht="20.25" thickBot="1">
      <c r="A41" s="296" t="s">
        <v>96</v>
      </c>
      <c r="B41" s="297"/>
      <c r="C41" s="347" t="s">
        <v>97</v>
      </c>
      <c r="D41" s="141" t="s">
        <v>97</v>
      </c>
      <c r="E41" s="141" t="s">
        <v>13</v>
      </c>
      <c r="F41" s="348" t="s">
        <v>81</v>
      </c>
      <c r="G41" s="347" t="s">
        <v>98</v>
      </c>
      <c r="H41" s="347" t="s">
        <v>83</v>
      </c>
      <c r="I41" s="347" t="s">
        <v>64</v>
      </c>
      <c r="J41" s="349" t="s">
        <v>99</v>
      </c>
      <c r="K41" s="340"/>
      <c r="L41" s="296" t="s">
        <v>96</v>
      </c>
      <c r="M41" s="297"/>
      <c r="N41" s="347" t="s">
        <v>97</v>
      </c>
      <c r="O41" s="141" t="s">
        <v>97</v>
      </c>
      <c r="P41" s="141" t="s">
        <v>13</v>
      </c>
      <c r="Q41" s="348" t="s">
        <v>81</v>
      </c>
      <c r="R41" s="347" t="s">
        <v>98</v>
      </c>
      <c r="S41" s="347" t="s">
        <v>83</v>
      </c>
      <c r="T41" s="347" t="s">
        <v>64</v>
      </c>
      <c r="U41" s="349" t="s">
        <v>99</v>
      </c>
    </row>
    <row r="42" spans="1:21" ht="20.25" thickBot="1">
      <c r="A42" s="302">
        <v>1</v>
      </c>
      <c r="B42" s="303" t="s">
        <v>45</v>
      </c>
      <c r="C42" s="350">
        <v>101.82</v>
      </c>
      <c r="D42" s="350">
        <v>102.42</v>
      </c>
      <c r="E42" s="350">
        <v>102.39</v>
      </c>
      <c r="F42" s="350">
        <v>104.16</v>
      </c>
      <c r="G42" s="350">
        <v>102.42</v>
      </c>
      <c r="H42" s="350">
        <v>102.39</v>
      </c>
      <c r="I42" s="350">
        <v>75.38</v>
      </c>
      <c r="J42" s="351">
        <v>99.77</v>
      </c>
      <c r="K42" s="340"/>
      <c r="L42" s="302">
        <v>1</v>
      </c>
      <c r="M42" s="303" t="s">
        <v>45</v>
      </c>
      <c r="N42" s="352">
        <v>127614</v>
      </c>
      <c r="O42" s="352">
        <v>121041</v>
      </c>
      <c r="P42" s="352">
        <v>118030</v>
      </c>
      <c r="Q42" s="352">
        <v>3011</v>
      </c>
      <c r="R42" s="352">
        <v>42364</v>
      </c>
      <c r="S42" s="352">
        <v>2361</v>
      </c>
      <c r="T42" s="352">
        <v>-38152</v>
      </c>
      <c r="U42" s="351">
        <v>-50.6</v>
      </c>
    </row>
    <row r="43" spans="1:21" ht="20.25" thickBot="1">
      <c r="A43" s="309">
        <v>2</v>
      </c>
      <c r="B43" s="310" t="s">
        <v>85</v>
      </c>
      <c r="C43" s="350">
        <v>102.73</v>
      </c>
      <c r="D43" s="350">
        <v>103.33</v>
      </c>
      <c r="E43" s="350">
        <v>103.37</v>
      </c>
      <c r="F43" s="350">
        <v>99.21</v>
      </c>
      <c r="G43" s="350">
        <v>103.33</v>
      </c>
      <c r="H43" s="350">
        <v>103.37</v>
      </c>
      <c r="I43" s="350">
        <v>76.03</v>
      </c>
      <c r="J43" s="351">
        <v>100.68</v>
      </c>
      <c r="K43" s="340"/>
      <c r="L43" s="309">
        <v>2</v>
      </c>
      <c r="M43" s="310" t="s">
        <v>85</v>
      </c>
      <c r="N43" s="352">
        <v>201610</v>
      </c>
      <c r="O43" s="352">
        <v>175633</v>
      </c>
      <c r="P43" s="352">
        <v>176062</v>
      </c>
      <c r="Q43" s="352">
        <v>-429</v>
      </c>
      <c r="R43" s="352">
        <v>61472</v>
      </c>
      <c r="S43" s="352">
        <v>3521</v>
      </c>
      <c r="T43" s="352">
        <v>-39016</v>
      </c>
      <c r="U43" s="351">
        <v>158.7</v>
      </c>
    </row>
    <row r="44" spans="1:21" ht="20.25" thickBot="1">
      <c r="A44" s="309">
        <v>3</v>
      </c>
      <c r="B44" s="310" t="s">
        <v>47</v>
      </c>
      <c r="C44" s="350">
        <v>101.28</v>
      </c>
      <c r="D44" s="350">
        <v>101.87</v>
      </c>
      <c r="E44" s="350">
        <v>101.88</v>
      </c>
      <c r="F44" s="350">
        <v>100.88</v>
      </c>
      <c r="G44" s="350">
        <v>101.87</v>
      </c>
      <c r="H44" s="350">
        <v>101.88</v>
      </c>
      <c r="I44" s="350">
        <v>75.05</v>
      </c>
      <c r="J44" s="351">
        <v>99.24</v>
      </c>
      <c r="K44" s="340"/>
      <c r="L44" s="309">
        <v>3</v>
      </c>
      <c r="M44" s="310" t="s">
        <v>47</v>
      </c>
      <c r="N44" s="352">
        <v>58423</v>
      </c>
      <c r="O44" s="352">
        <v>60997</v>
      </c>
      <c r="P44" s="352">
        <v>60711</v>
      </c>
      <c r="Q44" s="352">
        <v>286</v>
      </c>
      <c r="R44" s="352">
        <v>21348</v>
      </c>
      <c r="S44" s="352">
        <v>1214</v>
      </c>
      <c r="T44" s="352">
        <v>-25136</v>
      </c>
      <c r="U44" s="351">
        <v>-107.8</v>
      </c>
    </row>
    <row r="45" spans="1:21" ht="20.25" thickBot="1">
      <c r="A45" s="309">
        <v>4</v>
      </c>
      <c r="B45" s="310" t="s">
        <v>48</v>
      </c>
      <c r="C45" s="350">
        <v>102</v>
      </c>
      <c r="D45" s="350">
        <v>102.59</v>
      </c>
      <c r="E45" s="350">
        <v>102.54</v>
      </c>
      <c r="F45" s="350">
        <v>110.25</v>
      </c>
      <c r="G45" s="350">
        <v>102.59</v>
      </c>
      <c r="H45" s="350">
        <v>102.54</v>
      </c>
      <c r="I45" s="350">
        <v>75.65</v>
      </c>
      <c r="J45" s="351">
        <v>99.9</v>
      </c>
      <c r="K45" s="340"/>
      <c r="L45" s="309">
        <v>4</v>
      </c>
      <c r="M45" s="310" t="s">
        <v>48</v>
      </c>
      <c r="N45" s="352">
        <v>74034</v>
      </c>
      <c r="O45" s="352">
        <v>68585</v>
      </c>
      <c r="P45" s="352">
        <v>66615</v>
      </c>
      <c r="Q45" s="352">
        <v>1970</v>
      </c>
      <c r="R45" s="352">
        <v>24005</v>
      </c>
      <c r="S45" s="352">
        <v>1332</v>
      </c>
      <c r="T45" s="352">
        <v>-19888</v>
      </c>
      <c r="U45" s="351">
        <v>-11.5</v>
      </c>
    </row>
    <row r="46" spans="1:21" ht="20.25" thickBot="1">
      <c r="A46" s="309">
        <v>5</v>
      </c>
      <c r="B46" s="310" t="s">
        <v>49</v>
      </c>
      <c r="C46" s="350">
        <v>100.68</v>
      </c>
      <c r="D46" s="350">
        <v>101.26</v>
      </c>
      <c r="E46" s="350">
        <v>101.15</v>
      </c>
      <c r="F46" s="350">
        <v>112.51</v>
      </c>
      <c r="G46" s="350">
        <v>101.26</v>
      </c>
      <c r="H46" s="350">
        <v>101.15</v>
      </c>
      <c r="I46" s="350">
        <v>74.78</v>
      </c>
      <c r="J46" s="351">
        <v>98.53</v>
      </c>
      <c r="K46" s="340"/>
      <c r="L46" s="309">
        <v>5</v>
      </c>
      <c r="M46" s="310" t="s">
        <v>49</v>
      </c>
      <c r="N46" s="352">
        <v>14470</v>
      </c>
      <c r="O46" s="352">
        <v>19266</v>
      </c>
      <c r="P46" s="352">
        <v>17442</v>
      </c>
      <c r="Q46" s="352">
        <v>1824</v>
      </c>
      <c r="R46" s="352">
        <v>6744</v>
      </c>
      <c r="S46" s="352">
        <v>348</v>
      </c>
      <c r="T46" s="352">
        <v>-11888</v>
      </c>
      <c r="U46" s="351">
        <v>-98.1</v>
      </c>
    </row>
    <row r="47" spans="1:21" ht="20.25" thickBot="1">
      <c r="A47" s="309">
        <v>6</v>
      </c>
      <c r="B47" s="310" t="s">
        <v>50</v>
      </c>
      <c r="C47" s="350">
        <v>101.99</v>
      </c>
      <c r="D47" s="350">
        <v>102.58</v>
      </c>
      <c r="E47" s="350">
        <v>102.61</v>
      </c>
      <c r="F47" s="350">
        <v>100.09</v>
      </c>
      <c r="G47" s="350">
        <v>102.58</v>
      </c>
      <c r="H47" s="350">
        <v>102.61</v>
      </c>
      <c r="I47" s="350">
        <v>75.65</v>
      </c>
      <c r="J47" s="351">
        <v>99.9</v>
      </c>
      <c r="K47" s="340"/>
      <c r="L47" s="309">
        <v>6</v>
      </c>
      <c r="M47" s="310" t="s">
        <v>50</v>
      </c>
      <c r="N47" s="352">
        <v>117125</v>
      </c>
      <c r="O47" s="352">
        <v>108548</v>
      </c>
      <c r="P47" s="352">
        <v>108511</v>
      </c>
      <c r="Q47" s="352">
        <v>37</v>
      </c>
      <c r="R47" s="352">
        <v>37992</v>
      </c>
      <c r="S47" s="352">
        <v>2170</v>
      </c>
      <c r="T47" s="352">
        <v>-31585</v>
      </c>
      <c r="U47" s="351">
        <v>-17.8</v>
      </c>
    </row>
    <row r="48" spans="1:21" ht="20.25" thickBot="1">
      <c r="A48" s="309">
        <v>7</v>
      </c>
      <c r="B48" s="310" t="s">
        <v>51</v>
      </c>
      <c r="C48" s="350">
        <v>101.84</v>
      </c>
      <c r="D48" s="350">
        <v>102.43</v>
      </c>
      <c r="E48" s="350">
        <v>102.49</v>
      </c>
      <c r="F48" s="350">
        <v>96.69</v>
      </c>
      <c r="G48" s="350">
        <v>102.43</v>
      </c>
      <c r="H48" s="350">
        <v>102.49</v>
      </c>
      <c r="I48" s="350">
        <v>75.48</v>
      </c>
      <c r="J48" s="351">
        <v>99.75</v>
      </c>
      <c r="K48" s="340"/>
      <c r="L48" s="309">
        <v>7</v>
      </c>
      <c r="M48" s="310" t="s">
        <v>51</v>
      </c>
      <c r="N48" s="352">
        <v>55866</v>
      </c>
      <c r="O48" s="352">
        <v>52724</v>
      </c>
      <c r="P48" s="352">
        <v>53514</v>
      </c>
      <c r="Q48" s="352">
        <v>-790</v>
      </c>
      <c r="R48" s="352">
        <v>18454</v>
      </c>
      <c r="S48" s="352">
        <v>1070</v>
      </c>
      <c r="T48" s="352">
        <v>-16382</v>
      </c>
      <c r="U48" s="351">
        <v>-23.4</v>
      </c>
    </row>
    <row r="49" spans="1:21" ht="20.25" thickBot="1">
      <c r="A49" s="309">
        <v>8</v>
      </c>
      <c r="B49" s="310" t="s">
        <v>100</v>
      </c>
      <c r="C49" s="350">
        <v>101.79</v>
      </c>
      <c r="D49" s="350">
        <v>102.39</v>
      </c>
      <c r="E49" s="350">
        <v>102.33</v>
      </c>
      <c r="F49" s="350">
        <v>106.92</v>
      </c>
      <c r="G49" s="350">
        <v>102.39</v>
      </c>
      <c r="H49" s="350">
        <v>102.33</v>
      </c>
      <c r="I49" s="350">
        <v>75.39</v>
      </c>
      <c r="J49" s="351">
        <v>99.75</v>
      </c>
      <c r="K49" s="340"/>
      <c r="L49" s="309">
        <v>8</v>
      </c>
      <c r="M49" s="310" t="s">
        <v>100</v>
      </c>
      <c r="N49" s="352">
        <v>70842</v>
      </c>
      <c r="O49" s="352">
        <v>67393</v>
      </c>
      <c r="P49" s="352">
        <v>64734</v>
      </c>
      <c r="Q49" s="352">
        <v>2659</v>
      </c>
      <c r="R49" s="352">
        <v>23588</v>
      </c>
      <c r="S49" s="352">
        <v>1295</v>
      </c>
      <c r="T49" s="352">
        <v>-21434</v>
      </c>
      <c r="U49" s="351">
        <v>-30.3</v>
      </c>
    </row>
    <row r="50" spans="1:21" ht="20.25" thickBot="1">
      <c r="A50" s="309">
        <v>9</v>
      </c>
      <c r="B50" s="310" t="s">
        <v>53</v>
      </c>
      <c r="C50" s="350">
        <v>101.2</v>
      </c>
      <c r="D50" s="350">
        <v>101.79</v>
      </c>
      <c r="E50" s="350">
        <v>101.72</v>
      </c>
      <c r="F50" s="350">
        <v>108.26</v>
      </c>
      <c r="G50" s="350">
        <v>101.79</v>
      </c>
      <c r="H50" s="350">
        <v>101.72</v>
      </c>
      <c r="I50" s="350">
        <v>75.04</v>
      </c>
      <c r="J50" s="351">
        <v>99.12</v>
      </c>
      <c r="K50" s="340"/>
      <c r="L50" s="309">
        <v>9</v>
      </c>
      <c r="M50" s="310" t="s">
        <v>53</v>
      </c>
      <c r="N50" s="352">
        <v>44314</v>
      </c>
      <c r="O50" s="352">
        <v>47237</v>
      </c>
      <c r="P50" s="352">
        <v>44822</v>
      </c>
      <c r="Q50" s="352">
        <v>2415</v>
      </c>
      <c r="R50" s="352">
        <v>16532</v>
      </c>
      <c r="S50" s="352">
        <v>897</v>
      </c>
      <c r="T50" s="352">
        <v>-20352</v>
      </c>
      <c r="U50" s="351">
        <v>-101.8</v>
      </c>
    </row>
    <row r="51" spans="1:21" ht="20.25" thickBot="1">
      <c r="A51" s="309">
        <v>10</v>
      </c>
      <c r="B51" s="310" t="s">
        <v>54</v>
      </c>
      <c r="C51" s="350">
        <v>101.27</v>
      </c>
      <c r="D51" s="350">
        <v>101.87</v>
      </c>
      <c r="E51" s="350">
        <v>101.89</v>
      </c>
      <c r="F51" s="350">
        <v>100.09</v>
      </c>
      <c r="G51" s="350">
        <v>101.87</v>
      </c>
      <c r="H51" s="350">
        <v>101.89</v>
      </c>
      <c r="I51" s="350">
        <v>75.11</v>
      </c>
      <c r="J51" s="351">
        <v>99.2</v>
      </c>
      <c r="K51" s="340"/>
      <c r="L51" s="309">
        <v>10</v>
      </c>
      <c r="M51" s="310" t="s">
        <v>54</v>
      </c>
      <c r="N51" s="352">
        <v>47014</v>
      </c>
      <c r="O51" s="352">
        <v>49149</v>
      </c>
      <c r="P51" s="352">
        <v>49118</v>
      </c>
      <c r="Q51" s="352">
        <v>31</v>
      </c>
      <c r="R51" s="352">
        <v>17203</v>
      </c>
      <c r="S51" s="352">
        <v>982</v>
      </c>
      <c r="T51" s="352">
        <v>-20320</v>
      </c>
      <c r="U51" s="351">
        <v>-92.5</v>
      </c>
    </row>
    <row r="52" spans="1:21" ht="20.25" thickBot="1">
      <c r="A52" s="309">
        <v>11</v>
      </c>
      <c r="B52" s="310" t="s">
        <v>101</v>
      </c>
      <c r="C52" s="350">
        <v>101.23</v>
      </c>
      <c r="D52" s="350">
        <v>101.82</v>
      </c>
      <c r="E52" s="350">
        <v>101.88</v>
      </c>
      <c r="F52" s="350">
        <v>96.63</v>
      </c>
      <c r="G52" s="350">
        <v>101.82</v>
      </c>
      <c r="H52" s="350">
        <v>101.88</v>
      </c>
      <c r="I52" s="350">
        <v>74.97</v>
      </c>
      <c r="J52" s="351">
        <v>99.16</v>
      </c>
      <c r="K52" s="340"/>
      <c r="L52" s="309">
        <v>11</v>
      </c>
      <c r="M52" s="310" t="s">
        <v>101</v>
      </c>
      <c r="N52" s="352">
        <v>94758</v>
      </c>
      <c r="O52" s="352">
        <v>100413</v>
      </c>
      <c r="P52" s="352">
        <v>102454</v>
      </c>
      <c r="Q52" s="352">
        <v>-2041</v>
      </c>
      <c r="R52" s="352">
        <v>35145</v>
      </c>
      <c r="S52" s="352">
        <v>2049</v>
      </c>
      <c r="T52" s="352">
        <v>-42849</v>
      </c>
      <c r="U52" s="351">
        <v>-203.5</v>
      </c>
    </row>
    <row r="53" spans="1:21" ht="20.25" thickBot="1">
      <c r="A53" s="309">
        <v>12</v>
      </c>
      <c r="B53" s="310" t="s">
        <v>56</v>
      </c>
      <c r="C53" s="350">
        <v>101.18</v>
      </c>
      <c r="D53" s="350">
        <v>101.77</v>
      </c>
      <c r="E53" s="350">
        <v>101.77</v>
      </c>
      <c r="F53" s="350">
        <v>102.23</v>
      </c>
      <c r="G53" s="350">
        <v>101.77</v>
      </c>
      <c r="H53" s="350">
        <v>101.77</v>
      </c>
      <c r="I53" s="350">
        <v>74.96</v>
      </c>
      <c r="J53" s="351">
        <v>99.15</v>
      </c>
      <c r="K53" s="340"/>
      <c r="L53" s="309">
        <v>12</v>
      </c>
      <c r="M53" s="310" t="s">
        <v>56</v>
      </c>
      <c r="N53" s="352">
        <v>53493</v>
      </c>
      <c r="O53" s="352">
        <v>57350</v>
      </c>
      <c r="P53" s="352">
        <v>56533</v>
      </c>
      <c r="Q53" s="352">
        <v>817</v>
      </c>
      <c r="R53" s="352">
        <v>20074</v>
      </c>
      <c r="S53" s="352">
        <v>1130</v>
      </c>
      <c r="T53" s="352">
        <v>-25061</v>
      </c>
      <c r="U53" s="351">
        <v>-120.9</v>
      </c>
    </row>
    <row r="54" spans="1:21" ht="20.25" thickBot="1">
      <c r="A54" s="309">
        <v>13</v>
      </c>
      <c r="B54" s="310" t="s">
        <v>69</v>
      </c>
      <c r="C54" s="350">
        <v>101.15</v>
      </c>
      <c r="D54" s="350">
        <v>101.74</v>
      </c>
      <c r="E54" s="350">
        <v>101.74</v>
      </c>
      <c r="F54" s="350">
        <v>101.73</v>
      </c>
      <c r="G54" s="350">
        <v>101.74</v>
      </c>
      <c r="H54" s="350">
        <v>101.74</v>
      </c>
      <c r="I54" s="350">
        <v>74.99</v>
      </c>
      <c r="J54" s="351">
        <v>99.06</v>
      </c>
      <c r="K54" s="340"/>
      <c r="L54" s="309">
        <v>13</v>
      </c>
      <c r="M54" s="310" t="s">
        <v>69</v>
      </c>
      <c r="N54" s="352">
        <v>48184</v>
      </c>
      <c r="O54" s="352">
        <v>52136</v>
      </c>
      <c r="P54" s="352">
        <v>51489</v>
      </c>
      <c r="Q54" s="352">
        <v>647</v>
      </c>
      <c r="R54" s="352">
        <v>18248</v>
      </c>
      <c r="S54" s="352">
        <v>1029</v>
      </c>
      <c r="T54" s="352">
        <v>-23229</v>
      </c>
      <c r="U54" s="351">
        <v>-123.5</v>
      </c>
    </row>
    <row r="55" spans="1:21" ht="20.25" thickBot="1">
      <c r="A55" s="313">
        <v>14</v>
      </c>
      <c r="B55" s="314" t="s">
        <v>58</v>
      </c>
      <c r="C55" s="350">
        <v>100.9</v>
      </c>
      <c r="D55" s="350">
        <v>101.49</v>
      </c>
      <c r="E55" s="350">
        <v>101.53</v>
      </c>
      <c r="F55" s="350">
        <v>96.23</v>
      </c>
      <c r="G55" s="350">
        <v>101.49</v>
      </c>
      <c r="H55" s="350">
        <v>101.53</v>
      </c>
      <c r="I55" s="350">
        <v>74.8</v>
      </c>
      <c r="J55" s="351">
        <v>98.85</v>
      </c>
      <c r="K55" s="340"/>
      <c r="L55" s="313">
        <v>14</v>
      </c>
      <c r="M55" s="314" t="s">
        <v>58</v>
      </c>
      <c r="N55" s="352">
        <v>79547</v>
      </c>
      <c r="O55" s="352">
        <v>94291</v>
      </c>
      <c r="P55" s="352">
        <v>96210</v>
      </c>
      <c r="Q55" s="352">
        <v>-1919</v>
      </c>
      <c r="R55" s="352">
        <v>33000</v>
      </c>
      <c r="S55" s="352">
        <v>1925</v>
      </c>
      <c r="T55" s="352">
        <v>-49669</v>
      </c>
      <c r="U55" s="351">
        <v>-318.5</v>
      </c>
    </row>
    <row r="56" spans="1:21" ht="20.25" thickBot="1">
      <c r="A56" s="340"/>
      <c r="B56" s="340"/>
      <c r="C56" s="353"/>
      <c r="D56" s="354"/>
      <c r="E56" s="354"/>
      <c r="F56" s="354"/>
      <c r="G56" s="354"/>
      <c r="H56" s="354"/>
      <c r="I56" s="355"/>
      <c r="J56" s="356"/>
      <c r="K56" s="340"/>
      <c r="L56" s="340"/>
      <c r="M56" s="340"/>
      <c r="N56" s="357"/>
      <c r="O56" s="358"/>
      <c r="P56" s="358"/>
      <c r="Q56" s="358"/>
      <c r="R56" s="358"/>
      <c r="S56" s="358"/>
      <c r="T56" s="358"/>
      <c r="U56" s="356"/>
    </row>
    <row r="57" spans="1:21" ht="20.25" thickBot="1">
      <c r="A57" s="359"/>
      <c r="B57" s="360" t="s">
        <v>102</v>
      </c>
      <c r="C57" s="361">
        <v>101.54</v>
      </c>
      <c r="D57" s="361">
        <v>102.14</v>
      </c>
      <c r="E57" s="361">
        <v>102.14</v>
      </c>
      <c r="F57" s="361">
        <v>101.55</v>
      </c>
      <c r="G57" s="361">
        <v>102.14</v>
      </c>
      <c r="H57" s="361">
        <v>102.14</v>
      </c>
      <c r="I57" s="361">
        <v>75.25</v>
      </c>
      <c r="J57" s="362">
        <v>99.48</v>
      </c>
      <c r="K57" s="340"/>
      <c r="L57" s="359"/>
      <c r="M57" s="360" t="s">
        <v>102</v>
      </c>
      <c r="N57" s="363">
        <v>1087294</v>
      </c>
      <c r="O57" s="363">
        <v>1074763</v>
      </c>
      <c r="P57" s="363">
        <v>1066245</v>
      </c>
      <c r="Q57" s="363">
        <v>8518</v>
      </c>
      <c r="R57" s="363">
        <v>376169</v>
      </c>
      <c r="S57" s="363">
        <v>21323</v>
      </c>
      <c r="T57" s="363">
        <v>-384961</v>
      </c>
      <c r="U57" s="362">
        <v>-1141.5</v>
      </c>
    </row>
  </sheetData>
  <sheetProtection/>
  <printOptions horizontalCentered="1" verticalCentered="1"/>
  <pageMargins left="0.2362204724409449" right="0" top="0.5905511811023623" bottom="0" header="0.5118110236220472" footer="0.5118110236220472"/>
  <pageSetup fitToHeight="1" fitToWidth="1" horizontalDpi="300" verticalDpi="300" orientation="landscape" paperSize="9" scale="38" r:id="rId1"/>
  <headerFooter alignWithMargins="0">
    <oddHeader>&amp;R&amp;"Arial,Kurzíva"&amp;16Kapitola B.3.II&amp;"Arial,Obyčejné"
&amp;"Arial,Tučné"Tabulka č.5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V34"/>
  <sheetViews>
    <sheetView zoomScale="81" zoomScaleNormal="81" zoomScalePageLayoutView="0" workbookViewId="0" topLeftCell="A1">
      <selection activeCell="B11" sqref="B11"/>
    </sheetView>
  </sheetViews>
  <sheetFormatPr defaultColWidth="9.140625" defaultRowHeight="12.75"/>
  <cols>
    <col min="1" max="1" width="86.28125" style="0" bestFit="1" customWidth="1"/>
    <col min="2" max="2" width="20.28125" style="0" customWidth="1"/>
    <col min="3" max="3" width="15.7109375" style="0" bestFit="1" customWidth="1"/>
    <col min="4" max="4" width="15.28125" style="0" customWidth="1"/>
    <col min="5" max="5" width="13.57421875" style="0" customWidth="1"/>
    <col min="6" max="6" width="15.7109375" style="0" bestFit="1" customWidth="1"/>
    <col min="7" max="7" width="13.28125" style="0" customWidth="1"/>
    <col min="8" max="8" width="13.421875" style="0" bestFit="1" customWidth="1"/>
    <col min="9" max="9" width="11.140625" style="0" customWidth="1"/>
    <col min="10" max="10" width="10.28125" style="0" customWidth="1"/>
    <col min="11" max="11" width="12.421875" style="0" customWidth="1"/>
  </cols>
  <sheetData>
    <row r="1" spans="1:9" s="558" customFormat="1" ht="27" thickBot="1">
      <c r="A1" s="364" t="s">
        <v>148</v>
      </c>
      <c r="I1" s="559"/>
    </row>
    <row r="2" spans="7:8" s="560" customFormat="1" ht="18.75" thickBot="1">
      <c r="G2" s="561"/>
      <c r="H2" s="562" t="s">
        <v>72</v>
      </c>
    </row>
    <row r="3" spans="1:20" s="617" customFormat="1" ht="24" thickBot="1">
      <c r="A3" s="635" t="s">
        <v>149</v>
      </c>
      <c r="B3" s="563" t="s">
        <v>150</v>
      </c>
      <c r="C3" s="564" t="s">
        <v>77</v>
      </c>
      <c r="D3" s="564"/>
      <c r="E3" s="564"/>
      <c r="F3" s="564"/>
      <c r="G3" s="564"/>
      <c r="H3" s="565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</row>
    <row r="4" spans="1:20" s="617" customFormat="1" ht="24" thickBot="1">
      <c r="A4" s="636"/>
      <c r="B4" s="568" t="s">
        <v>3</v>
      </c>
      <c r="C4" s="568" t="s">
        <v>151</v>
      </c>
      <c r="D4" s="569" t="s">
        <v>152</v>
      </c>
      <c r="E4" s="570" t="s">
        <v>81</v>
      </c>
      <c r="F4" s="570" t="s">
        <v>153</v>
      </c>
      <c r="G4" s="570" t="s">
        <v>83</v>
      </c>
      <c r="H4" s="570" t="s">
        <v>64</v>
      </c>
      <c r="I4" s="571" t="s">
        <v>99</v>
      </c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</row>
    <row r="5" spans="1:20" s="617" customFormat="1" ht="26.25" thickBot="1">
      <c r="A5" s="567"/>
      <c r="B5" s="572"/>
      <c r="C5" s="573"/>
      <c r="D5" s="574"/>
      <c r="E5" s="574"/>
      <c r="F5" s="574"/>
      <c r="G5" s="574"/>
      <c r="H5" s="574"/>
      <c r="I5" s="565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</row>
    <row r="6" spans="1:14" s="619" customFormat="1" ht="27" thickBot="1">
      <c r="A6" s="575" t="s">
        <v>154</v>
      </c>
      <c r="B6" s="576">
        <f>C6+F6+G6+H6</f>
        <v>704900</v>
      </c>
      <c r="C6" s="577">
        <f>D6+E6</f>
        <v>479522</v>
      </c>
      <c r="D6" s="577">
        <v>476565</v>
      </c>
      <c r="E6" s="577">
        <v>2957</v>
      </c>
      <c r="F6" s="577">
        <v>167831</v>
      </c>
      <c r="G6" s="577">
        <v>9530</v>
      </c>
      <c r="H6" s="577">
        <v>48017</v>
      </c>
      <c r="I6" s="578">
        <v>355</v>
      </c>
      <c r="J6" s="618"/>
      <c r="K6" s="558"/>
      <c r="L6" s="558"/>
      <c r="M6" s="558"/>
      <c r="N6" s="558"/>
    </row>
    <row r="7" spans="1:10" s="620" customFormat="1" ht="21" thickBot="1">
      <c r="A7" s="579" t="s">
        <v>155</v>
      </c>
      <c r="B7" s="580"/>
      <c r="C7" s="580"/>
      <c r="D7" s="580"/>
      <c r="E7" s="580"/>
      <c r="F7" s="580"/>
      <c r="G7" s="580"/>
      <c r="H7" s="580"/>
      <c r="I7" s="580"/>
      <c r="J7" s="580"/>
    </row>
    <row r="8" spans="1:22" s="620" customFormat="1" ht="24" thickBot="1">
      <c r="A8" s="581" t="s">
        <v>156</v>
      </c>
      <c r="B8" s="582">
        <f>B10+B11</f>
        <v>515544</v>
      </c>
      <c r="C8" s="583">
        <f aca="true" t="shared" si="0" ref="C8:I8">C10+C11</f>
        <v>376308</v>
      </c>
      <c r="D8" s="583">
        <f t="shared" si="0"/>
        <v>376308</v>
      </c>
      <c r="E8" s="583">
        <f t="shared" si="0"/>
        <v>0</v>
      </c>
      <c r="F8" s="583">
        <f t="shared" si="0"/>
        <v>131710</v>
      </c>
      <c r="G8" s="583">
        <f t="shared" si="0"/>
        <v>7526</v>
      </c>
      <c r="H8" s="583">
        <f t="shared" si="0"/>
        <v>0</v>
      </c>
      <c r="I8" s="584">
        <f t="shared" si="0"/>
        <v>0</v>
      </c>
      <c r="J8" s="604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</row>
    <row r="9" spans="1:10" s="620" customFormat="1" ht="21" thickBot="1">
      <c r="A9" s="579" t="s">
        <v>155</v>
      </c>
      <c r="B9" s="580"/>
      <c r="C9" s="580"/>
      <c r="D9" s="580"/>
      <c r="E9" s="580"/>
      <c r="F9" s="580"/>
      <c r="G9" s="580"/>
      <c r="H9" s="580"/>
      <c r="I9" s="580"/>
      <c r="J9" s="580"/>
    </row>
    <row r="10" spans="1:10" s="595" customFormat="1" ht="21" thickBot="1">
      <c r="A10" s="585" t="s">
        <v>157</v>
      </c>
      <c r="B10" s="586">
        <f>C10+F10+G10+H10</f>
        <v>390640</v>
      </c>
      <c r="C10" s="587">
        <f>D10+E10</f>
        <v>285138</v>
      </c>
      <c r="D10" s="587">
        <v>285138</v>
      </c>
      <c r="E10" s="587">
        <v>0</v>
      </c>
      <c r="F10" s="587">
        <v>99800</v>
      </c>
      <c r="G10" s="587">
        <v>5702</v>
      </c>
      <c r="H10" s="587">
        <v>0</v>
      </c>
      <c r="I10" s="588">
        <v>0</v>
      </c>
      <c r="J10" s="621"/>
    </row>
    <row r="11" spans="1:10" s="595" customFormat="1" ht="21" thickBot="1">
      <c r="A11" s="585" t="s">
        <v>158</v>
      </c>
      <c r="B11" s="589">
        <f>C11+F11+G11+H11</f>
        <v>124904</v>
      </c>
      <c r="C11" s="590">
        <f>D11+E11</f>
        <v>91170</v>
      </c>
      <c r="D11" s="590">
        <v>91170</v>
      </c>
      <c r="E11" s="590">
        <v>0</v>
      </c>
      <c r="F11" s="590">
        <v>31910</v>
      </c>
      <c r="G11" s="590">
        <v>1824</v>
      </c>
      <c r="H11" s="590">
        <v>0</v>
      </c>
      <c r="I11" s="591">
        <v>0</v>
      </c>
      <c r="J11" s="621"/>
    </row>
    <row r="12" spans="1:10" s="595" customFormat="1" ht="21" thickBot="1">
      <c r="A12" s="585"/>
      <c r="B12" s="589"/>
      <c r="C12" s="589"/>
      <c r="D12" s="589"/>
      <c r="E12" s="589"/>
      <c r="F12" s="589"/>
      <c r="G12" s="589"/>
      <c r="H12" s="589"/>
      <c r="I12" s="592"/>
      <c r="J12" s="621"/>
    </row>
    <row r="13" spans="1:10" s="595" customFormat="1" ht="24" thickBot="1">
      <c r="A13" s="581" t="s">
        <v>159</v>
      </c>
      <c r="B13" s="593">
        <f>B6-B8</f>
        <v>189356</v>
      </c>
      <c r="C13" s="593">
        <f aca="true" t="shared" si="1" ref="C13:I13">C6-C8</f>
        <v>103214</v>
      </c>
      <c r="D13" s="593">
        <f t="shared" si="1"/>
        <v>100257</v>
      </c>
      <c r="E13" s="593">
        <f t="shared" si="1"/>
        <v>2957</v>
      </c>
      <c r="F13" s="593">
        <f t="shared" si="1"/>
        <v>36121</v>
      </c>
      <c r="G13" s="593">
        <f t="shared" si="1"/>
        <v>2004</v>
      </c>
      <c r="H13" s="593">
        <f t="shared" si="1"/>
        <v>48017</v>
      </c>
      <c r="I13" s="594">
        <f t="shared" si="1"/>
        <v>355</v>
      </c>
      <c r="J13" s="621"/>
    </row>
    <row r="14" spans="1:10" s="595" customFormat="1" ht="21" thickBot="1">
      <c r="A14" s="595" t="s">
        <v>160</v>
      </c>
      <c r="B14" s="235"/>
      <c r="C14" s="596"/>
      <c r="D14" s="596"/>
      <c r="E14" s="596"/>
      <c r="F14" s="596"/>
      <c r="G14" s="596"/>
      <c r="H14" s="596"/>
      <c r="I14" s="597"/>
      <c r="J14" s="621"/>
    </row>
    <row r="15" spans="1:10" s="620" customFormat="1" ht="21" thickBot="1">
      <c r="A15" s="598" t="s">
        <v>161</v>
      </c>
      <c r="B15" s="599">
        <f>SUM(B17:B20)</f>
        <v>40000</v>
      </c>
      <c r="C15" s="580"/>
      <c r="D15" s="580"/>
      <c r="E15" s="580"/>
      <c r="F15" s="580"/>
      <c r="G15" s="580"/>
      <c r="H15" s="580"/>
      <c r="I15" s="580"/>
      <c r="J15" s="580"/>
    </row>
    <row r="16" spans="1:10" s="595" customFormat="1" ht="21" thickBot="1">
      <c r="A16" s="597" t="s">
        <v>162</v>
      </c>
      <c r="B16"/>
      <c r="C16" s="600"/>
      <c r="D16" s="601" t="s">
        <v>163</v>
      </c>
      <c r="E16" s="600"/>
      <c r="F16" s="600"/>
      <c r="G16" s="600"/>
      <c r="H16" s="600"/>
      <c r="I16" s="600"/>
      <c r="J16" s="600"/>
    </row>
    <row r="17" spans="1:12" s="620" customFormat="1" ht="23.25">
      <c r="A17" s="602" t="s">
        <v>164</v>
      </c>
      <c r="B17" s="603">
        <v>10000</v>
      </c>
      <c r="C17" s="580"/>
      <c r="D17" s="604" t="s">
        <v>165</v>
      </c>
      <c r="E17" s="604"/>
      <c r="F17" s="604"/>
      <c r="G17" s="604"/>
      <c r="H17" s="604"/>
      <c r="I17" s="604"/>
      <c r="J17" s="604"/>
      <c r="K17" s="566"/>
      <c r="L17" s="566"/>
    </row>
    <row r="18" spans="1:12" s="620" customFormat="1" ht="23.25">
      <c r="A18" s="605" t="s">
        <v>183</v>
      </c>
      <c r="B18" s="606">
        <v>10000</v>
      </c>
      <c r="C18" s="580"/>
      <c r="D18" s="604" t="s">
        <v>166</v>
      </c>
      <c r="E18" s="604"/>
      <c r="F18" s="604"/>
      <c r="G18" s="604"/>
      <c r="H18" s="604"/>
      <c r="I18" s="604"/>
      <c r="J18" s="604"/>
      <c r="K18" s="566"/>
      <c r="L18" s="566"/>
    </row>
    <row r="19" spans="1:12" s="620" customFormat="1" ht="23.25">
      <c r="A19" s="605" t="s">
        <v>167</v>
      </c>
      <c r="B19" s="606">
        <v>10000</v>
      </c>
      <c r="C19" s="580"/>
      <c r="D19" s="604" t="s">
        <v>168</v>
      </c>
      <c r="E19" s="604"/>
      <c r="F19" s="604"/>
      <c r="G19" s="604"/>
      <c r="H19" s="604"/>
      <c r="I19" s="604"/>
      <c r="J19" s="604"/>
      <c r="K19" s="566"/>
      <c r="L19" s="566"/>
    </row>
    <row r="20" spans="1:10" s="620" customFormat="1" ht="21" thickBot="1">
      <c r="A20" s="607" t="s">
        <v>169</v>
      </c>
      <c r="B20" s="608">
        <v>10000</v>
      </c>
      <c r="C20" s="580"/>
      <c r="D20" s="580"/>
      <c r="E20" s="580"/>
      <c r="F20" s="580"/>
      <c r="G20" s="580"/>
      <c r="H20" s="580"/>
      <c r="I20" s="580"/>
      <c r="J20" s="580"/>
    </row>
    <row r="21" ht="13.5" thickBot="1"/>
    <row r="22" spans="1:10" s="620" customFormat="1" ht="21" thickBot="1">
      <c r="A22" s="598" t="s">
        <v>170</v>
      </c>
      <c r="B22" s="599">
        <f>SUM(B24:B34)</f>
        <v>149356</v>
      </c>
      <c r="C22" s="580"/>
      <c r="D22" s="580"/>
      <c r="E22" s="580"/>
      <c r="F22" s="580"/>
      <c r="G22" s="580"/>
      <c r="H22" s="580"/>
      <c r="I22" s="580"/>
      <c r="J22" s="580"/>
    </row>
    <row r="23" spans="1:10" s="617" customFormat="1" ht="21" thickBot="1">
      <c r="A23" s="579" t="s">
        <v>171</v>
      </c>
      <c r="B23" s="609"/>
      <c r="C23" s="610"/>
      <c r="D23" s="610"/>
      <c r="E23" s="610"/>
      <c r="F23" s="610"/>
      <c r="G23" s="610"/>
      <c r="H23" s="610"/>
      <c r="I23" s="610"/>
      <c r="J23" s="610"/>
    </row>
    <row r="24" spans="1:2" s="560" customFormat="1" ht="20.25">
      <c r="A24" s="611" t="s">
        <v>172</v>
      </c>
      <c r="B24" s="612">
        <v>7500</v>
      </c>
    </row>
    <row r="25" spans="1:2" s="560" customFormat="1" ht="20.25">
      <c r="A25" s="613" t="s">
        <v>173</v>
      </c>
      <c r="B25" s="614">
        <v>1000</v>
      </c>
    </row>
    <row r="26" spans="1:2" s="560" customFormat="1" ht="20.25">
      <c r="A26" s="613" t="s">
        <v>174</v>
      </c>
      <c r="B26" s="614">
        <v>2000</v>
      </c>
    </row>
    <row r="27" spans="1:2" s="560" customFormat="1" ht="20.25">
      <c r="A27" s="613" t="s">
        <v>175</v>
      </c>
      <c r="B27" s="614">
        <v>2000</v>
      </c>
    </row>
    <row r="28" spans="1:19" s="622" customFormat="1" ht="20.25">
      <c r="A28" s="613" t="s">
        <v>176</v>
      </c>
      <c r="B28" s="614">
        <v>70000</v>
      </c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</row>
    <row r="29" spans="1:2" s="560" customFormat="1" ht="20.25">
      <c r="A29" s="613" t="s">
        <v>177</v>
      </c>
      <c r="B29" s="614">
        <v>10000</v>
      </c>
    </row>
    <row r="30" spans="1:2" s="560" customFormat="1" ht="20.25">
      <c r="A30" s="613" t="s">
        <v>178</v>
      </c>
      <c r="B30" s="614">
        <v>5000</v>
      </c>
    </row>
    <row r="31" spans="1:2" s="560" customFormat="1" ht="20.25">
      <c r="A31" s="613" t="s">
        <v>179</v>
      </c>
      <c r="B31" s="614">
        <v>10000</v>
      </c>
    </row>
    <row r="32" spans="1:2" s="560" customFormat="1" ht="20.25">
      <c r="A32" s="613" t="s">
        <v>180</v>
      </c>
      <c r="B32" s="614">
        <v>12000</v>
      </c>
    </row>
    <row r="33" spans="1:2" s="560" customFormat="1" ht="20.25">
      <c r="A33" s="613" t="s">
        <v>181</v>
      </c>
      <c r="B33" s="614">
        <v>10000</v>
      </c>
    </row>
    <row r="34" spans="1:2" s="560" customFormat="1" ht="21" thickBot="1">
      <c r="A34" s="615" t="s">
        <v>182</v>
      </c>
      <c r="B34" s="616">
        <v>19856</v>
      </c>
    </row>
  </sheetData>
  <sheetProtection/>
  <mergeCells count="1">
    <mergeCell ref="A3:A4"/>
  </mergeCells>
  <printOptions horizontalCentered="1" verticalCentered="1"/>
  <pageMargins left="0.5905511811023623" right="0.5905511811023623" top="0.984251968503937" bottom="0" header="0.5118110236220472" footer="0.5118110236220472"/>
  <pageSetup fitToHeight="1" fitToWidth="1" horizontalDpi="1200" verticalDpi="1200" orientation="landscape" paperSize="9" scale="63" r:id="rId1"/>
  <headerFooter alignWithMargins="0">
    <oddHeader>&amp;R&amp;"Arial,Kurzíva"Kapitola B.3.II&amp;"Arial,Obyčejné"
&amp;"Arial,Tučné"Tabulka č.6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2008-02-26T08:36:07Z</cp:lastPrinted>
  <dcterms:created xsi:type="dcterms:W3CDTF">2005-03-23T13:09:30Z</dcterms:created>
  <dcterms:modified xsi:type="dcterms:W3CDTF">2008-02-26T08:36:31Z</dcterms:modified>
  <cp:category/>
  <cp:version/>
  <cp:contentType/>
  <cp:contentStatus/>
</cp:coreProperties>
</file>