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0_odbor\101_oddělení\Rozpočet\2023\Zveřejnění na web a věstník\Web\Web Matroš\"/>
    </mc:Choice>
  </mc:AlternateContent>
  <xr:revisionPtr revIDLastSave="0" documentId="13_ncr:1_{E9B9ED69-E526-454A-9D0E-5A5D24B5EE66}" xr6:coauthVersionLast="47" xr6:coauthVersionMax="47" xr10:uidLastSave="{00000000-0000-0000-0000-000000000000}"/>
  <bookViews>
    <workbookView xWindow="-28920" yWindow="-1860" windowWidth="29040" windowHeight="17520" xr2:uid="{DC171F5A-5F8C-4A13-8735-8CC7F10BA592}"/>
  </bookViews>
  <sheets>
    <sheet name="Příloha č.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2" l="1"/>
  <c r="B28" i="2"/>
  <c r="B18" i="2"/>
  <c r="B63" i="2" l="1"/>
  <c r="B48" i="2"/>
  <c r="B43" i="2"/>
  <c r="B13" i="2"/>
  <c r="B53" i="2"/>
  <c r="B58" i="2"/>
  <c r="B23" i="2"/>
  <c r="B38" i="2"/>
  <c r="B68" i="2"/>
  <c r="B8" i="2"/>
  <c r="B33" i="2"/>
  <c r="H23" i="2" l="1"/>
  <c r="K8" i="2"/>
  <c r="K18" i="2"/>
  <c r="J13" i="2"/>
  <c r="K13" i="2"/>
  <c r="I8" i="2"/>
  <c r="L13" i="2"/>
  <c r="L18" i="2"/>
  <c r="L8" i="2"/>
  <c r="B78" i="2"/>
  <c r="H8" i="2"/>
  <c r="H18" i="2"/>
  <c r="K23" i="2"/>
  <c r="H13" i="2"/>
  <c r="H28" i="2" l="1"/>
  <c r="H33" i="2"/>
  <c r="I13" i="2"/>
  <c r="K28" i="2"/>
  <c r="J8" i="2"/>
  <c r="H38" i="2" l="1"/>
  <c r="K33" i="2"/>
  <c r="I18" i="2"/>
  <c r="L23" i="2"/>
  <c r="L28" i="2"/>
  <c r="H43" i="2" l="1"/>
  <c r="K38" i="2"/>
  <c r="L33" i="2"/>
  <c r="H48" i="2"/>
  <c r="J23" i="2"/>
  <c r="I23" i="2"/>
  <c r="J18" i="2"/>
  <c r="I28" i="2" l="1"/>
  <c r="L38" i="2"/>
  <c r="J28" i="2" l="1"/>
  <c r="K43" i="2"/>
  <c r="H53" i="2"/>
  <c r="J33" i="2"/>
  <c r="I33" i="2"/>
  <c r="K48" i="2"/>
  <c r="H58" i="2" l="1"/>
  <c r="L43" i="2"/>
  <c r="L48" i="2"/>
  <c r="J38" i="2"/>
  <c r="I38" i="2"/>
  <c r="K53" i="2"/>
  <c r="K58" i="2" l="1"/>
  <c r="I43" i="2"/>
  <c r="H63" i="2"/>
  <c r="L53" i="2"/>
  <c r="H68" i="2" l="1"/>
  <c r="J43" i="2"/>
  <c r="J48" i="2"/>
  <c r="I48" i="2"/>
  <c r="H73" i="2" l="1"/>
  <c r="H78" i="2" s="1"/>
  <c r="L58" i="2"/>
  <c r="J53" i="2"/>
  <c r="I53" i="2"/>
  <c r="K63" i="2"/>
  <c r="L63" i="2"/>
  <c r="K68" i="2"/>
  <c r="K73" i="2" l="1"/>
  <c r="K78" i="2" s="1"/>
  <c r="L68" i="2"/>
  <c r="J58" i="2"/>
  <c r="I58" i="2"/>
  <c r="I63" i="2" l="1"/>
  <c r="L73" i="2"/>
  <c r="L78" i="2" s="1"/>
  <c r="J63" i="2" l="1"/>
  <c r="J68" i="2"/>
  <c r="I68" i="2"/>
  <c r="J73" i="2" l="1"/>
  <c r="J78" i="2" s="1"/>
  <c r="I73" i="2"/>
  <c r="I78" i="2" s="1"/>
</calcChain>
</file>

<file path=xl/sharedStrings.xml><?xml version="1.0" encoding="utf-8"?>
<sst xmlns="http://schemas.openxmlformats.org/spreadsheetml/2006/main" count="137" uniqueCount="32">
  <si>
    <t>Kategorie / Kraj</t>
  </si>
  <si>
    <t>Prostředky na platy v Kč</t>
  </si>
  <si>
    <t>ONIV celkem v Kč</t>
  </si>
  <si>
    <t>Počet zaměstnanců</t>
  </si>
  <si>
    <t>Opravný koeficient</t>
  </si>
  <si>
    <t>Odvody a příděl FKSP celkem v Kč</t>
  </si>
  <si>
    <t>Rodinná skupina dětského domova</t>
  </si>
  <si>
    <t>x</t>
  </si>
  <si>
    <t>Ubytovaný v internátě</t>
  </si>
  <si>
    <t>Ubytovaný v domově mládeže</t>
  </si>
  <si>
    <t>Dítě, žák, student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</si>
  <si>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</si>
  <si>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</si>
  <si>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</si>
  <si>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</si>
  <si>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</si>
  <si>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</si>
  <si>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</si>
  <si>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</si>
  <si>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</si>
  <si>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</si>
  <si>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</si>
  <si>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</si>
  <si>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</si>
  <si>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</si>
  <si>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RgŠ celkem</t>
  </si>
  <si>
    <t>NIV celkem v Kč</t>
  </si>
  <si>
    <t xml:space="preserve"> z toho</t>
  </si>
  <si>
    <t xml:space="preserve">z toho </t>
  </si>
  <si>
    <t>Výkony 2022/23</t>
  </si>
  <si>
    <t>Republikové normativy 2023</t>
  </si>
  <si>
    <t>Rozpis finančních  prostředků podle § 161a a 161b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</si>
</sst>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00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2" fillId="0" borderId="4" xfId="0" applyFont="1" applyBorder="1"/>
    <xf numFmtId="3" fontId="2" fillId="0" borderId="15" xfId="0" applyNumberFormat="1" applyFont="1" applyBorder="1"/>
    <xf numFmtId="3" fontId="2" fillId="0" borderId="17" xfId="0" applyNumberFormat="1" applyFont="1" applyBorder="1"/>
    <xf numFmtId="0" fontId="2" fillId="0" borderId="18" xfId="0" applyFont="1" applyBorder="1"/>
    <xf numFmtId="3" fontId="2" fillId="0" borderId="21" xfId="0" applyNumberFormat="1" applyFont="1" applyBorder="1"/>
    <xf numFmtId="0" fontId="2" fillId="0" borderId="22" xfId="0" applyFont="1" applyBorder="1" applyAlignment="1">
      <alignment horizontal="center"/>
    </xf>
    <xf numFmtId="3" fontId="2" fillId="0" borderId="23" xfId="0" applyNumberFormat="1" applyFont="1" applyBorder="1"/>
    <xf numFmtId="4" fontId="2" fillId="0" borderId="19" xfId="0" applyNumberFormat="1" applyFont="1" applyBorder="1"/>
    <xf numFmtId="0" fontId="2" fillId="0" borderId="24" xfId="0" applyFont="1" applyBorder="1"/>
    <xf numFmtId="4" fontId="2" fillId="0" borderId="25" xfId="0" applyNumberFormat="1" applyFont="1" applyBorder="1"/>
    <xf numFmtId="3" fontId="2" fillId="0" borderId="26" xfId="0" applyNumberFormat="1" applyFont="1" applyBorder="1"/>
    <xf numFmtId="3" fontId="2" fillId="0" borderId="9" xfId="0" applyNumberFormat="1" applyFont="1" applyBorder="1"/>
    <xf numFmtId="0" fontId="1" fillId="2" borderId="27" xfId="0" applyFont="1" applyFill="1" applyBorder="1"/>
    <xf numFmtId="4" fontId="1" fillId="2" borderId="2" xfId="0" applyNumberFormat="1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 applyAlignment="1">
      <alignment horizontal="center"/>
    </xf>
    <xf numFmtId="3" fontId="1" fillId="2" borderId="31" xfId="0" applyNumberFormat="1" applyFont="1" applyFill="1" applyBorder="1"/>
    <xf numFmtId="3" fontId="1" fillId="2" borderId="32" xfId="0" applyNumberFormat="1" applyFont="1" applyFill="1" applyBorder="1"/>
    <xf numFmtId="4" fontId="1" fillId="2" borderId="34" xfId="0" applyNumberFormat="1" applyFont="1" applyFill="1" applyBorder="1"/>
    <xf numFmtId="3" fontId="1" fillId="2" borderId="35" xfId="0" applyNumberFormat="1" applyFont="1" applyFill="1" applyBorder="1"/>
    <xf numFmtId="3" fontId="1" fillId="2" borderId="36" xfId="0" applyNumberFormat="1" applyFont="1" applyFill="1" applyBorder="1"/>
    <xf numFmtId="0" fontId="1" fillId="0" borderId="4" xfId="0" applyFont="1" applyBorder="1"/>
    <xf numFmtId="0" fontId="1" fillId="0" borderId="18" xfId="0" applyFont="1" applyBorder="1"/>
    <xf numFmtId="0" fontId="1" fillId="0" borderId="24" xfId="0" applyFont="1" applyBorder="1"/>
    <xf numFmtId="4" fontId="1" fillId="2" borderId="28" xfId="0" applyNumberFormat="1" applyFont="1" applyFill="1" applyBorder="1"/>
    <xf numFmtId="3" fontId="2" fillId="0" borderId="41" xfId="0" applyNumberFormat="1" applyFont="1" applyBorder="1"/>
    <xf numFmtId="3" fontId="2" fillId="0" borderId="42" xfId="0" applyNumberFormat="1" applyFont="1" applyBorder="1"/>
    <xf numFmtId="0" fontId="2" fillId="0" borderId="42" xfId="0" applyFont="1" applyBorder="1"/>
    <xf numFmtId="0" fontId="2" fillId="0" borderId="43" xfId="0" applyFont="1" applyBorder="1" applyAlignment="1">
      <alignment horizontal="center"/>
    </xf>
    <xf numFmtId="3" fontId="2" fillId="0" borderId="44" xfId="0" applyNumberFormat="1" applyFont="1" applyBorder="1"/>
    <xf numFmtId="0" fontId="2" fillId="0" borderId="13" xfId="0" applyFont="1" applyBorder="1" applyAlignment="1">
      <alignment horizontal="center"/>
    </xf>
    <xf numFmtId="4" fontId="1" fillId="2" borderId="45" xfId="0" applyNumberFormat="1" applyFont="1" applyFill="1" applyBorder="1"/>
    <xf numFmtId="3" fontId="2" fillId="0" borderId="10" xfId="0" applyNumberFormat="1" applyFont="1" applyBorder="1"/>
    <xf numFmtId="4" fontId="2" fillId="0" borderId="3" xfId="0" applyNumberFormat="1" applyFont="1" applyBorder="1"/>
    <xf numFmtId="164" fontId="0" fillId="0" borderId="0" xfId="0" applyNumberFormat="1"/>
    <xf numFmtId="4" fontId="1" fillId="0" borderId="3" xfId="0" applyNumberFormat="1" applyFont="1" applyBorder="1"/>
    <xf numFmtId="3" fontId="1" fillId="0" borderId="41" xfId="0" applyNumberFormat="1" applyFont="1" applyBorder="1"/>
    <xf numFmtId="0" fontId="1" fillId="0" borderId="43" xfId="0" applyFont="1" applyBorder="1" applyAlignment="1">
      <alignment horizontal="center"/>
    </xf>
    <xf numFmtId="3" fontId="1" fillId="0" borderId="3" xfId="0" applyNumberFormat="1" applyFont="1" applyBorder="1"/>
    <xf numFmtId="4" fontId="1" fillId="0" borderId="19" xfId="0" applyNumberFormat="1" applyFont="1" applyBorder="1"/>
    <xf numFmtId="0" fontId="1" fillId="0" borderId="22" xfId="0" applyFont="1" applyBorder="1" applyAlignment="1">
      <alignment horizontal="center"/>
    </xf>
    <xf numFmtId="3" fontId="1" fillId="0" borderId="19" xfId="0" applyNumberFormat="1" applyFont="1" applyBorder="1"/>
    <xf numFmtId="4" fontId="1" fillId="0" borderId="25" xfId="0" applyNumberFormat="1" applyFont="1" applyBorder="1"/>
    <xf numFmtId="0" fontId="1" fillId="0" borderId="13" xfId="0" applyFont="1" applyBorder="1" applyAlignment="1">
      <alignment horizontal="center"/>
    </xf>
    <xf numFmtId="3" fontId="1" fillId="0" borderId="25" xfId="0" applyNumberFormat="1" applyFont="1" applyBorder="1"/>
    <xf numFmtId="3" fontId="0" fillId="0" borderId="0" xfId="0" applyNumberFormat="1"/>
    <xf numFmtId="0" fontId="5" fillId="0" borderId="4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6" xfId="0" applyNumberFormat="1" applyFont="1" applyBorder="1"/>
    <xf numFmtId="165" fontId="2" fillId="0" borderId="21" xfId="0" applyNumberFormat="1" applyFont="1" applyBorder="1"/>
    <xf numFmtId="164" fontId="2" fillId="0" borderId="22" xfId="0" applyNumberFormat="1" applyFont="1" applyBorder="1"/>
    <xf numFmtId="165" fontId="2" fillId="0" borderId="10" xfId="0" applyNumberFormat="1" applyFont="1" applyBorder="1"/>
    <xf numFmtId="164" fontId="2" fillId="0" borderId="12" xfId="0" applyNumberFormat="1" applyFont="1" applyBorder="1"/>
    <xf numFmtId="164" fontId="1" fillId="2" borderId="33" xfId="0" applyNumberFormat="1" applyFont="1" applyFill="1" applyBorder="1"/>
    <xf numFmtId="164" fontId="1" fillId="0" borderId="3" xfId="0" applyNumberFormat="1" applyFont="1" applyBorder="1"/>
    <xf numFmtId="4" fontId="0" fillId="0" borderId="0" xfId="0" applyNumberFormat="1"/>
    <xf numFmtId="164" fontId="1" fillId="0" borderId="19" xfId="0" applyNumberFormat="1" applyFont="1" applyBorder="1"/>
    <xf numFmtId="164" fontId="1" fillId="0" borderId="25" xfId="0" applyNumberFormat="1" applyFont="1" applyBorder="1"/>
    <xf numFmtId="164" fontId="1" fillId="2" borderId="37" xfId="0" applyNumberFormat="1" applyFont="1" applyFill="1" applyBorder="1"/>
    <xf numFmtId="0" fontId="6" fillId="0" borderId="0" xfId="0" applyFont="1"/>
    <xf numFmtId="165" fontId="0" fillId="0" borderId="0" xfId="0" applyNumberFormat="1"/>
    <xf numFmtId="2" fontId="0" fillId="0" borderId="0" xfId="0" applyNumberFormat="1"/>
    <xf numFmtId="0" fontId="1" fillId="0" borderId="42" xfId="0" applyFont="1" applyBorder="1"/>
    <xf numFmtId="165" fontId="1" fillId="0" borderId="21" xfId="0" applyNumberFormat="1" applyFont="1" applyBorder="1"/>
    <xf numFmtId="165" fontId="1" fillId="0" borderId="10" xfId="0" applyNumberFormat="1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1" fillId="2" borderId="48" xfId="0" applyFont="1" applyFill="1" applyBorder="1"/>
    <xf numFmtId="4" fontId="1" fillId="2" borderId="38" xfId="0" applyNumberFormat="1" applyFont="1" applyFill="1" applyBorder="1"/>
    <xf numFmtId="3" fontId="1" fillId="2" borderId="40" xfId="0" applyNumberFormat="1" applyFont="1" applyFill="1" applyBorder="1"/>
    <xf numFmtId="3" fontId="1" fillId="2" borderId="11" xfId="0" applyNumberFormat="1" applyFont="1" applyFill="1" applyBorder="1"/>
    <xf numFmtId="164" fontId="1" fillId="2" borderId="14" xfId="0" applyNumberFormat="1" applyFont="1" applyFill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Normální" xfId="0" builtinId="0"/>
    <cellStyle name="Normální 2" xfId="1" xr:uid="{68E2574A-E780-4819-B60E-836FF8622206}"/>
  </cellStyles>
  <dxfs count="0"/>
  <tableStyles count="1" defaultTableStyle="TableStyleMedium2" defaultPivotStyle="PivotStyleLight16">
    <tableStyle name="Invisible" pivot="0" table="0" count="0" xr9:uid="{43737417-FD72-43D0-9B92-3138D07E55D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3625-3406-496F-BCAF-D69C9A971713}">
  <dimension ref="A1:T82"/>
  <sheetViews>
    <sheetView tabSelected="1" zoomScaleNormal="100" workbookViewId="0">
      <pane ySplit="3" topLeftCell="A16" activePane="bottomLeft" state="frozen"/>
      <selection pane="bottomLeft" sqref="A1:A3"/>
    </sheetView>
  </sheetViews>
  <sheetFormatPr defaultRowHeight="15" x14ac:dyDescent="0.25"/>
  <cols>
    <col min="1" max="1" width="39.5703125" bestFit="1" customWidth="1"/>
    <col min="2" max="3" width="11.140625" customWidth="1"/>
    <col min="6" max="6" width="12.140625" customWidth="1"/>
    <col min="8" max="8" width="16" bestFit="1" customWidth="1"/>
    <col min="9" max="9" width="13.42578125" customWidth="1"/>
    <col min="10" max="10" width="12.42578125" customWidth="1"/>
    <col min="11" max="11" width="11.28515625" customWidth="1"/>
    <col min="12" max="12" width="13.85546875" style="36" bestFit="1" customWidth="1"/>
    <col min="14" max="14" width="18.28515625" bestFit="1" customWidth="1"/>
  </cols>
  <sheetData>
    <row r="1" spans="1:12" x14ac:dyDescent="0.25">
      <c r="A1" s="76" t="s">
        <v>0</v>
      </c>
      <c r="B1" s="79" t="s">
        <v>29</v>
      </c>
      <c r="C1" s="82" t="s">
        <v>30</v>
      </c>
      <c r="D1" s="83"/>
      <c r="E1" s="83"/>
      <c r="F1" s="83"/>
      <c r="G1" s="84"/>
      <c r="H1" s="85" t="s">
        <v>31</v>
      </c>
      <c r="I1" s="86"/>
      <c r="J1" s="86"/>
      <c r="K1" s="86"/>
      <c r="L1" s="87"/>
    </row>
    <row r="2" spans="1:12" ht="18" customHeight="1" x14ac:dyDescent="0.25">
      <c r="A2" s="77"/>
      <c r="B2" s="80"/>
      <c r="C2" s="88" t="s">
        <v>26</v>
      </c>
      <c r="D2" s="90" t="s">
        <v>27</v>
      </c>
      <c r="E2" s="91"/>
      <c r="F2" s="92" t="s">
        <v>3</v>
      </c>
      <c r="G2" s="94" t="s">
        <v>4</v>
      </c>
      <c r="H2" s="96" t="s">
        <v>26</v>
      </c>
      <c r="I2" s="90" t="s">
        <v>28</v>
      </c>
      <c r="J2" s="91"/>
      <c r="K2" s="91"/>
      <c r="L2" s="74" t="s">
        <v>3</v>
      </c>
    </row>
    <row r="3" spans="1:12" ht="23.25" thickBot="1" x14ac:dyDescent="0.3">
      <c r="A3" s="78"/>
      <c r="B3" s="81"/>
      <c r="C3" s="89"/>
      <c r="D3" s="48" t="s">
        <v>1</v>
      </c>
      <c r="E3" s="49" t="s">
        <v>2</v>
      </c>
      <c r="F3" s="93"/>
      <c r="G3" s="95"/>
      <c r="H3" s="97"/>
      <c r="I3" s="49" t="s">
        <v>1</v>
      </c>
      <c r="J3" s="49" t="s">
        <v>5</v>
      </c>
      <c r="K3" s="49" t="s">
        <v>2</v>
      </c>
      <c r="L3" s="75"/>
    </row>
    <row r="4" spans="1:12" x14ac:dyDescent="0.25">
      <c r="A4" s="1" t="s">
        <v>6</v>
      </c>
      <c r="B4" s="35">
        <v>20</v>
      </c>
      <c r="C4" s="27">
        <v>3510263</v>
      </c>
      <c r="D4" s="27">
        <v>2569538</v>
      </c>
      <c r="E4" s="28">
        <v>20830</v>
      </c>
      <c r="F4" s="29">
        <v>5.0811000000000002</v>
      </c>
      <c r="G4" s="30" t="s">
        <v>7</v>
      </c>
      <c r="H4" s="3">
        <v>70205260</v>
      </c>
      <c r="I4" s="2">
        <v>51390760</v>
      </c>
      <c r="J4" s="2">
        <v>18397900</v>
      </c>
      <c r="K4" s="2">
        <v>416600</v>
      </c>
      <c r="L4" s="50">
        <v>101.622</v>
      </c>
    </row>
    <row r="5" spans="1:12" x14ac:dyDescent="0.25">
      <c r="A5" s="4" t="s">
        <v>8</v>
      </c>
      <c r="B5" s="8">
        <v>150</v>
      </c>
      <c r="C5" s="7">
        <v>155077</v>
      </c>
      <c r="D5" s="7">
        <v>113434</v>
      </c>
      <c r="E5" s="5">
        <v>1034</v>
      </c>
      <c r="F5" s="51">
        <v>0.2329</v>
      </c>
      <c r="G5" s="6" t="s">
        <v>7</v>
      </c>
      <c r="H5" s="7">
        <v>23261550</v>
      </c>
      <c r="I5" s="5">
        <v>17015100</v>
      </c>
      <c r="J5" s="5">
        <v>6091350</v>
      </c>
      <c r="K5" s="5">
        <v>155100</v>
      </c>
      <c r="L5" s="52">
        <v>34.931699999999999</v>
      </c>
    </row>
    <row r="6" spans="1:12" x14ac:dyDescent="0.25">
      <c r="A6" s="4" t="s">
        <v>9</v>
      </c>
      <c r="B6" s="8">
        <v>1969</v>
      </c>
      <c r="C6" s="7">
        <v>48855</v>
      </c>
      <c r="D6" s="7">
        <v>35741</v>
      </c>
      <c r="E6" s="5">
        <v>319</v>
      </c>
      <c r="F6" s="51">
        <v>8.0500000000000002E-2</v>
      </c>
      <c r="G6" s="6" t="s">
        <v>7</v>
      </c>
      <c r="H6" s="7">
        <v>96195495</v>
      </c>
      <c r="I6" s="5">
        <v>70374029</v>
      </c>
      <c r="J6" s="5">
        <v>25193355</v>
      </c>
      <c r="K6" s="5">
        <v>628111</v>
      </c>
      <c r="L6" s="52">
        <v>158.59360000000001</v>
      </c>
    </row>
    <row r="7" spans="1:12" ht="15.75" thickBot="1" x14ac:dyDescent="0.3">
      <c r="A7" s="9" t="s">
        <v>10</v>
      </c>
      <c r="B7" s="10">
        <v>206195.85</v>
      </c>
      <c r="C7" s="31">
        <v>8835</v>
      </c>
      <c r="D7" s="31">
        <v>6444</v>
      </c>
      <c r="E7" s="34">
        <v>84</v>
      </c>
      <c r="F7" s="53">
        <v>1.8800000000000001E-2</v>
      </c>
      <c r="G7" s="32">
        <v>1.0002599999999999</v>
      </c>
      <c r="H7" s="11">
        <v>1822213987</v>
      </c>
      <c r="I7" s="12">
        <v>1329071526</v>
      </c>
      <c r="J7" s="12">
        <v>475817506</v>
      </c>
      <c r="K7" s="12">
        <v>17324955</v>
      </c>
      <c r="L7" s="54">
        <v>3883.2064</v>
      </c>
    </row>
    <row r="8" spans="1:12" ht="15.75" thickBot="1" x14ac:dyDescent="0.3">
      <c r="A8" s="13" t="s">
        <v>11</v>
      </c>
      <c r="B8" s="14">
        <f>SUM(B4:B7)</f>
        <v>208334.85</v>
      </c>
      <c r="C8" s="33"/>
      <c r="D8" s="16"/>
      <c r="E8" s="16"/>
      <c r="F8" s="16"/>
      <c r="G8" s="17"/>
      <c r="H8" s="18">
        <f>SUM(H4:H7)</f>
        <v>2011876292</v>
      </c>
      <c r="I8" s="19">
        <f>SUM(I4:I7)</f>
        <v>1467851415</v>
      </c>
      <c r="J8" s="19">
        <f>SUM(J4:J7)</f>
        <v>525500111</v>
      </c>
      <c r="K8" s="19">
        <f>SUM(K4:K7)</f>
        <v>18524766</v>
      </c>
      <c r="L8" s="55">
        <f>SUM(L4:L7)</f>
        <v>4178.3536999999997</v>
      </c>
    </row>
    <row r="9" spans="1:12" x14ac:dyDescent="0.25">
      <c r="A9" s="1" t="s">
        <v>6</v>
      </c>
      <c r="B9" s="35">
        <v>63</v>
      </c>
      <c r="C9" s="27">
        <v>3510263</v>
      </c>
      <c r="D9" s="27">
        <v>2569538</v>
      </c>
      <c r="E9" s="27">
        <v>20830</v>
      </c>
      <c r="F9" s="29">
        <v>5.0811000000000002</v>
      </c>
      <c r="G9" s="30" t="s">
        <v>7</v>
      </c>
      <c r="H9" s="3">
        <v>221146569</v>
      </c>
      <c r="I9" s="2">
        <v>161880894</v>
      </c>
      <c r="J9" s="2">
        <v>57953385</v>
      </c>
      <c r="K9" s="2">
        <v>1312290</v>
      </c>
      <c r="L9" s="50">
        <v>320.10930000000002</v>
      </c>
    </row>
    <row r="10" spans="1:12" x14ac:dyDescent="0.25">
      <c r="A10" s="4" t="s">
        <v>8</v>
      </c>
      <c r="B10" s="8">
        <v>96</v>
      </c>
      <c r="C10" s="27">
        <v>155077</v>
      </c>
      <c r="D10" s="27">
        <v>113434</v>
      </c>
      <c r="E10" s="27">
        <v>1034</v>
      </c>
      <c r="F10" s="51">
        <v>0.2329</v>
      </c>
      <c r="G10" s="6" t="s">
        <v>7</v>
      </c>
      <c r="H10" s="7">
        <v>14887392</v>
      </c>
      <c r="I10" s="5">
        <v>10889664</v>
      </c>
      <c r="J10" s="5">
        <v>3898464</v>
      </c>
      <c r="K10" s="5">
        <v>99264</v>
      </c>
      <c r="L10" s="52">
        <v>22.356300000000001</v>
      </c>
    </row>
    <row r="11" spans="1:12" x14ac:dyDescent="0.25">
      <c r="A11" s="4" t="s">
        <v>9</v>
      </c>
      <c r="B11" s="8">
        <v>3076</v>
      </c>
      <c r="C11" s="27">
        <v>48855</v>
      </c>
      <c r="D11" s="27">
        <v>35741</v>
      </c>
      <c r="E11" s="27">
        <v>319</v>
      </c>
      <c r="F11" s="51">
        <v>8.0500000000000002E-2</v>
      </c>
      <c r="G11" s="6" t="s">
        <v>7</v>
      </c>
      <c r="H11" s="7">
        <v>150277980</v>
      </c>
      <c r="I11" s="5">
        <v>109939316</v>
      </c>
      <c r="J11" s="5">
        <v>39357420</v>
      </c>
      <c r="K11" s="5">
        <v>981244</v>
      </c>
      <c r="L11" s="52">
        <v>247.75720000000001</v>
      </c>
    </row>
    <row r="12" spans="1:12" ht="15.75" thickBot="1" x14ac:dyDescent="0.3">
      <c r="A12" s="9" t="s">
        <v>10</v>
      </c>
      <c r="B12" s="10">
        <v>232229.15000000002</v>
      </c>
      <c r="C12" s="27">
        <v>8835</v>
      </c>
      <c r="D12" s="27">
        <v>6444</v>
      </c>
      <c r="E12" s="27">
        <v>84</v>
      </c>
      <c r="F12" s="53">
        <v>1.8800000000000001E-2</v>
      </c>
      <c r="G12" s="32">
        <v>1.0051600000000001</v>
      </c>
      <c r="H12" s="11">
        <v>2062331542</v>
      </c>
      <c r="I12" s="12">
        <v>1504206503</v>
      </c>
      <c r="J12" s="12">
        <v>538517133</v>
      </c>
      <c r="K12" s="12">
        <v>19607906</v>
      </c>
      <c r="L12" s="54">
        <v>4394.9058999999997</v>
      </c>
    </row>
    <row r="13" spans="1:12" ht="15.75" thickBot="1" x14ac:dyDescent="0.3">
      <c r="A13" s="13" t="s">
        <v>12</v>
      </c>
      <c r="B13" s="14">
        <f>SUM(B9:B12)</f>
        <v>235464.15000000002</v>
      </c>
      <c r="C13" s="33"/>
      <c r="D13" s="16"/>
      <c r="E13" s="16"/>
      <c r="F13" s="16"/>
      <c r="G13" s="17"/>
      <c r="H13" s="18">
        <f>SUM(H9:H12)</f>
        <v>2448643483</v>
      </c>
      <c r="I13" s="19">
        <f>SUM(I9:I12)</f>
        <v>1786916377</v>
      </c>
      <c r="J13" s="19">
        <f>SUM(J9:J12)</f>
        <v>639726402</v>
      </c>
      <c r="K13" s="19">
        <f>SUM(K9:K12)</f>
        <v>22000704</v>
      </c>
      <c r="L13" s="55">
        <f>SUM(L9:L12)</f>
        <v>4985.1286999999993</v>
      </c>
    </row>
    <row r="14" spans="1:12" x14ac:dyDescent="0.25">
      <c r="A14" s="1" t="s">
        <v>6</v>
      </c>
      <c r="B14" s="35">
        <v>34</v>
      </c>
      <c r="C14" s="27">
        <v>3510263</v>
      </c>
      <c r="D14" s="27">
        <v>2569538</v>
      </c>
      <c r="E14" s="27">
        <v>20830</v>
      </c>
      <c r="F14" s="29">
        <v>5.0811000000000002</v>
      </c>
      <c r="G14" s="30" t="s">
        <v>7</v>
      </c>
      <c r="H14" s="3">
        <v>119348942</v>
      </c>
      <c r="I14" s="2">
        <v>87364292</v>
      </c>
      <c r="J14" s="2">
        <v>31276430</v>
      </c>
      <c r="K14" s="2">
        <v>708220</v>
      </c>
      <c r="L14" s="50">
        <v>172.75739999999999</v>
      </c>
    </row>
    <row r="15" spans="1:12" x14ac:dyDescent="0.25">
      <c r="A15" s="4" t="s">
        <v>8</v>
      </c>
      <c r="B15" s="8">
        <v>50</v>
      </c>
      <c r="C15" s="27">
        <v>155077</v>
      </c>
      <c r="D15" s="27">
        <v>113434</v>
      </c>
      <c r="E15" s="27">
        <v>1034</v>
      </c>
      <c r="F15" s="51">
        <v>0.2329</v>
      </c>
      <c r="G15" s="6" t="s">
        <v>7</v>
      </c>
      <c r="H15" s="7">
        <v>7753850</v>
      </c>
      <c r="I15" s="5">
        <v>5671700</v>
      </c>
      <c r="J15" s="5">
        <v>2030450</v>
      </c>
      <c r="K15" s="5">
        <v>51700</v>
      </c>
      <c r="L15" s="52">
        <v>11.6439</v>
      </c>
    </row>
    <row r="16" spans="1:12" x14ac:dyDescent="0.25">
      <c r="A16" s="4" t="s">
        <v>9</v>
      </c>
      <c r="B16" s="8">
        <v>5132</v>
      </c>
      <c r="C16" s="27">
        <v>48855</v>
      </c>
      <c r="D16" s="27">
        <v>35741</v>
      </c>
      <c r="E16" s="27">
        <v>319</v>
      </c>
      <c r="F16" s="51">
        <v>8.0500000000000002E-2</v>
      </c>
      <c r="G16" s="6" t="s">
        <v>7</v>
      </c>
      <c r="H16" s="7">
        <v>250723860</v>
      </c>
      <c r="I16" s="5">
        <v>183422812</v>
      </c>
      <c r="J16" s="5">
        <v>65663940</v>
      </c>
      <c r="K16" s="5">
        <v>1637108</v>
      </c>
      <c r="L16" s="52">
        <v>413.35820000000001</v>
      </c>
    </row>
    <row r="17" spans="1:12" ht="15.75" thickBot="1" x14ac:dyDescent="0.3">
      <c r="A17" s="9" t="s">
        <v>10</v>
      </c>
      <c r="B17" s="10">
        <v>107662.05</v>
      </c>
      <c r="C17" s="27">
        <v>8835</v>
      </c>
      <c r="D17" s="27">
        <v>6444</v>
      </c>
      <c r="E17" s="27">
        <v>84</v>
      </c>
      <c r="F17" s="53">
        <v>1.8800000000000001E-2</v>
      </c>
      <c r="G17" s="32">
        <v>1.01017</v>
      </c>
      <c r="H17" s="11">
        <v>960867857</v>
      </c>
      <c r="I17" s="12">
        <v>700829934</v>
      </c>
      <c r="J17" s="12">
        <v>250902337</v>
      </c>
      <c r="K17" s="12">
        <v>9135586</v>
      </c>
      <c r="L17" s="54">
        <v>2047.6454000000001</v>
      </c>
    </row>
    <row r="18" spans="1:12" ht="15.75" thickBot="1" x14ac:dyDescent="0.3">
      <c r="A18" s="13" t="s">
        <v>13</v>
      </c>
      <c r="B18" s="14">
        <f>SUM(B14:B17)</f>
        <v>112878.05</v>
      </c>
      <c r="C18" s="33"/>
      <c r="D18" s="16"/>
      <c r="E18" s="16"/>
      <c r="F18" s="16"/>
      <c r="G18" s="17"/>
      <c r="H18" s="18">
        <f>SUM(H14:H17)</f>
        <v>1338694509</v>
      </c>
      <c r="I18" s="19">
        <f>SUM(I14:I17)</f>
        <v>977288738</v>
      </c>
      <c r="J18" s="19">
        <f>SUM(J14:J17)</f>
        <v>349873157</v>
      </c>
      <c r="K18" s="19">
        <f>SUM(K14:K17)</f>
        <v>11532614</v>
      </c>
      <c r="L18" s="55">
        <f>SUM(L14:L17)</f>
        <v>2645.4049</v>
      </c>
    </row>
    <row r="19" spans="1:12" x14ac:dyDescent="0.25">
      <c r="A19" s="1" t="s">
        <v>6</v>
      </c>
      <c r="B19" s="35">
        <v>37</v>
      </c>
      <c r="C19" s="27">
        <v>3510263</v>
      </c>
      <c r="D19" s="27">
        <v>2569538</v>
      </c>
      <c r="E19" s="27">
        <v>20830</v>
      </c>
      <c r="F19" s="29">
        <v>5.0811000000000002</v>
      </c>
      <c r="G19" s="30" t="s">
        <v>7</v>
      </c>
      <c r="H19" s="3">
        <v>129879731</v>
      </c>
      <c r="I19" s="2">
        <v>95072906</v>
      </c>
      <c r="J19" s="2">
        <v>34036115</v>
      </c>
      <c r="K19" s="2">
        <v>770710</v>
      </c>
      <c r="L19" s="50">
        <v>188.00069999999999</v>
      </c>
    </row>
    <row r="20" spans="1:12" x14ac:dyDescent="0.25">
      <c r="A20" s="4" t="s">
        <v>8</v>
      </c>
      <c r="B20" s="8">
        <v>41</v>
      </c>
      <c r="C20" s="27">
        <v>155077</v>
      </c>
      <c r="D20" s="27">
        <v>113434</v>
      </c>
      <c r="E20" s="27">
        <v>1034</v>
      </c>
      <c r="F20" s="51">
        <v>0.2329</v>
      </c>
      <c r="G20" s="6" t="s">
        <v>7</v>
      </c>
      <c r="H20" s="7">
        <v>6358157</v>
      </c>
      <c r="I20" s="5">
        <v>4650794</v>
      </c>
      <c r="J20" s="5">
        <v>1664969</v>
      </c>
      <c r="K20" s="5">
        <v>42394</v>
      </c>
      <c r="L20" s="52">
        <v>9.548</v>
      </c>
    </row>
    <row r="21" spans="1:12" x14ac:dyDescent="0.25">
      <c r="A21" s="4" t="s">
        <v>9</v>
      </c>
      <c r="B21" s="8">
        <v>2600</v>
      </c>
      <c r="C21" s="27">
        <v>48855</v>
      </c>
      <c r="D21" s="27">
        <v>35741</v>
      </c>
      <c r="E21" s="27">
        <v>319</v>
      </c>
      <c r="F21" s="51">
        <v>8.0500000000000002E-2</v>
      </c>
      <c r="G21" s="6" t="s">
        <v>7</v>
      </c>
      <c r="H21" s="7">
        <v>127023000</v>
      </c>
      <c r="I21" s="5">
        <v>92926600</v>
      </c>
      <c r="J21" s="5">
        <v>33267000</v>
      </c>
      <c r="K21" s="5">
        <v>829400</v>
      </c>
      <c r="L21" s="52">
        <v>209.41759999999999</v>
      </c>
    </row>
    <row r="22" spans="1:12" ht="15.75" thickBot="1" x14ac:dyDescent="0.3">
      <c r="A22" s="9" t="s">
        <v>10</v>
      </c>
      <c r="B22" s="10">
        <v>95783.299999999988</v>
      </c>
      <c r="C22" s="27">
        <v>8835</v>
      </c>
      <c r="D22" s="27">
        <v>6444</v>
      </c>
      <c r="E22" s="27">
        <v>84</v>
      </c>
      <c r="F22" s="53">
        <v>1.8800000000000001E-2</v>
      </c>
      <c r="G22" s="32">
        <v>1.0085900000000001</v>
      </c>
      <c r="H22" s="11">
        <v>853514704</v>
      </c>
      <c r="I22" s="12">
        <v>622529570</v>
      </c>
      <c r="J22" s="12">
        <v>222870223</v>
      </c>
      <c r="K22" s="12">
        <v>8114911</v>
      </c>
      <c r="L22" s="54">
        <v>1818.8717999999999</v>
      </c>
    </row>
    <row r="23" spans="1:12" ht="15.75" thickBot="1" x14ac:dyDescent="0.3">
      <c r="A23" s="13" t="s">
        <v>14</v>
      </c>
      <c r="B23" s="14">
        <f>SUM(B19:B22)</f>
        <v>98461.299999999988</v>
      </c>
      <c r="C23" s="33"/>
      <c r="D23" s="16"/>
      <c r="E23" s="16"/>
      <c r="F23" s="16"/>
      <c r="G23" s="17"/>
      <c r="H23" s="18">
        <f>SUM(H19:H22)</f>
        <v>1116775592</v>
      </c>
      <c r="I23" s="19">
        <f>SUM(I19:I22)</f>
        <v>815179870</v>
      </c>
      <c r="J23" s="19">
        <f>SUM(J19:J22)</f>
        <v>291838307</v>
      </c>
      <c r="K23" s="19">
        <f>SUM(K19:K22)</f>
        <v>9757415</v>
      </c>
      <c r="L23" s="55">
        <f>SUM(L19:L22)</f>
        <v>2225.8380999999999</v>
      </c>
    </row>
    <row r="24" spans="1:12" x14ac:dyDescent="0.25">
      <c r="A24" s="1" t="s">
        <v>6</v>
      </c>
      <c r="B24" s="35">
        <v>27</v>
      </c>
      <c r="C24" s="27">
        <v>3510263</v>
      </c>
      <c r="D24" s="27">
        <v>2569538</v>
      </c>
      <c r="E24" s="27">
        <v>20830</v>
      </c>
      <c r="F24" s="29">
        <v>5.0811000000000002</v>
      </c>
      <c r="G24" s="30" t="s">
        <v>7</v>
      </c>
      <c r="H24" s="3">
        <v>94777101</v>
      </c>
      <c r="I24" s="2">
        <v>69377526</v>
      </c>
      <c r="J24" s="2">
        <v>24837165</v>
      </c>
      <c r="K24" s="2">
        <v>562410</v>
      </c>
      <c r="L24" s="50">
        <v>137.18969999999999</v>
      </c>
    </row>
    <row r="25" spans="1:12" x14ac:dyDescent="0.25">
      <c r="A25" s="4" t="s">
        <v>8</v>
      </c>
      <c r="B25" s="8">
        <v>0</v>
      </c>
      <c r="C25" s="27">
        <v>155077</v>
      </c>
      <c r="D25" s="27">
        <v>113434</v>
      </c>
      <c r="E25" s="27">
        <v>1034</v>
      </c>
      <c r="F25" s="51">
        <v>0.2329</v>
      </c>
      <c r="G25" s="6" t="s">
        <v>7</v>
      </c>
      <c r="H25" s="7">
        <v>0</v>
      </c>
      <c r="I25" s="5">
        <v>0</v>
      </c>
      <c r="J25" s="5">
        <v>0</v>
      </c>
      <c r="K25" s="5">
        <v>0</v>
      </c>
      <c r="L25" s="52">
        <v>0</v>
      </c>
    </row>
    <row r="26" spans="1:12" x14ac:dyDescent="0.25">
      <c r="A26" s="4" t="s">
        <v>9</v>
      </c>
      <c r="B26" s="8">
        <v>1211</v>
      </c>
      <c r="C26" s="27">
        <v>48855</v>
      </c>
      <c r="D26" s="27">
        <v>35741</v>
      </c>
      <c r="E26" s="27">
        <v>319</v>
      </c>
      <c r="F26" s="51">
        <v>8.0500000000000002E-2</v>
      </c>
      <c r="G26" s="6" t="s">
        <v>7</v>
      </c>
      <c r="H26" s="7">
        <v>59163405</v>
      </c>
      <c r="I26" s="5">
        <v>43282351</v>
      </c>
      <c r="J26" s="5">
        <v>15494745</v>
      </c>
      <c r="K26" s="5">
        <v>386309</v>
      </c>
      <c r="L26" s="52">
        <v>97.540300000000002</v>
      </c>
    </row>
    <row r="27" spans="1:12" ht="15.75" thickBot="1" x14ac:dyDescent="0.3">
      <c r="A27" s="9" t="s">
        <v>10</v>
      </c>
      <c r="B27" s="10">
        <v>44315</v>
      </c>
      <c r="C27" s="27">
        <v>8835</v>
      </c>
      <c r="D27" s="27">
        <v>6444</v>
      </c>
      <c r="E27" s="27">
        <v>84</v>
      </c>
      <c r="F27" s="53">
        <v>1.8800000000000001E-2</v>
      </c>
      <c r="G27" s="32">
        <v>1.00814</v>
      </c>
      <c r="H27" s="11">
        <v>394710022</v>
      </c>
      <c r="I27" s="12">
        <v>287890366</v>
      </c>
      <c r="J27" s="12">
        <v>103066895</v>
      </c>
      <c r="K27" s="12">
        <v>3752761</v>
      </c>
      <c r="L27" s="54">
        <v>841.14189999999996</v>
      </c>
    </row>
    <row r="28" spans="1:12" ht="15.75" thickBot="1" x14ac:dyDescent="0.3">
      <c r="A28" s="13" t="s">
        <v>15</v>
      </c>
      <c r="B28" s="14">
        <f>SUM(B24:B27)</f>
        <v>45553</v>
      </c>
      <c r="C28" s="33"/>
      <c r="D28" s="16"/>
      <c r="E28" s="16"/>
      <c r="F28" s="16"/>
      <c r="G28" s="17"/>
      <c r="H28" s="18">
        <f>SUM(H24:H27)</f>
        <v>548650528</v>
      </c>
      <c r="I28" s="19">
        <f>SUM(I24:I27)</f>
        <v>400550243</v>
      </c>
      <c r="J28" s="19">
        <f>SUM(J24:J27)</f>
        <v>143398805</v>
      </c>
      <c r="K28" s="19">
        <f>SUM(K24:K27)</f>
        <v>4701480</v>
      </c>
      <c r="L28" s="55">
        <f>SUM(L24:L27)</f>
        <v>1075.8718999999999</v>
      </c>
    </row>
    <row r="29" spans="1:12" x14ac:dyDescent="0.25">
      <c r="A29" s="1" t="s">
        <v>6</v>
      </c>
      <c r="B29" s="35">
        <v>96</v>
      </c>
      <c r="C29" s="27">
        <v>3510263</v>
      </c>
      <c r="D29" s="27">
        <v>2569538</v>
      </c>
      <c r="E29" s="27">
        <v>20830</v>
      </c>
      <c r="F29" s="29">
        <v>5.0811000000000002</v>
      </c>
      <c r="G29" s="30" t="s">
        <v>7</v>
      </c>
      <c r="H29" s="3">
        <v>336985248</v>
      </c>
      <c r="I29" s="2">
        <v>246675648</v>
      </c>
      <c r="J29" s="2">
        <v>88309920</v>
      </c>
      <c r="K29" s="2">
        <v>1999680</v>
      </c>
      <c r="L29" s="50">
        <v>487.78559999999999</v>
      </c>
    </row>
    <row r="30" spans="1:12" x14ac:dyDescent="0.25">
      <c r="A30" s="4" t="s">
        <v>8</v>
      </c>
      <c r="B30" s="8">
        <v>70</v>
      </c>
      <c r="C30" s="27">
        <v>155077</v>
      </c>
      <c r="D30" s="27">
        <v>113434</v>
      </c>
      <c r="E30" s="27">
        <v>1034</v>
      </c>
      <c r="F30" s="51">
        <v>0.2329</v>
      </c>
      <c r="G30" s="6" t="s">
        <v>7</v>
      </c>
      <c r="H30" s="7">
        <v>10855390</v>
      </c>
      <c r="I30" s="5">
        <v>7940380</v>
      </c>
      <c r="J30" s="5">
        <v>2842630</v>
      </c>
      <c r="K30" s="5">
        <v>72380</v>
      </c>
      <c r="L30" s="52">
        <v>16.301400000000001</v>
      </c>
    </row>
    <row r="31" spans="1:12" x14ac:dyDescent="0.25">
      <c r="A31" s="4" t="s">
        <v>9</v>
      </c>
      <c r="B31" s="8">
        <v>1730</v>
      </c>
      <c r="C31" s="27">
        <v>48855</v>
      </c>
      <c r="D31" s="27">
        <v>35741</v>
      </c>
      <c r="E31" s="27">
        <v>319</v>
      </c>
      <c r="F31" s="51">
        <v>8.0500000000000002E-2</v>
      </c>
      <c r="G31" s="6" t="s">
        <v>7</v>
      </c>
      <c r="H31" s="7">
        <v>84519150</v>
      </c>
      <c r="I31" s="5">
        <v>61831930</v>
      </c>
      <c r="J31" s="5">
        <v>22135350</v>
      </c>
      <c r="K31" s="5">
        <v>551870</v>
      </c>
      <c r="L31" s="52">
        <v>139.3433</v>
      </c>
    </row>
    <row r="32" spans="1:12" ht="15.75" thickBot="1" x14ac:dyDescent="0.3">
      <c r="A32" s="9" t="s">
        <v>10</v>
      </c>
      <c r="B32" s="10">
        <v>129334.05</v>
      </c>
      <c r="C32" s="27">
        <v>8835</v>
      </c>
      <c r="D32" s="27">
        <v>6444</v>
      </c>
      <c r="E32" s="27">
        <v>84</v>
      </c>
      <c r="F32" s="53">
        <v>1.8800000000000001E-2</v>
      </c>
      <c r="G32" s="32">
        <v>1.0044900000000001</v>
      </c>
      <c r="H32" s="11">
        <v>1147796904</v>
      </c>
      <c r="I32" s="12">
        <v>837170713</v>
      </c>
      <c r="J32" s="12">
        <v>299713351</v>
      </c>
      <c r="K32" s="12">
        <v>10912840</v>
      </c>
      <c r="L32" s="54">
        <v>2445.9983000000002</v>
      </c>
    </row>
    <row r="33" spans="1:12" ht="15.75" thickBot="1" x14ac:dyDescent="0.3">
      <c r="A33" s="13" t="s">
        <v>16</v>
      </c>
      <c r="B33" s="14">
        <f>SUM(B29:B32)</f>
        <v>131230.04999999999</v>
      </c>
      <c r="C33" s="33"/>
      <c r="D33" s="16"/>
      <c r="E33" s="16"/>
      <c r="F33" s="16"/>
      <c r="G33" s="17"/>
      <c r="H33" s="18">
        <f>SUM(H29:H32)</f>
        <v>1580156692</v>
      </c>
      <c r="I33" s="19">
        <f>SUM(I29:I32)</f>
        <v>1153618671</v>
      </c>
      <c r="J33" s="19">
        <f>SUM(J29:J32)</f>
        <v>413001251</v>
      </c>
      <c r="K33" s="19">
        <f>SUM(K29:K32)</f>
        <v>13536770</v>
      </c>
      <c r="L33" s="55">
        <f>SUM(L29:L32)</f>
        <v>3089.4286000000002</v>
      </c>
    </row>
    <row r="34" spans="1:12" x14ac:dyDescent="0.25">
      <c r="A34" s="1" t="s">
        <v>6</v>
      </c>
      <c r="B34" s="35">
        <v>29</v>
      </c>
      <c r="C34" s="27">
        <v>3510263</v>
      </c>
      <c r="D34" s="27">
        <v>2569538</v>
      </c>
      <c r="E34" s="27">
        <v>20830</v>
      </c>
      <c r="F34" s="29">
        <v>5.0811000000000002</v>
      </c>
      <c r="G34" s="30" t="s">
        <v>7</v>
      </c>
      <c r="H34" s="3">
        <v>101797627</v>
      </c>
      <c r="I34" s="2">
        <v>74516602</v>
      </c>
      <c r="J34" s="2">
        <v>26676955</v>
      </c>
      <c r="K34" s="2">
        <v>604070</v>
      </c>
      <c r="L34" s="50">
        <v>147.3519</v>
      </c>
    </row>
    <row r="35" spans="1:12" x14ac:dyDescent="0.25">
      <c r="A35" s="4" t="s">
        <v>8</v>
      </c>
      <c r="B35" s="8">
        <v>85</v>
      </c>
      <c r="C35" s="27">
        <v>155077</v>
      </c>
      <c r="D35" s="27">
        <v>113434</v>
      </c>
      <c r="E35" s="27">
        <v>1034</v>
      </c>
      <c r="F35" s="51">
        <v>0.2329</v>
      </c>
      <c r="G35" s="6" t="s">
        <v>7</v>
      </c>
      <c r="H35" s="7">
        <v>13181545</v>
      </c>
      <c r="I35" s="5">
        <v>9641890</v>
      </c>
      <c r="J35" s="5">
        <v>3451765</v>
      </c>
      <c r="K35" s="5">
        <v>87890</v>
      </c>
      <c r="L35" s="52">
        <v>19.794599999999999</v>
      </c>
    </row>
    <row r="36" spans="1:12" x14ac:dyDescent="0.25">
      <c r="A36" s="4" t="s">
        <v>9</v>
      </c>
      <c r="B36" s="8">
        <v>1550</v>
      </c>
      <c r="C36" s="27">
        <v>48855</v>
      </c>
      <c r="D36" s="27">
        <v>35741</v>
      </c>
      <c r="E36" s="27">
        <v>319</v>
      </c>
      <c r="F36" s="51">
        <v>8.0500000000000002E-2</v>
      </c>
      <c r="G36" s="6" t="s">
        <v>7</v>
      </c>
      <c r="H36" s="7">
        <v>75725250</v>
      </c>
      <c r="I36" s="5">
        <v>55398550</v>
      </c>
      <c r="J36" s="5">
        <v>19832250</v>
      </c>
      <c r="K36" s="5">
        <v>494450</v>
      </c>
      <c r="L36" s="52">
        <v>124.8451</v>
      </c>
    </row>
    <row r="37" spans="1:12" ht="15.75" thickBot="1" x14ac:dyDescent="0.3">
      <c r="A37" s="9" t="s">
        <v>10</v>
      </c>
      <c r="B37" s="10">
        <v>73073.799999999988</v>
      </c>
      <c r="C37" s="27">
        <v>8835</v>
      </c>
      <c r="D37" s="27">
        <v>6444</v>
      </c>
      <c r="E37" s="27">
        <v>84</v>
      </c>
      <c r="F37" s="53">
        <v>1.8800000000000001E-2</v>
      </c>
      <c r="G37" s="32">
        <v>1.00471</v>
      </c>
      <c r="H37" s="11">
        <v>648647832</v>
      </c>
      <c r="I37" s="12">
        <v>473105448</v>
      </c>
      <c r="J37" s="12">
        <v>169375274</v>
      </c>
      <c r="K37" s="12">
        <v>6167110</v>
      </c>
      <c r="L37" s="54">
        <v>1382.2928999999999</v>
      </c>
    </row>
    <row r="38" spans="1:12" ht="15.75" thickBot="1" x14ac:dyDescent="0.3">
      <c r="A38" s="15" t="s">
        <v>17</v>
      </c>
      <c r="B38" s="14">
        <f>SUM(B34:B37)</f>
        <v>74737.799999999988</v>
      </c>
      <c r="C38" s="33"/>
      <c r="D38" s="16"/>
      <c r="E38" s="16"/>
      <c r="F38" s="16"/>
      <c r="G38" s="17"/>
      <c r="H38" s="18">
        <f>SUM(H34:H37)</f>
        <v>839352254</v>
      </c>
      <c r="I38" s="19">
        <f>SUM(I34:I37)</f>
        <v>612662490</v>
      </c>
      <c r="J38" s="19">
        <f>SUM(J34:J37)</f>
        <v>219336244</v>
      </c>
      <c r="K38" s="19">
        <f>SUM(K34:K37)</f>
        <v>7353520</v>
      </c>
      <c r="L38" s="55">
        <f>SUM(L34:L37)</f>
        <v>1674.2845</v>
      </c>
    </row>
    <row r="39" spans="1:12" x14ac:dyDescent="0.25">
      <c r="A39" s="1" t="s">
        <v>6</v>
      </c>
      <c r="B39" s="35">
        <v>30</v>
      </c>
      <c r="C39" s="27">
        <v>3510263</v>
      </c>
      <c r="D39" s="27">
        <v>2569538</v>
      </c>
      <c r="E39" s="27">
        <v>20830</v>
      </c>
      <c r="F39" s="29">
        <v>5.0811000000000002</v>
      </c>
      <c r="G39" s="30" t="s">
        <v>7</v>
      </c>
      <c r="H39" s="3">
        <v>105307890</v>
      </c>
      <c r="I39" s="2">
        <v>77086140</v>
      </c>
      <c r="J39" s="2">
        <v>27596850</v>
      </c>
      <c r="K39" s="2">
        <v>624900</v>
      </c>
      <c r="L39" s="50">
        <v>152.43299999999999</v>
      </c>
    </row>
    <row r="40" spans="1:12" x14ac:dyDescent="0.25">
      <c r="A40" s="4" t="s">
        <v>8</v>
      </c>
      <c r="B40" s="8">
        <v>271</v>
      </c>
      <c r="C40" s="27">
        <v>155077</v>
      </c>
      <c r="D40" s="27">
        <v>113434</v>
      </c>
      <c r="E40" s="27">
        <v>1034</v>
      </c>
      <c r="F40" s="51">
        <v>0.2329</v>
      </c>
      <c r="G40" s="6" t="s">
        <v>7</v>
      </c>
      <c r="H40" s="7">
        <v>42025867</v>
      </c>
      <c r="I40" s="5">
        <v>30740614</v>
      </c>
      <c r="J40" s="5">
        <v>11005039</v>
      </c>
      <c r="K40" s="5">
        <v>280214</v>
      </c>
      <c r="L40" s="52">
        <v>63.109900000000003</v>
      </c>
    </row>
    <row r="41" spans="1:12" x14ac:dyDescent="0.25">
      <c r="A41" s="4" t="s">
        <v>9</v>
      </c>
      <c r="B41" s="8">
        <v>3044</v>
      </c>
      <c r="C41" s="27">
        <v>48855</v>
      </c>
      <c r="D41" s="27">
        <v>35741</v>
      </c>
      <c r="E41" s="27">
        <v>319</v>
      </c>
      <c r="F41" s="51">
        <v>8.0500000000000002E-2</v>
      </c>
      <c r="G41" s="6" t="s">
        <v>7</v>
      </c>
      <c r="H41" s="7">
        <v>148714620</v>
      </c>
      <c r="I41" s="5">
        <v>108795604</v>
      </c>
      <c r="J41" s="5">
        <v>38947980</v>
      </c>
      <c r="K41" s="5">
        <v>971036</v>
      </c>
      <c r="L41" s="52">
        <v>245.1797</v>
      </c>
    </row>
    <row r="42" spans="1:12" ht="15.75" thickBot="1" x14ac:dyDescent="0.3">
      <c r="A42" s="9" t="s">
        <v>10</v>
      </c>
      <c r="B42" s="10">
        <v>88978.250000000015</v>
      </c>
      <c r="C42" s="27">
        <v>8835</v>
      </c>
      <c r="D42" s="27">
        <v>6444</v>
      </c>
      <c r="E42" s="27">
        <v>84</v>
      </c>
      <c r="F42" s="53">
        <v>1.8800000000000001E-2</v>
      </c>
      <c r="G42" s="32">
        <v>1.0058199999999999</v>
      </c>
      <c r="H42" s="11">
        <v>790698074</v>
      </c>
      <c r="I42" s="12">
        <v>576712890</v>
      </c>
      <c r="J42" s="12">
        <v>206467511</v>
      </c>
      <c r="K42" s="12">
        <v>7517673</v>
      </c>
      <c r="L42" s="54">
        <v>1685.0073</v>
      </c>
    </row>
    <row r="43" spans="1:12" ht="15.75" thickBot="1" x14ac:dyDescent="0.3">
      <c r="A43" s="15" t="s">
        <v>18</v>
      </c>
      <c r="B43" s="20">
        <f>SUM(B39:B42)</f>
        <v>92323.250000000015</v>
      </c>
      <c r="C43" s="33"/>
      <c r="D43" s="16"/>
      <c r="E43" s="16"/>
      <c r="F43" s="16"/>
      <c r="G43" s="17"/>
      <c r="H43" s="21">
        <f>SUM(H39:H42)</f>
        <v>1086746451</v>
      </c>
      <c r="I43" s="22">
        <f>SUM(I39:I42)</f>
        <v>793335248</v>
      </c>
      <c r="J43" s="22">
        <f>SUM(J39:J42)</f>
        <v>284017380</v>
      </c>
      <c r="K43" s="22">
        <f>SUM(K39:K42)</f>
        <v>9393823</v>
      </c>
      <c r="L43" s="60">
        <f>SUM(L39:L42)</f>
        <v>2145.7298999999998</v>
      </c>
    </row>
    <row r="44" spans="1:12" x14ac:dyDescent="0.25">
      <c r="A44" s="1" t="s">
        <v>6</v>
      </c>
      <c r="B44" s="35">
        <v>25</v>
      </c>
      <c r="C44" s="3">
        <v>3510263</v>
      </c>
      <c r="D44" s="3">
        <v>2569538</v>
      </c>
      <c r="E44" s="3">
        <v>20830</v>
      </c>
      <c r="F44" s="67">
        <v>5.0811000000000002</v>
      </c>
      <c r="G44" s="68" t="s">
        <v>7</v>
      </c>
      <c r="H44" s="3">
        <v>87756575</v>
      </c>
      <c r="I44" s="2">
        <v>64238450</v>
      </c>
      <c r="J44" s="2">
        <v>22997375</v>
      </c>
      <c r="K44" s="2">
        <v>520750</v>
      </c>
      <c r="L44" s="50">
        <v>127.0275</v>
      </c>
    </row>
    <row r="45" spans="1:12" x14ac:dyDescent="0.25">
      <c r="A45" s="4" t="s">
        <v>8</v>
      </c>
      <c r="B45" s="8">
        <v>56</v>
      </c>
      <c r="C45" s="27">
        <v>155077</v>
      </c>
      <c r="D45" s="27">
        <v>113434</v>
      </c>
      <c r="E45" s="27">
        <v>1034</v>
      </c>
      <c r="F45" s="51">
        <v>0.2329</v>
      </c>
      <c r="G45" s="6" t="s">
        <v>7</v>
      </c>
      <c r="H45" s="7">
        <v>8684312</v>
      </c>
      <c r="I45" s="5">
        <v>6352304</v>
      </c>
      <c r="J45" s="5">
        <v>2274104</v>
      </c>
      <c r="K45" s="5">
        <v>57904</v>
      </c>
      <c r="L45" s="52">
        <v>13.0412</v>
      </c>
    </row>
    <row r="46" spans="1:12" x14ac:dyDescent="0.25">
      <c r="A46" s="4" t="s">
        <v>9</v>
      </c>
      <c r="B46" s="8">
        <v>3838</v>
      </c>
      <c r="C46" s="27">
        <v>48855</v>
      </c>
      <c r="D46" s="27">
        <v>35741</v>
      </c>
      <c r="E46" s="27">
        <v>319</v>
      </c>
      <c r="F46" s="51">
        <v>8.0500000000000002E-2</v>
      </c>
      <c r="G46" s="6" t="s">
        <v>7</v>
      </c>
      <c r="H46" s="7">
        <v>187505490</v>
      </c>
      <c r="I46" s="5">
        <v>137173958</v>
      </c>
      <c r="J46" s="5">
        <v>49107210</v>
      </c>
      <c r="K46" s="5">
        <v>1224322</v>
      </c>
      <c r="L46" s="52">
        <v>309.1327</v>
      </c>
    </row>
    <row r="47" spans="1:12" ht="15.75" thickBot="1" x14ac:dyDescent="0.3">
      <c r="A47" s="9" t="s">
        <v>10</v>
      </c>
      <c r="B47" s="10">
        <v>87728.7</v>
      </c>
      <c r="C47" s="27">
        <v>8835</v>
      </c>
      <c r="D47" s="27">
        <v>6444</v>
      </c>
      <c r="E47" s="27">
        <v>84</v>
      </c>
      <c r="F47" s="53">
        <v>1.8800000000000001E-2</v>
      </c>
      <c r="G47" s="32">
        <v>1.0056099999999999</v>
      </c>
      <c r="H47" s="11">
        <v>779431280</v>
      </c>
      <c r="I47" s="12">
        <v>568495209</v>
      </c>
      <c r="J47" s="12">
        <v>203525519</v>
      </c>
      <c r="K47" s="12">
        <v>7410552</v>
      </c>
      <c r="L47" s="54">
        <v>1660.9973</v>
      </c>
    </row>
    <row r="48" spans="1:12" ht="15.75" thickBot="1" x14ac:dyDescent="0.3">
      <c r="A48" s="69" t="s">
        <v>19</v>
      </c>
      <c r="B48" s="70">
        <f>SUM(B44:B47)</f>
        <v>91647.7</v>
      </c>
      <c r="C48" s="33"/>
      <c r="D48" s="16"/>
      <c r="E48" s="16"/>
      <c r="F48" s="16"/>
      <c r="G48" s="17"/>
      <c r="H48" s="71">
        <f>SUM(H44:H47)</f>
        <v>1063377657</v>
      </c>
      <c r="I48" s="72">
        <f>SUM(I44:I47)</f>
        <v>776259921</v>
      </c>
      <c r="J48" s="72">
        <f>SUM(J44:J47)</f>
        <v>277904208</v>
      </c>
      <c r="K48" s="72">
        <f>SUM(K44:K47)</f>
        <v>9213528</v>
      </c>
      <c r="L48" s="73">
        <f>SUM(L44:L47)</f>
        <v>2110.1986999999999</v>
      </c>
    </row>
    <row r="49" spans="1:12" x14ac:dyDescent="0.25">
      <c r="A49" s="1" t="s">
        <v>6</v>
      </c>
      <c r="B49" s="35">
        <v>29</v>
      </c>
      <c r="C49" s="27">
        <v>3510263</v>
      </c>
      <c r="D49" s="27">
        <v>2569538</v>
      </c>
      <c r="E49" s="27">
        <v>20830</v>
      </c>
      <c r="F49" s="29">
        <v>5.0811000000000002</v>
      </c>
      <c r="G49" s="30" t="s">
        <v>7</v>
      </c>
      <c r="H49" s="3">
        <v>101797627</v>
      </c>
      <c r="I49" s="2">
        <v>74516602</v>
      </c>
      <c r="J49" s="2">
        <v>26676955</v>
      </c>
      <c r="K49" s="2">
        <v>604070</v>
      </c>
      <c r="L49" s="50">
        <v>147.3519</v>
      </c>
    </row>
    <row r="50" spans="1:12" x14ac:dyDescent="0.25">
      <c r="A50" s="4" t="s">
        <v>8</v>
      </c>
      <c r="B50" s="8">
        <v>61</v>
      </c>
      <c r="C50" s="27">
        <v>155077</v>
      </c>
      <c r="D50" s="27">
        <v>113434</v>
      </c>
      <c r="E50" s="27">
        <v>1034</v>
      </c>
      <c r="F50" s="51">
        <v>0.2329</v>
      </c>
      <c r="G50" s="6" t="s">
        <v>7</v>
      </c>
      <c r="H50" s="7">
        <v>9459697</v>
      </c>
      <c r="I50" s="5">
        <v>6919474</v>
      </c>
      <c r="J50" s="5">
        <v>2477149</v>
      </c>
      <c r="K50" s="5">
        <v>63074</v>
      </c>
      <c r="L50" s="52">
        <v>14.205500000000001</v>
      </c>
    </row>
    <row r="51" spans="1:12" x14ac:dyDescent="0.25">
      <c r="A51" s="4" t="s">
        <v>9</v>
      </c>
      <c r="B51" s="8">
        <v>2400</v>
      </c>
      <c r="C51" s="27">
        <v>48855</v>
      </c>
      <c r="D51" s="27">
        <v>35741</v>
      </c>
      <c r="E51" s="27">
        <v>319</v>
      </c>
      <c r="F51" s="51">
        <v>8.0500000000000002E-2</v>
      </c>
      <c r="G51" s="6" t="s">
        <v>7</v>
      </c>
      <c r="H51" s="7">
        <v>117252000</v>
      </c>
      <c r="I51" s="5">
        <v>85778400</v>
      </c>
      <c r="J51" s="5">
        <v>30708000</v>
      </c>
      <c r="K51" s="5">
        <v>765600</v>
      </c>
      <c r="L51" s="52">
        <v>193.30860000000001</v>
      </c>
    </row>
    <row r="52" spans="1:12" ht="15.75" thickBot="1" x14ac:dyDescent="0.3">
      <c r="A52" s="9" t="s">
        <v>10</v>
      </c>
      <c r="B52" s="10">
        <v>82225.75</v>
      </c>
      <c r="C52" s="27">
        <v>8835</v>
      </c>
      <c r="D52" s="27">
        <v>6444</v>
      </c>
      <c r="E52" s="27">
        <v>84</v>
      </c>
      <c r="F52" s="53">
        <v>1.8800000000000001E-2</v>
      </c>
      <c r="G52" s="32">
        <v>1.0091699999999999</v>
      </c>
      <c r="H52" s="11">
        <v>733126181</v>
      </c>
      <c r="I52" s="12">
        <v>534721574</v>
      </c>
      <c r="J52" s="12">
        <v>191434307</v>
      </c>
      <c r="K52" s="12">
        <v>6970300</v>
      </c>
      <c r="L52" s="54">
        <v>1562.3194000000001</v>
      </c>
    </row>
    <row r="53" spans="1:12" ht="15.75" thickBot="1" x14ac:dyDescent="0.3">
      <c r="A53" s="13" t="s">
        <v>20</v>
      </c>
      <c r="B53" s="14">
        <f>SUM(B49:B52)</f>
        <v>84715.75</v>
      </c>
      <c r="C53" s="33"/>
      <c r="D53" s="16"/>
      <c r="E53" s="16"/>
      <c r="F53" s="16"/>
      <c r="G53" s="17"/>
      <c r="H53" s="18">
        <f>SUM(H49:H52)</f>
        <v>961635505</v>
      </c>
      <c r="I53" s="19">
        <f>SUM(I49:I52)</f>
        <v>701936050</v>
      </c>
      <c r="J53" s="19">
        <f>SUM(J49:J52)</f>
        <v>251296411</v>
      </c>
      <c r="K53" s="19">
        <f>SUM(K49:K52)</f>
        <v>8403044</v>
      </c>
      <c r="L53" s="55">
        <f>SUM(L49:L52)</f>
        <v>1917.1854000000001</v>
      </c>
    </row>
    <row r="54" spans="1:12" x14ac:dyDescent="0.25">
      <c r="A54" s="1" t="s">
        <v>6</v>
      </c>
      <c r="B54" s="35">
        <v>41</v>
      </c>
      <c r="C54" s="27">
        <v>3510263</v>
      </c>
      <c r="D54" s="27">
        <v>2569538</v>
      </c>
      <c r="E54" s="27">
        <v>20830</v>
      </c>
      <c r="F54" s="29">
        <v>5.0811000000000002</v>
      </c>
      <c r="G54" s="30" t="s">
        <v>7</v>
      </c>
      <c r="H54" s="3">
        <v>143920783</v>
      </c>
      <c r="I54" s="2">
        <v>105351058</v>
      </c>
      <c r="J54" s="2">
        <v>37715695</v>
      </c>
      <c r="K54" s="2">
        <v>854030</v>
      </c>
      <c r="L54" s="50">
        <v>208.32509999999999</v>
      </c>
    </row>
    <row r="55" spans="1:12" x14ac:dyDescent="0.25">
      <c r="A55" s="4" t="s">
        <v>8</v>
      </c>
      <c r="B55" s="8">
        <v>194</v>
      </c>
      <c r="C55" s="27">
        <v>155077</v>
      </c>
      <c r="D55" s="27">
        <v>113434</v>
      </c>
      <c r="E55" s="27">
        <v>1034</v>
      </c>
      <c r="F55" s="51">
        <v>0.2329</v>
      </c>
      <c r="G55" s="6" t="s">
        <v>7</v>
      </c>
      <c r="H55" s="7">
        <v>30084938</v>
      </c>
      <c r="I55" s="5">
        <v>22006196</v>
      </c>
      <c r="J55" s="5">
        <v>7878146</v>
      </c>
      <c r="K55" s="5">
        <v>200596</v>
      </c>
      <c r="L55" s="52">
        <v>45.1783</v>
      </c>
    </row>
    <row r="56" spans="1:12" x14ac:dyDescent="0.25">
      <c r="A56" s="4" t="s">
        <v>9</v>
      </c>
      <c r="B56" s="8">
        <v>3556</v>
      </c>
      <c r="C56" s="27">
        <v>48855</v>
      </c>
      <c r="D56" s="27">
        <v>35741</v>
      </c>
      <c r="E56" s="27">
        <v>319</v>
      </c>
      <c r="F56" s="51">
        <v>8.0500000000000002E-2</v>
      </c>
      <c r="G56" s="6" t="s">
        <v>7</v>
      </c>
      <c r="H56" s="7">
        <v>173728380</v>
      </c>
      <c r="I56" s="5">
        <v>127094996</v>
      </c>
      <c r="J56" s="5">
        <v>45499020</v>
      </c>
      <c r="K56" s="5">
        <v>1134364</v>
      </c>
      <c r="L56" s="52">
        <v>286.41890000000001</v>
      </c>
    </row>
    <row r="57" spans="1:12" ht="15.75" thickBot="1" x14ac:dyDescent="0.3">
      <c r="A57" s="9" t="s">
        <v>10</v>
      </c>
      <c r="B57" s="10">
        <v>193307.8</v>
      </c>
      <c r="C57" s="27">
        <v>8835</v>
      </c>
      <c r="D57" s="27">
        <v>6444</v>
      </c>
      <c r="E57" s="27">
        <v>84</v>
      </c>
      <c r="F57" s="53">
        <v>1.8800000000000001E-2</v>
      </c>
      <c r="G57" s="32">
        <v>1.0039800000000001</v>
      </c>
      <c r="H57" s="11">
        <v>1714671753</v>
      </c>
      <c r="I57" s="12">
        <v>1250633252</v>
      </c>
      <c r="J57" s="12">
        <v>447736019</v>
      </c>
      <c r="K57" s="12">
        <v>16302482</v>
      </c>
      <c r="L57" s="54">
        <v>3654.0297999999998</v>
      </c>
    </row>
    <row r="58" spans="1:12" ht="15.75" thickBot="1" x14ac:dyDescent="0.3">
      <c r="A58" s="13" t="s">
        <v>21</v>
      </c>
      <c r="B58" s="14">
        <f>SUM(B54:B57)</f>
        <v>197098.8</v>
      </c>
      <c r="C58" s="33"/>
      <c r="D58" s="16"/>
      <c r="E58" s="16"/>
      <c r="F58" s="16"/>
      <c r="G58" s="17"/>
      <c r="H58" s="18">
        <f>SUM(H54:H57)</f>
        <v>2062405854</v>
      </c>
      <c r="I58" s="19">
        <f>SUM(I54:I57)</f>
        <v>1505085502</v>
      </c>
      <c r="J58" s="19">
        <f>SUM(J54:J57)</f>
        <v>538828880</v>
      </c>
      <c r="K58" s="19">
        <f>SUM(K54:K57)</f>
        <v>18491472</v>
      </c>
      <c r="L58" s="55">
        <f>SUM(L54:L57)</f>
        <v>4193.9520999999995</v>
      </c>
    </row>
    <row r="59" spans="1:12" x14ac:dyDescent="0.25">
      <c r="A59" s="1" t="s">
        <v>6</v>
      </c>
      <c r="B59" s="35">
        <v>45</v>
      </c>
      <c r="C59" s="27">
        <v>3510263</v>
      </c>
      <c r="D59" s="27">
        <v>2569538</v>
      </c>
      <c r="E59" s="27">
        <v>20830</v>
      </c>
      <c r="F59" s="29">
        <v>5.0811000000000002</v>
      </c>
      <c r="G59" s="30" t="s">
        <v>7</v>
      </c>
      <c r="H59" s="3">
        <v>157961835</v>
      </c>
      <c r="I59" s="2">
        <v>115629210</v>
      </c>
      <c r="J59" s="2">
        <v>41395275</v>
      </c>
      <c r="K59" s="2">
        <v>937350</v>
      </c>
      <c r="L59" s="50">
        <v>228.64949999999999</v>
      </c>
    </row>
    <row r="60" spans="1:12" x14ac:dyDescent="0.25">
      <c r="A60" s="4" t="s">
        <v>8</v>
      </c>
      <c r="B60" s="8">
        <v>112</v>
      </c>
      <c r="C60" s="27">
        <v>155077</v>
      </c>
      <c r="D60" s="27">
        <v>113434</v>
      </c>
      <c r="E60" s="27">
        <v>1034</v>
      </c>
      <c r="F60" s="51">
        <v>0.2329</v>
      </c>
      <c r="G60" s="6" t="s">
        <v>7</v>
      </c>
      <c r="H60" s="7">
        <v>17368624</v>
      </c>
      <c r="I60" s="5">
        <v>12704608</v>
      </c>
      <c r="J60" s="5">
        <v>4548208</v>
      </c>
      <c r="K60" s="5">
        <v>115808</v>
      </c>
      <c r="L60" s="52">
        <v>26.0823</v>
      </c>
    </row>
    <row r="61" spans="1:12" x14ac:dyDescent="0.25">
      <c r="A61" s="4" t="s">
        <v>9</v>
      </c>
      <c r="B61" s="8">
        <v>2516</v>
      </c>
      <c r="C61" s="27">
        <v>48855</v>
      </c>
      <c r="D61" s="27">
        <v>35741</v>
      </c>
      <c r="E61" s="27">
        <v>319</v>
      </c>
      <c r="F61" s="51">
        <v>8.0500000000000002E-2</v>
      </c>
      <c r="G61" s="6" t="s">
        <v>7</v>
      </c>
      <c r="H61" s="7">
        <v>122919180</v>
      </c>
      <c r="I61" s="5">
        <v>89924356</v>
      </c>
      <c r="J61" s="5">
        <v>32192220</v>
      </c>
      <c r="K61" s="5">
        <v>802604</v>
      </c>
      <c r="L61" s="52">
        <v>202.65180000000001</v>
      </c>
    </row>
    <row r="62" spans="1:12" ht="15.75" thickBot="1" x14ac:dyDescent="0.3">
      <c r="A62" s="9" t="s">
        <v>10</v>
      </c>
      <c r="B62" s="10">
        <v>102724.3</v>
      </c>
      <c r="C62" s="27">
        <v>8835</v>
      </c>
      <c r="D62" s="27">
        <v>6444</v>
      </c>
      <c r="E62" s="27">
        <v>84</v>
      </c>
      <c r="F62" s="53">
        <v>1.8800000000000001E-2</v>
      </c>
      <c r="G62" s="32">
        <v>1.00545</v>
      </c>
      <c r="H62" s="11">
        <v>912515443</v>
      </c>
      <c r="I62" s="12">
        <v>665563046</v>
      </c>
      <c r="J62" s="12">
        <v>238276529</v>
      </c>
      <c r="K62" s="12">
        <v>8675868</v>
      </c>
      <c r="L62" s="54">
        <v>1944.6045999999999</v>
      </c>
    </row>
    <row r="63" spans="1:12" ht="15.75" thickBot="1" x14ac:dyDescent="0.3">
      <c r="A63" s="13" t="s">
        <v>22</v>
      </c>
      <c r="B63" s="14">
        <f>SUM(B59:B62)</f>
        <v>105397.3</v>
      </c>
      <c r="C63" s="33"/>
      <c r="D63" s="16"/>
      <c r="E63" s="16"/>
      <c r="F63" s="16"/>
      <c r="G63" s="17"/>
      <c r="H63" s="18">
        <f>SUM(H59:H62)</f>
        <v>1210765082</v>
      </c>
      <c r="I63" s="19">
        <f>SUM(I59:I62)</f>
        <v>883821220</v>
      </c>
      <c r="J63" s="19">
        <f>SUM(J59:J62)</f>
        <v>316412232</v>
      </c>
      <c r="K63" s="19">
        <f>SUM(K59:K62)</f>
        <v>10531630</v>
      </c>
      <c r="L63" s="55">
        <f>SUM(L59:L62)</f>
        <v>2401.9881999999998</v>
      </c>
    </row>
    <row r="64" spans="1:12" x14ac:dyDescent="0.25">
      <c r="A64" s="1" t="s">
        <v>6</v>
      </c>
      <c r="B64" s="35">
        <v>34</v>
      </c>
      <c r="C64" s="27">
        <v>3510263</v>
      </c>
      <c r="D64" s="27">
        <v>2569538</v>
      </c>
      <c r="E64" s="27">
        <v>20830</v>
      </c>
      <c r="F64" s="29">
        <v>5.0811000000000002</v>
      </c>
      <c r="G64" s="30" t="s">
        <v>7</v>
      </c>
      <c r="H64" s="3">
        <v>119348942</v>
      </c>
      <c r="I64" s="2">
        <v>87364292</v>
      </c>
      <c r="J64" s="2">
        <v>31276430</v>
      </c>
      <c r="K64" s="2">
        <v>708220</v>
      </c>
      <c r="L64" s="50">
        <v>172.75739999999999</v>
      </c>
    </row>
    <row r="65" spans="1:20" x14ac:dyDescent="0.25">
      <c r="A65" s="4" t="s">
        <v>8</v>
      </c>
      <c r="B65" s="8">
        <v>94</v>
      </c>
      <c r="C65" s="27">
        <v>155077</v>
      </c>
      <c r="D65" s="27">
        <v>113434</v>
      </c>
      <c r="E65" s="27">
        <v>1034</v>
      </c>
      <c r="F65" s="51">
        <v>0.2329</v>
      </c>
      <c r="G65" s="6" t="s">
        <v>7</v>
      </c>
      <c r="H65" s="7">
        <v>14577238</v>
      </c>
      <c r="I65" s="5">
        <v>10662796</v>
      </c>
      <c r="J65" s="5">
        <v>3817246</v>
      </c>
      <c r="K65" s="5">
        <v>97196</v>
      </c>
      <c r="L65" s="52">
        <v>21.890499999999999</v>
      </c>
    </row>
    <row r="66" spans="1:20" x14ac:dyDescent="0.25">
      <c r="A66" s="4" t="s">
        <v>9</v>
      </c>
      <c r="B66" s="8">
        <v>2542</v>
      </c>
      <c r="C66" s="27">
        <v>48855</v>
      </c>
      <c r="D66" s="27">
        <v>35741</v>
      </c>
      <c r="E66" s="27">
        <v>319</v>
      </c>
      <c r="F66" s="51">
        <v>8.0500000000000002E-2</v>
      </c>
      <c r="G66" s="6" t="s">
        <v>7</v>
      </c>
      <c r="H66" s="7">
        <v>124189410</v>
      </c>
      <c r="I66" s="5">
        <v>90853622</v>
      </c>
      <c r="J66" s="5">
        <v>32524890</v>
      </c>
      <c r="K66" s="5">
        <v>810898</v>
      </c>
      <c r="L66" s="52">
        <v>204.74600000000001</v>
      </c>
    </row>
    <row r="67" spans="1:20" ht="15.75" thickBot="1" x14ac:dyDescent="0.3">
      <c r="A67" s="9" t="s">
        <v>10</v>
      </c>
      <c r="B67" s="10">
        <v>91884.950000000012</v>
      </c>
      <c r="C67" s="27">
        <v>8835</v>
      </c>
      <c r="D67" s="27">
        <v>6444</v>
      </c>
      <c r="E67" s="27">
        <v>84</v>
      </c>
      <c r="F67" s="53">
        <v>1.8800000000000001E-2</v>
      </c>
      <c r="G67" s="32">
        <v>1.0046999999999999</v>
      </c>
      <c r="H67" s="11">
        <v>815619010</v>
      </c>
      <c r="I67" s="12">
        <v>594889519</v>
      </c>
      <c r="J67" s="12">
        <v>212974879</v>
      </c>
      <c r="K67" s="12">
        <v>7754612</v>
      </c>
      <c r="L67" s="54">
        <v>1738.1147000000001</v>
      </c>
    </row>
    <row r="68" spans="1:20" ht="15.75" thickBot="1" x14ac:dyDescent="0.3">
      <c r="A68" s="13" t="s">
        <v>23</v>
      </c>
      <c r="B68" s="14">
        <f>SUM(B64:B67)</f>
        <v>94554.950000000012</v>
      </c>
      <c r="C68" s="33"/>
      <c r="D68" s="16"/>
      <c r="E68" s="16"/>
      <c r="F68" s="16"/>
      <c r="G68" s="17"/>
      <c r="H68" s="18">
        <f>SUM(H64:H67)</f>
        <v>1073734600</v>
      </c>
      <c r="I68" s="19">
        <f>SUM(I64:I67)</f>
        <v>783770229</v>
      </c>
      <c r="J68" s="19">
        <f>SUM(J64:J67)</f>
        <v>280593445</v>
      </c>
      <c r="K68" s="19">
        <f>SUM(K64:K67)</f>
        <v>9370926</v>
      </c>
      <c r="L68" s="55">
        <f>SUM(L64:L67)</f>
        <v>2137.5086000000001</v>
      </c>
    </row>
    <row r="69" spans="1:20" x14ac:dyDescent="0.25">
      <c r="A69" s="1" t="s">
        <v>6</v>
      </c>
      <c r="B69" s="35">
        <v>82</v>
      </c>
      <c r="C69" s="27">
        <v>3510263</v>
      </c>
      <c r="D69" s="27">
        <v>2569538</v>
      </c>
      <c r="E69" s="27">
        <v>20830</v>
      </c>
      <c r="F69" s="29">
        <v>5.0811000000000002</v>
      </c>
      <c r="G69" s="30" t="s">
        <v>7</v>
      </c>
      <c r="H69" s="3">
        <v>287841566</v>
      </c>
      <c r="I69" s="2">
        <v>210702116</v>
      </c>
      <c r="J69" s="2">
        <v>75431390</v>
      </c>
      <c r="K69" s="2">
        <v>1708060</v>
      </c>
      <c r="L69" s="50">
        <v>416.65019999999998</v>
      </c>
    </row>
    <row r="70" spans="1:20" x14ac:dyDescent="0.25">
      <c r="A70" s="4" t="s">
        <v>8</v>
      </c>
      <c r="B70" s="8">
        <v>67</v>
      </c>
      <c r="C70" s="27">
        <v>155077</v>
      </c>
      <c r="D70" s="27">
        <v>113434</v>
      </c>
      <c r="E70" s="27">
        <v>1034</v>
      </c>
      <c r="F70" s="51">
        <v>0.2329</v>
      </c>
      <c r="G70" s="6" t="s">
        <v>7</v>
      </c>
      <c r="H70" s="7">
        <v>10390159</v>
      </c>
      <c r="I70" s="5">
        <v>7600078</v>
      </c>
      <c r="J70" s="5">
        <v>2720803</v>
      </c>
      <c r="K70" s="5">
        <v>69278</v>
      </c>
      <c r="L70" s="52">
        <v>15.6028</v>
      </c>
    </row>
    <row r="71" spans="1:20" x14ac:dyDescent="0.25">
      <c r="A71" s="4" t="s">
        <v>9</v>
      </c>
      <c r="B71" s="8">
        <v>1487</v>
      </c>
      <c r="C71" s="27">
        <v>48855</v>
      </c>
      <c r="D71" s="27">
        <v>35741</v>
      </c>
      <c r="E71" s="27">
        <v>319</v>
      </c>
      <c r="F71" s="51">
        <v>8.0500000000000002E-2</v>
      </c>
      <c r="G71" s="6" t="s">
        <v>7</v>
      </c>
      <c r="H71" s="7">
        <v>72647385</v>
      </c>
      <c r="I71" s="5">
        <v>53146867</v>
      </c>
      <c r="J71" s="5">
        <v>19026165</v>
      </c>
      <c r="K71" s="5">
        <v>474353</v>
      </c>
      <c r="L71" s="52">
        <v>119.77079999999999</v>
      </c>
    </row>
    <row r="72" spans="1:20" ht="15.75" thickBot="1" x14ac:dyDescent="0.3">
      <c r="A72" s="9" t="s">
        <v>10</v>
      </c>
      <c r="B72" s="10">
        <v>181524.6</v>
      </c>
      <c r="C72" s="27">
        <v>8835</v>
      </c>
      <c r="D72" s="27">
        <v>6444</v>
      </c>
      <c r="E72" s="27">
        <v>84</v>
      </c>
      <c r="F72" s="53">
        <v>1.8800000000000001E-2</v>
      </c>
      <c r="G72" s="32">
        <v>1.0033300000000001</v>
      </c>
      <c r="H72" s="11">
        <v>1609110395</v>
      </c>
      <c r="I72" s="12">
        <v>1173639772</v>
      </c>
      <c r="J72" s="12">
        <v>420171781</v>
      </c>
      <c r="K72" s="12">
        <v>15298842</v>
      </c>
      <c r="L72" s="54">
        <v>3429.0745999999999</v>
      </c>
    </row>
    <row r="73" spans="1:20" ht="15.75" thickBot="1" x14ac:dyDescent="0.3">
      <c r="A73" s="13" t="s">
        <v>24</v>
      </c>
      <c r="B73" s="14">
        <f>SUM(B69:B72)</f>
        <v>183160.6</v>
      </c>
      <c r="C73" s="33"/>
      <c r="D73" s="16"/>
      <c r="E73" s="16"/>
      <c r="F73" s="16"/>
      <c r="G73" s="17"/>
      <c r="H73" s="18">
        <f>SUM(H69:H72)</f>
        <v>1979989505</v>
      </c>
      <c r="I73" s="19">
        <f>SUM(I69:I72)</f>
        <v>1445088833</v>
      </c>
      <c r="J73" s="19">
        <f>SUM(J69:J72)</f>
        <v>517350139</v>
      </c>
      <c r="K73" s="19">
        <f>SUM(K69:K72)</f>
        <v>17550533</v>
      </c>
      <c r="L73" s="55">
        <f>SUM(L69:L72)</f>
        <v>3981.0983999999999</v>
      </c>
    </row>
    <row r="74" spans="1:20" x14ac:dyDescent="0.25">
      <c r="A74" s="23" t="s">
        <v>6</v>
      </c>
      <c r="B74" s="37">
        <v>592</v>
      </c>
      <c r="C74" s="38">
        <v>3510263</v>
      </c>
      <c r="D74" s="38">
        <v>2569538</v>
      </c>
      <c r="E74" s="38">
        <v>20830</v>
      </c>
      <c r="F74" s="64">
        <v>5.0811000000000002</v>
      </c>
      <c r="G74" s="39" t="s">
        <v>7</v>
      </c>
      <c r="H74" s="40">
        <v>2078075696</v>
      </c>
      <c r="I74" s="40">
        <v>1521166496</v>
      </c>
      <c r="J74" s="40">
        <v>544577840</v>
      </c>
      <c r="K74" s="40">
        <v>12331360</v>
      </c>
      <c r="L74" s="56">
        <v>3008.0111999999999</v>
      </c>
      <c r="O74" s="57"/>
    </row>
    <row r="75" spans="1:20" x14ac:dyDescent="0.25">
      <c r="A75" s="24" t="s">
        <v>8</v>
      </c>
      <c r="B75" s="41">
        <v>1347</v>
      </c>
      <c r="C75" s="38">
        <v>155077</v>
      </c>
      <c r="D75" s="38">
        <v>113434</v>
      </c>
      <c r="E75" s="38">
        <v>1034</v>
      </c>
      <c r="F75" s="65">
        <v>0.2329</v>
      </c>
      <c r="G75" s="42" t="s">
        <v>7</v>
      </c>
      <c r="H75" s="43">
        <v>208888719</v>
      </c>
      <c r="I75" s="43">
        <v>152795598</v>
      </c>
      <c r="J75" s="43">
        <v>54700323</v>
      </c>
      <c r="K75" s="43">
        <v>1392798</v>
      </c>
      <c r="L75" s="58">
        <v>313.68639999999999</v>
      </c>
      <c r="N75" s="57"/>
      <c r="O75" s="57"/>
    </row>
    <row r="76" spans="1:20" x14ac:dyDescent="0.25">
      <c r="A76" s="24" t="s">
        <v>9</v>
      </c>
      <c r="B76" s="41">
        <v>36651</v>
      </c>
      <c r="C76" s="38">
        <v>48855</v>
      </c>
      <c r="D76" s="38">
        <v>35741</v>
      </c>
      <c r="E76" s="38">
        <v>319</v>
      </c>
      <c r="F76" s="65">
        <v>8.0500000000000002E-2</v>
      </c>
      <c r="G76" s="42" t="s">
        <v>7</v>
      </c>
      <c r="H76" s="43">
        <v>1790584605</v>
      </c>
      <c r="I76" s="43">
        <v>1309943391</v>
      </c>
      <c r="J76" s="43">
        <v>468949545</v>
      </c>
      <c r="K76" s="43">
        <v>11691669</v>
      </c>
      <c r="L76" s="58">
        <v>2952.0637999999999</v>
      </c>
      <c r="N76" s="57"/>
      <c r="O76" s="57"/>
    </row>
    <row r="77" spans="1:20" ht="15.75" thickBot="1" x14ac:dyDescent="0.3">
      <c r="A77" s="25" t="s">
        <v>10</v>
      </c>
      <c r="B77" s="44">
        <v>1716967.5500000003</v>
      </c>
      <c r="C77" s="38">
        <v>8835</v>
      </c>
      <c r="D77" s="38">
        <v>6444</v>
      </c>
      <c r="E77" s="38">
        <v>84</v>
      </c>
      <c r="F77" s="66">
        <v>1.8800000000000001E-2</v>
      </c>
      <c r="G77" s="45" t="s">
        <v>7</v>
      </c>
      <c r="H77" s="46">
        <v>15245254984</v>
      </c>
      <c r="I77" s="46">
        <v>11119459322</v>
      </c>
      <c r="J77" s="46">
        <v>3980849264</v>
      </c>
      <c r="K77" s="46">
        <v>144946398</v>
      </c>
      <c r="L77" s="59">
        <v>32488.210299999999</v>
      </c>
      <c r="N77" s="57"/>
      <c r="O77" s="57"/>
    </row>
    <row r="78" spans="1:20" ht="15.75" thickBot="1" x14ac:dyDescent="0.3">
      <c r="A78" s="15" t="s">
        <v>25</v>
      </c>
      <c r="B78" s="20">
        <f>B8+B13+B18+B23+B28+B33+B38+B43+B48+B53+B58+B63+B68+B73</f>
        <v>1755557.5500000003</v>
      </c>
      <c r="C78" s="26"/>
      <c r="D78" s="15"/>
      <c r="E78" s="16"/>
      <c r="F78" s="16"/>
      <c r="G78" s="17"/>
      <c r="H78" s="21">
        <f t="shared" ref="H78:L78" si="0">H8+H13+H18+H23+H28+H33+H38+H43+H48+H53+H58+H63+H68+H73</f>
        <v>19322804004</v>
      </c>
      <c r="I78" s="22">
        <f t="shared" si="0"/>
        <v>14103364807</v>
      </c>
      <c r="J78" s="22">
        <f t="shared" si="0"/>
        <v>5049076972</v>
      </c>
      <c r="K78" s="22">
        <f t="shared" si="0"/>
        <v>170362225</v>
      </c>
      <c r="L78" s="60">
        <f t="shared" si="0"/>
        <v>38761.971700000002</v>
      </c>
    </row>
    <row r="79" spans="1:20" x14ac:dyDescent="0.25">
      <c r="T79" s="36"/>
    </row>
    <row r="80" spans="1:20" x14ac:dyDescent="0.25">
      <c r="A80" s="61"/>
      <c r="B80" s="62"/>
      <c r="H80" s="47"/>
      <c r="I80" s="47"/>
      <c r="J80" s="47"/>
      <c r="K80" s="47"/>
      <c r="L80" s="47"/>
    </row>
    <row r="81" spans="8:12" x14ac:dyDescent="0.25">
      <c r="H81" s="63"/>
      <c r="I81" s="63"/>
      <c r="J81" s="63"/>
      <c r="K81" s="63"/>
      <c r="L81" s="63"/>
    </row>
    <row r="82" spans="8:12" x14ac:dyDescent="0.25">
      <c r="I82" s="47"/>
    </row>
  </sheetData>
  <mergeCells count="11">
    <mergeCell ref="L2:L3"/>
    <mergeCell ref="A1:A3"/>
    <mergeCell ref="B1:B3"/>
    <mergeCell ref="C1:G1"/>
    <mergeCell ref="H1:L1"/>
    <mergeCell ref="C2:C3"/>
    <mergeCell ref="D2:E2"/>
    <mergeCell ref="F2:F3"/>
    <mergeCell ref="G2:G3"/>
    <mergeCell ref="H2:H3"/>
    <mergeCell ref="I2:K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landscape" r:id="rId1"/>
  <headerFooter>
    <oddHeader xml:space="preserve">&amp;RPříloha č. 3 k č. j. MSMT-629/2023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Finke Vlastimil</dc:creator>
  <cp:lastModifiedBy>Cahová Lenka</cp:lastModifiedBy>
  <cp:lastPrinted>2023-01-25T13:06:56Z</cp:lastPrinted>
  <dcterms:created xsi:type="dcterms:W3CDTF">2021-12-13T12:42:49Z</dcterms:created>
  <dcterms:modified xsi:type="dcterms:W3CDTF">2023-01-25T13:07:07Z</dcterms:modified>
</cp:coreProperties>
</file>