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13_ncr:1_{E4FC83DF-DB86-4598-A367-6ECCB40797E0}" xr6:coauthVersionLast="47" xr6:coauthVersionMax="47" xr10:uidLastSave="{00000000-0000-0000-0000-000000000000}"/>
  <bookViews>
    <workbookView xWindow="-28920" yWindow="-1860" windowWidth="29040" windowHeight="17520" xr2:uid="{00000000-000D-0000-FFFF-FFFF00000000}"/>
  </bookViews>
  <sheets>
    <sheet name="Příloha č.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C20" i="1"/>
  <c r="U20" i="1" l="1"/>
  <c r="T20" i="1"/>
  <c r="S20" i="1"/>
  <c r="R20" i="1"/>
  <c r="Q20" i="1"/>
  <c r="P20" i="1"/>
  <c r="N20" i="1"/>
  <c r="O20" i="1"/>
  <c r="U41" i="1" l="1"/>
  <c r="T41" i="1"/>
  <c r="S41" i="1"/>
  <c r="R41" i="1"/>
  <c r="Q41" i="1"/>
  <c r="P41" i="1"/>
  <c r="O41" i="1"/>
  <c r="N41" i="1"/>
  <c r="J41" i="1"/>
  <c r="I41" i="1"/>
  <c r="H41" i="1"/>
  <c r="G41" i="1"/>
  <c r="F41" i="1"/>
  <c r="E41" i="1"/>
  <c r="D41" i="1"/>
  <c r="C41" i="1"/>
  <c r="U39" i="1"/>
  <c r="T39" i="1"/>
  <c r="S39" i="1"/>
  <c r="R39" i="1"/>
  <c r="Q39" i="1"/>
  <c r="P39" i="1"/>
  <c r="O39" i="1"/>
  <c r="N39" i="1"/>
  <c r="J39" i="1"/>
  <c r="I39" i="1"/>
  <c r="H39" i="1"/>
  <c r="G39" i="1"/>
  <c r="F39" i="1"/>
  <c r="E39" i="1"/>
  <c r="D39" i="1"/>
  <c r="C39" i="1"/>
  <c r="U38" i="1"/>
  <c r="T38" i="1"/>
  <c r="S38" i="1"/>
  <c r="R38" i="1"/>
  <c r="Q38" i="1"/>
  <c r="P38" i="1"/>
  <c r="O38" i="1"/>
  <c r="N38" i="1"/>
  <c r="J38" i="1"/>
  <c r="I38" i="1"/>
  <c r="H38" i="1"/>
  <c r="G38" i="1"/>
  <c r="F38" i="1"/>
  <c r="E38" i="1"/>
  <c r="D38" i="1"/>
  <c r="C38" i="1"/>
  <c r="U37" i="1"/>
  <c r="T37" i="1"/>
  <c r="S37" i="1"/>
  <c r="R37" i="1"/>
  <c r="Q37" i="1"/>
  <c r="P37" i="1"/>
  <c r="O37" i="1"/>
  <c r="N37" i="1"/>
  <c r="J37" i="1"/>
  <c r="I37" i="1"/>
  <c r="H37" i="1"/>
  <c r="G37" i="1"/>
  <c r="F37" i="1"/>
  <c r="E37" i="1"/>
  <c r="D37" i="1"/>
  <c r="C37" i="1"/>
  <c r="U36" i="1"/>
  <c r="T36" i="1"/>
  <c r="S36" i="1"/>
  <c r="R36" i="1"/>
  <c r="Q36" i="1"/>
  <c r="P36" i="1"/>
  <c r="O36" i="1"/>
  <c r="N36" i="1"/>
  <c r="J36" i="1"/>
  <c r="I36" i="1"/>
  <c r="H36" i="1"/>
  <c r="G36" i="1"/>
  <c r="F36" i="1"/>
  <c r="E36" i="1"/>
  <c r="D36" i="1"/>
  <c r="C36" i="1"/>
  <c r="U35" i="1"/>
  <c r="T35" i="1"/>
  <c r="S35" i="1"/>
  <c r="R35" i="1"/>
  <c r="Q35" i="1"/>
  <c r="P35" i="1"/>
  <c r="O35" i="1"/>
  <c r="N35" i="1"/>
  <c r="J35" i="1"/>
  <c r="I35" i="1"/>
  <c r="H35" i="1"/>
  <c r="G35" i="1"/>
  <c r="F35" i="1"/>
  <c r="E35" i="1"/>
  <c r="D35" i="1"/>
  <c r="C35" i="1"/>
  <c r="U34" i="1"/>
  <c r="T34" i="1"/>
  <c r="S34" i="1"/>
  <c r="R34" i="1"/>
  <c r="Q34" i="1"/>
  <c r="P34" i="1"/>
  <c r="O34" i="1"/>
  <c r="N34" i="1"/>
  <c r="J34" i="1"/>
  <c r="I34" i="1"/>
  <c r="H34" i="1"/>
  <c r="G34" i="1"/>
  <c r="F34" i="1"/>
  <c r="E34" i="1"/>
  <c r="D34" i="1"/>
  <c r="C34" i="1"/>
  <c r="U33" i="1"/>
  <c r="T33" i="1"/>
  <c r="S33" i="1"/>
  <c r="R33" i="1"/>
  <c r="Q33" i="1"/>
  <c r="P33" i="1"/>
  <c r="O33" i="1"/>
  <c r="N33" i="1"/>
  <c r="J33" i="1"/>
  <c r="I33" i="1"/>
  <c r="H33" i="1"/>
  <c r="G33" i="1"/>
  <c r="F33" i="1"/>
  <c r="E33" i="1"/>
  <c r="D33" i="1"/>
  <c r="C33" i="1"/>
  <c r="U32" i="1"/>
  <c r="T32" i="1"/>
  <c r="S32" i="1"/>
  <c r="R32" i="1"/>
  <c r="Q32" i="1"/>
  <c r="P32" i="1"/>
  <c r="O32" i="1"/>
  <c r="N32" i="1"/>
  <c r="J32" i="1"/>
  <c r="I32" i="1"/>
  <c r="H32" i="1"/>
  <c r="G32" i="1"/>
  <c r="F32" i="1"/>
  <c r="E32" i="1"/>
  <c r="D32" i="1"/>
  <c r="C32" i="1"/>
  <c r="U31" i="1"/>
  <c r="T31" i="1"/>
  <c r="S31" i="1"/>
  <c r="R31" i="1"/>
  <c r="Q31" i="1"/>
  <c r="P31" i="1"/>
  <c r="O31" i="1"/>
  <c r="N31" i="1"/>
  <c r="J31" i="1"/>
  <c r="I31" i="1"/>
  <c r="H31" i="1"/>
  <c r="G31" i="1"/>
  <c r="F31" i="1"/>
  <c r="E31" i="1"/>
  <c r="D31" i="1"/>
  <c r="C31" i="1"/>
  <c r="U30" i="1"/>
  <c r="T30" i="1"/>
  <c r="S30" i="1"/>
  <c r="R30" i="1"/>
  <c r="Q30" i="1"/>
  <c r="P30" i="1"/>
  <c r="O30" i="1"/>
  <c r="N30" i="1"/>
  <c r="J30" i="1"/>
  <c r="I30" i="1"/>
  <c r="H30" i="1"/>
  <c r="G30" i="1"/>
  <c r="F30" i="1"/>
  <c r="E30" i="1"/>
  <c r="D30" i="1"/>
  <c r="C30" i="1"/>
  <c r="U29" i="1"/>
  <c r="T29" i="1"/>
  <c r="S29" i="1"/>
  <c r="R29" i="1"/>
  <c r="Q29" i="1"/>
  <c r="P29" i="1"/>
  <c r="O29" i="1"/>
  <c r="N29" i="1"/>
  <c r="J29" i="1"/>
  <c r="I29" i="1"/>
  <c r="H29" i="1"/>
  <c r="G29" i="1"/>
  <c r="F29" i="1"/>
  <c r="E29" i="1"/>
  <c r="D29" i="1"/>
  <c r="C29" i="1"/>
  <c r="U28" i="1"/>
  <c r="T28" i="1"/>
  <c r="S28" i="1"/>
  <c r="R28" i="1"/>
  <c r="Q28" i="1"/>
  <c r="P28" i="1"/>
  <c r="O28" i="1"/>
  <c r="N28" i="1"/>
  <c r="J28" i="1"/>
  <c r="I28" i="1"/>
  <c r="H28" i="1"/>
  <c r="G28" i="1"/>
  <c r="F28" i="1"/>
  <c r="E28" i="1"/>
  <c r="D28" i="1"/>
  <c r="C28" i="1"/>
  <c r="U27" i="1"/>
  <c r="T27" i="1"/>
  <c r="S27" i="1"/>
  <c r="R27" i="1"/>
  <c r="Q27" i="1"/>
  <c r="P27" i="1"/>
  <c r="O27" i="1"/>
  <c r="N27" i="1"/>
  <c r="J27" i="1"/>
  <c r="I27" i="1"/>
  <c r="H27" i="1"/>
  <c r="G27" i="1"/>
  <c r="F27" i="1"/>
  <c r="E27" i="1"/>
  <c r="D27" i="1"/>
  <c r="C27" i="1"/>
  <c r="U26" i="1"/>
  <c r="T26" i="1"/>
  <c r="S26" i="1"/>
  <c r="R26" i="1"/>
  <c r="Q26" i="1"/>
  <c r="P26" i="1"/>
  <c r="O26" i="1"/>
  <c r="N26" i="1"/>
  <c r="J26" i="1"/>
  <c r="I26" i="1"/>
  <c r="H26" i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<sst xmlns="http://schemas.openxmlformats.org/spreadsheetml/2006/main" count="136" uniqueCount="36">
  <si>
    <t xml:space="preserve">           Závazné ukazatele </t>
  </si>
  <si>
    <t xml:space="preserve">           Orientační ukazatele</t>
  </si>
  <si>
    <t>Záv. uk.</t>
  </si>
  <si>
    <t>Kraj</t>
  </si>
  <si>
    <t>NIV</t>
  </si>
  <si>
    <t xml:space="preserve">MP </t>
  </si>
  <si>
    <t>z toho:</t>
  </si>
  <si>
    <t xml:space="preserve">Odvody </t>
  </si>
  <si>
    <t>ONIV</t>
  </si>
  <si>
    <t xml:space="preserve">Počet </t>
  </si>
  <si>
    <t>celkem</t>
  </si>
  <si>
    <t>platy</t>
  </si>
  <si>
    <t>OON</t>
  </si>
  <si>
    <t>pojistné</t>
  </si>
  <si>
    <t>FKSP</t>
  </si>
  <si>
    <t>zam.</t>
  </si>
  <si>
    <t xml:space="preserve">Hl.m.Praha </t>
  </si>
  <si>
    <t xml:space="preserve">Středočeský 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</si>
  <si>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</si>
  <si>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</si>
  <si>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</si>
  <si>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</si>
  <si>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</t>
  </si>
  <si>
    <t>Královéhradecký</t>
  </si>
  <si>
    <t xml:space="preserve">Pardubický </t>
  </si>
  <si>
    <t>Vysočina</t>
  </si>
  <si>
    <t>Jihomoravský</t>
  </si>
  <si>
    <t xml:space="preserve">Olomoucký </t>
  </si>
  <si>
    <t xml:space="preserve">Zlínský kraj </t>
  </si>
  <si>
    <t>Moravskoslezský</t>
  </si>
  <si>
    <t>RgŠ celkem:</t>
  </si>
  <si>
    <t>Příděl</t>
  </si>
  <si>
    <t>Rozdíl 2023 - 2022</t>
  </si>
  <si>
    <t>Index 2023/2022</t>
  </si>
  <si>
    <t>Rozpis rozpočtu RgŠ ÚSC 2023 ve struktuře závazných ukazatelů (v Kč)</t>
  </si>
  <si>
    <t>Rozpis rozpočtu RgŠ ÚSC 2022 ve struktuře závazných ukazatelů po 7. úpravě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</si>
</sst>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000"/>
    <numFmt numFmtId="165" formatCode="0.0000000E+00"/>
    <numFmt numFmtId="166" formatCode="0.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4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5" fillId="0" borderId="0"/>
  </cellStyleXfs>
  <cellXfs count="101">
    <xf numFmtId="0" fontId="0" fillId="0" borderId="0" xfId="0"/>
    <xf numFmtId="0" fontId="2" fillId="2" borderId="0" xfId="1" applyFill="1" applyAlignment="1">
      <alignment horizontal="center"/>
    </xf>
    <xf numFmtId="0" fontId="3" fillId="2" borderId="0" xfId="1" applyFont="1" applyFill="1"/>
    <xf numFmtId="0" fontId="2" fillId="2" borderId="0" xfId="1" applyFill="1"/>
    <xf numFmtId="0" fontId="4" fillId="2" borderId="0" xfId="1" applyFont="1" applyFill="1"/>
    <xf numFmtId="0" fontId="6" fillId="2" borderId="1" xfId="2" applyFont="1" applyFill="1" applyBorder="1" applyAlignment="1">
      <alignment horizontal="center"/>
    </xf>
    <xf numFmtId="0" fontId="7" fillId="2" borderId="2" xfId="2" applyFont="1" applyFill="1" applyBorder="1"/>
    <xf numFmtId="0" fontId="8" fillId="2" borderId="3" xfId="2" applyFont="1" applyFill="1" applyBorder="1" applyAlignment="1">
      <alignment horizontal="left"/>
    </xf>
    <xf numFmtId="0" fontId="8" fillId="2" borderId="4" xfId="2" applyFont="1" applyFill="1" applyBorder="1" applyAlignment="1">
      <alignment horizontal="left"/>
    </xf>
    <xf numFmtId="0" fontId="8" fillId="2" borderId="3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left"/>
    </xf>
    <xf numFmtId="0" fontId="8" fillId="2" borderId="6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3" fontId="7" fillId="2" borderId="8" xfId="2" applyNumberFormat="1" applyFont="1" applyFill="1" applyBorder="1"/>
    <xf numFmtId="0" fontId="8" fillId="2" borderId="1" xfId="2" applyFont="1" applyFill="1" applyBorder="1" applyAlignment="1">
      <alignment horizontal="center"/>
    </xf>
    <xf numFmtId="0" fontId="8" fillId="2" borderId="9" xfId="2" applyFont="1" applyFill="1" applyBorder="1"/>
    <xf numFmtId="0" fontId="8" fillId="2" borderId="10" xfId="2" applyFont="1" applyFill="1" applyBorder="1"/>
    <xf numFmtId="3" fontId="7" fillId="2" borderId="0" xfId="2" applyNumberFormat="1" applyFont="1" applyFill="1"/>
    <xf numFmtId="0" fontId="8" fillId="2" borderId="5" xfId="2" applyFont="1" applyFill="1" applyBorder="1"/>
    <xf numFmtId="0" fontId="8" fillId="2" borderId="8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8" fillId="2" borderId="1" xfId="2" applyFont="1" applyFill="1" applyBorder="1"/>
    <xf numFmtId="0" fontId="8" fillId="2" borderId="4" xfId="2" applyFont="1" applyFill="1" applyBorder="1"/>
    <xf numFmtId="0" fontId="6" fillId="2" borderId="11" xfId="2" applyFont="1" applyFill="1" applyBorder="1" applyAlignment="1">
      <alignment horizontal="center"/>
    </xf>
    <xf numFmtId="3" fontId="7" fillId="2" borderId="11" xfId="2" applyNumberFormat="1" applyFont="1" applyFill="1" applyBorder="1"/>
    <xf numFmtId="3" fontId="2" fillId="2" borderId="0" xfId="1" applyNumberFormat="1" applyFill="1"/>
    <xf numFmtId="3" fontId="7" fillId="2" borderId="17" xfId="2" applyNumberFormat="1" applyFont="1" applyFill="1" applyBorder="1"/>
    <xf numFmtId="0" fontId="6" fillId="2" borderId="19" xfId="2" applyFont="1" applyFill="1" applyBorder="1" applyAlignment="1">
      <alignment horizontal="center"/>
    </xf>
    <xf numFmtId="3" fontId="7" fillId="2" borderId="19" xfId="2" applyNumberFormat="1" applyFont="1" applyFill="1" applyBorder="1"/>
    <xf numFmtId="3" fontId="7" fillId="2" borderId="25" xfId="2" applyNumberFormat="1" applyFont="1" applyFill="1" applyBorder="1"/>
    <xf numFmtId="0" fontId="7" fillId="2" borderId="19" xfId="2" applyFont="1" applyFill="1" applyBorder="1"/>
    <xf numFmtId="0" fontId="6" fillId="2" borderId="27" xfId="2" applyFont="1" applyFill="1" applyBorder="1" applyAlignment="1">
      <alignment horizontal="center"/>
    </xf>
    <xf numFmtId="3" fontId="7" fillId="2" borderId="27" xfId="2" applyNumberFormat="1" applyFont="1" applyFill="1" applyBorder="1"/>
    <xf numFmtId="3" fontId="7" fillId="2" borderId="33" xfId="2" applyNumberFormat="1" applyFont="1" applyFill="1" applyBorder="1"/>
    <xf numFmtId="0" fontId="6" fillId="2" borderId="35" xfId="2" applyFont="1" applyFill="1" applyBorder="1" applyAlignment="1">
      <alignment horizontal="center"/>
    </xf>
    <xf numFmtId="3" fontId="9" fillId="2" borderId="36" xfId="2" applyNumberFormat="1" applyFont="1" applyFill="1" applyBorder="1"/>
    <xf numFmtId="3" fontId="9" fillId="2" borderId="0" xfId="2" applyNumberFormat="1" applyFont="1" applyFill="1"/>
    <xf numFmtId="4" fontId="10" fillId="2" borderId="8" xfId="3" applyNumberFormat="1" applyFont="1" applyFill="1" applyBorder="1"/>
    <xf numFmtId="0" fontId="6" fillId="2" borderId="9" xfId="2" applyFont="1" applyFill="1" applyBorder="1" applyAlignment="1">
      <alignment horizontal="center"/>
    </xf>
    <xf numFmtId="0" fontId="7" fillId="2" borderId="9" xfId="2" applyFont="1" applyFill="1" applyBorder="1"/>
    <xf numFmtId="0" fontId="6" fillId="2" borderId="6" xfId="2" applyFont="1" applyFill="1" applyBorder="1" applyAlignment="1">
      <alignment horizontal="center"/>
    </xf>
    <xf numFmtId="0" fontId="7" fillId="2" borderId="10" xfId="2" applyFont="1" applyFill="1" applyBorder="1"/>
    <xf numFmtId="3" fontId="12" fillId="2" borderId="0" xfId="1" applyNumberFormat="1" applyFont="1" applyFill="1"/>
    <xf numFmtId="3" fontId="13" fillId="2" borderId="0" xfId="1" applyNumberFormat="1" applyFont="1" applyFill="1"/>
    <xf numFmtId="0" fontId="1" fillId="2" borderId="0" xfId="1" applyFont="1" applyFill="1"/>
    <xf numFmtId="0" fontId="2" fillId="2" borderId="35" xfId="1" applyFill="1" applyBorder="1" applyAlignment="1">
      <alignment horizontal="center"/>
    </xf>
    <xf numFmtId="0" fontId="2" fillId="2" borderId="8" xfId="1" applyFill="1" applyBorder="1"/>
    <xf numFmtId="0" fontId="7" fillId="2" borderId="25" xfId="2" applyFont="1" applyFill="1" applyBorder="1"/>
    <xf numFmtId="3" fontId="9" fillId="0" borderId="13" xfId="2" applyNumberFormat="1" applyFont="1" applyBorder="1"/>
    <xf numFmtId="3" fontId="10" fillId="0" borderId="13" xfId="3" applyNumberFormat="1" applyFont="1" applyBorder="1"/>
    <xf numFmtId="3" fontId="10" fillId="0" borderId="14" xfId="3" applyNumberFormat="1" applyFont="1" applyBorder="1"/>
    <xf numFmtId="3" fontId="11" fillId="0" borderId="15" xfId="1" applyNumberFormat="1" applyFont="1" applyBorder="1" applyAlignment="1">
      <alignment horizontal="right"/>
    </xf>
    <xf numFmtId="4" fontId="11" fillId="0" borderId="16" xfId="1" applyNumberFormat="1" applyFont="1" applyBorder="1" applyAlignment="1">
      <alignment horizontal="right"/>
    </xf>
    <xf numFmtId="3" fontId="9" fillId="0" borderId="21" xfId="2" applyNumberFormat="1" applyFont="1" applyBorder="1"/>
    <xf numFmtId="3" fontId="10" fillId="0" borderId="21" xfId="3" applyNumberFormat="1" applyFont="1" applyBorder="1"/>
    <xf numFmtId="3" fontId="10" fillId="0" borderId="22" xfId="3" applyNumberFormat="1" applyFont="1" applyBorder="1"/>
    <xf numFmtId="3" fontId="11" fillId="0" borderId="23" xfId="1" applyNumberFormat="1" applyFont="1" applyBorder="1" applyAlignment="1">
      <alignment horizontal="right"/>
    </xf>
    <xf numFmtId="4" fontId="11" fillId="0" borderId="24" xfId="1" applyNumberFormat="1" applyFont="1" applyBorder="1" applyAlignment="1">
      <alignment horizontal="right"/>
    </xf>
    <xf numFmtId="3" fontId="9" fillId="0" borderId="29" xfId="2" applyNumberFormat="1" applyFont="1" applyBorder="1"/>
    <xf numFmtId="3" fontId="10" fillId="0" borderId="29" xfId="3" applyNumberFormat="1" applyFont="1" applyBorder="1"/>
    <xf numFmtId="3" fontId="10" fillId="0" borderId="30" xfId="3" applyNumberFormat="1" applyFont="1" applyBorder="1"/>
    <xf numFmtId="3" fontId="11" fillId="0" borderId="31" xfId="1" applyNumberFormat="1" applyFont="1" applyBorder="1" applyAlignment="1">
      <alignment horizontal="right"/>
    </xf>
    <xf numFmtId="4" fontId="11" fillId="0" borderId="32" xfId="1" applyNumberFormat="1" applyFont="1" applyBorder="1" applyAlignment="1">
      <alignment horizontal="right"/>
    </xf>
    <xf numFmtId="3" fontId="9" fillId="0" borderId="37" xfId="2" applyNumberFormat="1" applyFont="1" applyBorder="1"/>
    <xf numFmtId="4" fontId="9" fillId="0" borderId="6" xfId="2" applyNumberFormat="1" applyFont="1" applyBorder="1"/>
    <xf numFmtId="3" fontId="10" fillId="0" borderId="18" xfId="3" applyNumberFormat="1" applyFont="1" applyBorder="1"/>
    <xf numFmtId="3" fontId="10" fillId="0" borderId="26" xfId="3" applyNumberFormat="1" applyFont="1" applyBorder="1"/>
    <xf numFmtId="3" fontId="10" fillId="0" borderId="34" xfId="3" applyNumberFormat="1" applyFont="1" applyBorder="1"/>
    <xf numFmtId="164" fontId="9" fillId="0" borderId="12" xfId="2" applyNumberFormat="1" applyFont="1" applyBorder="1"/>
    <xf numFmtId="164" fontId="9" fillId="0" borderId="16" xfId="2" applyNumberFormat="1" applyFont="1" applyBorder="1"/>
    <xf numFmtId="164" fontId="9" fillId="0" borderId="20" xfId="2" applyNumberFormat="1" applyFont="1" applyBorder="1"/>
    <xf numFmtId="164" fontId="9" fillId="0" borderId="24" xfId="2" applyNumberFormat="1" applyFont="1" applyBorder="1"/>
    <xf numFmtId="164" fontId="9" fillId="0" borderId="28" xfId="2" applyNumberFormat="1" applyFont="1" applyBorder="1"/>
    <xf numFmtId="164" fontId="9" fillId="0" borderId="32" xfId="2" applyNumberFormat="1" applyFont="1" applyBorder="1"/>
    <xf numFmtId="164" fontId="9" fillId="0" borderId="37" xfId="2" applyNumberFormat="1" applyFont="1" applyBorder="1"/>
    <xf numFmtId="164" fontId="9" fillId="0" borderId="6" xfId="2" applyNumberFormat="1" applyFont="1" applyBorder="1"/>
    <xf numFmtId="3" fontId="9" fillId="0" borderId="12" xfId="2" applyNumberFormat="1" applyFont="1" applyBorder="1"/>
    <xf numFmtId="3" fontId="9" fillId="0" borderId="20" xfId="2" applyNumberFormat="1" applyFont="1" applyBorder="1"/>
    <xf numFmtId="3" fontId="9" fillId="0" borderId="28" xfId="2" applyNumberFormat="1" applyFont="1" applyBorder="1"/>
    <xf numFmtId="3" fontId="9" fillId="0" borderId="18" xfId="2" applyNumberFormat="1" applyFont="1" applyBorder="1"/>
    <xf numFmtId="3" fontId="9" fillId="0" borderId="26" xfId="2" applyNumberFormat="1" applyFont="1" applyBorder="1"/>
    <xf numFmtId="3" fontId="9" fillId="0" borderId="34" xfId="2" applyNumberFormat="1" applyFont="1" applyBorder="1"/>
    <xf numFmtId="3" fontId="9" fillId="0" borderId="36" xfId="2" applyNumberFormat="1" applyFont="1" applyBorder="1"/>
    <xf numFmtId="3" fontId="9" fillId="0" borderId="0" xfId="2" applyNumberFormat="1" applyFont="1"/>
    <xf numFmtId="3" fontId="10" fillId="0" borderId="8" xfId="3" applyNumberFormat="1" applyFont="1" applyBorder="1"/>
    <xf numFmtId="0" fontId="2" fillId="0" borderId="0" xfId="1"/>
    <xf numFmtId="4" fontId="10" fillId="0" borderId="8" xfId="3" applyNumberFormat="1" applyFont="1" applyBorder="1"/>
    <xf numFmtId="4" fontId="9" fillId="0" borderId="37" xfId="2" applyNumberFormat="1" applyFont="1" applyBorder="1"/>
    <xf numFmtId="165" fontId="0" fillId="0" borderId="0" xfId="0" applyNumberFormat="1"/>
    <xf numFmtId="3" fontId="9" fillId="0" borderId="15" xfId="2" applyNumberFormat="1" applyFont="1" applyBorder="1"/>
    <xf numFmtId="3" fontId="9" fillId="0" borderId="14" xfId="2" applyNumberFormat="1" applyFont="1" applyBorder="1"/>
    <xf numFmtId="4" fontId="9" fillId="0" borderId="11" xfId="2" applyNumberFormat="1" applyFont="1" applyBorder="1"/>
    <xf numFmtId="3" fontId="9" fillId="0" borderId="23" xfId="2" applyNumberFormat="1" applyFont="1" applyBorder="1"/>
    <xf numFmtId="3" fontId="9" fillId="0" borderId="22" xfId="2" applyNumberFormat="1" applyFont="1" applyBorder="1"/>
    <xf numFmtId="4" fontId="9" fillId="0" borderId="19" xfId="2" applyNumberFormat="1" applyFont="1" applyBorder="1"/>
    <xf numFmtId="3" fontId="9" fillId="0" borderId="31" xfId="2" applyNumberFormat="1" applyFont="1" applyBorder="1"/>
    <xf numFmtId="3" fontId="9" fillId="0" borderId="30" xfId="2" applyNumberFormat="1" applyFont="1" applyBorder="1"/>
    <xf numFmtId="4" fontId="9" fillId="0" borderId="27" xfId="2" applyNumberFormat="1" applyFont="1" applyBorder="1"/>
    <xf numFmtId="166" fontId="0" fillId="0" borderId="0" xfId="0" applyNumberFormat="1"/>
  </cellXfs>
  <cellStyles count="4">
    <cellStyle name="Normální" xfId="0" builtinId="0"/>
    <cellStyle name="Normální 2 3" xfId="1" xr:uid="{799FAF6B-C925-4EE2-AEF8-FE63DEF85369}"/>
    <cellStyle name="normální 3" xfId="3" xr:uid="{6E22D09A-3EEE-4F01-A8EC-127E21DB1033}"/>
    <cellStyle name="normální_Tabč4" xfId="2" xr:uid="{AB66B72B-7EC7-482E-A96A-487A5FFC9049}"/>
  </cellStyles>
  <dxfs count="0"/>
  <tableStyles count="1" defaultTableStyle="TableStyleMedium2" defaultPivotStyle="PivotStyleLight16">
    <tableStyle name="Invisible" pivot="0" table="0" count="0" xr9:uid="{C427F8F2-3962-454A-AF96-5EB997B9EC0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6"/>
  <sheetViews>
    <sheetView tabSelected="1" zoomScale="80" zoomScaleNormal="80" workbookViewId="0">
      <selection activeCell="H22" sqref="H22"/>
    </sheetView>
  </sheetViews>
  <sheetFormatPr defaultRowHeight="15" x14ac:dyDescent="0.25"/>
  <cols>
    <col min="1" max="1" width="6.42578125" customWidth="1"/>
    <col min="2" max="2" width="26.140625" customWidth="1"/>
    <col min="3" max="10" width="22.5703125" customWidth="1"/>
    <col min="11" max="11" width="1.42578125" customWidth="1"/>
    <col min="12" max="12" width="6.42578125" customWidth="1"/>
    <col min="13" max="13" width="26.140625" customWidth="1"/>
    <col min="14" max="21" width="22.5703125" customWidth="1"/>
  </cols>
  <sheetData>
    <row r="1" spans="1:21" ht="21.75" thickBot="1" x14ac:dyDescent="0.4">
      <c r="A1" s="1"/>
      <c r="B1" s="2" t="s">
        <v>34</v>
      </c>
      <c r="C1" s="3"/>
      <c r="D1" s="3"/>
      <c r="E1" s="3"/>
      <c r="F1" s="3"/>
      <c r="G1" s="3"/>
      <c r="H1" s="3"/>
      <c r="I1" s="3"/>
      <c r="J1" s="3"/>
      <c r="K1" s="3"/>
      <c r="L1" s="1"/>
      <c r="M1" s="2" t="s">
        <v>35</v>
      </c>
      <c r="N1" s="4"/>
      <c r="O1" s="4"/>
      <c r="P1" s="87"/>
      <c r="Q1" s="3"/>
      <c r="R1" s="3"/>
      <c r="S1" s="3"/>
      <c r="T1" s="3"/>
      <c r="U1" s="3"/>
    </row>
    <row r="2" spans="1:21" ht="18.75" thickBot="1" x14ac:dyDescent="0.3">
      <c r="A2" s="5"/>
      <c r="B2" s="6"/>
      <c r="C2" s="7" t="s">
        <v>0</v>
      </c>
      <c r="D2" s="7"/>
      <c r="E2" s="7"/>
      <c r="F2" s="7"/>
      <c r="G2" s="8" t="s">
        <v>1</v>
      </c>
      <c r="H2" s="9"/>
      <c r="I2" s="10"/>
      <c r="J2" s="11" t="s">
        <v>2</v>
      </c>
      <c r="K2" s="3"/>
      <c r="L2" s="5"/>
      <c r="M2" s="6"/>
      <c r="N2" s="8" t="s">
        <v>0</v>
      </c>
      <c r="O2" s="7"/>
      <c r="P2" s="7"/>
      <c r="Q2" s="12"/>
      <c r="R2" s="8" t="s">
        <v>1</v>
      </c>
      <c r="S2" s="9"/>
      <c r="T2" s="9"/>
      <c r="U2" s="13" t="s">
        <v>2</v>
      </c>
    </row>
    <row r="3" spans="1:21" ht="18.75" thickBot="1" x14ac:dyDescent="0.3">
      <c r="A3" s="14"/>
      <c r="B3" s="15" t="s">
        <v>3</v>
      </c>
      <c r="C3" s="10" t="s">
        <v>4</v>
      </c>
      <c r="D3" s="16" t="s">
        <v>5</v>
      </c>
      <c r="E3" s="17" t="s">
        <v>6</v>
      </c>
      <c r="F3" s="18"/>
      <c r="G3" s="16" t="s">
        <v>7</v>
      </c>
      <c r="H3" s="16" t="s">
        <v>31</v>
      </c>
      <c r="I3" s="16" t="s">
        <v>8</v>
      </c>
      <c r="J3" s="10" t="s">
        <v>9</v>
      </c>
      <c r="K3" s="3"/>
      <c r="L3" s="14"/>
      <c r="M3" s="19" t="s">
        <v>3</v>
      </c>
      <c r="N3" s="16" t="s">
        <v>4</v>
      </c>
      <c r="O3" s="16" t="s">
        <v>5</v>
      </c>
      <c r="P3" s="17" t="s">
        <v>6</v>
      </c>
      <c r="Q3" s="20"/>
      <c r="R3" s="16" t="s">
        <v>7</v>
      </c>
      <c r="S3" s="16" t="s">
        <v>31</v>
      </c>
      <c r="T3" s="16" t="s">
        <v>8</v>
      </c>
      <c r="U3" s="10" t="s">
        <v>9</v>
      </c>
    </row>
    <row r="4" spans="1:21" ht="18.75" thickBot="1" x14ac:dyDescent="0.3">
      <c r="A4" s="14"/>
      <c r="B4" s="15"/>
      <c r="C4" s="21" t="s">
        <v>10</v>
      </c>
      <c r="D4" s="22" t="s">
        <v>10</v>
      </c>
      <c r="E4" s="23" t="s">
        <v>11</v>
      </c>
      <c r="F4" s="24" t="s">
        <v>12</v>
      </c>
      <c r="G4" s="22" t="s">
        <v>13</v>
      </c>
      <c r="H4" s="22" t="s">
        <v>14</v>
      </c>
      <c r="I4" s="22"/>
      <c r="J4" s="21" t="s">
        <v>15</v>
      </c>
      <c r="K4" s="3"/>
      <c r="L4" s="14"/>
      <c r="M4" s="19"/>
      <c r="N4" s="22" t="s">
        <v>10</v>
      </c>
      <c r="O4" s="22" t="s">
        <v>10</v>
      </c>
      <c r="P4" s="23" t="s">
        <v>11</v>
      </c>
      <c r="Q4" s="23" t="s">
        <v>12</v>
      </c>
      <c r="R4" s="22" t="s">
        <v>13</v>
      </c>
      <c r="S4" s="22" t="s">
        <v>14</v>
      </c>
      <c r="T4" s="22"/>
      <c r="U4" s="21" t="s">
        <v>15</v>
      </c>
    </row>
    <row r="5" spans="1:21" ht="18" x14ac:dyDescent="0.25">
      <c r="A5" s="25">
        <v>1</v>
      </c>
      <c r="B5" s="28" t="s">
        <v>16</v>
      </c>
      <c r="C5" s="81">
        <v>20790998934</v>
      </c>
      <c r="D5" s="50">
        <v>15105035734</v>
      </c>
      <c r="E5" s="50">
        <v>15012995170</v>
      </c>
      <c r="F5" s="91">
        <v>92040564</v>
      </c>
      <c r="G5" s="81">
        <v>5105511323</v>
      </c>
      <c r="H5" s="50">
        <v>300260367</v>
      </c>
      <c r="I5" s="92">
        <v>280191510</v>
      </c>
      <c r="J5" s="93">
        <v>29883.439999999999</v>
      </c>
      <c r="K5" s="27"/>
      <c r="L5" s="25">
        <v>1</v>
      </c>
      <c r="M5" s="28" t="s">
        <v>16</v>
      </c>
      <c r="N5" s="81">
        <v>19423452881</v>
      </c>
      <c r="O5" s="50">
        <v>14039776377</v>
      </c>
      <c r="P5" s="51">
        <v>13906488556</v>
      </c>
      <c r="Q5" s="52">
        <v>133287821</v>
      </c>
      <c r="R5" s="67">
        <v>4745519287</v>
      </c>
      <c r="S5" s="53">
        <v>278130164</v>
      </c>
      <c r="T5" s="53">
        <v>360027053</v>
      </c>
      <c r="U5" s="54">
        <v>29089.97</v>
      </c>
    </row>
    <row r="6" spans="1:21" ht="18" x14ac:dyDescent="0.25">
      <c r="A6" s="29">
        <v>2</v>
      </c>
      <c r="B6" s="31" t="s">
        <v>17</v>
      </c>
      <c r="C6" s="82">
        <v>23545777130</v>
      </c>
      <c r="D6" s="55">
        <v>17083585036</v>
      </c>
      <c r="E6" s="55">
        <v>16977133675</v>
      </c>
      <c r="F6" s="94">
        <v>106451361</v>
      </c>
      <c r="G6" s="82">
        <v>5774261984</v>
      </c>
      <c r="H6" s="55">
        <v>339542708</v>
      </c>
      <c r="I6" s="95">
        <v>348387402</v>
      </c>
      <c r="J6" s="96">
        <v>34567.980000000003</v>
      </c>
      <c r="K6" s="3"/>
      <c r="L6" s="29">
        <v>2</v>
      </c>
      <c r="M6" s="31" t="s">
        <v>17</v>
      </c>
      <c r="N6" s="82">
        <v>22003473422</v>
      </c>
      <c r="O6" s="55">
        <v>15908220838</v>
      </c>
      <c r="P6" s="56">
        <v>15751567813</v>
      </c>
      <c r="Q6" s="57">
        <v>156653025</v>
      </c>
      <c r="R6" s="68">
        <v>5377063564</v>
      </c>
      <c r="S6" s="58">
        <v>315031402</v>
      </c>
      <c r="T6" s="58">
        <v>403157618</v>
      </c>
      <c r="U6" s="59">
        <v>33457.51</v>
      </c>
    </row>
    <row r="7" spans="1:21" ht="18" x14ac:dyDescent="0.25">
      <c r="A7" s="29">
        <v>3</v>
      </c>
      <c r="B7" s="31" t="s">
        <v>18</v>
      </c>
      <c r="C7" s="82">
        <v>11430867949</v>
      </c>
      <c r="D7" s="55">
        <v>8289207036</v>
      </c>
      <c r="E7" s="55">
        <v>8228123578</v>
      </c>
      <c r="F7" s="94">
        <v>61083458</v>
      </c>
      <c r="G7" s="82">
        <v>2801755677</v>
      </c>
      <c r="H7" s="55">
        <v>164562573</v>
      </c>
      <c r="I7" s="95">
        <v>175342663</v>
      </c>
      <c r="J7" s="96">
        <v>16838.93</v>
      </c>
      <c r="K7" s="3"/>
      <c r="L7" s="29">
        <v>3</v>
      </c>
      <c r="M7" s="31" t="s">
        <v>18</v>
      </c>
      <c r="N7" s="82">
        <v>10775810147</v>
      </c>
      <c r="O7" s="55">
        <v>7777681260</v>
      </c>
      <c r="P7" s="56">
        <v>7707206534</v>
      </c>
      <c r="Q7" s="57">
        <v>70474726</v>
      </c>
      <c r="R7" s="68">
        <v>2628895776</v>
      </c>
      <c r="S7" s="58">
        <v>154144175</v>
      </c>
      <c r="T7" s="58">
        <v>215088936</v>
      </c>
      <c r="U7" s="59">
        <v>16459.329999999998</v>
      </c>
    </row>
    <row r="8" spans="1:21" ht="18" x14ac:dyDescent="0.25">
      <c r="A8" s="29">
        <v>4</v>
      </c>
      <c r="B8" s="31" t="s">
        <v>19</v>
      </c>
      <c r="C8" s="82">
        <v>10023728083</v>
      </c>
      <c r="D8" s="55">
        <v>7270791136</v>
      </c>
      <c r="E8" s="55">
        <v>7242442387</v>
      </c>
      <c r="F8" s="94">
        <v>28348749</v>
      </c>
      <c r="G8" s="82">
        <v>2457531170</v>
      </c>
      <c r="H8" s="55">
        <v>144848988</v>
      </c>
      <c r="I8" s="95">
        <v>150556789</v>
      </c>
      <c r="J8" s="96">
        <v>14706.63</v>
      </c>
      <c r="K8" s="3"/>
      <c r="L8" s="29">
        <v>4</v>
      </c>
      <c r="M8" s="31" t="s">
        <v>19</v>
      </c>
      <c r="N8" s="82">
        <v>9355259927</v>
      </c>
      <c r="O8" s="55">
        <v>6753290106</v>
      </c>
      <c r="P8" s="56">
        <v>6698859225</v>
      </c>
      <c r="Q8" s="57">
        <v>54430881</v>
      </c>
      <c r="R8" s="68">
        <v>2282646957</v>
      </c>
      <c r="S8" s="58">
        <v>133977277</v>
      </c>
      <c r="T8" s="58">
        <v>185345587</v>
      </c>
      <c r="U8" s="59">
        <v>14201.39</v>
      </c>
    </row>
    <row r="9" spans="1:21" ht="18" x14ac:dyDescent="0.25">
      <c r="A9" s="29">
        <v>5</v>
      </c>
      <c r="B9" s="31" t="s">
        <v>20</v>
      </c>
      <c r="C9" s="82">
        <v>4947414036</v>
      </c>
      <c r="D9" s="55">
        <v>3594554787</v>
      </c>
      <c r="E9" s="55">
        <v>3564561308</v>
      </c>
      <c r="F9" s="94">
        <v>29993479</v>
      </c>
      <c r="G9" s="82">
        <v>1214961294</v>
      </c>
      <c r="H9" s="55">
        <v>71291319</v>
      </c>
      <c r="I9" s="95">
        <v>66606636</v>
      </c>
      <c r="J9" s="96">
        <v>7228.74</v>
      </c>
      <c r="K9" s="3"/>
      <c r="L9" s="29">
        <v>5</v>
      </c>
      <c r="M9" s="31" t="s">
        <v>20</v>
      </c>
      <c r="N9" s="82">
        <v>4649324124</v>
      </c>
      <c r="O9" s="55">
        <v>3361483830</v>
      </c>
      <c r="P9" s="56">
        <v>3319971193</v>
      </c>
      <c r="Q9" s="57">
        <v>41512637</v>
      </c>
      <c r="R9" s="68">
        <v>1136197120</v>
      </c>
      <c r="S9" s="58">
        <v>66399525</v>
      </c>
      <c r="T9" s="58">
        <v>85243649</v>
      </c>
      <c r="U9" s="59">
        <v>6946.03</v>
      </c>
    </row>
    <row r="10" spans="1:21" ht="18" x14ac:dyDescent="0.25">
      <c r="A10" s="29">
        <v>6</v>
      </c>
      <c r="B10" s="31" t="s">
        <v>21</v>
      </c>
      <c r="C10" s="82">
        <v>14078557257</v>
      </c>
      <c r="D10" s="55">
        <v>10221388816</v>
      </c>
      <c r="E10" s="55">
        <v>10155797745</v>
      </c>
      <c r="F10" s="94">
        <v>65591071</v>
      </c>
      <c r="G10" s="82">
        <v>3454834747</v>
      </c>
      <c r="H10" s="55">
        <v>203116419</v>
      </c>
      <c r="I10" s="95">
        <v>199217275</v>
      </c>
      <c r="J10" s="96">
        <v>20766.509999999998</v>
      </c>
      <c r="K10" s="3"/>
      <c r="L10" s="29">
        <v>6</v>
      </c>
      <c r="M10" s="31" t="s">
        <v>21</v>
      </c>
      <c r="N10" s="82">
        <v>13214729818</v>
      </c>
      <c r="O10" s="55">
        <v>9542579674</v>
      </c>
      <c r="P10" s="56">
        <v>9449002508</v>
      </c>
      <c r="Q10" s="57">
        <v>93577166</v>
      </c>
      <c r="R10" s="68">
        <v>3226778466</v>
      </c>
      <c r="S10" s="58">
        <v>189574176</v>
      </c>
      <c r="T10" s="58">
        <v>255797502</v>
      </c>
      <c r="U10" s="59">
        <v>20055.419999999998</v>
      </c>
    </row>
    <row r="11" spans="1:21" ht="18" x14ac:dyDescent="0.25">
      <c r="A11" s="29">
        <v>7</v>
      </c>
      <c r="B11" s="31" t="s">
        <v>22</v>
      </c>
      <c r="C11" s="82">
        <v>7835644925</v>
      </c>
      <c r="D11" s="55">
        <v>5688823062</v>
      </c>
      <c r="E11" s="55">
        <v>5657194156</v>
      </c>
      <c r="F11" s="94">
        <v>31628906</v>
      </c>
      <c r="G11" s="82">
        <v>1922825239</v>
      </c>
      <c r="H11" s="55">
        <v>113143981</v>
      </c>
      <c r="I11" s="95">
        <v>110852643</v>
      </c>
      <c r="J11" s="96">
        <v>11494.98</v>
      </c>
      <c r="K11" s="3"/>
      <c r="L11" s="29">
        <v>7</v>
      </c>
      <c r="M11" s="31" t="s">
        <v>22</v>
      </c>
      <c r="N11" s="82">
        <v>7368850284</v>
      </c>
      <c r="O11" s="55">
        <v>5330545180</v>
      </c>
      <c r="P11" s="56">
        <v>5289181840</v>
      </c>
      <c r="Q11" s="57">
        <v>41363340</v>
      </c>
      <c r="R11" s="68">
        <v>1801751168</v>
      </c>
      <c r="S11" s="58">
        <v>105783696</v>
      </c>
      <c r="T11" s="58">
        <v>130770240</v>
      </c>
      <c r="U11" s="59">
        <v>11200.550000000001</v>
      </c>
    </row>
    <row r="12" spans="1:21" ht="18" x14ac:dyDescent="0.25">
      <c r="A12" s="29">
        <v>8</v>
      </c>
      <c r="B12" s="31" t="s">
        <v>23</v>
      </c>
      <c r="C12" s="82">
        <v>9933653380</v>
      </c>
      <c r="D12" s="55">
        <v>7214270947</v>
      </c>
      <c r="E12" s="55">
        <v>7166925312</v>
      </c>
      <c r="F12" s="94">
        <v>47345635</v>
      </c>
      <c r="G12" s="82">
        <v>2438427028</v>
      </c>
      <c r="H12" s="55">
        <v>143338786</v>
      </c>
      <c r="I12" s="95">
        <v>137616619</v>
      </c>
      <c r="J12" s="96">
        <v>14659.52</v>
      </c>
      <c r="K12" s="3"/>
      <c r="L12" s="29">
        <v>8</v>
      </c>
      <c r="M12" s="31" t="s">
        <v>23</v>
      </c>
      <c r="N12" s="82">
        <v>9348120229</v>
      </c>
      <c r="O12" s="55">
        <v>6765531254</v>
      </c>
      <c r="P12" s="56">
        <v>6694114705</v>
      </c>
      <c r="Q12" s="57">
        <v>71416549</v>
      </c>
      <c r="R12" s="68">
        <v>2286138319</v>
      </c>
      <c r="S12" s="58">
        <v>133882551</v>
      </c>
      <c r="T12" s="58">
        <v>162568105</v>
      </c>
      <c r="U12" s="59">
        <v>14257.069999999998</v>
      </c>
    </row>
    <row r="13" spans="1:21" ht="18" x14ac:dyDescent="0.25">
      <c r="A13" s="29">
        <v>9</v>
      </c>
      <c r="B13" s="31" t="s">
        <v>24</v>
      </c>
      <c r="C13" s="82">
        <v>9631988585</v>
      </c>
      <c r="D13" s="55">
        <v>6987467286</v>
      </c>
      <c r="E13" s="55">
        <v>6939197409</v>
      </c>
      <c r="F13" s="94">
        <v>48269877</v>
      </c>
      <c r="G13" s="82">
        <v>2361766902</v>
      </c>
      <c r="H13" s="55">
        <v>138784137</v>
      </c>
      <c r="I13" s="95">
        <v>143970260</v>
      </c>
      <c r="J13" s="96">
        <v>14110.53</v>
      </c>
      <c r="K13" s="3"/>
      <c r="L13" s="29">
        <v>9</v>
      </c>
      <c r="M13" s="31" t="s">
        <v>24</v>
      </c>
      <c r="N13" s="82">
        <v>9021509338</v>
      </c>
      <c r="O13" s="55">
        <v>6525324808</v>
      </c>
      <c r="P13" s="56">
        <v>6461241758</v>
      </c>
      <c r="Q13" s="57">
        <v>64083050</v>
      </c>
      <c r="R13" s="68">
        <v>2205591858</v>
      </c>
      <c r="S13" s="58">
        <v>129224974</v>
      </c>
      <c r="T13" s="58">
        <v>161367698</v>
      </c>
      <c r="U13" s="59">
        <v>13722.420000000002</v>
      </c>
    </row>
    <row r="14" spans="1:21" ht="18" x14ac:dyDescent="0.25">
      <c r="A14" s="29">
        <v>10</v>
      </c>
      <c r="B14" s="31" t="s">
        <v>25</v>
      </c>
      <c r="C14" s="82">
        <v>8850130370</v>
      </c>
      <c r="D14" s="55">
        <v>6423497819</v>
      </c>
      <c r="E14" s="55">
        <v>6381494281</v>
      </c>
      <c r="F14" s="94">
        <v>42003538</v>
      </c>
      <c r="G14" s="82">
        <v>2171145475</v>
      </c>
      <c r="H14" s="55">
        <v>127629931</v>
      </c>
      <c r="I14" s="95">
        <v>127857145</v>
      </c>
      <c r="J14" s="96">
        <v>12990.38</v>
      </c>
      <c r="K14" s="3"/>
      <c r="L14" s="29">
        <v>10</v>
      </c>
      <c r="M14" s="31" t="s">
        <v>25</v>
      </c>
      <c r="N14" s="82">
        <v>8338748902</v>
      </c>
      <c r="O14" s="55">
        <v>6030775713</v>
      </c>
      <c r="P14" s="56">
        <v>5972750007</v>
      </c>
      <c r="Q14" s="57">
        <v>58025706</v>
      </c>
      <c r="R14" s="68">
        <v>2038432747</v>
      </c>
      <c r="S14" s="58">
        <v>119455045</v>
      </c>
      <c r="T14" s="58">
        <v>150085397</v>
      </c>
      <c r="U14" s="59">
        <v>12676.68</v>
      </c>
    </row>
    <row r="15" spans="1:21" ht="18" x14ac:dyDescent="0.25">
      <c r="A15" s="29">
        <v>11</v>
      </c>
      <c r="B15" s="49" t="s">
        <v>26</v>
      </c>
      <c r="C15" s="82">
        <v>20508834209</v>
      </c>
      <c r="D15" s="55">
        <v>14895764430</v>
      </c>
      <c r="E15" s="55">
        <v>14844163206</v>
      </c>
      <c r="F15" s="94">
        <v>51601224</v>
      </c>
      <c r="G15" s="82">
        <v>5034777100</v>
      </c>
      <c r="H15" s="55">
        <v>296883674</v>
      </c>
      <c r="I15" s="95">
        <v>281409005</v>
      </c>
      <c r="J15" s="96">
        <v>30370.76</v>
      </c>
      <c r="K15" s="3"/>
      <c r="L15" s="29">
        <v>11</v>
      </c>
      <c r="M15" s="49" t="s">
        <v>26</v>
      </c>
      <c r="N15" s="82">
        <v>19197372040</v>
      </c>
      <c r="O15" s="55">
        <v>13873040860</v>
      </c>
      <c r="P15" s="56">
        <v>13798366546</v>
      </c>
      <c r="Q15" s="57">
        <v>74674314</v>
      </c>
      <c r="R15" s="68">
        <v>4689159413</v>
      </c>
      <c r="S15" s="58">
        <v>275967668</v>
      </c>
      <c r="T15" s="58">
        <v>359204099</v>
      </c>
      <c r="U15" s="59">
        <v>29470.510000000002</v>
      </c>
    </row>
    <row r="16" spans="1:21" ht="18" x14ac:dyDescent="0.25">
      <c r="A16" s="29">
        <v>12</v>
      </c>
      <c r="B16" s="31" t="s">
        <v>27</v>
      </c>
      <c r="C16" s="82">
        <v>11476144054</v>
      </c>
      <c r="D16" s="55">
        <v>8332637654</v>
      </c>
      <c r="E16" s="55">
        <v>8297524306</v>
      </c>
      <c r="F16" s="94">
        <v>35113348</v>
      </c>
      <c r="G16" s="82">
        <v>2816435617</v>
      </c>
      <c r="H16" s="55">
        <v>165950847</v>
      </c>
      <c r="I16" s="95">
        <v>161119936</v>
      </c>
      <c r="J16" s="96">
        <v>17090.21</v>
      </c>
      <c r="K16" s="3"/>
      <c r="L16" s="29">
        <v>12</v>
      </c>
      <c r="M16" s="31" t="s">
        <v>27</v>
      </c>
      <c r="N16" s="82">
        <v>10813975233</v>
      </c>
      <c r="O16" s="55">
        <v>7809869716</v>
      </c>
      <c r="P16" s="56">
        <v>7753994027</v>
      </c>
      <c r="Q16" s="57">
        <v>55875689</v>
      </c>
      <c r="R16" s="68">
        <v>2639774157</v>
      </c>
      <c r="S16" s="58">
        <v>155080204</v>
      </c>
      <c r="T16" s="58">
        <v>209251156</v>
      </c>
      <c r="U16" s="59">
        <v>16642.38</v>
      </c>
    </row>
    <row r="17" spans="1:21" ht="18" x14ac:dyDescent="0.25">
      <c r="A17" s="29">
        <v>13</v>
      </c>
      <c r="B17" s="31" t="s">
        <v>28</v>
      </c>
      <c r="C17" s="82">
        <v>10058481499</v>
      </c>
      <c r="D17" s="55">
        <v>7307549199</v>
      </c>
      <c r="E17" s="55">
        <v>7256923639</v>
      </c>
      <c r="F17" s="94">
        <v>50625560</v>
      </c>
      <c r="G17" s="82">
        <v>2469955339</v>
      </c>
      <c r="H17" s="55">
        <v>145138810</v>
      </c>
      <c r="I17" s="95">
        <v>135838151</v>
      </c>
      <c r="J17" s="96">
        <v>14800.55</v>
      </c>
      <c r="K17" s="3"/>
      <c r="L17" s="29">
        <v>13</v>
      </c>
      <c r="M17" s="31" t="s">
        <v>28</v>
      </c>
      <c r="N17" s="82">
        <v>9509143978</v>
      </c>
      <c r="O17" s="55">
        <v>6876818345</v>
      </c>
      <c r="P17" s="56">
        <v>6794011061</v>
      </c>
      <c r="Q17" s="57">
        <v>82807284</v>
      </c>
      <c r="R17" s="68">
        <v>2324401059</v>
      </c>
      <c r="S17" s="58">
        <v>135857771</v>
      </c>
      <c r="T17" s="58">
        <v>172066803</v>
      </c>
      <c r="U17" s="59">
        <v>14451.449999999999</v>
      </c>
    </row>
    <row r="18" spans="1:21" ht="18.75" thickBot="1" x14ac:dyDescent="0.3">
      <c r="A18" s="33">
        <v>14</v>
      </c>
      <c r="B18" s="35" t="s">
        <v>29</v>
      </c>
      <c r="C18" s="83">
        <v>19492478004</v>
      </c>
      <c r="D18" s="60">
        <v>14156155113</v>
      </c>
      <c r="E18" s="60">
        <v>14104682027</v>
      </c>
      <c r="F18" s="97">
        <v>51473086</v>
      </c>
      <c r="G18" s="83">
        <v>4784788764</v>
      </c>
      <c r="H18" s="60">
        <v>282094076</v>
      </c>
      <c r="I18" s="98">
        <v>269440051</v>
      </c>
      <c r="J18" s="99">
        <v>28707.96</v>
      </c>
      <c r="K18" s="3"/>
      <c r="L18" s="33">
        <v>14</v>
      </c>
      <c r="M18" s="35" t="s">
        <v>29</v>
      </c>
      <c r="N18" s="83">
        <v>18514078767</v>
      </c>
      <c r="O18" s="60">
        <v>13403202202</v>
      </c>
      <c r="P18" s="61">
        <v>13322248560</v>
      </c>
      <c r="Q18" s="62">
        <v>80953642</v>
      </c>
      <c r="R18" s="69">
        <v>4530350805</v>
      </c>
      <c r="S18" s="63">
        <v>266445361</v>
      </c>
      <c r="T18" s="63">
        <v>314080399</v>
      </c>
      <c r="U18" s="64">
        <v>28190.980000000003</v>
      </c>
    </row>
    <row r="19" spans="1:21" ht="18.75" thickBot="1" x14ac:dyDescent="0.3">
      <c r="A19" s="36"/>
      <c r="B19" s="19"/>
      <c r="C19" s="84"/>
      <c r="D19" s="85"/>
      <c r="E19" s="85"/>
      <c r="F19" s="85"/>
      <c r="G19" s="85"/>
      <c r="H19" s="85"/>
      <c r="I19" s="85"/>
      <c r="J19" s="88"/>
      <c r="K19" s="3"/>
      <c r="L19" s="40"/>
      <c r="M19" s="19"/>
      <c r="N19" s="84"/>
      <c r="O19" s="85"/>
      <c r="P19" s="85"/>
      <c r="Q19" s="85"/>
      <c r="R19" s="85"/>
      <c r="S19" s="85"/>
      <c r="T19" s="85"/>
      <c r="U19" s="86"/>
    </row>
    <row r="20" spans="1:21" ht="18.75" thickBot="1" x14ac:dyDescent="0.3">
      <c r="A20" s="40"/>
      <c r="B20" s="41" t="s">
        <v>30</v>
      </c>
      <c r="C20" s="65">
        <f>SUM(C5:C19)</f>
        <v>182604698415</v>
      </c>
      <c r="D20" s="65">
        <f t="shared" ref="D20:J20" si="0">SUM(D5:D19)</f>
        <v>132570728055</v>
      </c>
      <c r="E20" s="65">
        <f t="shared" si="0"/>
        <v>131829158199</v>
      </c>
      <c r="F20" s="65">
        <f t="shared" si="0"/>
        <v>741569856</v>
      </c>
      <c r="G20" s="65">
        <f t="shared" si="0"/>
        <v>44808977659</v>
      </c>
      <c r="H20" s="65">
        <f t="shared" si="0"/>
        <v>2636586616</v>
      </c>
      <c r="I20" s="65">
        <f t="shared" si="0"/>
        <v>2588406085</v>
      </c>
      <c r="J20" s="89">
        <f t="shared" si="0"/>
        <v>268217.12</v>
      </c>
      <c r="K20" s="3"/>
      <c r="L20" s="42"/>
      <c r="M20" s="43" t="s">
        <v>30</v>
      </c>
      <c r="N20" s="65">
        <f t="shared" ref="N20:U20" si="1">SUM(N5:N19)</f>
        <v>171533849090</v>
      </c>
      <c r="O20" s="65">
        <f t="shared" si="1"/>
        <v>123998140163</v>
      </c>
      <c r="P20" s="65">
        <f t="shared" si="1"/>
        <v>122919004333</v>
      </c>
      <c r="Q20" s="65">
        <f t="shared" si="1"/>
        <v>1079135830</v>
      </c>
      <c r="R20" s="65">
        <f t="shared" si="1"/>
        <v>41912700696</v>
      </c>
      <c r="S20" s="65">
        <f t="shared" si="1"/>
        <v>2458953989</v>
      </c>
      <c r="T20" s="65">
        <f t="shared" si="1"/>
        <v>3164054242</v>
      </c>
      <c r="U20" s="66">
        <f t="shared" si="1"/>
        <v>260821.69000000003</v>
      </c>
    </row>
    <row r="21" spans="1:21" x14ac:dyDescent="0.25">
      <c r="A21" s="1"/>
      <c r="B21" s="3"/>
      <c r="C21" s="44"/>
      <c r="D21" s="27"/>
      <c r="E21" s="3"/>
      <c r="F21" s="3"/>
      <c r="G21" s="27"/>
      <c r="H21" s="3"/>
      <c r="I21" s="44"/>
      <c r="J21" s="44"/>
      <c r="K21" s="3"/>
      <c r="L21" s="1"/>
      <c r="M21" s="3"/>
      <c r="N21" s="3"/>
      <c r="O21" s="3"/>
      <c r="P21" s="3"/>
      <c r="Q21" s="3"/>
      <c r="R21" s="3"/>
      <c r="S21" s="3"/>
      <c r="T21" s="3"/>
      <c r="U21" s="3"/>
    </row>
    <row r="22" spans="1:21" ht="21.75" thickBot="1" x14ac:dyDescent="0.4">
      <c r="A22" s="1"/>
      <c r="B22" s="45" t="s">
        <v>32</v>
      </c>
      <c r="C22" s="3"/>
      <c r="D22" s="27"/>
      <c r="E22" s="3"/>
      <c r="F22" s="3"/>
      <c r="G22" s="27"/>
      <c r="H22" s="3"/>
      <c r="I22" s="46"/>
      <c r="J22" s="3"/>
      <c r="K22" s="3"/>
      <c r="L22" s="1"/>
      <c r="M22" s="45" t="s">
        <v>33</v>
      </c>
      <c r="N22" s="3"/>
      <c r="O22" s="27"/>
      <c r="P22" s="3"/>
      <c r="Q22" s="3"/>
      <c r="R22" s="27"/>
      <c r="S22" s="3"/>
      <c r="T22" s="46"/>
      <c r="U22" s="3"/>
    </row>
    <row r="23" spans="1:21" ht="18.75" thickBot="1" x14ac:dyDescent="0.3">
      <c r="A23" s="5"/>
      <c r="B23" s="6"/>
      <c r="C23" s="7" t="s">
        <v>0</v>
      </c>
      <c r="D23" s="7"/>
      <c r="E23" s="7"/>
      <c r="F23" s="12"/>
      <c r="G23" s="8" t="s">
        <v>1</v>
      </c>
      <c r="H23" s="9"/>
      <c r="I23" s="9"/>
      <c r="J23" s="13" t="s">
        <v>2</v>
      </c>
      <c r="K23" s="3"/>
      <c r="L23" s="5"/>
      <c r="M23" s="6"/>
      <c r="N23" s="7" t="s">
        <v>0</v>
      </c>
      <c r="O23" s="7"/>
      <c r="P23" s="7"/>
      <c r="Q23" s="12"/>
      <c r="R23" s="8" t="s">
        <v>1</v>
      </c>
      <c r="S23" s="9"/>
      <c r="T23" s="9"/>
      <c r="U23" s="13" t="s">
        <v>2</v>
      </c>
    </row>
    <row r="24" spans="1:21" ht="18.75" thickBot="1" x14ac:dyDescent="0.3">
      <c r="A24" s="14"/>
      <c r="B24" s="15" t="s">
        <v>3</v>
      </c>
      <c r="C24" s="10" t="s">
        <v>4</v>
      </c>
      <c r="D24" s="16" t="s">
        <v>5</v>
      </c>
      <c r="E24" s="17" t="s">
        <v>6</v>
      </c>
      <c r="F24" s="20"/>
      <c r="G24" s="16" t="s">
        <v>7</v>
      </c>
      <c r="H24" s="16" t="s">
        <v>31</v>
      </c>
      <c r="I24" s="16" t="s">
        <v>8</v>
      </c>
      <c r="J24" s="10" t="s">
        <v>9</v>
      </c>
      <c r="K24" s="3"/>
      <c r="L24" s="14"/>
      <c r="M24" s="15" t="s">
        <v>3</v>
      </c>
      <c r="N24" s="10" t="s">
        <v>4</v>
      </c>
      <c r="O24" s="16" t="s">
        <v>5</v>
      </c>
      <c r="P24" s="17" t="s">
        <v>6</v>
      </c>
      <c r="Q24" s="20"/>
      <c r="R24" s="16" t="s">
        <v>7</v>
      </c>
      <c r="S24" s="16" t="s">
        <v>31</v>
      </c>
      <c r="T24" s="16" t="s">
        <v>8</v>
      </c>
      <c r="U24" s="10" t="s">
        <v>9</v>
      </c>
    </row>
    <row r="25" spans="1:21" ht="18.75" thickBot="1" x14ac:dyDescent="0.3">
      <c r="A25" s="14"/>
      <c r="B25" s="15"/>
      <c r="C25" s="21" t="s">
        <v>10</v>
      </c>
      <c r="D25" s="22" t="s">
        <v>10</v>
      </c>
      <c r="E25" s="23" t="s">
        <v>11</v>
      </c>
      <c r="F25" s="23" t="s">
        <v>12</v>
      </c>
      <c r="G25" s="22" t="s">
        <v>13</v>
      </c>
      <c r="H25" s="22" t="s">
        <v>14</v>
      </c>
      <c r="I25" s="22"/>
      <c r="J25" s="21" t="s">
        <v>15</v>
      </c>
      <c r="K25" s="3"/>
      <c r="L25" s="14"/>
      <c r="M25" s="15"/>
      <c r="N25" s="21" t="s">
        <v>10</v>
      </c>
      <c r="O25" s="22" t="s">
        <v>10</v>
      </c>
      <c r="P25" s="23" t="s">
        <v>11</v>
      </c>
      <c r="Q25" s="23" t="s">
        <v>12</v>
      </c>
      <c r="R25" s="22" t="s">
        <v>13</v>
      </c>
      <c r="S25" s="22" t="s">
        <v>14</v>
      </c>
      <c r="T25" s="22"/>
      <c r="U25" s="21" t="s">
        <v>15</v>
      </c>
    </row>
    <row r="26" spans="1:21" ht="18" x14ac:dyDescent="0.25">
      <c r="A26" s="25">
        <v>1</v>
      </c>
      <c r="B26" s="26" t="s">
        <v>16</v>
      </c>
      <c r="C26" s="78">
        <f>C5-N5</f>
        <v>1367546053</v>
      </c>
      <c r="D26" s="50">
        <f t="shared" ref="D26:J39" si="2">D5-O5</f>
        <v>1065259357</v>
      </c>
      <c r="E26" s="51">
        <f t="shared" si="2"/>
        <v>1106506614</v>
      </c>
      <c r="F26" s="52">
        <f t="shared" si="2"/>
        <v>-41247257</v>
      </c>
      <c r="G26" s="67">
        <f t="shared" si="2"/>
        <v>359992036</v>
      </c>
      <c r="H26" s="51">
        <f t="shared" si="2"/>
        <v>22130203</v>
      </c>
      <c r="I26" s="53">
        <f t="shared" si="2"/>
        <v>-79835543</v>
      </c>
      <c r="J26" s="54">
        <f t="shared" si="2"/>
        <v>793.46999999999753</v>
      </c>
      <c r="K26" s="3"/>
      <c r="L26" s="25">
        <v>1</v>
      </c>
      <c r="M26" s="26" t="s">
        <v>16</v>
      </c>
      <c r="N26" s="70">
        <f>C5/N5</f>
        <v>1.0704069488251355</v>
      </c>
      <c r="O26" s="70">
        <f t="shared" ref="O26:U39" si="3">D5/O5</f>
        <v>1.0758743820695826</v>
      </c>
      <c r="P26" s="70">
        <f t="shared" si="3"/>
        <v>1.0795676499890114</v>
      </c>
      <c r="Q26" s="70">
        <f t="shared" si="3"/>
        <v>0.69053994062968438</v>
      </c>
      <c r="R26" s="70">
        <f t="shared" si="3"/>
        <v>1.0758593557898231</v>
      </c>
      <c r="S26" s="70">
        <f t="shared" si="3"/>
        <v>1.0795677918630933</v>
      </c>
      <c r="T26" s="70">
        <f t="shared" si="3"/>
        <v>0.77825126657912569</v>
      </c>
      <c r="U26" s="71">
        <f t="shared" si="3"/>
        <v>1.0272764117666673</v>
      </c>
    </row>
    <row r="27" spans="1:21" ht="18" x14ac:dyDescent="0.25">
      <c r="A27" s="29">
        <v>2</v>
      </c>
      <c r="B27" s="30" t="s">
        <v>17</v>
      </c>
      <c r="C27" s="79">
        <f t="shared" ref="C27:C39" si="4">C6-N6</f>
        <v>1542303708</v>
      </c>
      <c r="D27" s="55">
        <f t="shared" si="2"/>
        <v>1175364198</v>
      </c>
      <c r="E27" s="56">
        <f t="shared" si="2"/>
        <v>1225565862</v>
      </c>
      <c r="F27" s="57">
        <f t="shared" si="2"/>
        <v>-50201664</v>
      </c>
      <c r="G27" s="68">
        <f t="shared" si="2"/>
        <v>397198420</v>
      </c>
      <c r="H27" s="56">
        <f t="shared" si="2"/>
        <v>24511306</v>
      </c>
      <c r="I27" s="58">
        <f t="shared" si="2"/>
        <v>-54770216</v>
      </c>
      <c r="J27" s="59">
        <f t="shared" si="2"/>
        <v>1110.4700000000012</v>
      </c>
      <c r="K27" s="3"/>
      <c r="L27" s="29">
        <v>2</v>
      </c>
      <c r="M27" s="30" t="s">
        <v>17</v>
      </c>
      <c r="N27" s="72">
        <f t="shared" ref="N27:N39" si="5">C6/N6</f>
        <v>1.0700936474174092</v>
      </c>
      <c r="O27" s="72">
        <f t="shared" si="3"/>
        <v>1.0738840760364858</v>
      </c>
      <c r="P27" s="72">
        <f t="shared" si="3"/>
        <v>1.0778059604319845</v>
      </c>
      <c r="Q27" s="72">
        <f t="shared" si="3"/>
        <v>0.67953594257116967</v>
      </c>
      <c r="R27" s="72">
        <f t="shared" si="3"/>
        <v>1.0738690207531272</v>
      </c>
      <c r="S27" s="72">
        <f t="shared" si="3"/>
        <v>1.0778059134562084</v>
      </c>
      <c r="T27" s="72">
        <f t="shared" si="3"/>
        <v>0.86414689055931471</v>
      </c>
      <c r="U27" s="73">
        <f t="shared" si="3"/>
        <v>1.0331904555957692</v>
      </c>
    </row>
    <row r="28" spans="1:21" ht="18" x14ac:dyDescent="0.25">
      <c r="A28" s="29">
        <v>3</v>
      </c>
      <c r="B28" s="30" t="s">
        <v>18</v>
      </c>
      <c r="C28" s="79">
        <f t="shared" si="4"/>
        <v>655057802</v>
      </c>
      <c r="D28" s="55">
        <f t="shared" si="2"/>
        <v>511525776</v>
      </c>
      <c r="E28" s="56">
        <f t="shared" si="2"/>
        <v>520917044</v>
      </c>
      <c r="F28" s="57">
        <f t="shared" si="2"/>
        <v>-9391268</v>
      </c>
      <c r="G28" s="68">
        <f t="shared" si="2"/>
        <v>172859901</v>
      </c>
      <c r="H28" s="56">
        <f t="shared" si="2"/>
        <v>10418398</v>
      </c>
      <c r="I28" s="58">
        <f t="shared" si="2"/>
        <v>-39746273</v>
      </c>
      <c r="J28" s="59">
        <f t="shared" si="2"/>
        <v>379.60000000000218</v>
      </c>
      <c r="K28" s="3"/>
      <c r="L28" s="29">
        <v>3</v>
      </c>
      <c r="M28" s="30" t="s">
        <v>18</v>
      </c>
      <c r="N28" s="72">
        <f t="shared" si="5"/>
        <v>1.0607896569319542</v>
      </c>
      <c r="O28" s="72">
        <f t="shared" si="3"/>
        <v>1.0657684159198881</v>
      </c>
      <c r="P28" s="72">
        <f t="shared" si="3"/>
        <v>1.0675883073461179</v>
      </c>
      <c r="Q28" s="72">
        <f t="shared" si="3"/>
        <v>0.86674275257203559</v>
      </c>
      <c r="R28" s="72">
        <f t="shared" si="3"/>
        <v>1.0657538052965398</v>
      </c>
      <c r="S28" s="72">
        <f t="shared" si="3"/>
        <v>1.0675886584750931</v>
      </c>
      <c r="T28" s="72">
        <f t="shared" si="3"/>
        <v>0.81521005338926411</v>
      </c>
      <c r="U28" s="73">
        <f t="shared" si="3"/>
        <v>1.0230629071778743</v>
      </c>
    </row>
    <row r="29" spans="1:21" ht="18" x14ac:dyDescent="0.25">
      <c r="A29" s="29">
        <v>4</v>
      </c>
      <c r="B29" s="30" t="s">
        <v>19</v>
      </c>
      <c r="C29" s="79">
        <f t="shared" si="4"/>
        <v>668468156</v>
      </c>
      <c r="D29" s="55">
        <f t="shared" si="2"/>
        <v>517501030</v>
      </c>
      <c r="E29" s="56">
        <f t="shared" si="2"/>
        <v>543583162</v>
      </c>
      <c r="F29" s="57">
        <f t="shared" si="2"/>
        <v>-26082132</v>
      </c>
      <c r="G29" s="68">
        <f t="shared" si="2"/>
        <v>174884213</v>
      </c>
      <c r="H29" s="56">
        <f t="shared" si="2"/>
        <v>10871711</v>
      </c>
      <c r="I29" s="58">
        <f t="shared" si="2"/>
        <v>-34788798</v>
      </c>
      <c r="J29" s="59">
        <f t="shared" si="2"/>
        <v>505.23999999999978</v>
      </c>
      <c r="K29" s="3"/>
      <c r="L29" s="29">
        <v>4</v>
      </c>
      <c r="M29" s="30" t="s">
        <v>19</v>
      </c>
      <c r="N29" s="72">
        <f t="shared" si="5"/>
        <v>1.0714537234899</v>
      </c>
      <c r="O29" s="72">
        <f t="shared" si="3"/>
        <v>1.0766294682854247</v>
      </c>
      <c r="P29" s="72">
        <f t="shared" si="3"/>
        <v>1.0811456314787686</v>
      </c>
      <c r="Q29" s="72">
        <f t="shared" si="3"/>
        <v>0.52082105744347584</v>
      </c>
      <c r="R29" s="72">
        <f t="shared" si="3"/>
        <v>1.0766146567097017</v>
      </c>
      <c r="S29" s="72">
        <f t="shared" si="3"/>
        <v>1.0811459319329202</v>
      </c>
      <c r="T29" s="72">
        <f t="shared" si="3"/>
        <v>0.81230306821386578</v>
      </c>
      <c r="U29" s="73">
        <f t="shared" si="3"/>
        <v>1.0355767991724754</v>
      </c>
    </row>
    <row r="30" spans="1:21" ht="18" x14ac:dyDescent="0.25">
      <c r="A30" s="29">
        <v>5</v>
      </c>
      <c r="B30" s="30" t="s">
        <v>20</v>
      </c>
      <c r="C30" s="79">
        <f t="shared" si="4"/>
        <v>298089912</v>
      </c>
      <c r="D30" s="55">
        <f t="shared" si="2"/>
        <v>233070957</v>
      </c>
      <c r="E30" s="56">
        <f t="shared" si="2"/>
        <v>244590115</v>
      </c>
      <c r="F30" s="57">
        <f t="shared" si="2"/>
        <v>-11519158</v>
      </c>
      <c r="G30" s="68">
        <f t="shared" si="2"/>
        <v>78764174</v>
      </c>
      <c r="H30" s="56">
        <f t="shared" si="2"/>
        <v>4891794</v>
      </c>
      <c r="I30" s="58">
        <f t="shared" si="2"/>
        <v>-18637013</v>
      </c>
      <c r="J30" s="59">
        <f t="shared" si="2"/>
        <v>282.71000000000004</v>
      </c>
      <c r="K30" s="3"/>
      <c r="L30" s="29">
        <v>5</v>
      </c>
      <c r="M30" s="30" t="s">
        <v>20</v>
      </c>
      <c r="N30" s="72">
        <f t="shared" si="5"/>
        <v>1.0641146764668972</v>
      </c>
      <c r="O30" s="72">
        <f t="shared" si="3"/>
        <v>1.0693357364744485</v>
      </c>
      <c r="P30" s="72">
        <f t="shared" si="3"/>
        <v>1.0736723606264134</v>
      </c>
      <c r="Q30" s="72">
        <f t="shared" si="3"/>
        <v>0.7225144237404143</v>
      </c>
      <c r="R30" s="72">
        <f t="shared" si="3"/>
        <v>1.0693226312701796</v>
      </c>
      <c r="S30" s="72">
        <f t="shared" si="3"/>
        <v>1.0736721234075093</v>
      </c>
      <c r="T30" s="72">
        <f t="shared" si="3"/>
        <v>0.78136772394621445</v>
      </c>
      <c r="U30" s="73">
        <f t="shared" si="3"/>
        <v>1.0407009471597446</v>
      </c>
    </row>
    <row r="31" spans="1:21" ht="18" x14ac:dyDescent="0.25">
      <c r="A31" s="29">
        <v>6</v>
      </c>
      <c r="B31" s="30" t="s">
        <v>21</v>
      </c>
      <c r="C31" s="79">
        <f t="shared" si="4"/>
        <v>863827439</v>
      </c>
      <c r="D31" s="55">
        <f t="shared" si="2"/>
        <v>678809142</v>
      </c>
      <c r="E31" s="56">
        <f t="shared" si="2"/>
        <v>706795237</v>
      </c>
      <c r="F31" s="57">
        <f t="shared" si="2"/>
        <v>-27986095</v>
      </c>
      <c r="G31" s="68">
        <f t="shared" si="2"/>
        <v>228056281</v>
      </c>
      <c r="H31" s="56">
        <f t="shared" si="2"/>
        <v>13542243</v>
      </c>
      <c r="I31" s="58">
        <f t="shared" si="2"/>
        <v>-56580227</v>
      </c>
      <c r="J31" s="59">
        <f t="shared" si="2"/>
        <v>711.09000000000015</v>
      </c>
      <c r="K31" s="3"/>
      <c r="L31" s="29">
        <v>6</v>
      </c>
      <c r="M31" s="30" t="s">
        <v>21</v>
      </c>
      <c r="N31" s="72">
        <f t="shared" si="5"/>
        <v>1.0653685282179108</v>
      </c>
      <c r="O31" s="72">
        <f t="shared" si="3"/>
        <v>1.0711347628408598</v>
      </c>
      <c r="P31" s="72">
        <f t="shared" si="3"/>
        <v>1.0748010423747472</v>
      </c>
      <c r="Q31" s="72">
        <f t="shared" si="3"/>
        <v>0.70093029959894271</v>
      </c>
      <c r="R31" s="72">
        <f t="shared" si="3"/>
        <v>1.0706761506570683</v>
      </c>
      <c r="S31" s="72">
        <f t="shared" si="3"/>
        <v>1.0714350619147621</v>
      </c>
      <c r="T31" s="72">
        <f t="shared" si="3"/>
        <v>0.7788085240957513</v>
      </c>
      <c r="U31" s="73">
        <f t="shared" si="3"/>
        <v>1.0354562507292293</v>
      </c>
    </row>
    <row r="32" spans="1:21" ht="18" x14ac:dyDescent="0.25">
      <c r="A32" s="29">
        <v>7</v>
      </c>
      <c r="B32" s="30" t="s">
        <v>22</v>
      </c>
      <c r="C32" s="79">
        <f t="shared" si="4"/>
        <v>466794641</v>
      </c>
      <c r="D32" s="55">
        <f t="shared" si="2"/>
        <v>358277882</v>
      </c>
      <c r="E32" s="56">
        <f t="shared" si="2"/>
        <v>368012316</v>
      </c>
      <c r="F32" s="57">
        <f t="shared" si="2"/>
        <v>-9734434</v>
      </c>
      <c r="G32" s="68">
        <f t="shared" si="2"/>
        <v>121074071</v>
      </c>
      <c r="H32" s="56">
        <f t="shared" si="2"/>
        <v>7360285</v>
      </c>
      <c r="I32" s="58">
        <f t="shared" si="2"/>
        <v>-19917597</v>
      </c>
      <c r="J32" s="59">
        <f t="shared" si="2"/>
        <v>294.42999999999847</v>
      </c>
      <c r="K32" s="3"/>
      <c r="L32" s="29">
        <v>7</v>
      </c>
      <c r="M32" s="30" t="s">
        <v>22</v>
      </c>
      <c r="N32" s="72">
        <f t="shared" si="5"/>
        <v>1.0633470111359913</v>
      </c>
      <c r="O32" s="72">
        <f t="shared" si="3"/>
        <v>1.067212240005815</v>
      </c>
      <c r="P32" s="72">
        <f t="shared" si="3"/>
        <v>1.0695783066516769</v>
      </c>
      <c r="Q32" s="72">
        <f t="shared" si="3"/>
        <v>0.76466034899502799</v>
      </c>
      <c r="R32" s="72">
        <f t="shared" si="3"/>
        <v>1.0671979977870063</v>
      </c>
      <c r="S32" s="72">
        <f t="shared" si="3"/>
        <v>1.0695786333652022</v>
      </c>
      <c r="T32" s="72">
        <f t="shared" si="3"/>
        <v>0.84769013959139328</v>
      </c>
      <c r="U32" s="73">
        <f t="shared" si="3"/>
        <v>1.0262871019726709</v>
      </c>
    </row>
    <row r="33" spans="1:21" ht="18" x14ac:dyDescent="0.25">
      <c r="A33" s="29">
        <v>8</v>
      </c>
      <c r="B33" s="30" t="s">
        <v>23</v>
      </c>
      <c r="C33" s="79">
        <f t="shared" si="4"/>
        <v>585533151</v>
      </c>
      <c r="D33" s="55">
        <f t="shared" si="2"/>
        <v>448739693</v>
      </c>
      <c r="E33" s="56">
        <f t="shared" si="2"/>
        <v>472810607</v>
      </c>
      <c r="F33" s="57">
        <f t="shared" si="2"/>
        <v>-24070914</v>
      </c>
      <c r="G33" s="68">
        <f t="shared" si="2"/>
        <v>152288709</v>
      </c>
      <c r="H33" s="56">
        <f t="shared" si="2"/>
        <v>9456235</v>
      </c>
      <c r="I33" s="58">
        <f t="shared" si="2"/>
        <v>-24951486</v>
      </c>
      <c r="J33" s="59">
        <f t="shared" si="2"/>
        <v>402.45000000000255</v>
      </c>
      <c r="K33" s="3"/>
      <c r="L33" s="29">
        <v>8</v>
      </c>
      <c r="M33" s="30" t="s">
        <v>23</v>
      </c>
      <c r="N33" s="72">
        <f t="shared" si="5"/>
        <v>1.06263645916572</v>
      </c>
      <c r="O33" s="72">
        <f t="shared" si="3"/>
        <v>1.0663273401825897</v>
      </c>
      <c r="P33" s="72">
        <f t="shared" si="3"/>
        <v>1.0706307895571083</v>
      </c>
      <c r="Q33" s="72">
        <f t="shared" si="3"/>
        <v>0.66295047384605488</v>
      </c>
      <c r="R33" s="72">
        <f t="shared" si="3"/>
        <v>1.0666139523292772</v>
      </c>
      <c r="S33" s="72">
        <f t="shared" si="3"/>
        <v>1.0706308247741709</v>
      </c>
      <c r="T33" s="72">
        <f t="shared" si="3"/>
        <v>0.84651671986949717</v>
      </c>
      <c r="U33" s="73">
        <f t="shared" si="3"/>
        <v>1.0282281001636382</v>
      </c>
    </row>
    <row r="34" spans="1:21" ht="18" x14ac:dyDescent="0.25">
      <c r="A34" s="29">
        <v>9</v>
      </c>
      <c r="B34" s="30" t="s">
        <v>24</v>
      </c>
      <c r="C34" s="79">
        <f t="shared" si="4"/>
        <v>610479247</v>
      </c>
      <c r="D34" s="55">
        <f t="shared" si="2"/>
        <v>462142478</v>
      </c>
      <c r="E34" s="56">
        <f t="shared" si="2"/>
        <v>477955651</v>
      </c>
      <c r="F34" s="57">
        <f t="shared" si="2"/>
        <v>-15813173</v>
      </c>
      <c r="G34" s="68">
        <f t="shared" si="2"/>
        <v>156175044</v>
      </c>
      <c r="H34" s="56">
        <f t="shared" si="2"/>
        <v>9559163</v>
      </c>
      <c r="I34" s="58">
        <f t="shared" si="2"/>
        <v>-17397438</v>
      </c>
      <c r="J34" s="59">
        <f t="shared" si="2"/>
        <v>388.10999999999876</v>
      </c>
      <c r="K34" s="3"/>
      <c r="L34" s="29">
        <v>9</v>
      </c>
      <c r="M34" s="30" t="s">
        <v>24</v>
      </c>
      <c r="N34" s="72">
        <f t="shared" si="5"/>
        <v>1.0676693027882338</v>
      </c>
      <c r="O34" s="72">
        <f t="shared" si="3"/>
        <v>1.0708229079161571</v>
      </c>
      <c r="P34" s="72">
        <f t="shared" si="3"/>
        <v>1.0739727236499421</v>
      </c>
      <c r="Q34" s="72">
        <f t="shared" si="3"/>
        <v>0.75323938233276977</v>
      </c>
      <c r="R34" s="72">
        <f t="shared" si="3"/>
        <v>1.0708086781484665</v>
      </c>
      <c r="S34" s="72">
        <f t="shared" si="3"/>
        <v>1.0739730309405982</v>
      </c>
      <c r="T34" s="72">
        <f t="shared" si="3"/>
        <v>0.89218760498151251</v>
      </c>
      <c r="U34" s="73">
        <f t="shared" si="3"/>
        <v>1.0282829121977026</v>
      </c>
    </row>
    <row r="35" spans="1:21" ht="18" x14ac:dyDescent="0.25">
      <c r="A35" s="29">
        <v>10</v>
      </c>
      <c r="B35" s="30" t="s">
        <v>25</v>
      </c>
      <c r="C35" s="79">
        <f t="shared" si="4"/>
        <v>511381468</v>
      </c>
      <c r="D35" s="55">
        <f t="shared" si="2"/>
        <v>392722106</v>
      </c>
      <c r="E35" s="56">
        <f t="shared" si="2"/>
        <v>408744274</v>
      </c>
      <c r="F35" s="57">
        <f t="shared" si="2"/>
        <v>-16022168</v>
      </c>
      <c r="G35" s="68">
        <f t="shared" si="2"/>
        <v>132712728</v>
      </c>
      <c r="H35" s="56">
        <f t="shared" si="2"/>
        <v>8174886</v>
      </c>
      <c r="I35" s="58">
        <f t="shared" si="2"/>
        <v>-22228252</v>
      </c>
      <c r="J35" s="59">
        <f t="shared" si="2"/>
        <v>313.69999999999891</v>
      </c>
      <c r="K35" s="3"/>
      <c r="L35" s="29">
        <v>10</v>
      </c>
      <c r="M35" s="30" t="s">
        <v>25</v>
      </c>
      <c r="N35" s="72">
        <f t="shared" si="5"/>
        <v>1.0613259223907496</v>
      </c>
      <c r="O35" s="72">
        <f t="shared" si="3"/>
        <v>1.0651196669697804</v>
      </c>
      <c r="P35" s="72">
        <f t="shared" si="3"/>
        <v>1.068434853881538</v>
      </c>
      <c r="Q35" s="72">
        <f t="shared" si="3"/>
        <v>0.72387810326685209</v>
      </c>
      <c r="R35" s="72">
        <f t="shared" si="3"/>
        <v>1.0651052766863738</v>
      </c>
      <c r="S35" s="72">
        <f t="shared" si="3"/>
        <v>1.0684348325346995</v>
      </c>
      <c r="T35" s="72">
        <f t="shared" si="3"/>
        <v>0.85189597093180225</v>
      </c>
      <c r="U35" s="73">
        <f t="shared" si="3"/>
        <v>1.0247462269300793</v>
      </c>
    </row>
    <row r="36" spans="1:21" ht="18" x14ac:dyDescent="0.25">
      <c r="A36" s="29">
        <v>11</v>
      </c>
      <c r="B36" s="32" t="s">
        <v>26</v>
      </c>
      <c r="C36" s="79">
        <f t="shared" si="4"/>
        <v>1311462169</v>
      </c>
      <c r="D36" s="55">
        <f t="shared" si="2"/>
        <v>1022723570</v>
      </c>
      <c r="E36" s="56">
        <f t="shared" si="2"/>
        <v>1045796660</v>
      </c>
      <c r="F36" s="57">
        <f t="shared" si="2"/>
        <v>-23073090</v>
      </c>
      <c r="G36" s="68">
        <f t="shared" si="2"/>
        <v>345617687</v>
      </c>
      <c r="H36" s="56">
        <f t="shared" si="2"/>
        <v>20916006</v>
      </c>
      <c r="I36" s="58">
        <f t="shared" si="2"/>
        <v>-77795094</v>
      </c>
      <c r="J36" s="59">
        <f t="shared" si="2"/>
        <v>900.24999999999636</v>
      </c>
      <c r="K36" s="3"/>
      <c r="L36" s="29">
        <v>11</v>
      </c>
      <c r="M36" s="32" t="s">
        <v>26</v>
      </c>
      <c r="N36" s="72">
        <f t="shared" si="5"/>
        <v>1.0683146717304541</v>
      </c>
      <c r="O36" s="72">
        <f t="shared" si="3"/>
        <v>1.0737202160882269</v>
      </c>
      <c r="P36" s="72">
        <f t="shared" si="3"/>
        <v>1.0757913378017316</v>
      </c>
      <c r="Q36" s="72">
        <f t="shared" si="3"/>
        <v>0.69101704770933681</v>
      </c>
      <c r="R36" s="72">
        <f t="shared" si="3"/>
        <v>1.0737056808181498</v>
      </c>
      <c r="S36" s="72">
        <f t="shared" si="3"/>
        <v>1.0757915090256154</v>
      </c>
      <c r="T36" s="72">
        <f t="shared" si="3"/>
        <v>0.78342370196616273</v>
      </c>
      <c r="U36" s="73">
        <f t="shared" si="3"/>
        <v>1.0305474862837458</v>
      </c>
    </row>
    <row r="37" spans="1:21" ht="18" x14ac:dyDescent="0.25">
      <c r="A37" s="29">
        <v>12</v>
      </c>
      <c r="B37" s="30" t="s">
        <v>27</v>
      </c>
      <c r="C37" s="79">
        <f t="shared" si="4"/>
        <v>662168821</v>
      </c>
      <c r="D37" s="55">
        <f t="shared" si="2"/>
        <v>522767938</v>
      </c>
      <c r="E37" s="56">
        <f t="shared" si="2"/>
        <v>543530279</v>
      </c>
      <c r="F37" s="57">
        <f t="shared" si="2"/>
        <v>-20762341</v>
      </c>
      <c r="G37" s="68">
        <f t="shared" si="2"/>
        <v>176661460</v>
      </c>
      <c r="H37" s="56">
        <f t="shared" si="2"/>
        <v>10870643</v>
      </c>
      <c r="I37" s="58">
        <f t="shared" si="2"/>
        <v>-48131220</v>
      </c>
      <c r="J37" s="59">
        <f t="shared" si="2"/>
        <v>447.82999999999811</v>
      </c>
      <c r="K37" s="3"/>
      <c r="L37" s="29">
        <v>12</v>
      </c>
      <c r="M37" s="30" t="s">
        <v>27</v>
      </c>
      <c r="N37" s="72">
        <f t="shared" si="5"/>
        <v>1.0612326925790732</v>
      </c>
      <c r="O37" s="72">
        <f t="shared" si="3"/>
        <v>1.0669368321124502</v>
      </c>
      <c r="P37" s="72">
        <f t="shared" si="3"/>
        <v>1.0700968142491967</v>
      </c>
      <c r="Q37" s="72">
        <f t="shared" si="3"/>
        <v>0.62841906074751042</v>
      </c>
      <c r="R37" s="72">
        <f t="shared" si="3"/>
        <v>1.0669229447267448</v>
      </c>
      <c r="S37" s="72">
        <f t="shared" si="3"/>
        <v>1.0700969093386026</v>
      </c>
      <c r="T37" s="72">
        <f t="shared" si="3"/>
        <v>0.76998349294662916</v>
      </c>
      <c r="U37" s="73">
        <f t="shared" si="3"/>
        <v>1.0269090118120123</v>
      </c>
    </row>
    <row r="38" spans="1:21" ht="18" x14ac:dyDescent="0.25">
      <c r="A38" s="29">
        <v>13</v>
      </c>
      <c r="B38" s="30" t="s">
        <v>28</v>
      </c>
      <c r="C38" s="79">
        <f t="shared" si="4"/>
        <v>549337521</v>
      </c>
      <c r="D38" s="55">
        <f t="shared" si="2"/>
        <v>430730854</v>
      </c>
      <c r="E38" s="56">
        <f t="shared" si="2"/>
        <v>462912578</v>
      </c>
      <c r="F38" s="57">
        <f t="shared" si="2"/>
        <v>-32181724</v>
      </c>
      <c r="G38" s="68">
        <f t="shared" si="2"/>
        <v>145554280</v>
      </c>
      <c r="H38" s="56">
        <f t="shared" si="2"/>
        <v>9281039</v>
      </c>
      <c r="I38" s="58">
        <f t="shared" si="2"/>
        <v>-36228652</v>
      </c>
      <c r="J38" s="59">
        <f t="shared" si="2"/>
        <v>349.10000000000036</v>
      </c>
      <c r="K38" s="3"/>
      <c r="L38" s="29">
        <v>13</v>
      </c>
      <c r="M38" s="30" t="s">
        <v>28</v>
      </c>
      <c r="N38" s="72">
        <f t="shared" si="5"/>
        <v>1.0577693977786988</v>
      </c>
      <c r="O38" s="72">
        <f t="shared" si="3"/>
        <v>1.0626351944156234</v>
      </c>
      <c r="P38" s="72">
        <f t="shared" si="3"/>
        <v>1.0681353877472</v>
      </c>
      <c r="Q38" s="72">
        <f t="shared" si="3"/>
        <v>0.6113660242739033</v>
      </c>
      <c r="R38" s="72">
        <f t="shared" si="3"/>
        <v>1.0626201229071115</v>
      </c>
      <c r="S38" s="72">
        <f t="shared" si="3"/>
        <v>1.0683143770995625</v>
      </c>
      <c r="T38" s="72">
        <f t="shared" si="3"/>
        <v>0.78945007771196862</v>
      </c>
      <c r="U38" s="73">
        <f t="shared" si="3"/>
        <v>1.0241567455168858</v>
      </c>
    </row>
    <row r="39" spans="1:21" ht="18.75" thickBot="1" x14ac:dyDescent="0.3">
      <c r="A39" s="33">
        <v>14</v>
      </c>
      <c r="B39" s="34" t="s">
        <v>29</v>
      </c>
      <c r="C39" s="80">
        <f t="shared" si="4"/>
        <v>978399237</v>
      </c>
      <c r="D39" s="60">
        <f t="shared" si="2"/>
        <v>752952911</v>
      </c>
      <c r="E39" s="61">
        <f t="shared" si="2"/>
        <v>782433467</v>
      </c>
      <c r="F39" s="62">
        <f t="shared" si="2"/>
        <v>-29480556</v>
      </c>
      <c r="G39" s="69">
        <f t="shared" si="2"/>
        <v>254437959</v>
      </c>
      <c r="H39" s="61">
        <f t="shared" si="2"/>
        <v>15648715</v>
      </c>
      <c r="I39" s="63">
        <f t="shared" si="2"/>
        <v>-44640348</v>
      </c>
      <c r="J39" s="64">
        <f t="shared" si="2"/>
        <v>516.97999999999593</v>
      </c>
      <c r="K39" s="3"/>
      <c r="L39" s="33">
        <v>14</v>
      </c>
      <c r="M39" s="34" t="s">
        <v>29</v>
      </c>
      <c r="N39" s="74">
        <f t="shared" si="5"/>
        <v>1.0528462285006546</v>
      </c>
      <c r="O39" s="74">
        <f t="shared" si="3"/>
        <v>1.0561770910900417</v>
      </c>
      <c r="P39" s="74">
        <f t="shared" si="3"/>
        <v>1.0587313367916924</v>
      </c>
      <c r="Q39" s="74">
        <f t="shared" si="3"/>
        <v>0.63583409873023378</v>
      </c>
      <c r="R39" s="74">
        <f t="shared" si="3"/>
        <v>1.0561629705847912</v>
      </c>
      <c r="S39" s="74">
        <f t="shared" si="3"/>
        <v>1.0587314222370716</v>
      </c>
      <c r="T39" s="74">
        <f t="shared" si="3"/>
        <v>0.85786967877610221</v>
      </c>
      <c r="U39" s="75">
        <f t="shared" si="3"/>
        <v>1.018338489829016</v>
      </c>
    </row>
    <row r="40" spans="1:21" ht="18.75" thickBot="1" x14ac:dyDescent="0.3">
      <c r="A40" s="36"/>
      <c r="B40" s="19"/>
      <c r="C40" s="37"/>
      <c r="D40" s="38"/>
      <c r="E40" s="38"/>
      <c r="F40" s="38"/>
      <c r="G40" s="38"/>
      <c r="H40" s="38"/>
      <c r="I40" s="38"/>
      <c r="J40" s="39"/>
      <c r="K40" s="3"/>
      <c r="L40" s="47"/>
      <c r="M40" s="3"/>
      <c r="N40" s="3"/>
      <c r="O40" s="3"/>
      <c r="P40" s="3"/>
      <c r="Q40" s="3"/>
      <c r="R40" s="3"/>
      <c r="S40" s="3"/>
      <c r="T40" s="3"/>
      <c r="U40" s="48"/>
    </row>
    <row r="41" spans="1:21" ht="18.75" thickBot="1" x14ac:dyDescent="0.3">
      <c r="A41" s="40"/>
      <c r="B41" s="41" t="s">
        <v>30</v>
      </c>
      <c r="C41" s="65">
        <f t="shared" ref="C41:J41" si="6">C20-N20</f>
        <v>11070849325</v>
      </c>
      <c r="D41" s="65">
        <f t="shared" si="6"/>
        <v>8572587892</v>
      </c>
      <c r="E41" s="65">
        <f t="shared" si="6"/>
        <v>8910153866</v>
      </c>
      <c r="F41" s="65">
        <f t="shared" si="6"/>
        <v>-337565974</v>
      </c>
      <c r="G41" s="65">
        <f t="shared" si="6"/>
        <v>2896276963</v>
      </c>
      <c r="H41" s="65">
        <f t="shared" si="6"/>
        <v>177632627</v>
      </c>
      <c r="I41" s="65">
        <f t="shared" si="6"/>
        <v>-575648157</v>
      </c>
      <c r="J41" s="66">
        <f t="shared" si="6"/>
        <v>7395.4299999999639</v>
      </c>
      <c r="K41" s="3"/>
      <c r="L41" s="40"/>
      <c r="M41" s="41" t="s">
        <v>30</v>
      </c>
      <c r="N41" s="76">
        <f t="shared" ref="N41:U41" si="7">C20/N20</f>
        <v>1.0645403189150811</v>
      </c>
      <c r="O41" s="76">
        <f t="shared" si="7"/>
        <v>1.0691348102538556</v>
      </c>
      <c r="P41" s="76">
        <f t="shared" si="7"/>
        <v>1.0724880087855373</v>
      </c>
      <c r="Q41" s="76">
        <f t="shared" si="7"/>
        <v>0.68718861461582648</v>
      </c>
      <c r="R41" s="76">
        <f t="shared" si="7"/>
        <v>1.0691026088728377</v>
      </c>
      <c r="S41" s="76">
        <f t="shared" si="7"/>
        <v>1.0722391015832871</v>
      </c>
      <c r="T41" s="76">
        <f t="shared" si="7"/>
        <v>0.8180662804831903</v>
      </c>
      <c r="U41" s="77">
        <f t="shared" si="7"/>
        <v>1.0283543519712641</v>
      </c>
    </row>
    <row r="43" spans="1:21" x14ac:dyDescent="0.25">
      <c r="C43" s="100"/>
      <c r="D43" s="100"/>
      <c r="E43" s="100"/>
      <c r="F43" s="100"/>
      <c r="G43" s="100"/>
      <c r="H43" s="100"/>
      <c r="I43" s="100"/>
      <c r="J43" s="100"/>
    </row>
    <row r="44" spans="1:21" x14ac:dyDescent="0.25">
      <c r="C44" s="100"/>
      <c r="D44" s="100"/>
      <c r="E44" s="100"/>
      <c r="F44" s="100"/>
      <c r="G44" s="100"/>
      <c r="H44" s="100"/>
      <c r="I44" s="100"/>
      <c r="J44" s="100"/>
    </row>
    <row r="45" spans="1:21" x14ac:dyDescent="0.25">
      <c r="C45" s="100"/>
      <c r="D45" s="100"/>
      <c r="E45" s="100"/>
      <c r="F45" s="100"/>
      <c r="G45" s="100"/>
      <c r="H45" s="100"/>
      <c r="I45" s="100"/>
      <c r="J45" s="100"/>
      <c r="N45" s="90"/>
      <c r="O45" s="90"/>
      <c r="P45" s="90"/>
      <c r="Q45" s="90"/>
      <c r="R45" s="90"/>
      <c r="S45" s="90"/>
      <c r="T45" s="90"/>
      <c r="U45" s="90"/>
    </row>
    <row r="46" spans="1:21" x14ac:dyDescent="0.25">
      <c r="C46" s="100"/>
      <c r="D46" s="100"/>
      <c r="E46" s="100"/>
      <c r="F46" s="100"/>
      <c r="G46" s="100"/>
      <c r="H46" s="100"/>
      <c r="I46" s="100"/>
      <c r="J46" s="100"/>
    </row>
    <row r="47" spans="1:21" x14ac:dyDescent="0.25">
      <c r="C47" s="100"/>
      <c r="D47" s="100"/>
      <c r="E47" s="100"/>
      <c r="F47" s="100"/>
      <c r="G47" s="100"/>
      <c r="H47" s="100"/>
      <c r="I47" s="100"/>
      <c r="J47" s="100"/>
    </row>
    <row r="48" spans="1:21" x14ac:dyDescent="0.25">
      <c r="C48" s="100"/>
      <c r="D48" s="100"/>
      <c r="E48" s="100"/>
      <c r="F48" s="100"/>
      <c r="G48" s="100"/>
      <c r="H48" s="100"/>
      <c r="I48" s="100"/>
      <c r="J48" s="100"/>
    </row>
    <row r="49" spans="3:10" x14ac:dyDescent="0.25">
      <c r="C49" s="100"/>
      <c r="D49" s="100"/>
      <c r="E49" s="100"/>
      <c r="F49" s="100"/>
      <c r="G49" s="100"/>
      <c r="H49" s="100"/>
      <c r="I49" s="100"/>
      <c r="J49" s="100"/>
    </row>
    <row r="50" spans="3:10" x14ac:dyDescent="0.25">
      <c r="C50" s="100"/>
      <c r="D50" s="100"/>
      <c r="E50" s="100"/>
      <c r="F50" s="100"/>
      <c r="G50" s="100"/>
      <c r="H50" s="100"/>
      <c r="I50" s="100"/>
      <c r="J50" s="100"/>
    </row>
    <row r="51" spans="3:10" x14ac:dyDescent="0.25">
      <c r="C51" s="100"/>
      <c r="D51" s="100"/>
      <c r="E51" s="100"/>
      <c r="F51" s="100"/>
      <c r="G51" s="100"/>
      <c r="H51" s="100"/>
      <c r="I51" s="100"/>
      <c r="J51" s="100"/>
    </row>
    <row r="52" spans="3:10" x14ac:dyDescent="0.25">
      <c r="C52" s="100"/>
      <c r="D52" s="100"/>
      <c r="E52" s="100"/>
      <c r="F52" s="100"/>
      <c r="G52" s="100"/>
      <c r="H52" s="100"/>
      <c r="I52" s="100"/>
      <c r="J52" s="100"/>
    </row>
    <row r="53" spans="3:10" x14ac:dyDescent="0.25">
      <c r="C53" s="100"/>
      <c r="D53" s="100"/>
      <c r="E53" s="100"/>
      <c r="F53" s="100"/>
      <c r="G53" s="100"/>
      <c r="H53" s="100"/>
      <c r="I53" s="100"/>
      <c r="J53" s="100"/>
    </row>
    <row r="54" spans="3:10" x14ac:dyDescent="0.25">
      <c r="C54" s="100"/>
      <c r="D54" s="100"/>
      <c r="E54" s="100"/>
      <c r="F54" s="100"/>
      <c r="G54" s="100"/>
      <c r="H54" s="100"/>
      <c r="I54" s="100"/>
      <c r="J54" s="100"/>
    </row>
    <row r="55" spans="3:10" x14ac:dyDescent="0.25">
      <c r="C55" s="100"/>
      <c r="D55" s="100"/>
      <c r="E55" s="100"/>
      <c r="F55" s="100"/>
      <c r="G55" s="100"/>
      <c r="H55" s="100"/>
      <c r="I55" s="100"/>
      <c r="J55" s="100"/>
    </row>
    <row r="56" spans="3:10" x14ac:dyDescent="0.25">
      <c r="C56" s="100"/>
      <c r="D56" s="100"/>
      <c r="E56" s="100"/>
      <c r="F56" s="100"/>
      <c r="G56" s="100"/>
      <c r="H56" s="100"/>
      <c r="I56" s="100"/>
      <c r="J56" s="100"/>
    </row>
  </sheetData>
  <printOptions horizontalCentered="1"/>
  <pageMargins left="0.31496062992125984" right="0.31496062992125984" top="0.74803149606299213" bottom="0.74803149606299213" header="0.31496062992125984" footer="0.31496062992125984"/>
  <pageSetup paperSize="9" scale="65" orientation="landscape" r:id="rId1"/>
  <headerFooter>
    <oddHeader xml:space="preserve">&amp;RPříloha č. 4 k č. j. MSMT-629/2023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2023-01-25T13:07:43Z</dcterms:modified>
</cp:coreProperties>
</file>