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9420" windowHeight="4020" firstSheet="7" activeTab="10"/>
  </bookViews>
  <sheets>
    <sheet name="1 - Údaje o zpracovateli" sheetId="1" r:id="rId1"/>
    <sheet name="2 - Celkové čerpání - dle vZaZ" sheetId="2" r:id="rId2"/>
    <sheet name="2.1 - Hodnocení N+V ze SR" sheetId="3" r:id="rId3"/>
    <sheet name="2.1.1 - Hodnocení N+V ze SR" sheetId="4" r:id="rId4"/>
    <sheet name="2.1.2 - Hodnocení N+V ze SR" sheetId="5" r:id="rId5"/>
    <sheet name="2.1.3 - Hodnocení N+V ze SR" sheetId="6" r:id="rId6"/>
    <sheet name="2.1.4 - Hodnocení N+V ze SR" sheetId="7" r:id="rId7"/>
    <sheet name="2.1.5 - Hodnocení N+V ze SR" sheetId="8" r:id="rId8"/>
    <sheet name="2.1.6 - Hodnocení N+V ze SR" sheetId="9" r:id="rId9"/>
    <sheet name="2.2 - Hodnocení N+V mimo SR" sheetId="10" r:id="rId10"/>
    <sheet name="3 - Závazky  a pohledávky " sheetId="11" r:id="rId11"/>
    <sheet name="4 - Čerpání účel. prostředků" sheetId="12" r:id="rId12"/>
    <sheet name="5 - Prostř. spolufin. z  EU " sheetId="13" r:id="rId13"/>
    <sheet name="6 - Peněžní fondy " sheetId="14" r:id="rId14"/>
    <sheet name="7  - Mimorozpočtové zdroje" sheetId="15" r:id="rId15"/>
    <sheet name="8 - Hospodářský výsledek" sheetId="16" r:id="rId16"/>
  </sheets>
  <definedNames>
    <definedName name="_xlnm.Print_Area" localSheetId="0">'1 - Údaje o zpracovateli'!$A$1:$I$53</definedName>
    <definedName name="_xlnm.Print_Area" localSheetId="1">'2 - Celkové čerpání - dle vZaZ'!$A$1:$G$42</definedName>
    <definedName name="_xlnm.Print_Area" localSheetId="2">'2.1 - Hodnocení N+V ze SR'!$A$1:$G$46</definedName>
    <definedName name="_xlnm.Print_Area" localSheetId="3">'2.1.1 - Hodnocení N+V ze SR'!$A$1:$G$47</definedName>
    <definedName name="_xlnm.Print_Area" localSheetId="4">'2.1.2 - Hodnocení N+V ze SR'!$A$1:$G$47</definedName>
    <definedName name="_xlnm.Print_Area" localSheetId="5">'2.1.3 - Hodnocení N+V ze SR'!$A$1:$G$47</definedName>
    <definedName name="_xlnm.Print_Area" localSheetId="6">'2.1.4 - Hodnocení N+V ze SR'!$A$1:$G$47</definedName>
    <definedName name="_xlnm.Print_Area" localSheetId="7">'2.1.5 - Hodnocení N+V ze SR'!$A$1:$G$47</definedName>
    <definedName name="_xlnm.Print_Area" localSheetId="8">'2.1.6 - Hodnocení N+V ze SR'!$A$1:$G$47</definedName>
    <definedName name="_xlnm.Print_Area" localSheetId="9">'2.2 - Hodnocení N+V mimo SR'!$A$1:$G$40</definedName>
    <definedName name="_xlnm.Print_Area" localSheetId="10">'3 - Závazky  a pohledávky '!$A$1:$K$56</definedName>
    <definedName name="_xlnm.Print_Area" localSheetId="11">'4 - Čerpání účel. prostředků'!$A$1:$M$59</definedName>
    <definedName name="_xlnm.Print_Area" localSheetId="12">'5 - Prostř. spolufin. z  EU '!$A$1:$R$62</definedName>
    <definedName name="_xlnm.Print_Area" localSheetId="13">'6 - Peněžní fondy '!$A$1:$J$67</definedName>
    <definedName name="_xlnm.Print_Area" localSheetId="14">'7  - Mimorozpočtové zdroje'!$A$1:$F$73</definedName>
    <definedName name="_xlnm.Print_Area" localSheetId="15">'8 - Hospodářský výsledek'!$A$1:$G$50</definedName>
  </definedNames>
  <calcPr fullCalcOnLoad="1"/>
</workbook>
</file>

<file path=xl/sharedStrings.xml><?xml version="1.0" encoding="utf-8"?>
<sst xmlns="http://schemas.openxmlformats.org/spreadsheetml/2006/main" count="913" uniqueCount="346">
  <si>
    <t>Údaje o zpracovateli</t>
  </si>
  <si>
    <t>Adresa sídla zpracovatele:</t>
  </si>
  <si>
    <t>Bankovní spojení:</t>
  </si>
  <si>
    <t>E-mail:</t>
  </si>
  <si>
    <t>Adresa internetové stránky:</t>
  </si>
  <si>
    <t>Funkce</t>
  </si>
  <si>
    <t>Jméno</t>
  </si>
  <si>
    <t>Telefon</t>
  </si>
  <si>
    <t>E-mail</t>
  </si>
  <si>
    <t>ředitel</t>
  </si>
  <si>
    <t>ekonom</t>
  </si>
  <si>
    <t>účetní</t>
  </si>
  <si>
    <t>Tabulka č. 1</t>
  </si>
  <si>
    <t>Ukazatel</t>
  </si>
  <si>
    <t>a</t>
  </si>
  <si>
    <t>Poznámka:</t>
  </si>
  <si>
    <t>Vypracoval:</t>
  </si>
  <si>
    <t>Datum:</t>
  </si>
  <si>
    <t>Telefon:</t>
  </si>
  <si>
    <t>Odpovídá:</t>
  </si>
  <si>
    <t>Tabulka č. 2</t>
  </si>
  <si>
    <t>Tabulka č. 3</t>
  </si>
  <si>
    <t>Členění</t>
  </si>
  <si>
    <t>Celkem</t>
  </si>
  <si>
    <t>Účelové prostředky</t>
  </si>
  <si>
    <t>CELKEM</t>
  </si>
  <si>
    <t>Poznámka :</t>
  </si>
  <si>
    <t>Tabulka č. 5</t>
  </si>
  <si>
    <t>Tabulka č. 7</t>
  </si>
  <si>
    <t>Hospodářský výsledek</t>
  </si>
  <si>
    <t>- z jiné činnosti</t>
  </si>
  <si>
    <t>Upravený hospodářský výsledek (zisk +, ztráta -)</t>
  </si>
  <si>
    <t>Ztráta z hospodaření celkem</t>
  </si>
  <si>
    <t>v tom krytí ztráty:</t>
  </si>
  <si>
    <t xml:space="preserve"> - na vrub zůstatku rezervního fondu</t>
  </si>
  <si>
    <t xml:space="preserve"> - z rozpočtu zřizovatele</t>
  </si>
  <si>
    <t xml:space="preserve">Stav </t>
  </si>
  <si>
    <t xml:space="preserve">zlepšeného </t>
  </si>
  <si>
    <t>k 31.12.20..</t>
  </si>
  <si>
    <t xml:space="preserve">hospodář. </t>
  </si>
  <si>
    <t>po přídělu</t>
  </si>
  <si>
    <t>Fond reprodukce majetku</t>
  </si>
  <si>
    <t>Fond odměn</t>
  </si>
  <si>
    <t>Fond kulturních a sociálních potřeb</t>
  </si>
  <si>
    <t xml:space="preserve">Odpovídá: </t>
  </si>
  <si>
    <t>Peněžní fondy</t>
  </si>
  <si>
    <t>Peněžní fondy organizace</t>
  </si>
  <si>
    <t>FKSP</t>
  </si>
  <si>
    <t>x</t>
  </si>
  <si>
    <t>Název bankovního účtu</t>
  </si>
  <si>
    <t>Běžný účet</t>
  </si>
  <si>
    <t>Běžný účet FKSP</t>
  </si>
  <si>
    <t>Tabulka č. 6</t>
  </si>
  <si>
    <t>1.</t>
  </si>
  <si>
    <t>2.</t>
  </si>
  <si>
    <t>3.</t>
  </si>
  <si>
    <t>4.</t>
  </si>
  <si>
    <t>5.</t>
  </si>
  <si>
    <t>6.</t>
  </si>
  <si>
    <t>8.</t>
  </si>
  <si>
    <t>Fax:</t>
  </si>
  <si>
    <t xml:space="preserve"> Neinvestiční</t>
  </si>
  <si>
    <t>Investiční</t>
  </si>
  <si>
    <t>I. Upravený hospodářský výsledek</t>
  </si>
  <si>
    <t>II. Krytí zhoršeného hospodářského výsledku</t>
  </si>
  <si>
    <t>III. Návrh na rozdělení zlepšeného hospodářského výsledku</t>
  </si>
  <si>
    <t>II. Krytí účtů peněžních fondů</t>
  </si>
  <si>
    <t>ř.</t>
  </si>
  <si>
    <t xml:space="preserve">v Kč  </t>
  </si>
  <si>
    <t>9.</t>
  </si>
  <si>
    <t>Tabulka č. 4</t>
  </si>
  <si>
    <t>Prostředky poskytnuté z kapitoly 333 MŠMT</t>
  </si>
  <si>
    <t xml:space="preserve">v tom: </t>
  </si>
  <si>
    <t>v r. 20..</t>
  </si>
  <si>
    <t>Hospodářský výsledek a návrh přídělu do peněžních fondů</t>
  </si>
  <si>
    <t xml:space="preserve">  v Kč  </t>
  </si>
  <si>
    <t>Prostředky na výzkum a vývoj celkem</t>
  </si>
  <si>
    <t>Přehled o použití prostředků z mimorozpočtových zdrojů</t>
  </si>
  <si>
    <t>1. Prostředky z jiné činnosti*</t>
  </si>
  <si>
    <t xml:space="preserve">   v tom:</t>
  </si>
  <si>
    <t xml:space="preserve">            - úhrada ztráty z minulých let celkem</t>
  </si>
  <si>
    <t xml:space="preserve">            - další:</t>
  </si>
  <si>
    <t>rezervního</t>
  </si>
  <si>
    <t>z rozpočtu</t>
  </si>
  <si>
    <t>rezevního fondu</t>
  </si>
  <si>
    <t>fondu</t>
  </si>
  <si>
    <t>název projektu</t>
  </si>
  <si>
    <t>Tabulka č. 8</t>
  </si>
  <si>
    <t>slovně</t>
  </si>
  <si>
    <t>Komunitární programy celkem</t>
  </si>
  <si>
    <t>Finanční mechanismy celkem</t>
  </si>
  <si>
    <t>v tom:</t>
  </si>
  <si>
    <t>Členění jednotlivých nástrojů</t>
  </si>
  <si>
    <t>Operační programy EU celkem</t>
  </si>
  <si>
    <t>OP VK celkem</t>
  </si>
  <si>
    <t>Vzorový příklad členění</t>
  </si>
  <si>
    <t>Odepsané pohledávky (z podrozvahové evidence)</t>
  </si>
  <si>
    <t xml:space="preserve">Poznámka: </t>
  </si>
  <si>
    <t>starší jednoho roku</t>
  </si>
  <si>
    <t>do jednoho roku</t>
  </si>
  <si>
    <t>2)  patří sem např. prostředky z rozvojových programů PŘO, OPŘO, účelové prostředky v rámci OPŘO</t>
  </si>
  <si>
    <t>3)  patří sem např. prostředky ze zahraničí, z ÚSC a z rozpočtu MHMP, apod.</t>
  </si>
  <si>
    <t>Stav fondu po přídělu</t>
  </si>
  <si>
    <t>Jiné běžné účty</t>
  </si>
  <si>
    <t>V případě potřeby doplní zpracovatel další řádky</t>
  </si>
  <si>
    <t>4=2+3</t>
  </si>
  <si>
    <t>Celkem programy spolufinancované ze zahraničí</t>
  </si>
  <si>
    <t>Rezervní fond</t>
  </si>
  <si>
    <t xml:space="preserve">I. Celkový přehled o tvorbě a použití peněžních fondů </t>
  </si>
  <si>
    <t>7.</t>
  </si>
  <si>
    <t>MŠMT</t>
  </si>
  <si>
    <t>Datová schránka:</t>
  </si>
  <si>
    <t>Přehled o čerpání účelových prostředků</t>
  </si>
  <si>
    <t>Ostatní fondy</t>
  </si>
  <si>
    <t xml:space="preserve"> - ze zlepšeného hospodářského výsledku v následujícím roce</t>
  </si>
  <si>
    <t>ÚČET 648 - čerpání fondů</t>
  </si>
  <si>
    <t>poskytnuté z kapitoly 333 MŠMT</t>
  </si>
  <si>
    <t xml:space="preserve">EHP/Norsko </t>
  </si>
  <si>
    <t xml:space="preserve">Program Švýcarsko-české spolupráce </t>
  </si>
  <si>
    <t>Nedočerpáno z rezervního fondu celkem</t>
  </si>
  <si>
    <t>Z RF -  v souladu s §54 odst.7) zákona č. 218/2000Sb.</t>
  </si>
  <si>
    <r>
      <t>Ostatní účelové prostředky celkem</t>
    </r>
    <r>
      <rPr>
        <vertAlign val="superscript"/>
        <sz val="10"/>
        <rFont val="Arial"/>
        <family val="2"/>
      </rPr>
      <t xml:space="preserve"> 2)</t>
    </r>
  </si>
  <si>
    <t>Prostředky z ÚSC celkem</t>
  </si>
  <si>
    <t>Prostředky ze zahraničí celkem</t>
  </si>
  <si>
    <t>Razítko organizace:</t>
  </si>
  <si>
    <t>Tabulka č. 2.1</t>
  </si>
  <si>
    <t xml:space="preserve">               v tom: platy</t>
  </si>
  <si>
    <t>Tabulka č. 2.2</t>
  </si>
  <si>
    <t>Celkové finanční prostředky organizace (hlavní činnost)</t>
  </si>
  <si>
    <t>Podmíněné závazky (z podrozvahové evidence) - §§ 53 a 54 vyhlášky č. 410/2009 Sb., kterou se provádějí některá ustanovení zákona č.563/1991 Sb., o účetnictví, ve znění pozdějších předpisů, pro některé vybrané účetní jednotky</t>
  </si>
  <si>
    <t>Náklady celkem</t>
  </si>
  <si>
    <t xml:space="preserve">           ostatní  náklady</t>
  </si>
  <si>
    <t>SUMÁŘ za celou organizaci</t>
  </si>
  <si>
    <t xml:space="preserve"> Schválený rozpočet na celý projekt</t>
  </si>
  <si>
    <t>Výnosy celkem</t>
  </si>
  <si>
    <t>Ostatní výnosy</t>
  </si>
  <si>
    <t>Závazky celkem  k 31.12. daného roku</t>
  </si>
  <si>
    <t>10.</t>
  </si>
  <si>
    <t>11.</t>
  </si>
  <si>
    <t>Pohledávky a závazky musí odpovídat příslušným položkám rozvahy.</t>
  </si>
  <si>
    <t>Obdržené finanční prostředky z rozpočtu ve sledovaném roce</t>
  </si>
  <si>
    <t>Skutečné čerpání ve sledovaném roce</t>
  </si>
  <si>
    <t xml:space="preserve"> Stav rezervního fondu k 1. 1. sledovaného roku</t>
  </si>
  <si>
    <t>Obdržené finanční prostředky ve sledovaném roce</t>
  </si>
  <si>
    <t>Čerpání ve sledovaném roce</t>
  </si>
  <si>
    <t>Nedočerpáno z finančních prostředků obdržených ve sledovaném roce</t>
  </si>
  <si>
    <t xml:space="preserve">Stav rezervního fondu k 31. 12. sledovaného roku         </t>
  </si>
  <si>
    <t>Stav k 1. 1. sledovaného roku</t>
  </si>
  <si>
    <t>Stav k 31. 12. sledovaného roku</t>
  </si>
  <si>
    <t>Změna stavu ve sledovaném roce</t>
  </si>
  <si>
    <t>Krytí fondů k 31. 12. sledovaného roku</t>
  </si>
  <si>
    <t>Ve sledovaném roce</t>
  </si>
  <si>
    <t>Celkem k 31. 12. sledovaného roku před zdaněním</t>
  </si>
  <si>
    <t>Celkem výsledek běžného účetního období (po zdanění, zisk+, ztráta-)</t>
  </si>
  <si>
    <t>Příděl ze zlepšeného výsledku hospodaření sledovaného roku</t>
  </si>
  <si>
    <t>(rozdělění - konkrétní účel finančních prostředků je v tabulce č. 4 a v tabulce č. 7)</t>
  </si>
  <si>
    <t>Skutečnost</t>
  </si>
  <si>
    <t>Skutečnost dle Výkazu zisku a ztráty</t>
  </si>
  <si>
    <t>FRM je dále tvořen:</t>
  </si>
  <si>
    <t xml:space="preserve">             ostatní náklady</t>
  </si>
  <si>
    <t xml:space="preserve">             čerpání fondů (účet 648)</t>
  </si>
  <si>
    <t xml:space="preserve">             ostatní výnosy</t>
  </si>
  <si>
    <t>v Kč</t>
  </si>
  <si>
    <t>Rozpočet po změnách</t>
  </si>
  <si>
    <t>Tabulka č. 2.1.1</t>
  </si>
  <si>
    <t xml:space="preserve">     - počet tabulek odpovídá počtu paragrafů a článků ("článek" uvádějí pouze OPŘO; podčlánky - další členění, se uvede pouze v komentáři v textové části)</t>
  </si>
  <si>
    <t>Eurodesk</t>
  </si>
  <si>
    <t>Euroguindance</t>
  </si>
  <si>
    <t>OP VaVpI</t>
  </si>
  <si>
    <t xml:space="preserve">OP  LZZ </t>
  </si>
  <si>
    <t>Twinnig out</t>
  </si>
  <si>
    <t xml:space="preserve">                 v tom: platy</t>
  </si>
  <si>
    <t xml:space="preserve">                            v tom: - transfery z kapitoly 333 MŠMT</t>
  </si>
  <si>
    <t>v tom: výnosy z transferů (účtová skupina 67)</t>
  </si>
  <si>
    <t>Překročení (sl. 2 - sl. 1)</t>
  </si>
  <si>
    <t>4) patří sem prostředky operačních programů poskytnuté MIMO kap.333 MŠMT (např. přeshraniční spolupráce MMR)</t>
  </si>
  <si>
    <t>EUROSTARS</t>
  </si>
  <si>
    <t>Zdroj krytí při překročení finančních prostředků - odpovídá údajům tab. č. 7 sl. 1</t>
  </si>
  <si>
    <t>12.</t>
  </si>
  <si>
    <t>13.</t>
  </si>
  <si>
    <t>* Limit počtu zaměstnanců</t>
  </si>
  <si>
    <t xml:space="preserve">                 z toho: Výnosy vybraných ústředních vládních institucí z transferů  (671)</t>
  </si>
  <si>
    <t xml:space="preserve">                            v tom: </t>
  </si>
  <si>
    <t xml:space="preserve">                                        - odvedeno zpět do SR (nevyčerpané účelové prostředky)</t>
  </si>
  <si>
    <t xml:space="preserve">                                        -</t>
  </si>
  <si>
    <t>Použití fondu odměn</t>
  </si>
  <si>
    <t>Použití RF mimo účet 648</t>
  </si>
  <si>
    <t>Zpět do SR</t>
  </si>
  <si>
    <t>Číslo účtu</t>
  </si>
  <si>
    <t>Z rozpočtu</t>
  </si>
  <si>
    <t>Z toho: účelové prostředky</t>
  </si>
  <si>
    <t>Z toho:                        z obdržených prostředků</t>
  </si>
  <si>
    <t>Paragraf, článek a název činnosti:</t>
  </si>
  <si>
    <t>SUMÁŘ - prostředky poskytnuté mimo kap. MŠMT</t>
  </si>
  <si>
    <t xml:space="preserve">Ošetřovným se rozumí v případě PŘO příspěvek na úhradu péče poskytované dětem a nezaopatřeným osobám </t>
  </si>
  <si>
    <t>a o změně dalších zákonů, ve znění pozdějších předpisů.</t>
  </si>
  <si>
    <t xml:space="preserve">nebo ochranné výchovy ve školských zařízeních a o preventivně výchovné péči ve školských zařízeních </t>
  </si>
  <si>
    <t>1) patří sem operační programy EU, finanční mechanismy, komunitární programy, Twinnig out (podrobné údaje jsou náplní tabulky č. 5)</t>
  </si>
  <si>
    <t>Rozpočet po změnách + příspěvky od jiných poskytovatelů</t>
  </si>
  <si>
    <t xml:space="preserve">    - u OPŘO se jedná o výkaz P1a-04: ř. 0311 mínus ř. 0308 v příslušných sloupcích (sl. 2, 17, 18) </t>
  </si>
  <si>
    <t>v tom: mzdové prostředky</t>
  </si>
  <si>
    <t>Fond reprodukce majetku*</t>
  </si>
  <si>
    <t>Rezervní fond ze zlepšeného HV</t>
  </si>
  <si>
    <t>Rezervní fond z ostatních  titulů</t>
  </si>
  <si>
    <t xml:space="preserve">    v tom:  </t>
  </si>
  <si>
    <t xml:space="preserve">               příspěvky a dary od fyzických a právnických osob           </t>
  </si>
  <si>
    <t xml:space="preserve">               prostředky rozpočtované a použité k úhradě zhoršeného HV</t>
  </si>
  <si>
    <t xml:space="preserve">               prostředky převedené do RF v souladu s § 54 odst. 7) zákona č. 218/2000 Sb.</t>
  </si>
  <si>
    <t>Čerpání FO + RF (mimo prostředků převedených do RF v souladu s § 54 odst. 7) zákona č. 218/2000 Sb.) + FRM</t>
  </si>
  <si>
    <t xml:space="preserve">            (kladný HV z jiné činnosti do výše záporného HV z hlavní činnosti)</t>
  </si>
  <si>
    <t xml:space="preserve">    - u PŘO se jedná o výkaz P1-04: ř. 0102 mínus ř. 0104 (limit počtu zaměstnanců); ř. 0107 mínus ř. 0118 (mzdové prostředky); ř. 0121 mínus ř. 0127 (ostatní platby za provedenou práci)  </t>
  </si>
  <si>
    <t xml:space="preserve">                              OPPP</t>
  </si>
  <si>
    <t xml:space="preserve">                           OPPP</t>
  </si>
  <si>
    <t>Podmíněné pohledávky (z podrozvahové evidence) - §§ 51 a 52 vyhlášky č. 410/2009 Sb.</t>
  </si>
  <si>
    <t>V případě NEKRYTÍ peněžních fondů finančními prostředky uveďte důvod a navržené opatření k jeho vypořádání.</t>
  </si>
  <si>
    <t xml:space="preserve">   v tom: smlouvy o sdružení</t>
  </si>
  <si>
    <t>5.  Jiné celkem**</t>
  </si>
  <si>
    <t xml:space="preserve">Čerpání účelových prostředků - přehled o prostředcích spolufinancovaných z rozpočtu EU a ostatní zahraniční programy </t>
  </si>
  <si>
    <t>Hodnocení nákladů a výnosů za hlavní činnost (prostředky poskytnuté z kapitoly MŠMT)</t>
  </si>
  <si>
    <t>Hodnocení nákladů a výnosů za hlavní činnost (prostředky poskytnuté mimo kapitolu MŠMT)</t>
  </si>
  <si>
    <t xml:space="preserve">v tom:    </t>
  </si>
  <si>
    <t>Z ostatních prostředků organizace</t>
  </si>
  <si>
    <t>Uvést číslo tabulky        (č. 2.1.X)</t>
  </si>
  <si>
    <t xml:space="preserve">!!! Zpracovatel NEVYPLŇUJE ŽLUTĚ podbarvené buňky!!! </t>
  </si>
  <si>
    <t xml:space="preserve">!!! Zpracovatel NEVYPLŇUJE ŽLUTĚ podbarvené buňky, u ZELENĚ podbarvených buněk upravuje zpracovatel SOUČTOVÉ VZORCE (dle počtu listů -2.1.1 až 2.1.X)!!! </t>
  </si>
  <si>
    <t>Přehled o závazcích a pohledávkách k 31. 12. sledovaného roku</t>
  </si>
  <si>
    <t>I. Přehled o závazcích k 31. 12. sledovaného roku</t>
  </si>
  <si>
    <t>II. Přehled o pohledávkách k 31. 12. sledovaného roku</t>
  </si>
  <si>
    <t>Limit počtu zaměstnanců</t>
  </si>
  <si>
    <t>Získané úroky ve sledovaném roce</t>
  </si>
  <si>
    <t xml:space="preserve">             náhrady mzdy (účet 521)</t>
  </si>
  <si>
    <t xml:space="preserve">           náhrady mzdy (účet 521)</t>
  </si>
  <si>
    <t>Důvod rozdílu mezi účtem 648 (ř. 37) a čerpáním fondů (ř. 38):</t>
  </si>
  <si>
    <t>Použití RF, FRM - účet 648</t>
  </si>
  <si>
    <t>Rozdíl</t>
  </si>
  <si>
    <t>Vedoucí a hospodářští pracovníci</t>
  </si>
  <si>
    <t xml:space="preserve">Vypracoval: </t>
  </si>
  <si>
    <t>Podpis:</t>
  </si>
  <si>
    <t xml:space="preserve">Použití prostředků z  mimorozpočtových zdrojů v rámci hlavní činnosti </t>
  </si>
  <si>
    <t>projekt/akce</t>
  </si>
  <si>
    <t xml:space="preserve">v tom:  </t>
  </si>
  <si>
    <t xml:space="preserve">            </t>
  </si>
  <si>
    <t xml:space="preserve">Závazky dlouhodobé k 31. 12. daného roku </t>
  </si>
  <si>
    <t xml:space="preserve">Závazky krátkodobé k 31. 12. daného roku </t>
  </si>
  <si>
    <t>Pohledávky krátkodobé k 31. 12. daného roku BRUTTO</t>
  </si>
  <si>
    <t>Pohledávky celkem  k 31.12. daného roku</t>
  </si>
  <si>
    <t>Pohledávky dlouhodobé po splatnosti</t>
  </si>
  <si>
    <t>Pohledávky krátkodobé po splatnosti</t>
  </si>
  <si>
    <t>Závazky dlouhodobé po splatnosti</t>
  </si>
  <si>
    <t>Závazky krátkodobé po splatnosti</t>
  </si>
  <si>
    <t>Z toho: ošetřovné             (vyplní pouze PŘO)</t>
  </si>
  <si>
    <t xml:space="preserve">Správce rozpočtových prostředků: </t>
  </si>
  <si>
    <t>SUMÁŘ</t>
  </si>
  <si>
    <t xml:space="preserve">Paragraf, článek a název činnosti: </t>
  </si>
  <si>
    <t>Tabulka č. 2.1.6</t>
  </si>
  <si>
    <t>Tabulka č. 2.1.5</t>
  </si>
  <si>
    <t>Tabulka č. 2.1.4</t>
  </si>
  <si>
    <t>Tabulka č. 2.1.3</t>
  </si>
  <si>
    <t>Tabulka č. 2.1.2</t>
  </si>
  <si>
    <t>Název fondu</t>
  </si>
  <si>
    <t>Vyčíslený rozdíl</t>
  </si>
  <si>
    <t>Důvod rozdílu:</t>
  </si>
  <si>
    <r>
      <t xml:space="preserve">FINANČNĚ KRYTÉ ÚČTY - </t>
    </r>
    <r>
      <rPr>
        <sz val="10"/>
        <rFont val="Arial"/>
        <family val="2"/>
      </rPr>
      <t>důvod rozdílu mezi stavem účtu a příslušným fondem k 31. 12. daného roku:</t>
    </r>
  </si>
  <si>
    <r>
      <t xml:space="preserve">Položky upravující hospodářský výsledek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(+,-)</t>
    </r>
  </si>
  <si>
    <r>
      <t xml:space="preserve">*    prostředky </t>
    </r>
    <r>
      <rPr>
        <b/>
        <sz val="10"/>
        <rFont val="Arial"/>
        <family val="2"/>
      </rPr>
      <t>z jiné činnost</t>
    </r>
    <r>
      <rPr>
        <sz val="10"/>
        <rFont val="Arial"/>
        <family val="2"/>
      </rPr>
      <t xml:space="preserve">i se vykazují </t>
    </r>
    <r>
      <rPr>
        <b/>
        <sz val="10"/>
        <rFont val="Arial"/>
        <family val="2"/>
      </rPr>
      <t>pouze</t>
    </r>
    <r>
      <rPr>
        <sz val="10"/>
        <rFont val="Arial"/>
        <family val="2"/>
      </rPr>
      <t xml:space="preserve"> při použití na krytí ztráty z hlavní činnosti </t>
    </r>
  </si>
  <si>
    <r>
      <t xml:space="preserve">Celkem </t>
    </r>
    <r>
      <rPr>
        <sz val="10"/>
        <rFont val="Arial"/>
        <family val="2"/>
      </rPr>
      <t>(včetně prostř.org.)</t>
    </r>
  </si>
  <si>
    <r>
      <t xml:space="preserve">Prostředky na programy spolufinancované ze zahraničí celkem </t>
    </r>
    <r>
      <rPr>
        <b/>
        <vertAlign val="superscript"/>
        <sz val="10"/>
        <rFont val="Arial"/>
        <family val="2"/>
      </rPr>
      <t>1)</t>
    </r>
  </si>
  <si>
    <r>
      <t xml:space="preserve">Ostatní účelové prostředky celkem </t>
    </r>
    <r>
      <rPr>
        <b/>
        <vertAlign val="superscript"/>
        <sz val="10"/>
        <rFont val="Arial"/>
        <family val="2"/>
      </rPr>
      <t>4)</t>
    </r>
    <r>
      <rPr>
        <vertAlign val="superscript"/>
        <sz val="10"/>
        <rFont val="Arial"/>
        <family val="2"/>
      </rPr>
      <t xml:space="preserve"> </t>
    </r>
  </si>
  <si>
    <r>
      <t xml:space="preserve">1. </t>
    </r>
    <r>
      <rPr>
        <b/>
        <sz val="10"/>
        <rFont val="Arial"/>
        <family val="2"/>
      </rPr>
      <t>Údaje o skutečnosti v tabulce musí odpovídat příslušným údajům v účetních výkazech a v účetní závěrce za hlavní činnost.</t>
    </r>
  </si>
  <si>
    <r>
      <t xml:space="preserve">3. </t>
    </r>
    <r>
      <rPr>
        <b/>
        <sz val="10"/>
        <rFont val="Arial"/>
        <family val="2"/>
      </rPr>
      <t>Celkem (sl. 4)</t>
    </r>
    <r>
      <rPr>
        <sz val="10"/>
        <rFont val="Arial"/>
        <family val="2"/>
      </rPr>
      <t xml:space="preserve"> =  0,- Kč; pokud zde vyjde jiná částka, uveďte důvod rozdílu v komentáři</t>
    </r>
  </si>
  <si>
    <r>
      <rPr>
        <sz val="10"/>
        <rFont val="Arial"/>
        <family val="2"/>
      </rPr>
      <t>2</t>
    </r>
    <r>
      <rPr>
        <sz val="10"/>
        <rFont val="Arial"/>
        <family val="2"/>
      </rPr>
      <t xml:space="preserve">. Tabulka je sumářem tabulek 2.1.1 až 2.1.X (počet tabulek odpovídá počtu paragrafů a článků). </t>
    </r>
  </si>
  <si>
    <r>
      <rPr>
        <sz val="10"/>
        <rFont val="Arial"/>
        <family val="2"/>
      </rPr>
      <t>2. Zpracovatel vypracuje</t>
    </r>
    <r>
      <rPr>
        <sz val="10"/>
        <rFont val="Arial"/>
        <family val="2"/>
      </rPr>
      <t xml:space="preserve"> jednotlivé tabulky za každý paragraf rozpočtové skladby a článek samostatně s vyjímkou operačních programů,</t>
    </r>
    <r>
      <rPr>
        <sz val="10"/>
        <rFont val="Arial"/>
        <family val="2"/>
      </rPr>
      <t xml:space="preserve"> kde budou vykázány dva články dohromady </t>
    </r>
  </si>
  <si>
    <r>
      <rPr>
        <sz val="10"/>
        <rFont val="Arial"/>
        <family val="2"/>
      </rPr>
      <t xml:space="preserve">tak, aby </t>
    </r>
    <r>
      <rPr>
        <b/>
        <sz val="10"/>
        <rFont val="Arial"/>
        <family val="2"/>
      </rPr>
      <t>v jedné tabulce byl vždy jeden projekt</t>
    </r>
    <r>
      <rPr>
        <sz val="10"/>
        <rFont val="Arial"/>
        <family val="2"/>
      </rPr>
      <t xml:space="preserve"> (dohromady prostředky jak z EU, tak ze SR).</t>
    </r>
  </si>
  <si>
    <r>
      <t xml:space="preserve">2. Údaje o skutečnosti u počtu zam.a mzdových prostředků </t>
    </r>
    <r>
      <rPr>
        <b/>
        <sz val="10"/>
        <rFont val="Arial"/>
        <family val="2"/>
      </rPr>
      <t xml:space="preserve">musí odpovídat údajům vykázaných jednak ve finančních výkazech a dále  ve výkazu Škol (MŠMT) P1-04 </t>
    </r>
  </si>
  <si>
    <t>a výkazu Škol (MŠMT) P1a-04:</t>
  </si>
  <si>
    <t xml:space="preserve">    - u PŘO se jedná o výkaz P1-04: ř. 0102 mínus ř. 0104 (limit počtu zaměstnanců); ř. 0107 mínus ř. 0118 (mzdové prostředky); ř. 0121 mínus ř. 0127 (ost.platby za prov.práci)  </t>
  </si>
  <si>
    <r>
      <t xml:space="preserve">1. Údaje o skutečnosti u počtu zam.a mzdových prostředků </t>
    </r>
    <r>
      <rPr>
        <b/>
        <sz val="10"/>
        <rFont val="Arial"/>
        <family val="2"/>
      </rPr>
      <t xml:space="preserve">musí odpovídat údajům vykázaných jednak ve finančních výkazech a dále  ve výkazu Škol (MŠMT)P1-04 </t>
    </r>
  </si>
  <si>
    <t>a výkazu Škol (MŠMT)P1a-04:</t>
  </si>
  <si>
    <t xml:space="preserve">    - u PŘO se jedná o výkaz P1-04: ř. 0102 mínus ř. 0104 (limit počtu zaměstnanců); ř. 0107 mínus ř. 0118 (mzdové prostředky); ř. 0121 mínus ř. 0127 (ost.platby za provedenou práci) </t>
  </si>
  <si>
    <r>
      <t xml:space="preserve">1. Údaje o skutečnosti u počtu zam. a mzdových prostředků </t>
    </r>
    <r>
      <rPr>
        <b/>
        <sz val="10"/>
        <rFont val="Arial"/>
        <family val="2"/>
      </rPr>
      <t xml:space="preserve">musí odpovídat údajům vykázaných jednak ve finančních výkazech a dále  ve výkazu Škol (MŠMT) P1-04 </t>
    </r>
  </si>
  <si>
    <t>rozpočtář</t>
  </si>
  <si>
    <t>Použité vlastní výnosy</t>
  </si>
  <si>
    <t xml:space="preserve"> Stav rezervního fondu k 31. 12. sledovaného roku</t>
  </si>
  <si>
    <t xml:space="preserve"> Schválený rozpočet          na celý projekt</t>
  </si>
  <si>
    <t>Obdržené finanční prostředky                      z rozpočtu ve sledovaném roce</t>
  </si>
  <si>
    <r>
      <t>Ostatní zdroje celkem mimo kapitolu 333</t>
    </r>
    <r>
      <rPr>
        <vertAlign val="superscript"/>
        <sz val="10"/>
        <rFont val="Arial"/>
        <family val="2"/>
      </rPr>
      <t xml:space="preserve"> 3)</t>
    </r>
  </si>
  <si>
    <t xml:space="preserve">                                        - </t>
  </si>
  <si>
    <t xml:space="preserve">                                       - </t>
  </si>
  <si>
    <t>Dle tab.č.6:</t>
  </si>
  <si>
    <t>Rezervní fond celkem k 1. 1. sledovaného roku:</t>
  </si>
  <si>
    <t>Rozdíl:</t>
  </si>
  <si>
    <t>Rezervní fond celkem k 31. 12. sledovaného roku:</t>
  </si>
  <si>
    <t>- z hlavní činnosti dle tabulky č. 2</t>
  </si>
  <si>
    <t>Zdanění celkem</t>
  </si>
  <si>
    <t xml:space="preserve">v zařízeních, který jsou rodiče povinni hradit v souladu s § 27 zákona č. 109/2002 Sb., o výkonu ústavní výchovy </t>
  </si>
  <si>
    <t xml:space="preserve"> </t>
  </si>
  <si>
    <t>Erasmus +</t>
  </si>
  <si>
    <t>Study in</t>
  </si>
  <si>
    <t>ve výši:</t>
  </si>
  <si>
    <t>2. Fond odměn (411)</t>
  </si>
  <si>
    <t>3. Rezervní fond (413,414)</t>
  </si>
  <si>
    <t>4. Fond reprodukce majetku (416)</t>
  </si>
  <si>
    <t>sankce</t>
  </si>
  <si>
    <t>údaje v Kč s přesností na 2 desetinná místa</t>
  </si>
  <si>
    <t xml:space="preserve">                 v tom: platy (521 01)</t>
  </si>
  <si>
    <t xml:space="preserve">                              OPPP (521 02)</t>
  </si>
  <si>
    <t xml:space="preserve">             náhrady mzdy (účet 521 03)</t>
  </si>
  <si>
    <t>Vratka účelových prostředků do 31.12. sledovaného roku</t>
  </si>
  <si>
    <t>8 = 2+3+4-5-7</t>
  </si>
  <si>
    <t>9 = 3 - 6</t>
  </si>
  <si>
    <r>
      <t xml:space="preserve">             zákonné odvody z mezd </t>
    </r>
    <r>
      <rPr>
        <sz val="9"/>
        <rFont val="Arial"/>
        <family val="2"/>
      </rPr>
      <t>(účet 524)</t>
    </r>
  </si>
  <si>
    <t xml:space="preserve">             příděl do FKSP (z účtu 527)</t>
  </si>
  <si>
    <t xml:space="preserve">             zákonné odvody z mezd (účet 524)</t>
  </si>
  <si>
    <t xml:space="preserve">           příděl do FKSP (z účtu 527)</t>
  </si>
  <si>
    <t xml:space="preserve">           zákonné odvody z mezd (účet 524)</t>
  </si>
  <si>
    <t>použití §66, odst. 8, 410/2009 Sb. (z účtu 649 - neprofinancované odpisy)</t>
  </si>
  <si>
    <t>Údaje označené * vyplní PŘO pouze v souhrnné tabulce (sumáři 2.1. a 2.2) , OPŘO vyplní tyto údaje ve všech dílčích tabulkách.</t>
  </si>
  <si>
    <t>Údaje označené * vyplní PŘO pouze v souhrnné tabulce 2.1. a 2.2 (sumáři) , OPŘO vyplní tyto údaje ve všech dílčích tabulkách.</t>
  </si>
  <si>
    <t>Nevyčerpáno               - z prostředků obdržených ve sledovaném roce</t>
  </si>
  <si>
    <t xml:space="preserve">      </t>
  </si>
  <si>
    <t>7 = 1+2+3-4-6</t>
  </si>
  <si>
    <t>8 =  2 - 5</t>
  </si>
  <si>
    <t>3 = 2 - 1</t>
  </si>
  <si>
    <t xml:space="preserve">                                 OON</t>
  </si>
  <si>
    <t xml:space="preserve">                      z toho: platy</t>
  </si>
  <si>
    <t>z 414</t>
  </si>
  <si>
    <t>* Pokud tvorba FRM se nerovná účtu 551 - odpisy, uveďte čím je FRM dále tvořen</t>
  </si>
  <si>
    <t>Profinancováno v předchozích letech</t>
  </si>
  <si>
    <t>7 =  8 + 9 + 10</t>
  </si>
  <si>
    <t>13 = 5 - 10</t>
  </si>
  <si>
    <t>14 = 12 + 13 -11</t>
  </si>
  <si>
    <t>12 = 4 + 6 - 8 - 9</t>
  </si>
  <si>
    <t>IČO:</t>
  </si>
  <si>
    <t xml:space="preserve">             náhrady mzdy (z účtu 521)</t>
  </si>
  <si>
    <t xml:space="preserve">OP VVV </t>
  </si>
  <si>
    <t>Pohledávky dlouhodobé k 31. 12. daného roku BRUTTO</t>
  </si>
  <si>
    <t>Opravné položky ke krátkodobým pohledávkám - korekce</t>
  </si>
  <si>
    <t>14.</t>
  </si>
  <si>
    <t>15.</t>
  </si>
  <si>
    <t>Dlouhodobé pohledávky celkem k 31. 12. daného roku NETTO</t>
  </si>
  <si>
    <t>Krátkodobé pohledávky celkem k 31. 12. daného roku NETTO</t>
  </si>
  <si>
    <t>Opravné položky k dlouhodobým pohledávkám - korekce</t>
  </si>
  <si>
    <t>** např. dotace ÚSC, granty, příjmy od ostatních subjektů, příjmy z jiných kapitol, vlastní příjmy</t>
  </si>
  <si>
    <t>Zdroj krytí  - odpovídá údajům tab. č. 7 sl. 1</t>
  </si>
  <si>
    <r>
      <t xml:space="preserve">Název organizace - </t>
    </r>
    <r>
      <rPr>
        <b/>
        <sz val="12"/>
        <rFont val="Arial"/>
        <family val="2"/>
      </rPr>
      <t>podle platné zřizovací listiny</t>
    </r>
    <r>
      <rPr>
        <b/>
        <sz val="10"/>
        <rFont val="Arial"/>
        <family val="2"/>
      </rPr>
      <t>:</t>
    </r>
  </si>
  <si>
    <t>Adresa poštovní (liší-li se od adresy sídla):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</si>
</sst>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00\ 00"/>
    <numFmt numFmtId="175" formatCode="[$-405]d\.\ mmmm\ yyyy"/>
    <numFmt numFmtId="176" formatCode="0.E+00"/>
    <numFmt numFmtId="177" formatCode="[$-F800]dddd\,\ mmmm\ dd\,\ yyyy"/>
    <numFmt numFmtId="178" formatCode="#,##0.000"/>
    <numFmt numFmtId="179" formatCode="#,##0.00_ ;\-#,##0.00\ "/>
  </numFmts>
  <fonts count="6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4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F3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CFFE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8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3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34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right" vertical="center"/>
    </xf>
    <xf numFmtId="4" fontId="2" fillId="22" borderId="15" xfId="0" applyNumberFormat="1" applyFont="1" applyFill="1" applyBorder="1" applyAlignment="1">
      <alignment horizontal="right" vertical="center"/>
    </xf>
    <xf numFmtId="4" fontId="0" fillId="34" borderId="1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left" vertical="center"/>
    </xf>
    <xf numFmtId="0" fontId="2" fillId="22" borderId="10" xfId="0" applyFont="1" applyFill="1" applyBorder="1" applyAlignment="1">
      <alignment horizontal="left" vertical="center"/>
    </xf>
    <xf numFmtId="0" fontId="0" fillId="22" borderId="25" xfId="0" applyFont="1" applyFill="1" applyBorder="1" applyAlignment="1">
      <alignment vertical="center"/>
    </xf>
    <xf numFmtId="4" fontId="2" fillId="22" borderId="10" xfId="0" applyNumberFormat="1" applyFont="1" applyFill="1" applyBorder="1" applyAlignment="1">
      <alignment horizontal="right" vertical="center"/>
    </xf>
    <xf numFmtId="4" fontId="2" fillId="22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13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13" fillId="0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13" fillId="0" borderId="35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13" fillId="0" borderId="29" xfId="0" applyFont="1" applyFill="1" applyBorder="1" applyAlignment="1">
      <alignment horizontal="center"/>
    </xf>
    <xf numFmtId="0" fontId="2" fillId="22" borderId="24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4" fontId="2" fillId="22" borderId="37" xfId="0" applyNumberFormat="1" applyFont="1" applyFill="1" applyBorder="1" applyAlignment="1">
      <alignment/>
    </xf>
    <xf numFmtId="4" fontId="2" fillId="22" borderId="38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22" borderId="39" xfId="0" applyFont="1" applyFill="1" applyBorder="1" applyAlignment="1">
      <alignment horizontal="center" vertical="center" wrapText="1"/>
    </xf>
    <xf numFmtId="0" fontId="0" fillId="22" borderId="39" xfId="0" applyFont="1" applyFill="1" applyBorder="1" applyAlignment="1">
      <alignment/>
    </xf>
    <xf numFmtId="0" fontId="0" fillId="22" borderId="39" xfId="0" applyFont="1" applyFill="1" applyBorder="1" applyAlignment="1">
      <alignment horizontal="left"/>
    </xf>
    <xf numFmtId="0" fontId="2" fillId="22" borderId="39" xfId="0" applyFont="1" applyFill="1" applyBorder="1" applyAlignment="1">
      <alignment/>
    </xf>
    <xf numFmtId="4" fontId="0" fillId="22" borderId="39" xfId="0" applyNumberFormat="1" applyFont="1" applyFill="1" applyBorder="1" applyAlignment="1">
      <alignment horizontal="right"/>
    </xf>
    <xf numFmtId="0" fontId="0" fillId="22" borderId="39" xfId="0" applyFont="1" applyFill="1" applyBorder="1" applyAlignment="1">
      <alignment horizontal="center" vertical="center" wrapText="1"/>
    </xf>
    <xf numFmtId="0" fontId="0" fillId="22" borderId="39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4" fontId="0" fillId="0" borderId="40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41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3" fontId="13" fillId="0" borderId="0" xfId="0" applyNumberFormat="1" applyFont="1" applyAlignment="1">
      <alignment/>
    </xf>
    <xf numFmtId="49" fontId="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0" fillId="22" borderId="20" xfId="0" applyNumberFormat="1" applyFont="1" applyFill="1" applyBorder="1" applyAlignment="1">
      <alignment/>
    </xf>
    <xf numFmtId="49" fontId="0" fillId="0" borderId="36" xfId="0" applyNumberFormat="1" applyFont="1" applyBorder="1" applyAlignment="1">
      <alignment/>
    </xf>
    <xf numFmtId="49" fontId="0" fillId="0" borderId="4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0" fillId="33" borderId="45" xfId="0" applyNumberFormat="1" applyFont="1" applyFill="1" applyBorder="1" applyAlignment="1">
      <alignment/>
    </xf>
    <xf numFmtId="49" fontId="2" fillId="22" borderId="41" xfId="0" applyNumberFormat="1" applyFont="1" applyFill="1" applyBorder="1" applyAlignment="1">
      <alignment/>
    </xf>
    <xf numFmtId="49" fontId="2" fillId="22" borderId="25" xfId="0" applyNumberFormat="1" applyFont="1" applyFill="1" applyBorder="1" applyAlignment="1">
      <alignment/>
    </xf>
    <xf numFmtId="4" fontId="2" fillId="22" borderId="25" xfId="0" applyNumberFormat="1" applyFont="1" applyFill="1" applyBorder="1" applyAlignment="1">
      <alignment/>
    </xf>
    <xf numFmtId="4" fontId="5" fillId="22" borderId="45" xfId="0" applyNumberFormat="1" applyFont="1" applyFill="1" applyBorder="1" applyAlignment="1">
      <alignment/>
    </xf>
    <xf numFmtId="4" fontId="2" fillId="22" borderId="4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2" fillId="22" borderId="24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" fontId="2" fillId="22" borderId="10" xfId="0" applyNumberFormat="1" applyFont="1" applyFill="1" applyBorder="1" applyAlignment="1">
      <alignment/>
    </xf>
    <xf numFmtId="4" fontId="2" fillId="22" borderId="45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2" fillId="22" borderId="41" xfId="0" applyFont="1" applyFill="1" applyBorder="1" applyAlignment="1">
      <alignment/>
    </xf>
    <xf numFmtId="0" fontId="2" fillId="22" borderId="25" xfId="0" applyFont="1" applyFill="1" applyBorder="1" applyAlignment="1">
      <alignment/>
    </xf>
    <xf numFmtId="4" fontId="0" fillId="22" borderId="4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2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9" fontId="2" fillId="0" borderId="41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42" xfId="0" applyFont="1" applyBorder="1" applyAlignment="1">
      <alignment/>
    </xf>
    <xf numFmtId="4" fontId="2" fillId="22" borderId="17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4" fontId="0" fillId="33" borderId="40" xfId="0" applyNumberFormat="1" applyFont="1" applyFill="1" applyBorder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45" xfId="0" applyFont="1" applyBorder="1" applyAlignment="1">
      <alignment/>
    </xf>
    <xf numFmtId="4" fontId="0" fillId="33" borderId="45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2" fillId="0" borderId="30" xfId="0" applyNumberFormat="1" applyFont="1" applyBorder="1" applyAlignment="1">
      <alignment/>
    </xf>
    <xf numFmtId="4" fontId="0" fillId="22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2" fillId="22" borderId="48" xfId="0" applyNumberFormat="1" applyFont="1" applyFill="1" applyBorder="1" applyAlignment="1">
      <alignment/>
    </xf>
    <xf numFmtId="49" fontId="2" fillId="0" borderId="49" xfId="0" applyNumberFormat="1" applyFont="1" applyBorder="1" applyAlignment="1">
      <alignment/>
    </xf>
    <xf numFmtId="4" fontId="0" fillId="22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2" fillId="22" borderId="14" xfId="0" applyNumberFormat="1" applyFont="1" applyFill="1" applyBorder="1" applyAlignment="1">
      <alignment/>
    </xf>
    <xf numFmtId="4" fontId="2" fillId="22" borderId="15" xfId="0" applyNumberFormat="1" applyFont="1" applyFill="1" applyBorder="1" applyAlignment="1">
      <alignment/>
    </xf>
    <xf numFmtId="49" fontId="2" fillId="0" borderId="50" xfId="0" applyNumberFormat="1" applyFont="1" applyBorder="1" applyAlignment="1">
      <alignment/>
    </xf>
    <xf numFmtId="4" fontId="0" fillId="33" borderId="14" xfId="0" applyNumberFormat="1" applyFont="1" applyFill="1" applyBorder="1" applyAlignment="1">
      <alignment/>
    </xf>
    <xf numFmtId="49" fontId="2" fillId="0" borderId="36" xfId="0" applyNumberFormat="1" applyFont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2" fillId="22" borderId="51" xfId="0" applyNumberFormat="1" applyFont="1" applyFill="1" applyBorder="1" applyAlignment="1">
      <alignment/>
    </xf>
    <xf numFmtId="0" fontId="5" fillId="0" borderId="0" xfId="0" applyFont="1" applyAlignment="1">
      <alignment/>
    </xf>
    <xf numFmtId="9" fontId="2" fillId="0" borderId="0" xfId="48" applyFont="1" applyFill="1" applyAlignment="1">
      <alignment horizontal="right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2" fillId="0" borderId="40" xfId="0" applyFont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22" borderId="11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34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4" fontId="2" fillId="22" borderId="40" xfId="0" applyNumberFormat="1" applyFont="1" applyFill="1" applyBorder="1" applyAlignment="1">
      <alignment horizontal="right"/>
    </xf>
    <xf numFmtId="4" fontId="0" fillId="34" borderId="0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0" fillId="22" borderId="11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4" fontId="2" fillId="22" borderId="0" xfId="0" applyNumberFormat="1" applyFont="1" applyFill="1" applyAlignment="1">
      <alignment horizontal="right"/>
    </xf>
    <xf numFmtId="4" fontId="0" fillId="34" borderId="0" xfId="0" applyNumberFormat="1" applyFont="1" applyFill="1" applyAlignment="1">
      <alignment horizontal="right"/>
    </xf>
    <xf numFmtId="0" fontId="0" fillId="0" borderId="24" xfId="0" applyFont="1" applyBorder="1" applyAlignment="1">
      <alignment/>
    </xf>
    <xf numFmtId="0" fontId="0" fillId="34" borderId="45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34" borderId="12" xfId="0" applyNumberFormat="1" applyFont="1" applyFill="1" applyBorder="1" applyAlignment="1">
      <alignment horizontal="right"/>
    </xf>
    <xf numFmtId="0" fontId="2" fillId="22" borderId="42" xfId="0" applyFont="1" applyFill="1" applyBorder="1" applyAlignment="1">
      <alignment/>
    </xf>
    <xf numFmtId="4" fontId="2" fillId="22" borderId="42" xfId="0" applyNumberFormat="1" applyFont="1" applyFill="1" applyBorder="1" applyAlignment="1">
      <alignment horizontal="right"/>
    </xf>
    <xf numFmtId="4" fontId="2" fillId="22" borderId="25" xfId="0" applyNumberFormat="1" applyFont="1" applyFill="1" applyBorder="1" applyAlignment="1">
      <alignment horizontal="right"/>
    </xf>
    <xf numFmtId="4" fontId="2" fillId="22" borderId="17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14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64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4" fontId="2" fillId="22" borderId="17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22" borderId="16" xfId="0" applyNumberFormat="1" applyFont="1" applyFill="1" applyBorder="1" applyAlignment="1">
      <alignment horizontal="right" vertical="center"/>
    </xf>
    <xf numFmtId="4" fontId="0" fillId="22" borderId="13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/>
    </xf>
    <xf numFmtId="4" fontId="0" fillId="34" borderId="52" xfId="0" applyNumberFormat="1" applyFont="1" applyFill="1" applyBorder="1" applyAlignment="1">
      <alignment horizontal="right" vertical="center"/>
    </xf>
    <xf numFmtId="4" fontId="0" fillId="22" borderId="15" xfId="0" applyNumberFormat="1" applyFont="1" applyFill="1" applyBorder="1" applyAlignment="1">
      <alignment horizontal="right" vertical="center"/>
    </xf>
    <xf numFmtId="4" fontId="0" fillId="22" borderId="11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0" fontId="21" fillId="0" borderId="5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" fontId="2" fillId="22" borderId="52" xfId="0" applyNumberFormat="1" applyFont="1" applyFill="1" applyBorder="1" applyAlignment="1">
      <alignment horizontal="right" vertical="center"/>
    </xf>
    <xf numFmtId="4" fontId="2" fillId="22" borderId="49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/>
    </xf>
    <xf numFmtId="49" fontId="0" fillId="34" borderId="14" xfId="0" applyNumberFormat="1" applyFont="1" applyFill="1" applyBorder="1" applyAlignment="1">
      <alignment horizontal="center"/>
    </xf>
    <xf numFmtId="4" fontId="0" fillId="34" borderId="53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" fontId="2" fillId="22" borderId="41" xfId="0" applyNumberFormat="1" applyFont="1" applyFill="1" applyBorder="1" applyAlignment="1">
      <alignment horizontal="right" vertical="center"/>
    </xf>
    <xf numFmtId="0" fontId="2" fillId="34" borderId="43" xfId="0" applyFont="1" applyFill="1" applyBorder="1" applyAlignment="1">
      <alignment/>
    </xf>
    <xf numFmtId="4" fontId="0" fillId="34" borderId="43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 vertical="center"/>
    </xf>
    <xf numFmtId="0" fontId="2" fillId="34" borderId="5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1" fillId="0" borderId="44" xfId="0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2" fillId="22" borderId="25" xfId="0" applyNumberFormat="1" applyFont="1" applyFill="1" applyBorder="1" applyAlignment="1">
      <alignment horizontal="right" vertical="center"/>
    </xf>
    <xf numFmtId="4" fontId="0" fillId="22" borderId="17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49" fontId="0" fillId="34" borderId="16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0" fillId="34" borderId="17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right" vertical="center"/>
    </xf>
    <xf numFmtId="4" fontId="2" fillId="34" borderId="25" xfId="0" applyNumberFormat="1" applyFont="1" applyFill="1" applyBorder="1" applyAlignment="1">
      <alignment horizontal="right" vertical="center"/>
    </xf>
    <xf numFmtId="4" fontId="2" fillId="34" borderId="41" xfId="0" applyNumberFormat="1" applyFont="1" applyFill="1" applyBorder="1" applyAlignment="1">
      <alignment horizontal="right" vertical="center"/>
    </xf>
    <xf numFmtId="4" fontId="2" fillId="22" borderId="18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/>
    </xf>
    <xf numFmtId="4" fontId="2" fillId="22" borderId="1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0" fillId="0" borderId="47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0" fillId="22" borderId="14" xfId="0" applyNumberFormat="1" applyFont="1" applyFill="1" applyBorder="1" applyAlignment="1">
      <alignment horizontal="right" vertical="center"/>
    </xf>
    <xf numFmtId="4" fontId="0" fillId="22" borderId="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34" borderId="51" xfId="0" applyNumberFormat="1" applyFont="1" applyFill="1" applyBorder="1" applyAlignment="1">
      <alignment horizontal="right" vertical="center"/>
    </xf>
    <xf numFmtId="4" fontId="0" fillId="22" borderId="22" xfId="0" applyNumberFormat="1" applyFont="1" applyFill="1" applyBorder="1" applyAlignment="1">
      <alignment horizontal="right" vertical="center"/>
    </xf>
    <xf numFmtId="0" fontId="0" fillId="0" borderId="55" xfId="0" applyFont="1" applyFill="1" applyBorder="1" applyAlignment="1">
      <alignment/>
    </xf>
    <xf numFmtId="4" fontId="0" fillId="22" borderId="40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4" fontId="2" fillId="22" borderId="12" xfId="0" applyNumberFormat="1" applyFont="1" applyFill="1" applyBorder="1" applyAlignment="1">
      <alignment horizontal="right"/>
    </xf>
    <xf numFmtId="0" fontId="5" fillId="0" borderId="47" xfId="0" applyFont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0" fillId="0" borderId="5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61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" fillId="0" borderId="49" xfId="0" applyFon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3" fillId="0" borderId="55" xfId="36" applyFont="1" applyBorder="1" applyAlignment="1" applyProtection="1">
      <alignment/>
      <protection/>
    </xf>
    <xf numFmtId="0" fontId="0" fillId="0" borderId="62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77" fontId="0" fillId="33" borderId="0" xfId="0" applyNumberFormat="1" applyFont="1" applyFill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4" fontId="0" fillId="22" borderId="13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22" borderId="51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22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" fontId="0" fillId="22" borderId="5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4" fontId="0" fillId="22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5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52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4" fontId="0" fillId="0" borderId="51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/>
    </xf>
    <xf numFmtId="4" fontId="0" fillId="22" borderId="2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4" fontId="0" fillId="35" borderId="15" xfId="0" applyNumberFormat="1" applyFont="1" applyFill="1" applyBorder="1" applyAlignment="1">
      <alignment vertical="center"/>
    </xf>
    <xf numFmtId="4" fontId="0" fillId="0" borderId="5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" fontId="0" fillId="34" borderId="52" xfId="0" applyNumberFormat="1" applyFont="1" applyFill="1" applyBorder="1" applyAlignment="1">
      <alignment vertical="center"/>
    </xf>
    <xf numFmtId="4" fontId="0" fillId="34" borderId="15" xfId="0" applyNumberFormat="1" applyFont="1" applyFill="1" applyBorder="1" applyAlignment="1">
      <alignment vertical="center"/>
    </xf>
    <xf numFmtId="4" fontId="0" fillId="34" borderId="14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2" fontId="0" fillId="34" borderId="19" xfId="0" applyNumberFormat="1" applyFont="1" applyFill="1" applyBorder="1" applyAlignment="1">
      <alignment horizontal="right" vertical="center"/>
    </xf>
    <xf numFmtId="172" fontId="0" fillId="34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4" fontId="0" fillId="22" borderId="5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51" xfId="0" applyNumberFormat="1" applyFont="1" applyFill="1" applyBorder="1" applyAlignment="1">
      <alignment horizontal="right" vertical="center"/>
    </xf>
    <xf numFmtId="4" fontId="0" fillId="22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0" borderId="61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5" xfId="0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 horizontal="left"/>
    </xf>
    <xf numFmtId="3" fontId="0" fillId="34" borderId="0" xfId="0" applyNumberFormat="1" applyFont="1" applyFill="1" applyAlignment="1">
      <alignment horizontal="left"/>
    </xf>
    <xf numFmtId="0" fontId="0" fillId="34" borderId="15" xfId="0" applyFill="1" applyBorder="1" applyAlignment="1">
      <alignment/>
    </xf>
    <xf numFmtId="178" fontId="0" fillId="35" borderId="15" xfId="0" applyNumberFormat="1" applyFont="1" applyFill="1" applyBorder="1" applyAlignment="1">
      <alignment vertical="center"/>
    </xf>
    <xf numFmtId="0" fontId="20" fillId="34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172" fontId="0" fillId="22" borderId="14" xfId="0" applyNumberFormat="1" applyFont="1" applyFill="1" applyBorder="1" applyAlignment="1">
      <alignment horizontal="right" vertical="center"/>
    </xf>
    <xf numFmtId="172" fontId="0" fillId="22" borderId="53" xfId="0" applyNumberFormat="1" applyFont="1" applyFill="1" applyBorder="1" applyAlignment="1">
      <alignment horizontal="right" vertical="center"/>
    </xf>
    <xf numFmtId="0" fontId="0" fillId="34" borderId="40" xfId="0" applyFill="1" applyBorder="1" applyAlignment="1">
      <alignment/>
    </xf>
    <xf numFmtId="0" fontId="5" fillId="0" borderId="0" xfId="0" applyFont="1" applyFill="1" applyBorder="1" applyAlignment="1">
      <alignment/>
    </xf>
    <xf numFmtId="4" fontId="0" fillId="34" borderId="21" xfId="0" applyNumberFormat="1" applyFont="1" applyFill="1" applyBorder="1" applyAlignment="1">
      <alignment horizontal="right" vertical="center"/>
    </xf>
    <xf numFmtId="49" fontId="0" fillId="34" borderId="15" xfId="0" applyNumberForma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177" fontId="0" fillId="34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" fontId="2" fillId="22" borderId="4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right"/>
    </xf>
    <xf numFmtId="49" fontId="0" fillId="0" borderId="32" xfId="0" applyNumberFormat="1" applyBorder="1" applyAlignment="1">
      <alignment/>
    </xf>
    <xf numFmtId="49" fontId="2" fillId="0" borderId="41" xfId="0" applyNumberFormat="1" applyFont="1" applyBorder="1" applyAlignment="1">
      <alignment/>
    </xf>
    <xf numFmtId="4" fontId="0" fillId="22" borderId="18" xfId="0" applyNumberFormat="1" applyFont="1" applyFill="1" applyBorder="1" applyAlignment="1">
      <alignment horizontal="right" vertical="center"/>
    </xf>
    <xf numFmtId="4" fontId="0" fillId="22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/>
    </xf>
    <xf numFmtId="0" fontId="16" fillId="0" borderId="68" xfId="0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 vertical="center"/>
    </xf>
    <xf numFmtId="4" fontId="0" fillId="36" borderId="19" xfId="0" applyNumberFormat="1" applyFont="1" applyFill="1" applyBorder="1" applyAlignment="1">
      <alignment horizontal="right" vertical="center"/>
    </xf>
    <xf numFmtId="4" fontId="2" fillId="36" borderId="0" xfId="0" applyNumberFormat="1" applyFont="1" applyFill="1" applyAlignment="1">
      <alignment horizontal="right"/>
    </xf>
    <xf numFmtId="4" fontId="2" fillId="36" borderId="0" xfId="0" applyNumberFormat="1" applyFont="1" applyFill="1" applyAlignment="1">
      <alignment/>
    </xf>
    <xf numFmtId="0" fontId="0" fillId="0" borderId="5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" fontId="0" fillId="22" borderId="21" xfId="0" applyNumberFormat="1" applyFont="1" applyFill="1" applyBorder="1" applyAlignment="1">
      <alignment/>
    </xf>
    <xf numFmtId="4" fontId="0" fillId="34" borderId="21" xfId="0" applyNumberFormat="1" applyFont="1" applyFill="1" applyBorder="1" applyAlignment="1">
      <alignment/>
    </xf>
    <xf numFmtId="4" fontId="0" fillId="34" borderId="22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4" fontId="0" fillId="34" borderId="21" xfId="0" applyNumberFormat="1" applyFont="1" applyFill="1" applyBorder="1" applyAlignment="1">
      <alignment vertical="center"/>
    </xf>
    <xf numFmtId="0" fontId="0" fillId="0" borderId="49" xfId="0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50" xfId="0" applyFont="1" applyFill="1" applyBorder="1" applyAlignment="1">
      <alignment vertical="center"/>
    </xf>
    <xf numFmtId="4" fontId="0" fillId="0" borderId="21" xfId="0" applyNumberFormat="1" applyFont="1" applyBorder="1" applyAlignment="1">
      <alignment horizontal="right" vertical="center"/>
    </xf>
    <xf numFmtId="0" fontId="0" fillId="0" borderId="49" xfId="0" applyFont="1" applyFill="1" applyBorder="1" applyAlignment="1">
      <alignment vertical="center"/>
    </xf>
    <xf numFmtId="172" fontId="0" fillId="0" borderId="45" xfId="0" applyNumberFormat="1" applyFont="1" applyFill="1" applyBorder="1" applyAlignment="1">
      <alignment horizontal="right" vertical="center"/>
    </xf>
    <xf numFmtId="172" fontId="0" fillId="3" borderId="2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/>
    </xf>
    <xf numFmtId="4" fontId="2" fillId="34" borderId="13" xfId="0" applyNumberFormat="1" applyFont="1" applyFill="1" applyBorder="1" applyAlignment="1" applyProtection="1">
      <alignment horizontal="right" vertical="center"/>
      <protection locked="0"/>
    </xf>
    <xf numFmtId="4" fontId="0" fillId="34" borderId="12" xfId="0" applyNumberFormat="1" applyFont="1" applyFill="1" applyBorder="1" applyAlignment="1" applyProtection="1">
      <alignment horizontal="right" vertical="center"/>
      <protection locked="0"/>
    </xf>
    <xf numFmtId="4" fontId="2" fillId="3" borderId="13" xfId="0" applyNumberFormat="1" applyFont="1" applyFill="1" applyBorder="1" applyAlignment="1" applyProtection="1">
      <alignment horizontal="right" vertical="center"/>
      <protection locked="0"/>
    </xf>
    <xf numFmtId="4" fontId="0" fillId="34" borderId="19" xfId="0" applyNumberFormat="1" applyFont="1" applyFill="1" applyBorder="1" applyAlignment="1" applyProtection="1">
      <alignment horizontal="right"/>
      <protection locked="0"/>
    </xf>
    <xf numFmtId="4" fontId="2" fillId="34" borderId="20" xfId="0" applyNumberFormat="1" applyFont="1" applyFill="1" applyBorder="1" applyAlignment="1" applyProtection="1">
      <alignment horizontal="right" vertical="center"/>
      <protection locked="0"/>
    </xf>
    <xf numFmtId="4" fontId="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21" xfId="0" applyNumberFormat="1" applyFont="1" applyFill="1" applyBorder="1" applyAlignment="1" applyProtection="1">
      <alignment horizontal="right" vertical="center"/>
      <protection locked="0"/>
    </xf>
    <xf numFmtId="4" fontId="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23" xfId="0" applyNumberFormat="1" applyFont="1" applyFill="1" applyBorder="1" applyAlignment="1" applyProtection="1">
      <alignment horizontal="right" vertical="center"/>
      <protection locked="0"/>
    </xf>
    <xf numFmtId="4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51" xfId="0" applyNumberFormat="1" applyFont="1" applyFill="1" applyBorder="1" applyAlignment="1" applyProtection="1">
      <alignment horizontal="right" vertical="center"/>
      <protection locked="0"/>
    </xf>
    <xf numFmtId="4" fontId="2" fillId="34" borderId="51" xfId="0" applyNumberFormat="1" applyFont="1" applyFill="1" applyBorder="1" applyAlignment="1" applyProtection="1">
      <alignment horizontal="right" vertical="center"/>
      <protection locked="0"/>
    </xf>
    <xf numFmtId="4" fontId="0" fillId="34" borderId="21" xfId="0" applyNumberFormat="1" applyFont="1" applyFill="1" applyBorder="1" applyAlignment="1" applyProtection="1">
      <alignment horizontal="right"/>
      <protection locked="0"/>
    </xf>
    <xf numFmtId="4" fontId="2" fillId="34" borderId="17" xfId="0" applyNumberFormat="1" applyFont="1" applyFill="1" applyBorder="1" applyAlignment="1" applyProtection="1">
      <alignment horizontal="right"/>
      <protection locked="0"/>
    </xf>
    <xf numFmtId="4" fontId="2" fillId="34" borderId="42" xfId="0" applyNumberFormat="1" applyFont="1" applyFill="1" applyBorder="1" applyAlignment="1" applyProtection="1">
      <alignment horizontal="right"/>
      <protection locked="0"/>
    </xf>
    <xf numFmtId="4" fontId="0" fillId="34" borderId="16" xfId="0" applyNumberFormat="1" applyFont="1" applyFill="1" applyBorder="1" applyAlignment="1" applyProtection="1">
      <alignment horizontal="right"/>
      <protection locked="0"/>
    </xf>
    <xf numFmtId="4" fontId="0" fillId="34" borderId="51" xfId="0" applyNumberFormat="1" applyFont="1" applyFill="1" applyBorder="1" applyAlignment="1" applyProtection="1">
      <alignment horizontal="right"/>
      <protection locked="0"/>
    </xf>
    <xf numFmtId="4" fontId="0" fillId="34" borderId="23" xfId="0" applyNumberFormat="1" applyFont="1" applyFill="1" applyBorder="1" applyAlignment="1" applyProtection="1">
      <alignment horizontal="right"/>
      <protection locked="0"/>
    </xf>
    <xf numFmtId="4" fontId="0" fillId="22" borderId="21" xfId="0" applyNumberFormat="1" applyFont="1" applyFill="1" applyBorder="1" applyAlignment="1" applyProtection="1">
      <alignment horizontal="right" vertical="center"/>
      <protection/>
    </xf>
    <xf numFmtId="4" fontId="0" fillId="22" borderId="21" xfId="0" applyNumberFormat="1" applyFont="1" applyFill="1" applyBorder="1" applyAlignment="1" applyProtection="1">
      <alignment horizontal="right"/>
      <protection/>
    </xf>
    <xf numFmtId="4" fontId="2" fillId="22" borderId="17" xfId="0" applyNumberFormat="1" applyFont="1" applyFill="1" applyBorder="1" applyAlignment="1" applyProtection="1">
      <alignment horizontal="right"/>
      <protection/>
    </xf>
    <xf numFmtId="4" fontId="2" fillId="37" borderId="12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77" fontId="0" fillId="33" borderId="0" xfId="0" applyNumberFormat="1" applyFont="1" applyFill="1" applyAlignment="1" applyProtection="1">
      <alignment horizontal="left"/>
      <protection locked="0"/>
    </xf>
    <xf numFmtId="4" fontId="0" fillId="22" borderId="12" xfId="0" applyNumberFormat="1" applyFont="1" applyFill="1" applyBorder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69" xfId="0" applyNumberFormat="1" applyFont="1" applyFill="1" applyBorder="1" applyAlignment="1" applyProtection="1">
      <alignment/>
      <protection locked="0"/>
    </xf>
    <xf numFmtId="4" fontId="0" fillId="34" borderId="70" xfId="0" applyNumberFormat="1" applyFont="1" applyFill="1" applyBorder="1" applyAlignment="1" applyProtection="1">
      <alignment/>
      <protection locked="0"/>
    </xf>
    <xf numFmtId="4" fontId="0" fillId="34" borderId="71" xfId="0" applyNumberFormat="1" applyFont="1" applyFill="1" applyBorder="1" applyAlignment="1" applyProtection="1">
      <alignment/>
      <protection locked="0"/>
    </xf>
    <xf numFmtId="4" fontId="0" fillId="34" borderId="51" xfId="0" applyNumberFormat="1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 applyProtection="1">
      <alignment horizontal="right" vertical="center"/>
      <protection locked="0"/>
    </xf>
    <xf numFmtId="4" fontId="0" fillId="34" borderId="30" xfId="0" applyNumberFormat="1" applyFont="1" applyFill="1" applyBorder="1" applyAlignment="1" applyProtection="1">
      <alignment horizontal="right" vertical="center"/>
      <protection locked="0"/>
    </xf>
    <xf numFmtId="4" fontId="0" fillId="34" borderId="15" xfId="0" applyNumberFormat="1" applyFont="1" applyFill="1" applyBorder="1" applyAlignment="1" applyProtection="1">
      <alignment horizontal="right" vertical="center"/>
      <protection locked="0"/>
    </xf>
    <xf numFmtId="4" fontId="0" fillId="34" borderId="49" xfId="0" applyNumberFormat="1" applyFont="1" applyFill="1" applyBorder="1" applyAlignment="1" applyProtection="1">
      <alignment horizontal="right" vertical="center"/>
      <protection locked="0"/>
    </xf>
    <xf numFmtId="4" fontId="0" fillId="34" borderId="32" xfId="0" applyNumberFormat="1" applyFont="1" applyFill="1" applyBorder="1" applyAlignment="1" applyProtection="1">
      <alignment horizontal="right" vertical="center"/>
      <protection locked="0"/>
    </xf>
    <xf numFmtId="4" fontId="0" fillId="34" borderId="14" xfId="0" applyNumberFormat="1" applyFont="1" applyFill="1" applyBorder="1" applyAlignment="1" applyProtection="1">
      <alignment horizontal="right" vertical="center"/>
      <protection locked="0"/>
    </xf>
    <xf numFmtId="4" fontId="0" fillId="34" borderId="19" xfId="0" applyNumberFormat="1" applyFont="1" applyFill="1" applyBorder="1" applyAlignment="1" applyProtection="1">
      <alignment horizontal="right" vertical="center"/>
      <protection locked="0"/>
    </xf>
    <xf numFmtId="4" fontId="0" fillId="34" borderId="36" xfId="0" applyNumberFormat="1" applyFont="1" applyFill="1" applyBorder="1" applyAlignment="1" applyProtection="1">
      <alignment horizontal="right" vertical="center"/>
      <protection locked="0"/>
    </xf>
    <xf numFmtId="4" fontId="0" fillId="0" borderId="69" xfId="0" applyNumberFormat="1" applyFont="1" applyBorder="1" applyAlignment="1" applyProtection="1">
      <alignment horizontal="center"/>
      <protection/>
    </xf>
    <xf numFmtId="4" fontId="0" fillId="0" borderId="51" xfId="0" applyNumberFormat="1" applyFont="1" applyBorder="1" applyAlignment="1" applyProtection="1">
      <alignment horizontal="center"/>
      <protection/>
    </xf>
    <xf numFmtId="4" fontId="0" fillId="0" borderId="40" xfId="0" applyNumberFormat="1" applyFont="1" applyBorder="1" applyAlignment="1" applyProtection="1">
      <alignment horizontal="center"/>
      <protection/>
    </xf>
    <xf numFmtId="4" fontId="0" fillId="0" borderId="23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0" fillId="22" borderId="18" xfId="0" applyNumberFormat="1" applyFont="1" applyFill="1" applyBorder="1" applyAlignment="1">
      <alignment horizontal="right" vertical="center"/>
    </xf>
    <xf numFmtId="4" fontId="0" fillId="22" borderId="12" xfId="0" applyNumberFormat="1" applyFont="1" applyFill="1" applyBorder="1" applyAlignment="1">
      <alignment horizontal="right" vertical="center"/>
    </xf>
    <xf numFmtId="4" fontId="0" fillId="22" borderId="0" xfId="0" applyNumberFormat="1" applyFont="1" applyFill="1" applyAlignment="1">
      <alignment horizontal="right"/>
    </xf>
    <xf numFmtId="0" fontId="2" fillId="22" borderId="39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6" fillId="0" borderId="17" xfId="0" applyFont="1" applyFill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0" fillId="22" borderId="18" xfId="0" applyNumberFormat="1" applyFont="1" applyFill="1" applyBorder="1" applyAlignment="1">
      <alignment horizontal="right" vertical="center"/>
    </xf>
    <xf numFmtId="0" fontId="0" fillId="0" borderId="49" xfId="0" applyFont="1" applyBorder="1" applyAlignment="1">
      <alignment horizontal="left" vertical="center" wrapText="1"/>
    </xf>
    <xf numFmtId="4" fontId="0" fillId="22" borderId="32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/>
    </xf>
    <xf numFmtId="4" fontId="2" fillId="22" borderId="21" xfId="0" applyNumberFormat="1" applyFont="1" applyFill="1" applyBorder="1" applyAlignment="1">
      <alignment horizontal="right" vertical="center"/>
    </xf>
    <xf numFmtId="4" fontId="0" fillId="34" borderId="22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4" fontId="0" fillId="0" borderId="40" xfId="0" applyNumberFormat="1" applyFont="1" applyFill="1" applyBorder="1" applyAlignment="1">
      <alignment horizontal="right" vertical="center"/>
    </xf>
    <xf numFmtId="4" fontId="2" fillId="34" borderId="42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52" xfId="0" applyFont="1" applyFill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left"/>
      <protection locked="0"/>
    </xf>
    <xf numFmtId="3" fontId="0" fillId="34" borderId="0" xfId="0" applyNumberFormat="1" applyFont="1" applyFill="1" applyAlignment="1" applyProtection="1">
      <alignment horizontal="left"/>
      <protection locked="0"/>
    </xf>
    <xf numFmtId="4" fontId="2" fillId="22" borderId="0" xfId="0" applyNumberFormat="1" applyFont="1" applyFill="1" applyBorder="1" applyAlignment="1">
      <alignment/>
    </xf>
    <xf numFmtId="4" fontId="2" fillId="22" borderId="0" xfId="0" applyNumberFormat="1" applyFont="1" applyFill="1" applyAlignment="1">
      <alignment/>
    </xf>
    <xf numFmtId="0" fontId="2" fillId="34" borderId="0" xfId="0" applyFont="1" applyFill="1" applyAlignment="1" applyProtection="1">
      <alignment horizontal="right"/>
      <protection locked="0"/>
    </xf>
    <xf numFmtId="4" fontId="2" fillId="34" borderId="0" xfId="0" applyNumberFormat="1" applyFont="1" applyFill="1" applyBorder="1" applyAlignment="1" applyProtection="1">
      <alignment horizontal="left" vertical="center"/>
      <protection locked="0"/>
    </xf>
    <xf numFmtId="4" fontId="2" fillId="34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center" vertical="center" textRotation="90" wrapText="1"/>
      <protection locked="0"/>
    </xf>
    <xf numFmtId="4" fontId="0" fillId="34" borderId="11" xfId="0" applyNumberFormat="1" applyFont="1" applyFill="1" applyBorder="1" applyAlignment="1" applyProtection="1">
      <alignment horizontal="right" vertical="center"/>
      <protection locked="0"/>
    </xf>
    <xf numFmtId="4" fontId="0" fillId="34" borderId="40" xfId="0" applyNumberFormat="1" applyFont="1" applyFill="1" applyBorder="1" applyAlignment="1" applyProtection="1">
      <alignment horizontal="right" vertical="center"/>
      <protection locked="0"/>
    </xf>
    <xf numFmtId="0" fontId="0" fillId="34" borderId="43" xfId="0" applyFont="1" applyFill="1" applyBorder="1" applyAlignment="1" applyProtection="1">
      <alignment/>
      <protection locked="0"/>
    </xf>
    <xf numFmtId="4" fontId="0" fillId="34" borderId="43" xfId="0" applyNumberFormat="1" applyFont="1" applyFill="1" applyBorder="1" applyAlignment="1" applyProtection="1">
      <alignment horizontal="right" vertical="center"/>
      <protection locked="0"/>
    </xf>
    <xf numFmtId="4" fontId="0" fillId="34" borderId="16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40" xfId="0" applyFont="1" applyFill="1" applyBorder="1" applyAlignment="1" applyProtection="1">
      <alignment horizontal="left"/>
      <protection locked="0"/>
    </xf>
    <xf numFmtId="0" fontId="0" fillId="34" borderId="40" xfId="0" applyFont="1" applyFill="1" applyBorder="1" applyAlignment="1" applyProtection="1">
      <alignment/>
      <protection locked="0"/>
    </xf>
    <xf numFmtId="0" fontId="0" fillId="34" borderId="45" xfId="0" applyFont="1" applyFill="1" applyBorder="1" applyAlignment="1" applyProtection="1">
      <alignment/>
      <protection locked="0"/>
    </xf>
    <xf numFmtId="0" fontId="0" fillId="34" borderId="51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  <xf numFmtId="3" fontId="0" fillId="33" borderId="0" xfId="0" applyNumberFormat="1" applyFont="1" applyFill="1" applyBorder="1" applyAlignment="1">
      <alignment horizontal="center"/>
    </xf>
    <xf numFmtId="3" fontId="0" fillId="33" borderId="65" xfId="0" applyNumberFormat="1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53" xfId="0" applyFill="1" applyBorder="1" applyAlignment="1">
      <alignment horizontal="left"/>
    </xf>
    <xf numFmtId="0" fontId="0" fillId="33" borderId="53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2" fillId="33" borderId="52" xfId="0" applyNumberFormat="1" applyFont="1" applyFill="1" applyBorder="1" applyAlignment="1">
      <alignment horizontal="center"/>
    </xf>
    <xf numFmtId="0" fontId="12" fillId="33" borderId="72" xfId="0" applyNumberFormat="1" applyFont="1" applyFill="1" applyBorder="1" applyAlignment="1">
      <alignment horizontal="center"/>
    </xf>
    <xf numFmtId="3" fontId="0" fillId="33" borderId="27" xfId="0" applyNumberFormat="1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3" fontId="0" fillId="33" borderId="53" xfId="0" applyNumberFormat="1" applyFont="1" applyFill="1" applyBorder="1" applyAlignment="1">
      <alignment horizontal="center"/>
    </xf>
    <xf numFmtId="3" fontId="0" fillId="33" borderId="6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3" fontId="0" fillId="33" borderId="43" xfId="0" applyNumberFormat="1" applyFont="1" applyFill="1" applyBorder="1" applyAlignment="1">
      <alignment horizontal="center"/>
    </xf>
    <xf numFmtId="3" fontId="0" fillId="33" borderId="73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40" xfId="0" applyFont="1" applyFill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33" borderId="53" xfId="0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ill="1" applyAlignment="1">
      <alignment horizontal="left"/>
    </xf>
    <xf numFmtId="3" fontId="0" fillId="33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3" fontId="0" fillId="34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/>
    </xf>
    <xf numFmtId="4" fontId="0" fillId="0" borderId="49" xfId="0" applyNumberFormat="1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>
      <alignment horizontal="left" vertical="center"/>
    </xf>
    <xf numFmtId="4" fontId="0" fillId="34" borderId="49" xfId="0" applyNumberFormat="1" applyFill="1" applyBorder="1" applyAlignment="1">
      <alignment horizontal="left" vertical="center"/>
    </xf>
    <xf numFmtId="4" fontId="0" fillId="34" borderId="2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1" fillId="0" borderId="2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72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5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2" fillId="0" borderId="2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top" wrapText="1"/>
    </xf>
    <xf numFmtId="0" fontId="0" fillId="0" borderId="4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3" fontId="0" fillId="34" borderId="0" xfId="0" applyNumberFormat="1" applyFont="1" applyFill="1" applyAlignment="1" applyProtection="1">
      <alignment horizontal="left"/>
      <protection locked="0"/>
    </xf>
    <xf numFmtId="0" fontId="2" fillId="0" borderId="42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34" borderId="0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0" fillId="34" borderId="40" xfId="0" applyFont="1" applyFill="1" applyBorder="1" applyAlignment="1" applyProtection="1">
      <alignment horizontal="left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textRotation="90" wrapText="1"/>
    </xf>
    <xf numFmtId="0" fontId="2" fillId="0" borderId="79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/>
    </xf>
    <xf numFmtId="0" fontId="0" fillId="34" borderId="4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4" fontId="0" fillId="22" borderId="18" xfId="0" applyNumberFormat="1" applyFont="1" applyFill="1" applyBorder="1" applyAlignment="1">
      <alignment horizontal="right" vertical="center"/>
    </xf>
    <xf numFmtId="4" fontId="0" fillId="22" borderId="12" xfId="0" applyNumberFormat="1" applyFont="1" applyFill="1" applyBorder="1" applyAlignment="1">
      <alignment horizontal="right" vertical="center"/>
    </xf>
    <xf numFmtId="0" fontId="0" fillId="34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2" fillId="0" borderId="7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34" borderId="5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52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wrapText="1"/>
    </xf>
    <xf numFmtId="0" fontId="0" fillId="34" borderId="80" xfId="0" applyFont="1" applyFill="1" applyBorder="1" applyAlignment="1" applyProtection="1">
      <alignment horizontal="left" vertical="top" wrapText="1"/>
      <protection locked="0"/>
    </xf>
    <xf numFmtId="0" fontId="0" fillId="34" borderId="39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horizontal="left" vertical="top" wrapText="1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34" borderId="48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0" fontId="2" fillId="22" borderId="39" xfId="0" applyFont="1" applyFill="1" applyBorder="1" applyAlignment="1">
      <alignment horizontal="center"/>
    </xf>
    <xf numFmtId="4" fontId="0" fillId="22" borderId="0" xfId="0" applyNumberFormat="1" applyFont="1" applyFill="1" applyAlignment="1">
      <alignment horizontal="right"/>
    </xf>
    <xf numFmtId="4" fontId="0" fillId="34" borderId="30" xfId="0" applyNumberFormat="1" applyFont="1" applyFill="1" applyBorder="1" applyAlignment="1" applyProtection="1">
      <alignment horizontal="right"/>
      <protection locked="0"/>
    </xf>
    <xf numFmtId="4" fontId="0" fillId="34" borderId="81" xfId="0" applyNumberFormat="1" applyFont="1" applyFill="1" applyBorder="1" applyAlignment="1" applyProtection="1">
      <alignment horizontal="right"/>
      <protection locked="0"/>
    </xf>
    <xf numFmtId="4" fontId="0" fillId="0" borderId="49" xfId="0" applyNumberFormat="1" applyFont="1" applyBorder="1" applyAlignment="1" applyProtection="1">
      <alignment horizontal="center"/>
      <protection/>
    </xf>
    <xf numFmtId="4" fontId="0" fillId="0" borderId="72" xfId="0" applyNumberFormat="1" applyFont="1" applyBorder="1" applyAlignment="1" applyProtection="1">
      <alignment horizontal="center"/>
      <protection/>
    </xf>
    <xf numFmtId="4" fontId="0" fillId="34" borderId="49" xfId="0" applyNumberFormat="1" applyFont="1" applyFill="1" applyBorder="1" applyAlignment="1" applyProtection="1">
      <alignment horizontal="right"/>
      <protection locked="0"/>
    </xf>
    <xf numFmtId="4" fontId="0" fillId="34" borderId="72" xfId="0" applyNumberFormat="1" applyFont="1" applyFill="1" applyBorder="1" applyAlignment="1" applyProtection="1">
      <alignment horizontal="right"/>
      <protection locked="0"/>
    </xf>
    <xf numFmtId="4" fontId="0" fillId="34" borderId="36" xfId="0" applyNumberFormat="1" applyFont="1" applyFill="1" applyBorder="1" applyAlignment="1" applyProtection="1">
      <alignment horizontal="right"/>
      <protection locked="0"/>
    </xf>
    <xf numFmtId="4" fontId="0" fillId="34" borderId="82" xfId="0" applyNumberFormat="1" applyFont="1" applyFill="1" applyBorder="1" applyAlignment="1" applyProtection="1">
      <alignment horizontal="right"/>
      <protection locked="0"/>
    </xf>
    <xf numFmtId="4" fontId="2" fillId="22" borderId="41" xfId="0" applyNumberFormat="1" applyFont="1" applyFill="1" applyBorder="1" applyAlignment="1">
      <alignment horizontal="right"/>
    </xf>
    <xf numFmtId="4" fontId="2" fillId="22" borderId="76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9" fontId="2" fillId="34" borderId="41" xfId="38" applyNumberFormat="1" applyFont="1" applyFill="1" applyBorder="1" applyAlignment="1" applyProtection="1">
      <alignment vertical="center"/>
      <protection locked="0"/>
    </xf>
    <xf numFmtId="179" fontId="2" fillId="34" borderId="25" xfId="38" applyNumberFormat="1" applyFont="1" applyFill="1" applyBorder="1" applyAlignment="1" applyProtection="1">
      <alignment vertical="center"/>
      <protection locked="0"/>
    </xf>
    <xf numFmtId="179" fontId="2" fillId="34" borderId="42" xfId="38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77" fontId="0" fillId="34" borderId="0" xfId="0" applyNumberFormat="1" applyFont="1" applyFill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22" borderId="41" xfId="0" applyFont="1" applyFill="1" applyBorder="1" applyAlignment="1">
      <alignment horizontal="left"/>
    </xf>
    <xf numFmtId="0" fontId="2" fillId="22" borderId="25" xfId="0" applyFont="1" applyFill="1" applyBorder="1" applyAlignment="1">
      <alignment horizontal="left"/>
    </xf>
    <xf numFmtId="0" fontId="2" fillId="22" borderId="42" xfId="0" applyFont="1" applyFill="1" applyBorder="1" applyAlignment="1">
      <alignment horizontal="left"/>
    </xf>
    <xf numFmtId="0" fontId="0" fillId="0" borderId="34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2" fillId="38" borderId="18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2" fillId="38" borderId="26" xfId="0" applyNumberFormat="1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left"/>
    </xf>
    <xf numFmtId="0" fontId="0" fillId="34" borderId="52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34" borderId="36" xfId="0" applyFont="1" applyFill="1" applyBorder="1" applyAlignment="1">
      <alignment horizontal="left"/>
    </xf>
    <xf numFmtId="0" fontId="0" fillId="34" borderId="44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56"/>
  <sheetViews>
    <sheetView workbookViewId="0" topLeftCell="A1">
      <selection activeCell="G21" sqref="G21"/>
    </sheetView>
  </sheetViews>
  <sheetFormatPr defaultColWidth="9.140625" defaultRowHeight="12.75"/>
  <cols>
    <col min="1" max="1" width="0.71875" style="0" customWidth="1"/>
    <col min="2" max="2" width="9.8515625" style="0" customWidth="1"/>
    <col min="4" max="4" width="8.28125" style="0" customWidth="1"/>
    <col min="5" max="5" width="8.140625" style="0" customWidth="1"/>
    <col min="7" max="7" width="13.421875" style="0" customWidth="1"/>
    <col min="8" max="8" width="12.140625" style="0" customWidth="1"/>
    <col min="9" max="9" width="13.7109375" style="0" customWidth="1"/>
  </cols>
  <sheetData>
    <row r="1" s="14" customFormat="1" ht="12.75">
      <c r="I1" s="26" t="s">
        <v>12</v>
      </c>
    </row>
    <row r="2" s="14" customFormat="1" ht="12.75"/>
    <row r="3" s="14" customFormat="1" ht="12.75">
      <c r="E3" s="35"/>
    </row>
    <row r="4" spans="2:9" s="14" customFormat="1" ht="18">
      <c r="B4" s="592" t="s">
        <v>0</v>
      </c>
      <c r="C4" s="593"/>
      <c r="D4" s="593"/>
      <c r="E4" s="593"/>
      <c r="F4" s="593"/>
      <c r="G4" s="593"/>
      <c r="H4" s="593"/>
      <c r="I4" s="593"/>
    </row>
    <row r="5" spans="2:9" s="14" customFormat="1" ht="18">
      <c r="B5" s="341"/>
      <c r="C5" s="342"/>
      <c r="D5" s="342"/>
      <c r="E5" s="342"/>
      <c r="F5" s="342"/>
      <c r="G5" s="342"/>
      <c r="H5" s="342"/>
      <c r="I5" s="342"/>
    </row>
    <row r="6" s="14" customFormat="1" ht="13.5" thickBot="1"/>
    <row r="7" spans="2:9" s="14" customFormat="1" ht="15.75">
      <c r="B7" s="640" t="s">
        <v>344</v>
      </c>
      <c r="C7" s="641"/>
      <c r="D7" s="641"/>
      <c r="E7" s="641"/>
      <c r="F7" s="641"/>
      <c r="G7" s="641"/>
      <c r="H7" s="641"/>
      <c r="I7" s="642"/>
    </row>
    <row r="8" spans="2:9" s="14" customFormat="1" ht="15.75" customHeight="1">
      <c r="B8" s="607"/>
      <c r="C8" s="608"/>
      <c r="D8" s="608"/>
      <c r="E8" s="608"/>
      <c r="F8" s="608"/>
      <c r="G8" s="608"/>
      <c r="H8" s="608"/>
      <c r="I8" s="609"/>
    </row>
    <row r="9" spans="2:9" s="14" customFormat="1" ht="15.75" customHeight="1">
      <c r="B9" s="610"/>
      <c r="C9" s="611"/>
      <c r="D9" s="611"/>
      <c r="E9" s="611"/>
      <c r="F9" s="611"/>
      <c r="G9" s="611"/>
      <c r="H9" s="611"/>
      <c r="I9" s="612"/>
    </row>
    <row r="10" spans="2:9" s="14" customFormat="1" ht="15.75" customHeight="1">
      <c r="B10" s="613"/>
      <c r="C10" s="614"/>
      <c r="D10" s="614"/>
      <c r="E10" s="614"/>
      <c r="F10" s="614"/>
      <c r="G10" s="614"/>
      <c r="H10" s="614"/>
      <c r="I10" s="615"/>
    </row>
    <row r="11" spans="2:9" s="14" customFormat="1" ht="12.75">
      <c r="B11" s="627" t="s">
        <v>1</v>
      </c>
      <c r="C11" s="628"/>
      <c r="D11" s="628"/>
      <c r="E11" s="628"/>
      <c r="F11" s="628"/>
      <c r="G11" s="628"/>
      <c r="H11" s="628"/>
      <c r="I11" s="629"/>
    </row>
    <row r="12" spans="2:9" s="14" customFormat="1" ht="12.75">
      <c r="B12" s="616"/>
      <c r="C12" s="617"/>
      <c r="D12" s="617"/>
      <c r="E12" s="617"/>
      <c r="F12" s="617"/>
      <c r="G12" s="617"/>
      <c r="H12" s="617"/>
      <c r="I12" s="604"/>
    </row>
    <row r="13" spans="2:9" s="14" customFormat="1" ht="12.75">
      <c r="B13" s="618"/>
      <c r="C13" s="617"/>
      <c r="D13" s="617"/>
      <c r="E13" s="617"/>
      <c r="F13" s="617"/>
      <c r="G13" s="617"/>
      <c r="H13" s="617"/>
      <c r="I13" s="604"/>
    </row>
    <row r="14" spans="2:9" s="14" customFormat="1" ht="12.75">
      <c r="B14" s="624" t="s">
        <v>345</v>
      </c>
      <c r="C14" s="625"/>
      <c r="D14" s="625"/>
      <c r="E14" s="625"/>
      <c r="F14" s="625"/>
      <c r="G14" s="625"/>
      <c r="H14" s="625"/>
      <c r="I14" s="626"/>
    </row>
    <row r="15" spans="2:9" s="14" customFormat="1" ht="12.75">
      <c r="B15" s="618"/>
      <c r="C15" s="617"/>
      <c r="D15" s="617"/>
      <c r="E15" s="617"/>
      <c r="F15" s="617"/>
      <c r="G15" s="617"/>
      <c r="H15" s="617"/>
      <c r="I15" s="604"/>
    </row>
    <row r="16" spans="2:9" s="14" customFormat="1" ht="15.75" customHeight="1">
      <c r="B16" s="619"/>
      <c r="C16" s="620"/>
      <c r="D16" s="620"/>
      <c r="E16" s="620"/>
      <c r="F16" s="620"/>
      <c r="G16" s="620"/>
      <c r="H16" s="620"/>
      <c r="I16" s="621"/>
    </row>
    <row r="17" spans="2:9" s="14" customFormat="1" ht="18" customHeight="1">
      <c r="B17" s="343" t="s">
        <v>332</v>
      </c>
      <c r="C17" s="601"/>
      <c r="D17" s="601"/>
      <c r="E17" s="602"/>
      <c r="F17" s="344" t="s">
        <v>111</v>
      </c>
      <c r="G17" s="345"/>
      <c r="H17" s="587"/>
      <c r="I17" s="588"/>
    </row>
    <row r="18" spans="2:9" s="14" customFormat="1" ht="12.75">
      <c r="B18" s="627" t="s">
        <v>2</v>
      </c>
      <c r="C18" s="628"/>
      <c r="D18" s="589"/>
      <c r="E18" s="590"/>
      <c r="F18" s="590"/>
      <c r="G18" s="590"/>
      <c r="H18" s="590"/>
      <c r="I18" s="591"/>
    </row>
    <row r="19" spans="2:9" s="14" customFormat="1" ht="12.75">
      <c r="B19" s="346"/>
      <c r="C19" s="347"/>
      <c r="D19" s="638"/>
      <c r="E19" s="638"/>
      <c r="F19" s="638"/>
      <c r="G19" s="638"/>
      <c r="H19" s="638"/>
      <c r="I19" s="639"/>
    </row>
    <row r="20" spans="2:9" s="14" customFormat="1" ht="12.75">
      <c r="B20" s="348" t="s">
        <v>18</v>
      </c>
      <c r="C20" s="622"/>
      <c r="D20" s="622"/>
      <c r="E20" s="623"/>
      <c r="F20" s="349" t="s">
        <v>3</v>
      </c>
      <c r="G20" s="350"/>
      <c r="H20" s="649"/>
      <c r="I20" s="650"/>
    </row>
    <row r="21" spans="2:9" s="14" customFormat="1" ht="12.75">
      <c r="B21" s="351"/>
      <c r="C21" s="585"/>
      <c r="D21" s="585"/>
      <c r="E21" s="586"/>
      <c r="F21" s="100"/>
      <c r="G21" s="79"/>
      <c r="H21" s="647"/>
      <c r="I21" s="648"/>
    </row>
    <row r="22" spans="2:9" s="14" customFormat="1" ht="12.75">
      <c r="B22" s="351" t="s">
        <v>60</v>
      </c>
      <c r="C22" s="585"/>
      <c r="D22" s="585"/>
      <c r="E22" s="586"/>
      <c r="F22" s="100" t="s">
        <v>4</v>
      </c>
      <c r="G22" s="79"/>
      <c r="H22" s="643"/>
      <c r="I22" s="644"/>
    </row>
    <row r="23" spans="2:9" s="14" customFormat="1" ht="12.75">
      <c r="B23" s="353"/>
      <c r="C23" s="630"/>
      <c r="D23" s="630"/>
      <c r="E23" s="631"/>
      <c r="F23" s="354"/>
      <c r="G23" s="347"/>
      <c r="H23" s="645"/>
      <c r="I23" s="646"/>
    </row>
    <row r="24" spans="2:9" s="14" customFormat="1" ht="12.75">
      <c r="B24" s="632" t="s">
        <v>235</v>
      </c>
      <c r="C24" s="633"/>
      <c r="D24" s="633"/>
      <c r="E24" s="633"/>
      <c r="F24" s="633"/>
      <c r="G24" s="633"/>
      <c r="H24" s="633"/>
      <c r="I24" s="634"/>
    </row>
    <row r="25" spans="2:9" s="14" customFormat="1" ht="12.75">
      <c r="B25" s="635"/>
      <c r="C25" s="636"/>
      <c r="D25" s="636"/>
      <c r="E25" s="636"/>
      <c r="F25" s="636"/>
      <c r="G25" s="636"/>
      <c r="H25" s="636"/>
      <c r="I25" s="637"/>
    </row>
    <row r="26" spans="2:9" s="14" customFormat="1" ht="12.75">
      <c r="B26" s="355" t="s">
        <v>5</v>
      </c>
      <c r="C26" s="597" t="s">
        <v>6</v>
      </c>
      <c r="D26" s="600"/>
      <c r="E26" s="598"/>
      <c r="F26" s="597" t="s">
        <v>7</v>
      </c>
      <c r="G26" s="598"/>
      <c r="H26" s="597" t="s">
        <v>8</v>
      </c>
      <c r="I26" s="599"/>
    </row>
    <row r="27" spans="2:9" s="14" customFormat="1" ht="12.75">
      <c r="B27" s="356"/>
      <c r="C27" s="357"/>
      <c r="D27" s="357"/>
      <c r="E27" s="358"/>
      <c r="F27" s="357"/>
      <c r="G27" s="358"/>
      <c r="H27" s="357"/>
      <c r="I27" s="230"/>
    </row>
    <row r="28" spans="2:9" s="14" customFormat="1" ht="12.75">
      <c r="B28" s="359" t="s">
        <v>9</v>
      </c>
      <c r="C28" s="594"/>
      <c r="D28" s="595"/>
      <c r="E28" s="596"/>
      <c r="F28" s="603"/>
      <c r="G28" s="586"/>
      <c r="H28" s="594"/>
      <c r="I28" s="604"/>
    </row>
    <row r="29" spans="2:9" s="14" customFormat="1" ht="12.75">
      <c r="B29" s="359"/>
      <c r="C29" s="360"/>
      <c r="D29" s="357"/>
      <c r="E29" s="361"/>
      <c r="F29" s="360"/>
      <c r="G29" s="361"/>
      <c r="H29" s="357"/>
      <c r="I29" s="230"/>
    </row>
    <row r="30" spans="2:9" s="14" customFormat="1" ht="12.75">
      <c r="B30" s="359" t="s">
        <v>10</v>
      </c>
      <c r="C30" s="594"/>
      <c r="D30" s="595"/>
      <c r="E30" s="596"/>
      <c r="F30" s="603"/>
      <c r="G30" s="586"/>
      <c r="H30" s="594"/>
      <c r="I30" s="604"/>
    </row>
    <row r="31" spans="2:9" s="14" customFormat="1" ht="12.75">
      <c r="B31" s="359"/>
      <c r="C31" s="431"/>
      <c r="D31" s="432"/>
      <c r="E31" s="433"/>
      <c r="F31" s="434"/>
      <c r="G31" s="435"/>
      <c r="H31" s="87"/>
      <c r="I31" s="436"/>
    </row>
    <row r="32" spans="2:9" s="14" customFormat="1" ht="12.75">
      <c r="B32" s="430" t="s">
        <v>280</v>
      </c>
      <c r="C32" s="594"/>
      <c r="D32" s="605"/>
      <c r="E32" s="606"/>
      <c r="F32" s="603"/>
      <c r="G32" s="586"/>
      <c r="H32" s="594"/>
      <c r="I32" s="604"/>
    </row>
    <row r="33" spans="2:9" s="14" customFormat="1" ht="12.75">
      <c r="B33" s="359"/>
      <c r="C33" s="360"/>
      <c r="D33" s="357"/>
      <c r="E33" s="361"/>
      <c r="F33" s="360"/>
      <c r="G33" s="361"/>
      <c r="H33" s="357"/>
      <c r="I33" s="230"/>
    </row>
    <row r="34" spans="2:9" s="14" customFormat="1" ht="12.75">
      <c r="B34" s="359" t="s">
        <v>11</v>
      </c>
      <c r="C34" s="594"/>
      <c r="D34" s="595"/>
      <c r="E34" s="596"/>
      <c r="F34" s="603"/>
      <c r="G34" s="586"/>
      <c r="H34" s="594"/>
      <c r="I34" s="604"/>
    </row>
    <row r="35" spans="2:9" s="14" customFormat="1" ht="13.5" thickBot="1">
      <c r="B35" s="362"/>
      <c r="C35" s="363"/>
      <c r="D35" s="364"/>
      <c r="E35" s="365"/>
      <c r="F35" s="363"/>
      <c r="G35" s="365"/>
      <c r="H35" s="364"/>
      <c r="I35" s="366"/>
    </row>
    <row r="36" spans="2:9" s="14" customFormat="1" ht="12.75">
      <c r="B36" s="79"/>
      <c r="C36" s="79"/>
      <c r="D36" s="79"/>
      <c r="E36" s="79"/>
      <c r="F36" s="79"/>
      <c r="G36" s="79"/>
      <c r="H36" s="79"/>
      <c r="I36" s="79"/>
    </row>
    <row r="37" s="14" customFormat="1" ht="12.75">
      <c r="J37" s="79"/>
    </row>
    <row r="38" s="14" customFormat="1" ht="12.75"/>
    <row r="39" spans="2:9" s="14" customFormat="1" ht="12.75">
      <c r="B39" s="14" t="s">
        <v>236</v>
      </c>
      <c r="C39" s="651"/>
      <c r="D39" s="652"/>
      <c r="E39" s="652"/>
      <c r="F39" s="14" t="s">
        <v>44</v>
      </c>
      <c r="G39" s="651"/>
      <c r="H39" s="652"/>
      <c r="I39" s="14" t="s">
        <v>17</v>
      </c>
    </row>
    <row r="40" spans="2:9" s="14" customFormat="1" ht="12.75">
      <c r="B40" s="14" t="s">
        <v>18</v>
      </c>
      <c r="C40" s="653"/>
      <c r="D40" s="654"/>
      <c r="E40" s="654"/>
      <c r="F40" s="14" t="s">
        <v>18</v>
      </c>
      <c r="G40" s="653"/>
      <c r="H40" s="654"/>
      <c r="I40" s="367"/>
    </row>
    <row r="41" s="14" customFormat="1" ht="12.75">
      <c r="B41" s="79"/>
    </row>
    <row r="42" spans="2:9" s="14" customFormat="1" ht="12.75">
      <c r="B42" s="79" t="s">
        <v>237</v>
      </c>
      <c r="C42" s="652"/>
      <c r="D42" s="652"/>
      <c r="E42" s="652"/>
      <c r="F42" s="14" t="s">
        <v>237</v>
      </c>
      <c r="G42" s="652"/>
      <c r="H42" s="652"/>
      <c r="I42" s="652"/>
    </row>
    <row r="43" s="14" customFormat="1" ht="12.75"/>
    <row r="44" s="14" customFormat="1" ht="12.75">
      <c r="B44" s="79"/>
    </row>
    <row r="45" s="14" customFormat="1" ht="12.75">
      <c r="B45" s="79"/>
    </row>
    <row r="46" spans="2:9" s="14" customFormat="1" ht="12.75">
      <c r="B46" s="79"/>
      <c r="C46" s="79"/>
      <c r="D46" s="79"/>
      <c r="E46" s="79"/>
      <c r="F46" s="79"/>
      <c r="G46" s="79"/>
      <c r="H46" s="79"/>
      <c r="I46" s="79"/>
    </row>
    <row r="47" spans="2:9" s="14" customFormat="1" ht="12.75">
      <c r="B47" s="79" t="s">
        <v>124</v>
      </c>
      <c r="C47" s="79"/>
      <c r="D47" s="79"/>
      <c r="E47" s="79"/>
      <c r="F47" s="79"/>
      <c r="G47" s="79"/>
      <c r="H47" s="79"/>
      <c r="I47" s="79"/>
    </row>
    <row r="48" spans="2:9" s="14" customFormat="1" ht="12.75">
      <c r="B48" s="79"/>
      <c r="C48" s="79"/>
      <c r="D48" s="79"/>
      <c r="E48" s="79"/>
      <c r="F48" s="79"/>
      <c r="G48" s="79"/>
      <c r="H48" s="79"/>
      <c r="I48" s="79"/>
    </row>
    <row r="49" spans="2:9" s="14" customFormat="1" ht="12.75">
      <c r="B49" s="79"/>
      <c r="C49" s="79"/>
      <c r="D49" s="79"/>
      <c r="E49" s="79"/>
      <c r="F49" s="79"/>
      <c r="G49" s="79"/>
      <c r="H49" s="79"/>
      <c r="I49" s="79"/>
    </row>
    <row r="50" spans="2:9" s="14" customFormat="1" ht="12.75">
      <c r="B50" s="79"/>
      <c r="C50" s="79"/>
      <c r="D50" s="79"/>
      <c r="E50" s="79"/>
      <c r="F50" s="79"/>
      <c r="G50" s="79"/>
      <c r="H50" s="79"/>
      <c r="I50" s="79"/>
    </row>
    <row r="51" spans="2:9" s="14" customFormat="1" ht="12.75">
      <c r="B51" s="79"/>
      <c r="C51" s="79"/>
      <c r="D51" s="79"/>
      <c r="E51" s="79"/>
      <c r="F51" s="79"/>
      <c r="G51" s="79"/>
      <c r="H51" s="79"/>
      <c r="I51" s="79"/>
    </row>
    <row r="52" spans="2:9" s="14" customFormat="1" ht="12.75">
      <c r="B52" s="79"/>
      <c r="C52" s="79"/>
      <c r="D52" s="79"/>
      <c r="E52" s="79"/>
      <c r="F52" s="79"/>
      <c r="G52" s="79"/>
      <c r="H52" s="79"/>
      <c r="I52" s="79"/>
    </row>
    <row r="53" spans="2:9" s="14" customFormat="1" ht="12.75">
      <c r="B53" s="79"/>
      <c r="C53" s="79"/>
      <c r="D53" s="79"/>
      <c r="E53" s="79"/>
      <c r="F53" s="79"/>
      <c r="G53" s="79"/>
      <c r="H53" s="79"/>
      <c r="I53" s="79"/>
    </row>
    <row r="54" spans="2:10" ht="12.75">
      <c r="B54" s="2"/>
      <c r="C54" s="2"/>
      <c r="D54" s="2"/>
      <c r="E54" s="2"/>
      <c r="F54" s="2"/>
      <c r="G54" s="2"/>
      <c r="H54" s="2"/>
      <c r="I54" s="2"/>
      <c r="J54" s="3"/>
    </row>
    <row r="55" spans="2:10" ht="12.75">
      <c r="B55" s="2"/>
      <c r="C55" s="2"/>
      <c r="D55" s="2"/>
      <c r="E55" s="2"/>
      <c r="F55" s="2"/>
      <c r="G55" s="2"/>
      <c r="H55" s="2"/>
      <c r="I55" s="2"/>
      <c r="J55" s="3"/>
    </row>
    <row r="56" spans="2:9" ht="12.75">
      <c r="B56" s="1"/>
      <c r="C56" s="1"/>
      <c r="D56" s="1"/>
      <c r="E56" s="1"/>
      <c r="F56" s="1"/>
      <c r="G56" s="1"/>
      <c r="H56" s="1"/>
      <c r="I56" s="1"/>
    </row>
  </sheetData>
  <sheetProtection password="CC33" sheet="1"/>
  <protectedRanges>
    <protectedRange sqref="D18:I19" name="Oblast12"/>
    <protectedRange sqref="B39 B41:B46 C39:E46 G39:I46 F39 F41:F46" name="Oblast11"/>
    <protectedRange sqref="H27:I35" name="Oblast10"/>
    <protectedRange sqref="F27:G35" name="Oblast9"/>
    <protectedRange sqref="C27:E35" name="Oblast8"/>
    <protectedRange sqref="H20:I23" name="Oblast7"/>
    <protectedRange sqref="C20:E23" name="Oblast6"/>
    <protectedRange sqref="H17" name="Oblast5"/>
    <protectedRange sqref="C17" name="Oblast4"/>
    <protectedRange sqref="B15:I16" name="Oblast3"/>
    <protectedRange sqref="B12:I13" name="Oblast2"/>
    <protectedRange sqref="B8:I10" name="Oblast1"/>
  </protectedRanges>
  <mergeCells count="44">
    <mergeCell ref="G39:H39"/>
    <mergeCell ref="C39:E39"/>
    <mergeCell ref="C40:E40"/>
    <mergeCell ref="G40:H40"/>
    <mergeCell ref="C42:E42"/>
    <mergeCell ref="G42:I42"/>
    <mergeCell ref="C23:E23"/>
    <mergeCell ref="B24:I25"/>
    <mergeCell ref="D19:I19"/>
    <mergeCell ref="B18:C18"/>
    <mergeCell ref="B7:I7"/>
    <mergeCell ref="H22:I22"/>
    <mergeCell ref="H23:I23"/>
    <mergeCell ref="H21:I21"/>
    <mergeCell ref="H20:I20"/>
    <mergeCell ref="C21:E21"/>
    <mergeCell ref="B8:I10"/>
    <mergeCell ref="B12:I12"/>
    <mergeCell ref="B13:I13"/>
    <mergeCell ref="B16:I16"/>
    <mergeCell ref="C20:E20"/>
    <mergeCell ref="B14:I14"/>
    <mergeCell ref="B11:I11"/>
    <mergeCell ref="B15:I15"/>
    <mergeCell ref="C34:E34"/>
    <mergeCell ref="F28:G28"/>
    <mergeCell ref="F30:G30"/>
    <mergeCell ref="F34:G34"/>
    <mergeCell ref="H28:I28"/>
    <mergeCell ref="H30:I30"/>
    <mergeCell ref="H34:I34"/>
    <mergeCell ref="C32:E32"/>
    <mergeCell ref="F32:G32"/>
    <mergeCell ref="H32:I32"/>
    <mergeCell ref="C22:E22"/>
    <mergeCell ref="H17:I17"/>
    <mergeCell ref="D18:I18"/>
    <mergeCell ref="B4:I4"/>
    <mergeCell ref="C28:E28"/>
    <mergeCell ref="C30:E30"/>
    <mergeCell ref="F26:G26"/>
    <mergeCell ref="H26:I26"/>
    <mergeCell ref="C26:E26"/>
    <mergeCell ref="C17:E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4"/>
  <sheetViews>
    <sheetView zoomScalePageLayoutView="0" workbookViewId="0" topLeftCell="B4">
      <selection activeCell="D43" sqref="D43"/>
    </sheetView>
  </sheetViews>
  <sheetFormatPr defaultColWidth="9.140625" defaultRowHeight="12.75"/>
  <cols>
    <col min="1" max="1" width="1.57421875" style="0" customWidth="1"/>
    <col min="2" max="2" width="3.421875" style="0" customWidth="1"/>
    <col min="3" max="3" width="63.421875" style="0" customWidth="1"/>
    <col min="4" max="5" width="16.7109375" style="0" customWidth="1"/>
    <col min="6" max="6" width="24.7109375" style="0" customWidth="1"/>
    <col min="7" max="7" width="16.7109375" style="0" customWidth="1"/>
  </cols>
  <sheetData>
    <row r="1" spans="1:9" ht="12.75" customHeight="1">
      <c r="A1" s="14"/>
      <c r="B1" s="404"/>
      <c r="C1" s="404"/>
      <c r="D1" s="14"/>
      <c r="E1" s="14"/>
      <c r="F1" s="14"/>
      <c r="G1" s="17" t="s">
        <v>127</v>
      </c>
      <c r="H1" s="14"/>
      <c r="I1" s="14"/>
    </row>
    <row r="2" spans="1:9" ht="12.75" customHeight="1">
      <c r="A2" s="14"/>
      <c r="B2" s="14"/>
      <c r="C2" s="14"/>
      <c r="D2" s="14"/>
      <c r="E2" s="340"/>
      <c r="F2" s="14"/>
      <c r="G2" s="14"/>
      <c r="H2" s="14"/>
      <c r="I2" s="14"/>
    </row>
    <row r="3" spans="1:9" ht="19.5" customHeight="1">
      <c r="A3" s="14"/>
      <c r="B3" s="655" t="s">
        <v>219</v>
      </c>
      <c r="C3" s="655"/>
      <c r="D3" s="655"/>
      <c r="E3" s="655"/>
      <c r="F3" s="655"/>
      <c r="G3" s="655"/>
      <c r="H3" s="14"/>
      <c r="I3" s="14"/>
    </row>
    <row r="4" spans="1:9" ht="12.75" customHeight="1">
      <c r="A4" s="14"/>
      <c r="B4" s="683" t="s">
        <v>155</v>
      </c>
      <c r="C4" s="683"/>
      <c r="D4" s="683"/>
      <c r="E4" s="683"/>
      <c r="F4" s="683"/>
      <c r="G4" s="683"/>
      <c r="H4" s="14"/>
      <c r="I4" s="14"/>
    </row>
    <row r="5" spans="1:9" ht="12.75" customHeight="1">
      <c r="A5" s="14"/>
      <c r="B5" s="14"/>
      <c r="C5" s="14"/>
      <c r="D5" s="398"/>
      <c r="E5" s="14"/>
      <c r="F5" s="14"/>
      <c r="G5" s="14"/>
      <c r="H5" s="14"/>
      <c r="I5" s="14"/>
    </row>
    <row r="6" spans="1:9" ht="15.75" customHeight="1">
      <c r="A6" s="14"/>
      <c r="B6" s="684" t="s">
        <v>193</v>
      </c>
      <c r="C6" s="684"/>
      <c r="D6" s="429"/>
      <c r="E6" s="83"/>
      <c r="F6" s="83"/>
      <c r="G6" s="83"/>
      <c r="H6" s="14"/>
      <c r="I6" s="14"/>
    </row>
    <row r="7" spans="1:9" ht="12.75" customHeight="1">
      <c r="A7" s="14"/>
      <c r="B7" s="14"/>
      <c r="C7" s="14"/>
      <c r="D7" s="442"/>
      <c r="E7" s="83"/>
      <c r="F7" s="83"/>
      <c r="G7" s="83"/>
      <c r="H7" s="14"/>
      <c r="I7" s="14"/>
    </row>
    <row r="8" spans="1:9" ht="12.75" customHeight="1" thickBot="1">
      <c r="A8" s="14"/>
      <c r="B8" s="14"/>
      <c r="C8" s="14"/>
      <c r="D8" s="14"/>
      <c r="E8" s="17"/>
      <c r="F8" s="14"/>
      <c r="G8" s="466" t="s">
        <v>303</v>
      </c>
      <c r="H8" s="466"/>
      <c r="I8" s="14"/>
    </row>
    <row r="9" spans="1:9" ht="27.75" customHeight="1" thickBot="1">
      <c r="A9" s="14"/>
      <c r="B9" s="665" t="s">
        <v>67</v>
      </c>
      <c r="C9" s="685" t="s">
        <v>13</v>
      </c>
      <c r="D9" s="687"/>
      <c r="E9" s="660" t="s">
        <v>157</v>
      </c>
      <c r="F9" s="663" t="s">
        <v>343</v>
      </c>
      <c r="G9" s="664"/>
      <c r="H9" s="14"/>
      <c r="I9" s="14"/>
    </row>
    <row r="10" spans="1:9" ht="16.5" customHeight="1" thickBot="1">
      <c r="A10" s="14"/>
      <c r="B10" s="666"/>
      <c r="C10" s="686"/>
      <c r="D10" s="688"/>
      <c r="E10" s="661"/>
      <c r="F10" s="320" t="s">
        <v>88</v>
      </c>
      <c r="G10" s="306" t="s">
        <v>162</v>
      </c>
      <c r="H10" s="14"/>
      <c r="I10" s="14"/>
    </row>
    <row r="11" spans="1:9" ht="12.75" customHeight="1" thickBot="1">
      <c r="A11" s="14"/>
      <c r="B11" s="666"/>
      <c r="C11" s="689" t="s">
        <v>14</v>
      </c>
      <c r="D11" s="690"/>
      <c r="E11" s="229">
        <v>1</v>
      </c>
      <c r="F11" s="229">
        <v>2</v>
      </c>
      <c r="G11" s="368">
        <v>3</v>
      </c>
      <c r="H11" s="14"/>
      <c r="I11" s="14"/>
    </row>
    <row r="12" spans="1:9" ht="12.75" customHeight="1">
      <c r="A12" s="14"/>
      <c r="B12" s="20">
        <v>1</v>
      </c>
      <c r="C12" s="691" t="s">
        <v>130</v>
      </c>
      <c r="D12" s="692"/>
      <c r="E12" s="118">
        <f>E13+E16+E17+E19+E18</f>
        <v>0</v>
      </c>
      <c r="F12" s="371" t="s">
        <v>174</v>
      </c>
      <c r="G12" s="420">
        <f>E12-D12</f>
        <v>0</v>
      </c>
      <c r="H12" s="14"/>
      <c r="I12" s="14"/>
    </row>
    <row r="13" spans="1:9" ht="12.75" customHeight="1">
      <c r="A13" s="14"/>
      <c r="B13" s="18">
        <v>2</v>
      </c>
      <c r="C13" s="480" t="s">
        <v>200</v>
      </c>
      <c r="D13" s="421"/>
      <c r="E13" s="475">
        <f>E14+E15</f>
        <v>0</v>
      </c>
      <c r="F13" s="375"/>
      <c r="G13" s="422"/>
      <c r="H13" s="14"/>
      <c r="I13" s="14"/>
    </row>
    <row r="14" spans="1:9" ht="12.75" customHeight="1">
      <c r="A14" s="14"/>
      <c r="B14" s="21">
        <v>3</v>
      </c>
      <c r="C14" s="242" t="s">
        <v>126</v>
      </c>
      <c r="D14" s="421"/>
      <c r="E14" s="476"/>
      <c r="F14" s="379"/>
      <c r="G14" s="423"/>
      <c r="H14" s="14"/>
      <c r="I14" s="14"/>
    </row>
    <row r="15" spans="1:9" ht="12.75" customHeight="1">
      <c r="A15" s="14"/>
      <c r="B15" s="22">
        <v>4</v>
      </c>
      <c r="C15" s="255" t="s">
        <v>212</v>
      </c>
      <c r="D15" s="481"/>
      <c r="E15" s="477"/>
      <c r="F15" s="377"/>
      <c r="G15" s="250"/>
      <c r="H15" s="14"/>
      <c r="I15" s="14"/>
    </row>
    <row r="16" spans="1:9" ht="12.75" customHeight="1">
      <c r="A16" s="14"/>
      <c r="B16" s="18">
        <v>5</v>
      </c>
      <c r="C16" s="482" t="s">
        <v>231</v>
      </c>
      <c r="D16" s="481"/>
      <c r="E16" s="477"/>
      <c r="F16" s="377"/>
      <c r="G16" s="424"/>
      <c r="H16" s="14"/>
      <c r="I16" s="14"/>
    </row>
    <row r="17" spans="1:9" ht="12.75" customHeight="1">
      <c r="A17" s="14"/>
      <c r="B17" s="21">
        <v>6</v>
      </c>
      <c r="C17" s="242" t="s">
        <v>314</v>
      </c>
      <c r="D17" s="421"/>
      <c r="E17" s="476"/>
      <c r="F17" s="377"/>
      <c r="G17" s="424"/>
      <c r="H17" s="14"/>
      <c r="I17" s="14"/>
    </row>
    <row r="18" spans="1:9" ht="12.75" customHeight="1">
      <c r="A18" s="14"/>
      <c r="B18" s="21">
        <v>7</v>
      </c>
      <c r="C18" s="242" t="s">
        <v>313</v>
      </c>
      <c r="D18" s="421"/>
      <c r="E18" s="476"/>
      <c r="F18" s="377"/>
      <c r="G18" s="424"/>
      <c r="H18" s="14"/>
      <c r="I18" s="14"/>
    </row>
    <row r="19" spans="1:9" ht="12.75" customHeight="1">
      <c r="A19" s="14"/>
      <c r="B19" s="21">
        <v>8</v>
      </c>
      <c r="C19" s="242" t="s">
        <v>131</v>
      </c>
      <c r="D19" s="421"/>
      <c r="E19" s="476"/>
      <c r="F19" s="377" t="s">
        <v>233</v>
      </c>
      <c r="G19" s="42"/>
      <c r="H19" s="14"/>
      <c r="I19" s="14"/>
    </row>
    <row r="20" spans="1:9" ht="12.75" customHeight="1">
      <c r="A20" s="14"/>
      <c r="B20" s="21">
        <v>9</v>
      </c>
      <c r="C20" s="242"/>
      <c r="D20" s="143"/>
      <c r="E20" s="143"/>
      <c r="F20" s="381"/>
      <c r="G20" s="422"/>
      <c r="H20" s="14"/>
      <c r="I20" s="14"/>
    </row>
    <row r="21" spans="1:9" ht="12.75" customHeight="1">
      <c r="A21" s="14"/>
      <c r="B21" s="22">
        <v>10</v>
      </c>
      <c r="C21" s="251" t="s">
        <v>134</v>
      </c>
      <c r="D21" s="483"/>
      <c r="E21" s="394">
        <f>E22+E30+E31</f>
        <v>0</v>
      </c>
      <c r="F21" s="381"/>
      <c r="G21" s="422"/>
      <c r="H21" s="14"/>
      <c r="I21" s="14"/>
    </row>
    <row r="22" spans="1:9" ht="12.75" customHeight="1">
      <c r="A22" s="14"/>
      <c r="B22" s="18">
        <v>11</v>
      </c>
      <c r="C22" s="242" t="s">
        <v>173</v>
      </c>
      <c r="D22" s="483"/>
      <c r="E22" s="394">
        <f>E23</f>
        <v>0</v>
      </c>
      <c r="F22" s="377"/>
      <c r="G22" s="250"/>
      <c r="H22" s="14"/>
      <c r="I22" s="14"/>
    </row>
    <row r="23" spans="1:9" ht="12.75" customHeight="1">
      <c r="A23" s="14"/>
      <c r="B23" s="22">
        <v>12</v>
      </c>
      <c r="C23" s="242" t="s">
        <v>181</v>
      </c>
      <c r="D23" s="483"/>
      <c r="E23" s="394">
        <f>SUM(E26:E29)</f>
        <v>0</v>
      </c>
      <c r="F23" s="389"/>
      <c r="G23" s="425"/>
      <c r="H23" s="14"/>
      <c r="I23" s="14"/>
    </row>
    <row r="24" spans="1:9" ht="12.75" customHeight="1">
      <c r="A24" s="14"/>
      <c r="B24" s="22">
        <v>13</v>
      </c>
      <c r="C24" s="242" t="s">
        <v>182</v>
      </c>
      <c r="D24" s="483"/>
      <c r="E24" s="424" t="s">
        <v>48</v>
      </c>
      <c r="F24" s="389"/>
      <c r="G24" s="425"/>
      <c r="H24" s="14"/>
      <c r="I24" s="14"/>
    </row>
    <row r="25" spans="1:9" ht="12.75" customHeight="1">
      <c r="A25" s="14"/>
      <c r="B25" s="22">
        <v>14</v>
      </c>
      <c r="C25" s="242"/>
      <c r="D25" s="483"/>
      <c r="E25" s="424" t="s">
        <v>48</v>
      </c>
      <c r="F25" s="389"/>
      <c r="G25" s="425" t="str">
        <f aca="true" t="shared" si="0" ref="G25:G31">E25</f>
        <v>x</v>
      </c>
      <c r="H25" s="14"/>
      <c r="I25" s="14"/>
    </row>
    <row r="26" spans="1:9" ht="12.75" customHeight="1">
      <c r="A26" s="14"/>
      <c r="B26" s="18">
        <v>15</v>
      </c>
      <c r="C26" s="679"/>
      <c r="D26" s="680"/>
      <c r="E26" s="478" t="s">
        <v>48</v>
      </c>
      <c r="F26" s="389"/>
      <c r="G26" s="420" t="str">
        <f t="shared" si="0"/>
        <v>x</v>
      </c>
      <c r="H26" s="14"/>
      <c r="I26" s="14"/>
    </row>
    <row r="27" spans="1:9" ht="12.75" customHeight="1">
      <c r="A27" s="14"/>
      <c r="B27" s="22">
        <v>16</v>
      </c>
      <c r="C27" s="679"/>
      <c r="D27" s="680"/>
      <c r="E27" s="478" t="s">
        <v>48</v>
      </c>
      <c r="F27" s="389"/>
      <c r="G27" s="420" t="str">
        <f t="shared" si="0"/>
        <v>x</v>
      </c>
      <c r="H27" s="14"/>
      <c r="I27" s="14"/>
    </row>
    <row r="28" spans="1:9" ht="12.75" customHeight="1">
      <c r="A28" s="14"/>
      <c r="B28" s="21">
        <v>17</v>
      </c>
      <c r="C28" s="679"/>
      <c r="D28" s="680"/>
      <c r="E28" s="478" t="s">
        <v>48</v>
      </c>
      <c r="F28" s="389"/>
      <c r="G28" s="420" t="str">
        <f t="shared" si="0"/>
        <v>x</v>
      </c>
      <c r="H28" s="14"/>
      <c r="I28" s="14"/>
    </row>
    <row r="29" spans="1:9" ht="12.75" customHeight="1">
      <c r="A29" s="14"/>
      <c r="B29" s="22">
        <v>18</v>
      </c>
      <c r="C29" s="681" t="s">
        <v>287</v>
      </c>
      <c r="D29" s="682"/>
      <c r="E29" s="479"/>
      <c r="F29" s="389"/>
      <c r="G29" s="420">
        <f t="shared" si="0"/>
        <v>0</v>
      </c>
      <c r="H29" s="14"/>
      <c r="I29" s="14"/>
    </row>
    <row r="30" spans="1:9" ht="12.75" customHeight="1">
      <c r="A30" s="14"/>
      <c r="B30" s="22">
        <v>19</v>
      </c>
      <c r="C30" s="242" t="s">
        <v>160</v>
      </c>
      <c r="D30" s="424"/>
      <c r="E30" s="479"/>
      <c r="F30" s="389"/>
      <c r="G30" s="425"/>
      <c r="H30" s="14"/>
      <c r="I30" s="14"/>
    </row>
    <row r="31" spans="1:9" ht="12.75" customHeight="1">
      <c r="A31" s="14"/>
      <c r="B31" s="23">
        <v>20</v>
      </c>
      <c r="C31" s="242" t="s">
        <v>161</v>
      </c>
      <c r="D31" s="422"/>
      <c r="E31" s="479"/>
      <c r="F31" s="377" t="s">
        <v>135</v>
      </c>
      <c r="G31" s="426">
        <f t="shared" si="0"/>
        <v>0</v>
      </c>
      <c r="H31" s="14"/>
      <c r="I31" s="14"/>
    </row>
    <row r="32" spans="1:9" ht="12.75" customHeight="1">
      <c r="A32" s="14"/>
      <c r="B32" s="23">
        <v>21</v>
      </c>
      <c r="C32" s="484"/>
      <c r="D32" s="427"/>
      <c r="E32" s="473"/>
      <c r="F32" s="395" t="s">
        <v>29</v>
      </c>
      <c r="G32" s="244">
        <f>E21-E12</f>
        <v>0</v>
      </c>
      <c r="H32" s="14"/>
      <c r="I32" s="14"/>
    </row>
    <row r="33" spans="1:9" ht="12.75" customHeight="1" thickBot="1">
      <c r="A33" s="14"/>
      <c r="B33" s="19">
        <v>22</v>
      </c>
      <c r="C33" s="474" t="s">
        <v>180</v>
      </c>
      <c r="D33" s="485"/>
      <c r="E33" s="486"/>
      <c r="F33" s="397" t="s">
        <v>23</v>
      </c>
      <c r="G33" s="470">
        <f>G12-G19-G29-G31+G32</f>
        <v>0</v>
      </c>
      <c r="H33" s="14"/>
      <c r="I33" s="14"/>
    </row>
    <row r="34" spans="1:9" ht="15" customHeight="1">
      <c r="A34" s="14"/>
      <c r="B34" s="225" t="s">
        <v>15</v>
      </c>
      <c r="C34" s="79"/>
      <c r="D34" s="79"/>
      <c r="E34" s="302"/>
      <c r="F34" s="14"/>
      <c r="G34" s="14"/>
      <c r="H34" s="14"/>
      <c r="I34" s="14"/>
    </row>
    <row r="35" spans="1:9" ht="15" customHeight="1">
      <c r="A35" s="14"/>
      <c r="B35" s="657" t="s">
        <v>223</v>
      </c>
      <c r="C35" s="657"/>
      <c r="D35" s="79"/>
      <c r="E35" s="79"/>
      <c r="F35" s="14"/>
      <c r="G35" s="14"/>
      <c r="H35" s="14"/>
      <c r="I35" s="14"/>
    </row>
    <row r="36" spans="1:9" ht="15" customHeight="1">
      <c r="A36" s="14"/>
      <c r="B36" s="14"/>
      <c r="C36" s="79"/>
      <c r="D36" s="79"/>
      <c r="E36" s="79"/>
      <c r="F36" s="14"/>
      <c r="G36" s="14"/>
      <c r="H36" s="14"/>
      <c r="I36" s="14"/>
    </row>
    <row r="37" spans="1:12" ht="15" customHeight="1">
      <c r="A37" s="14"/>
      <c r="B37" s="303" t="s">
        <v>317</v>
      </c>
      <c r="C37" s="56"/>
      <c r="D37" s="56"/>
      <c r="E37" s="56"/>
      <c r="F37" s="56"/>
      <c r="G37" s="56"/>
      <c r="H37" s="56"/>
      <c r="I37" s="56"/>
      <c r="J37" s="13"/>
      <c r="K37" s="3"/>
      <c r="L37" s="3"/>
    </row>
    <row r="38" spans="1:12" ht="12.75" customHeight="1">
      <c r="A38" s="14"/>
      <c r="B38" s="56"/>
      <c r="C38" s="56"/>
      <c r="D38" s="56"/>
      <c r="E38" s="56"/>
      <c r="F38" s="56"/>
      <c r="G38" s="56"/>
      <c r="H38" s="32"/>
      <c r="I38" s="33"/>
      <c r="J38" s="13"/>
      <c r="L38" s="487"/>
    </row>
    <row r="39" spans="1:10" ht="12.75" customHeight="1">
      <c r="A39" s="14"/>
      <c r="B39" s="58"/>
      <c r="C39" s="56"/>
      <c r="D39" s="56"/>
      <c r="E39" s="56"/>
      <c r="F39" s="56"/>
      <c r="G39" s="58"/>
      <c r="H39" s="56"/>
      <c r="I39" s="56"/>
      <c r="J39" s="6"/>
    </row>
    <row r="40" spans="1:10" ht="12" customHeight="1">
      <c r="A40" s="14"/>
      <c r="B40" s="58"/>
      <c r="C40" s="56"/>
      <c r="D40" s="56"/>
      <c r="E40" s="56"/>
      <c r="F40" s="56"/>
      <c r="G40" s="58"/>
      <c r="H40" s="56"/>
      <c r="I40" s="56"/>
      <c r="J40" s="13"/>
    </row>
    <row r="41" spans="1:10" ht="12" customHeight="1">
      <c r="A41" s="14"/>
      <c r="B41" s="428"/>
      <c r="C41" s="56"/>
      <c r="D41" s="428"/>
      <c r="E41" s="428"/>
      <c r="F41" s="34"/>
      <c r="G41" s="56"/>
      <c r="H41" s="56"/>
      <c r="I41" s="56"/>
      <c r="J41" s="13"/>
    </row>
    <row r="42" spans="1:9" ht="12.7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ht="12.75" customHeight="1"/>
    <row r="46" ht="12.75" customHeight="1"/>
  </sheetData>
  <sheetProtection password="CC33" sheet="1"/>
  <protectedRanges>
    <protectedRange sqref="D6:G7" name="Oblast5"/>
    <protectedRange sqref="G19" name="Oblast4"/>
    <protectedRange sqref="E30:E31" name="Oblast3"/>
    <protectedRange sqref="C29:E29" name="Oblast2"/>
    <protectedRange sqref="E14:E19" name="Oblast1"/>
  </protectedRanges>
  <mergeCells count="15">
    <mergeCell ref="B9:B11"/>
    <mergeCell ref="C11:D11"/>
    <mergeCell ref="C12:D12"/>
    <mergeCell ref="C26:D26"/>
    <mergeCell ref="C27:D27"/>
    <mergeCell ref="C28:D28"/>
    <mergeCell ref="C29:D29"/>
    <mergeCell ref="B3:G3"/>
    <mergeCell ref="B4:G4"/>
    <mergeCell ref="B6:C6"/>
    <mergeCell ref="B35:C35"/>
    <mergeCell ref="F9:G9"/>
    <mergeCell ref="C9:C10"/>
    <mergeCell ref="E9:E10"/>
    <mergeCell ref="D9:D10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tabSelected="1" workbookViewId="0" topLeftCell="A11">
      <selection activeCell="M32" sqref="M32:N32"/>
    </sheetView>
  </sheetViews>
  <sheetFormatPr defaultColWidth="9.140625" defaultRowHeight="12.75"/>
  <cols>
    <col min="1" max="1" width="2.00390625" style="0" customWidth="1"/>
    <col min="2" max="2" width="4.57421875" style="0" customWidth="1"/>
    <col min="3" max="4" width="5.28125" style="0" customWidth="1"/>
    <col min="5" max="5" width="48.00390625" style="0" customWidth="1"/>
    <col min="6" max="7" width="20.7109375" style="0" customWidth="1"/>
    <col min="8" max="8" width="6.140625" style="0" hidden="1" customWidth="1"/>
    <col min="9" max="9" width="14.28125" style="0" customWidth="1"/>
    <col min="10" max="10" width="5.421875" style="0" hidden="1" customWidth="1"/>
    <col min="11" max="11" width="9.28125" style="0" hidden="1" customWidth="1"/>
    <col min="12" max="13" width="16.140625" style="0" customWidth="1"/>
  </cols>
  <sheetData>
    <row r="1" spans="1:12" ht="15" customHeight="1">
      <c r="A1" s="58"/>
      <c r="B1" s="58"/>
      <c r="C1" s="58"/>
      <c r="D1" s="14"/>
      <c r="E1" s="14"/>
      <c r="F1" s="14"/>
      <c r="H1" s="14"/>
      <c r="I1" s="17" t="s">
        <v>21</v>
      </c>
      <c r="J1" s="14"/>
      <c r="K1" s="14"/>
      <c r="L1" s="14"/>
    </row>
    <row r="2" spans="1:12" ht="15" customHeight="1">
      <c r="A2" s="58"/>
      <c r="B2" s="58"/>
      <c r="C2" s="58"/>
      <c r="D2" s="14"/>
      <c r="E2" s="14"/>
      <c r="F2" s="14"/>
      <c r="H2" s="14"/>
      <c r="I2" s="17"/>
      <c r="J2" s="14"/>
      <c r="K2" s="14"/>
      <c r="L2" s="14"/>
    </row>
    <row r="3" spans="1:12" ht="15" customHeight="1">
      <c r="A3" s="698" t="s">
        <v>225</v>
      </c>
      <c r="B3" s="698"/>
      <c r="C3" s="698"/>
      <c r="D3" s="698"/>
      <c r="E3" s="698"/>
      <c r="F3" s="698"/>
      <c r="G3" s="698"/>
      <c r="H3" s="698"/>
      <c r="I3" s="698"/>
      <c r="J3" s="14"/>
      <c r="K3" s="14"/>
      <c r="L3" s="14"/>
    </row>
    <row r="4" spans="1:12" ht="15" customHeight="1">
      <c r="A4" s="319"/>
      <c r="B4" s="319"/>
      <c r="C4" s="319"/>
      <c r="D4" s="319"/>
      <c r="E4" s="319"/>
      <c r="F4" s="319"/>
      <c r="G4" s="319"/>
      <c r="H4" s="319"/>
      <c r="I4" s="319"/>
      <c r="J4" s="14"/>
      <c r="K4" s="14"/>
      <c r="L4" s="14"/>
    </row>
    <row r="5" spans="1:12" ht="15" customHeight="1">
      <c r="A5" s="319"/>
      <c r="B5" s="319"/>
      <c r="C5" s="319"/>
      <c r="D5" s="319"/>
      <c r="E5" s="319"/>
      <c r="F5" s="319"/>
      <c r="G5" s="319"/>
      <c r="H5" s="319"/>
      <c r="I5" s="319"/>
      <c r="J5" s="14"/>
      <c r="K5" s="14"/>
      <c r="L5" s="14"/>
    </row>
    <row r="6" spans="1:12" ht="15" customHeight="1">
      <c r="A6" s="319"/>
      <c r="B6" s="319"/>
      <c r="C6" s="319"/>
      <c r="D6" s="319"/>
      <c r="E6" s="319"/>
      <c r="F6" s="319"/>
      <c r="G6" s="319"/>
      <c r="H6" s="319"/>
      <c r="I6" s="319"/>
      <c r="J6" s="14"/>
      <c r="K6" s="14"/>
      <c r="L6" s="14"/>
    </row>
    <row r="7" spans="1:12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 customHeight="1">
      <c r="A8" s="14"/>
      <c r="B8" s="684" t="s">
        <v>226</v>
      </c>
      <c r="C8" s="684"/>
      <c r="D8" s="684"/>
      <c r="E8" s="684"/>
      <c r="F8" s="684"/>
      <c r="G8" s="684"/>
      <c r="H8" s="14"/>
      <c r="I8" s="14"/>
      <c r="J8" s="14"/>
      <c r="K8" s="14"/>
      <c r="L8" s="14"/>
    </row>
    <row r="9" spans="1:12" ht="15" customHeight="1">
      <c r="A9" s="14"/>
      <c r="B9" s="533"/>
      <c r="C9" s="533"/>
      <c r="D9" s="533"/>
      <c r="E9" s="533"/>
      <c r="F9" s="533"/>
      <c r="G9" s="533"/>
      <c r="H9" s="14"/>
      <c r="I9" s="14"/>
      <c r="J9" s="14"/>
      <c r="K9" s="14"/>
      <c r="L9" s="14"/>
    </row>
    <row r="10" spans="1:12" ht="15" customHeight="1" thickBot="1">
      <c r="A10" s="14"/>
      <c r="B10" s="58"/>
      <c r="C10" s="58"/>
      <c r="D10" s="58"/>
      <c r="E10" s="58"/>
      <c r="F10" s="90"/>
      <c r="G10" s="90" t="s">
        <v>75</v>
      </c>
      <c r="H10" s="14"/>
      <c r="I10" s="14"/>
      <c r="J10" s="14"/>
      <c r="K10" s="14"/>
      <c r="L10" s="14"/>
    </row>
    <row r="11" spans="1:12" ht="15" customHeight="1">
      <c r="A11" s="14"/>
      <c r="B11" s="660" t="s">
        <v>67</v>
      </c>
      <c r="C11" s="699" t="s">
        <v>22</v>
      </c>
      <c r="D11" s="700"/>
      <c r="E11" s="700"/>
      <c r="F11" s="687"/>
      <c r="G11" s="660" t="s">
        <v>23</v>
      </c>
      <c r="H11" s="14"/>
      <c r="I11" s="14"/>
      <c r="J11" s="14"/>
      <c r="K11" s="14"/>
      <c r="L11" s="14"/>
    </row>
    <row r="12" spans="1:12" ht="15" customHeight="1" thickBot="1">
      <c r="A12" s="14"/>
      <c r="B12" s="659"/>
      <c r="C12" s="701"/>
      <c r="D12" s="702"/>
      <c r="E12" s="702"/>
      <c r="F12" s="703"/>
      <c r="G12" s="659"/>
      <c r="H12" s="14"/>
      <c r="I12" s="14"/>
      <c r="J12" s="14"/>
      <c r="K12" s="14"/>
      <c r="L12" s="14"/>
    </row>
    <row r="13" spans="1:12" ht="15" customHeight="1">
      <c r="A13" s="14"/>
      <c r="B13" s="321" t="s">
        <v>53</v>
      </c>
      <c r="C13" s="695" t="s">
        <v>242</v>
      </c>
      <c r="D13" s="696"/>
      <c r="E13" s="696"/>
      <c r="F13" s="697"/>
      <c r="G13" s="488"/>
      <c r="H13" s="14"/>
      <c r="I13" s="14"/>
      <c r="J13" s="14"/>
      <c r="K13" s="14"/>
      <c r="L13" s="14"/>
    </row>
    <row r="14" spans="1:12" ht="15" customHeight="1" thickBot="1">
      <c r="A14" s="14"/>
      <c r="B14" s="39" t="s">
        <v>54</v>
      </c>
      <c r="C14" s="322"/>
      <c r="D14" s="693" t="s">
        <v>248</v>
      </c>
      <c r="E14" s="693"/>
      <c r="F14" s="694"/>
      <c r="G14" s="489"/>
      <c r="H14" s="14"/>
      <c r="I14" s="14"/>
      <c r="J14" s="14"/>
      <c r="K14" s="14"/>
      <c r="L14" s="14"/>
    </row>
    <row r="15" spans="1:12" ht="15" customHeight="1">
      <c r="A15" s="14"/>
      <c r="B15" s="321" t="s">
        <v>55</v>
      </c>
      <c r="C15" s="695" t="s">
        <v>243</v>
      </c>
      <c r="D15" s="696"/>
      <c r="E15" s="696"/>
      <c r="F15" s="697"/>
      <c r="G15" s="490"/>
      <c r="H15" s="14"/>
      <c r="I15" s="14"/>
      <c r="J15" s="14"/>
      <c r="K15" s="14"/>
      <c r="L15" s="14"/>
    </row>
    <row r="16" spans="1:12" ht="15" customHeight="1" thickBot="1">
      <c r="A16" s="14"/>
      <c r="B16" s="167" t="s">
        <v>56</v>
      </c>
      <c r="C16" s="322"/>
      <c r="D16" s="693" t="s">
        <v>249</v>
      </c>
      <c r="E16" s="693"/>
      <c r="F16" s="694"/>
      <c r="G16" s="491"/>
      <c r="H16" s="14"/>
      <c r="I16" s="14"/>
      <c r="J16" s="14"/>
      <c r="K16" s="14"/>
      <c r="L16" s="14"/>
    </row>
    <row r="17" spans="1:12" ht="15" customHeight="1" thickBot="1">
      <c r="A17" s="14"/>
      <c r="B17" s="321" t="s">
        <v>57</v>
      </c>
      <c r="C17" s="704" t="s">
        <v>136</v>
      </c>
      <c r="D17" s="705"/>
      <c r="E17" s="705"/>
      <c r="F17" s="706"/>
      <c r="G17" s="323">
        <f>G13+G15</f>
        <v>0</v>
      </c>
      <c r="H17" s="14"/>
      <c r="I17" s="14"/>
      <c r="J17" s="14"/>
      <c r="K17" s="14"/>
      <c r="L17" s="14"/>
    </row>
    <row r="18" spans="1:12" ht="44.25" customHeight="1" thickBot="1">
      <c r="A18" s="14"/>
      <c r="B18" s="321" t="s">
        <v>58</v>
      </c>
      <c r="C18" s="707" t="s">
        <v>129</v>
      </c>
      <c r="D18" s="708"/>
      <c r="E18" s="708"/>
      <c r="F18" s="709"/>
      <c r="G18" s="489"/>
      <c r="H18" s="14"/>
      <c r="I18" s="14"/>
      <c r="J18" s="14"/>
      <c r="K18" s="14"/>
      <c r="L18" s="14"/>
    </row>
    <row r="19" spans="1:12" ht="15" customHeight="1">
      <c r="A19" s="14"/>
      <c r="B19" s="324"/>
      <c r="C19" s="184"/>
      <c r="D19" s="184"/>
      <c r="E19" s="184"/>
      <c r="F19" s="184"/>
      <c r="G19" s="14"/>
      <c r="H19" s="14"/>
      <c r="I19" s="14"/>
      <c r="J19" s="14"/>
      <c r="K19" s="14"/>
      <c r="L19" s="14"/>
    </row>
    <row r="20" spans="1:12" ht="15" customHeight="1">
      <c r="A20" s="14"/>
      <c r="B20" s="166"/>
      <c r="C20" s="184"/>
      <c r="D20" s="184"/>
      <c r="E20" s="184"/>
      <c r="F20" s="184"/>
      <c r="G20" s="14"/>
      <c r="H20" s="14"/>
      <c r="I20" s="14"/>
      <c r="J20" s="14"/>
      <c r="K20" s="14"/>
      <c r="L20" s="14"/>
    </row>
    <row r="21" spans="1:12" ht="15" customHeight="1">
      <c r="A21" s="14"/>
      <c r="B21" s="166"/>
      <c r="C21" s="184"/>
      <c r="D21" s="184"/>
      <c r="E21" s="184"/>
      <c r="F21" s="184"/>
      <c r="G21" s="14"/>
      <c r="H21" s="14"/>
      <c r="I21" s="14"/>
      <c r="J21" s="14"/>
      <c r="K21" s="14"/>
      <c r="L21" s="14"/>
    </row>
    <row r="22" spans="1:12" ht="15" customHeight="1">
      <c r="A22" s="14"/>
      <c r="B22" s="166"/>
      <c r="C22" s="184"/>
      <c r="D22" s="184"/>
      <c r="E22" s="184"/>
      <c r="F22" s="184"/>
      <c r="G22" s="14"/>
      <c r="H22" s="14"/>
      <c r="I22" s="14"/>
      <c r="J22" s="14"/>
      <c r="K22" s="14"/>
      <c r="L22" s="14"/>
    </row>
    <row r="23" spans="1:12" ht="1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" customHeight="1">
      <c r="A24" s="14"/>
      <c r="B24" s="684" t="s">
        <v>227</v>
      </c>
      <c r="C24" s="710"/>
      <c r="D24" s="710"/>
      <c r="E24" s="710"/>
      <c r="F24" s="710"/>
      <c r="G24" s="710"/>
      <c r="H24" s="14"/>
      <c r="I24" s="14"/>
      <c r="J24" s="14"/>
      <c r="K24" s="14"/>
      <c r="L24" s="14"/>
    </row>
    <row r="25" spans="1:12" ht="15" customHeight="1">
      <c r="A25" s="14"/>
      <c r="B25" s="533"/>
      <c r="C25" s="534"/>
      <c r="D25" s="534"/>
      <c r="E25" s="534"/>
      <c r="F25" s="534"/>
      <c r="G25" s="534"/>
      <c r="H25" s="14"/>
      <c r="I25" s="14"/>
      <c r="J25" s="14"/>
      <c r="K25" s="14"/>
      <c r="L25" s="14"/>
    </row>
    <row r="26" spans="1:12" ht="15" customHeight="1" thickBot="1">
      <c r="A26" s="14"/>
      <c r="B26" s="58"/>
      <c r="C26" s="58"/>
      <c r="D26" s="58"/>
      <c r="E26" s="58"/>
      <c r="F26" s="90"/>
      <c r="G26" s="90" t="s">
        <v>68</v>
      </c>
      <c r="H26" s="14"/>
      <c r="I26" s="14"/>
      <c r="J26" s="14"/>
      <c r="K26" s="14"/>
      <c r="L26" s="14"/>
    </row>
    <row r="27" spans="1:12" ht="15" customHeight="1">
      <c r="A27" s="14"/>
      <c r="B27" s="699" t="s">
        <v>67</v>
      </c>
      <c r="C27" s="699" t="s">
        <v>22</v>
      </c>
      <c r="D27" s="711"/>
      <c r="E27" s="712"/>
      <c r="F27" s="687" t="s">
        <v>23</v>
      </c>
      <c r="G27" s="660" t="s">
        <v>250</v>
      </c>
      <c r="H27" s="14"/>
      <c r="I27" s="14"/>
      <c r="J27" s="14"/>
      <c r="K27" s="14"/>
      <c r="L27" s="14"/>
    </row>
    <row r="28" spans="1:12" ht="15" customHeight="1" thickBot="1">
      <c r="A28" s="14"/>
      <c r="B28" s="686"/>
      <c r="C28" s="701"/>
      <c r="D28" s="713"/>
      <c r="E28" s="688"/>
      <c r="F28" s="714"/>
      <c r="G28" s="661"/>
      <c r="H28" s="14"/>
      <c r="I28" s="14"/>
      <c r="J28" s="14"/>
      <c r="K28" s="14"/>
      <c r="L28" s="14"/>
    </row>
    <row r="29" spans="1:12" ht="15" customHeight="1">
      <c r="A29" s="14"/>
      <c r="B29" s="325" t="s">
        <v>53</v>
      </c>
      <c r="C29" s="715" t="s">
        <v>335</v>
      </c>
      <c r="D29" s="716"/>
      <c r="E29" s="717"/>
      <c r="F29" s="492"/>
      <c r="G29" s="493"/>
      <c r="H29" s="14"/>
      <c r="I29" s="14"/>
      <c r="J29" s="14"/>
      <c r="K29" s="14"/>
      <c r="L29" s="14"/>
    </row>
    <row r="30" spans="1:12" ht="15" customHeight="1">
      <c r="A30" s="14"/>
      <c r="B30" s="326" t="s">
        <v>54</v>
      </c>
      <c r="C30" s="327"/>
      <c r="D30" s="718" t="s">
        <v>246</v>
      </c>
      <c r="E30" s="719"/>
      <c r="F30" s="506">
        <f>F31+F32</f>
        <v>0</v>
      </c>
      <c r="G30" s="506">
        <f>G31+G32</f>
        <v>0</v>
      </c>
      <c r="H30" s="14"/>
      <c r="I30" s="14"/>
      <c r="J30" s="14"/>
      <c r="K30" s="14"/>
      <c r="L30" s="14"/>
    </row>
    <row r="31" spans="1:12" ht="15" customHeight="1">
      <c r="A31" s="14"/>
      <c r="B31" s="326" t="s">
        <v>55</v>
      </c>
      <c r="C31" s="328"/>
      <c r="D31" s="328" t="s">
        <v>319</v>
      </c>
      <c r="E31" s="329" t="s">
        <v>99</v>
      </c>
      <c r="F31" s="494"/>
      <c r="G31" s="495"/>
      <c r="H31" s="14"/>
      <c r="I31" s="14"/>
      <c r="J31" s="14"/>
      <c r="K31" s="14"/>
      <c r="L31" s="14"/>
    </row>
    <row r="32" spans="1:12" ht="15" customHeight="1" thickBot="1">
      <c r="A32" s="14"/>
      <c r="B32" s="330" t="s">
        <v>56</v>
      </c>
      <c r="C32" s="331"/>
      <c r="D32" s="331"/>
      <c r="E32" s="332" t="s">
        <v>98</v>
      </c>
      <c r="F32" s="496"/>
      <c r="G32" s="497"/>
      <c r="H32" s="14"/>
      <c r="I32" s="14"/>
      <c r="J32" s="14"/>
      <c r="K32" s="14"/>
      <c r="L32" s="14"/>
    </row>
    <row r="33" spans="1:12" ht="15" customHeight="1">
      <c r="A33" s="14"/>
      <c r="B33" s="333" t="s">
        <v>57</v>
      </c>
      <c r="C33" s="720" t="s">
        <v>244</v>
      </c>
      <c r="D33" s="721"/>
      <c r="E33" s="722"/>
      <c r="F33" s="498"/>
      <c r="G33" s="499"/>
      <c r="H33" s="14"/>
      <c r="I33" s="14"/>
      <c r="J33" s="14"/>
      <c r="K33" s="14"/>
      <c r="L33" s="14"/>
    </row>
    <row r="34" spans="1:12" s="13" customFormat="1" ht="15" customHeight="1">
      <c r="A34" s="56"/>
      <c r="B34" s="334" t="s">
        <v>58</v>
      </c>
      <c r="C34" s="327"/>
      <c r="D34" s="718" t="s">
        <v>247</v>
      </c>
      <c r="E34" s="719"/>
      <c r="F34" s="507">
        <f>F35+F36</f>
        <v>0</v>
      </c>
      <c r="G34" s="507">
        <f>G35+G36</f>
        <v>0</v>
      </c>
      <c r="H34" s="56"/>
      <c r="I34" s="56"/>
      <c r="J34" s="56"/>
      <c r="K34" s="56"/>
      <c r="L34" s="56"/>
    </row>
    <row r="35" spans="1:12" s="13" customFormat="1" ht="15" customHeight="1">
      <c r="A35" s="56"/>
      <c r="B35" s="333" t="s">
        <v>109</v>
      </c>
      <c r="C35" s="328"/>
      <c r="D35" s="328"/>
      <c r="E35" s="329" t="s">
        <v>99</v>
      </c>
      <c r="F35" s="500"/>
      <c r="G35" s="500"/>
      <c r="H35" s="56"/>
      <c r="I35" s="56"/>
      <c r="J35" s="56"/>
      <c r="K35" s="56"/>
      <c r="L35" s="56"/>
    </row>
    <row r="36" spans="1:12" s="13" customFormat="1" ht="15" customHeight="1" thickBot="1">
      <c r="A36" s="56"/>
      <c r="B36" s="326" t="s">
        <v>59</v>
      </c>
      <c r="C36" s="328"/>
      <c r="D36" s="328"/>
      <c r="E36" s="329" t="s">
        <v>98</v>
      </c>
      <c r="F36" s="500"/>
      <c r="G36" s="500"/>
      <c r="H36" s="56"/>
      <c r="I36" s="56"/>
      <c r="J36" s="56"/>
      <c r="K36" s="56"/>
      <c r="L36" s="56"/>
    </row>
    <row r="37" spans="1:12" ht="15" customHeight="1" thickBot="1">
      <c r="A37" s="14"/>
      <c r="B37" s="335" t="s">
        <v>69</v>
      </c>
      <c r="C37" s="723" t="s">
        <v>341</v>
      </c>
      <c r="D37" s="724"/>
      <c r="E37" s="725"/>
      <c r="F37" s="501"/>
      <c r="G37" s="502"/>
      <c r="H37" s="14"/>
      <c r="I37" s="14"/>
      <c r="J37" s="14"/>
      <c r="K37" s="14"/>
      <c r="L37" s="14"/>
    </row>
    <row r="38" spans="1:12" ht="15" customHeight="1" thickBot="1">
      <c r="A38" s="14"/>
      <c r="B38" s="559" t="s">
        <v>137</v>
      </c>
      <c r="C38" s="723" t="s">
        <v>336</v>
      </c>
      <c r="D38" s="724"/>
      <c r="E38" s="725"/>
      <c r="F38" s="501"/>
      <c r="G38" s="502"/>
      <c r="H38" s="14"/>
      <c r="I38" s="14"/>
      <c r="J38" s="14"/>
      <c r="K38" s="14"/>
      <c r="L38" s="14"/>
    </row>
    <row r="39" spans="1:12" ht="15" customHeight="1" thickBot="1">
      <c r="A39" s="14"/>
      <c r="B39" s="336" t="s">
        <v>138</v>
      </c>
      <c r="C39" s="726" t="s">
        <v>339</v>
      </c>
      <c r="D39" s="727"/>
      <c r="E39" s="728"/>
      <c r="F39" s="508">
        <f>F29-F37</f>
        <v>0</v>
      </c>
      <c r="G39" s="508">
        <f>G29-G37</f>
        <v>0</v>
      </c>
      <c r="H39" s="14"/>
      <c r="I39" s="14"/>
      <c r="J39" s="14"/>
      <c r="K39" s="14"/>
      <c r="L39" s="14"/>
    </row>
    <row r="40" spans="1:12" ht="15" customHeight="1" thickBot="1">
      <c r="A40" s="14"/>
      <c r="B40" s="336" t="s">
        <v>178</v>
      </c>
      <c r="C40" s="726" t="s">
        <v>340</v>
      </c>
      <c r="D40" s="727"/>
      <c r="E40" s="728"/>
      <c r="F40" s="508">
        <f>F33-F38</f>
        <v>0</v>
      </c>
      <c r="G40" s="508">
        <f>G33-G38</f>
        <v>0</v>
      </c>
      <c r="H40" s="14"/>
      <c r="I40" s="14"/>
      <c r="J40" s="14"/>
      <c r="K40" s="14"/>
      <c r="L40" s="14"/>
    </row>
    <row r="41" spans="1:12" ht="15" customHeight="1" thickBot="1">
      <c r="A41" s="14"/>
      <c r="B41" s="168" t="s">
        <v>179</v>
      </c>
      <c r="C41" s="730" t="s">
        <v>245</v>
      </c>
      <c r="D41" s="731"/>
      <c r="E41" s="732"/>
      <c r="F41" s="509">
        <f>F39+F40</f>
        <v>0</v>
      </c>
      <c r="G41" s="509">
        <f>G39+G40</f>
        <v>0</v>
      </c>
      <c r="H41" s="14"/>
      <c r="I41" s="14"/>
      <c r="J41" s="14"/>
      <c r="K41" s="14"/>
      <c r="L41" s="14"/>
    </row>
    <row r="42" spans="1:12" ht="15" customHeight="1">
      <c r="A42" s="14"/>
      <c r="B42" s="337" t="s">
        <v>337</v>
      </c>
      <c r="C42" s="338" t="s">
        <v>96</v>
      </c>
      <c r="D42" s="14"/>
      <c r="E42" s="14"/>
      <c r="F42" s="503" t="s">
        <v>295</v>
      </c>
      <c r="G42" s="504"/>
      <c r="H42" s="14"/>
      <c r="I42" s="14"/>
      <c r="J42" s="14"/>
      <c r="K42" s="14"/>
      <c r="L42" s="14"/>
    </row>
    <row r="43" spans="1:12" ht="28.5" customHeight="1" thickBot="1">
      <c r="A43" s="14"/>
      <c r="B43" s="39" t="s">
        <v>338</v>
      </c>
      <c r="C43" s="733" t="s">
        <v>213</v>
      </c>
      <c r="D43" s="734"/>
      <c r="E43" s="735"/>
      <c r="F43" s="491"/>
      <c r="G43" s="505"/>
      <c r="H43" s="14"/>
      <c r="I43" s="14"/>
      <c r="J43" s="14"/>
      <c r="K43" s="14"/>
      <c r="L43" s="14"/>
    </row>
    <row r="44" spans="1:12" ht="28.5" customHeight="1">
      <c r="A44" s="14"/>
      <c r="B44" s="539"/>
      <c r="C44" s="540"/>
      <c r="D44" s="541"/>
      <c r="E44" s="541"/>
      <c r="F44" s="557"/>
      <c r="G44" s="557"/>
      <c r="H44" s="14"/>
      <c r="I44" s="14"/>
      <c r="J44" s="14"/>
      <c r="K44" s="14"/>
      <c r="L44" s="14"/>
    </row>
    <row r="45" spans="1:12" ht="15" customHeight="1">
      <c r="A45" s="14"/>
      <c r="B45" s="339" t="s">
        <v>97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" customHeight="1">
      <c r="A46" s="14"/>
      <c r="B46" s="736" t="s">
        <v>139</v>
      </c>
      <c r="C46" s="736"/>
      <c r="D46" s="736"/>
      <c r="E46" s="736"/>
      <c r="F46" s="736"/>
      <c r="G46" s="736"/>
      <c r="H46" s="14"/>
      <c r="I46" s="14"/>
      <c r="J46" s="14"/>
      <c r="K46" s="14"/>
      <c r="L46" s="14"/>
    </row>
    <row r="47" spans="1:12" ht="15" customHeight="1">
      <c r="A47" s="14"/>
      <c r="B47" s="14" t="s">
        <v>194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5" customHeight="1">
      <c r="A48" s="14"/>
      <c r="B48" s="14" t="s">
        <v>294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5" customHeight="1">
      <c r="A49" s="14"/>
      <c r="B49" s="14" t="s">
        <v>196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5" customHeight="1">
      <c r="A50" s="14"/>
      <c r="B50" s="14" t="s">
        <v>195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" customHeight="1">
      <c r="A54" s="14"/>
      <c r="B54" s="36" t="s">
        <v>16</v>
      </c>
      <c r="C54" s="14"/>
      <c r="D54" s="729"/>
      <c r="E54" s="729"/>
      <c r="F54" s="14" t="s">
        <v>44</v>
      </c>
      <c r="G54" s="510"/>
      <c r="H54" s="510"/>
      <c r="I54" s="36" t="s">
        <v>17</v>
      </c>
      <c r="J54" s="14"/>
      <c r="K54" s="14"/>
      <c r="L54" s="14"/>
    </row>
    <row r="55" spans="1:12" ht="15" customHeight="1">
      <c r="A55" s="14"/>
      <c r="B55" s="36" t="s">
        <v>18</v>
      </c>
      <c r="C55" s="14"/>
      <c r="D55" s="737"/>
      <c r="E55" s="737"/>
      <c r="F55" s="14" t="s">
        <v>18</v>
      </c>
      <c r="G55" s="737"/>
      <c r="H55" s="737"/>
      <c r="I55" s="512"/>
      <c r="J55" s="14"/>
      <c r="K55" s="14"/>
      <c r="L55" s="14"/>
    </row>
    <row r="56" spans="1:12" ht="15" customHeight="1">
      <c r="A56" s="14"/>
      <c r="B56" s="85" t="s">
        <v>237</v>
      </c>
      <c r="C56" s="14"/>
      <c r="D56" s="729"/>
      <c r="E56" s="729"/>
      <c r="F56" s="79" t="s">
        <v>237</v>
      </c>
      <c r="G56" s="511"/>
      <c r="H56" s="510"/>
      <c r="I56" s="14"/>
      <c r="J56" s="14"/>
      <c r="K56" s="14"/>
      <c r="L56" s="14"/>
    </row>
    <row r="57" spans="1:12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</sheetData>
  <sheetProtection password="CC33" sheet="1" insertRows="0"/>
  <protectedRanges>
    <protectedRange sqref="I55" name="Oblast15"/>
    <protectedRange sqref="G54:G56" name="Oblast14"/>
    <protectedRange sqref="D54:E56" name="Oblast13"/>
    <protectedRange sqref="F42:G44" name="Oblast12"/>
    <protectedRange sqref="F37:G38" name="Oblast11"/>
    <protectedRange sqref="G35:G38" name="Oblast10"/>
    <protectedRange sqref="G33" name="Oblast7"/>
    <protectedRange sqref="F31:G32" name="Oblast6"/>
    <protectedRange sqref="F29:G29" name="Oblast5"/>
    <protectedRange sqref="G18" name="Oblast4"/>
    <protectedRange sqref="G16" name="Oblast3"/>
    <protectedRange sqref="G13:G14" name="Oblast1"/>
    <protectedRange sqref="F35:F38" name="Oblast16"/>
  </protectedRanges>
  <mergeCells count="31">
    <mergeCell ref="C40:E40"/>
    <mergeCell ref="C38:E38"/>
    <mergeCell ref="D56:E56"/>
    <mergeCell ref="C41:E41"/>
    <mergeCell ref="C43:E43"/>
    <mergeCell ref="B46:G46"/>
    <mergeCell ref="D54:E54"/>
    <mergeCell ref="D55:E55"/>
    <mergeCell ref="G55:H55"/>
    <mergeCell ref="C29:E29"/>
    <mergeCell ref="D30:E30"/>
    <mergeCell ref="C33:E33"/>
    <mergeCell ref="D34:E34"/>
    <mergeCell ref="C37:E37"/>
    <mergeCell ref="C39:E39"/>
    <mergeCell ref="D16:F16"/>
    <mergeCell ref="C17:F17"/>
    <mergeCell ref="C18:F18"/>
    <mergeCell ref="B24:G24"/>
    <mergeCell ref="B27:B28"/>
    <mergeCell ref="C27:E28"/>
    <mergeCell ref="F27:F28"/>
    <mergeCell ref="G27:G28"/>
    <mergeCell ref="D14:F14"/>
    <mergeCell ref="C15:F15"/>
    <mergeCell ref="A3:I3"/>
    <mergeCell ref="B8:G8"/>
    <mergeCell ref="B11:B12"/>
    <mergeCell ref="C11:F12"/>
    <mergeCell ref="G11:G12"/>
    <mergeCell ref="C13:F13"/>
  </mergeCells>
  <printOptions horizontalCentered="1"/>
  <pageMargins left="0.7" right="0.7" top="0.75" bottom="0.75" header="0.3" footer="0.3"/>
  <pageSetup fitToHeight="0" fitToWidth="0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4"/>
  <sheetViews>
    <sheetView workbookViewId="0" topLeftCell="A1">
      <selection activeCell="K11" sqref="K11"/>
    </sheetView>
  </sheetViews>
  <sheetFormatPr defaultColWidth="9.140625" defaultRowHeight="12.75"/>
  <cols>
    <col min="1" max="1" width="0.9921875" style="0" customWidth="1"/>
    <col min="2" max="2" width="1.7109375" style="0" customWidth="1"/>
    <col min="3" max="3" width="4.7109375" style="0" customWidth="1"/>
    <col min="4" max="4" width="24.57421875" style="0" customWidth="1"/>
    <col min="5" max="5" width="13.421875" style="0" customWidth="1"/>
    <col min="6" max="6" width="13.00390625" style="0" customWidth="1"/>
    <col min="7" max="7" width="13.28125" style="0" customWidth="1"/>
    <col min="8" max="8" width="11.7109375" style="0" customWidth="1"/>
    <col min="9" max="11" width="12.7109375" style="0" customWidth="1"/>
    <col min="12" max="13" width="13.00390625" style="0" customWidth="1"/>
    <col min="14" max="14" width="2.28125" style="0" customWidth="1"/>
  </cols>
  <sheetData>
    <row r="1" spans="1:15" ht="15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6" t="s">
        <v>70</v>
      </c>
      <c r="N1" s="14"/>
      <c r="O1" s="14"/>
    </row>
    <row r="2" spans="1:15" ht="15.75" customHeight="1">
      <c r="A2" s="14"/>
      <c r="B2" s="765" t="s">
        <v>112</v>
      </c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59"/>
      <c r="O2" s="14"/>
    </row>
    <row r="3" spans="1:15" ht="13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7" t="s">
        <v>162</v>
      </c>
      <c r="N3" s="14"/>
      <c r="O3" s="14"/>
    </row>
    <row r="4" spans="1:15" ht="25.5" customHeight="1" thickBot="1">
      <c r="A4" s="14"/>
      <c r="B4" s="685" t="s">
        <v>24</v>
      </c>
      <c r="C4" s="746"/>
      <c r="D4" s="747"/>
      <c r="E4" s="739" t="s">
        <v>283</v>
      </c>
      <c r="F4" s="766" t="s">
        <v>142</v>
      </c>
      <c r="G4" s="739" t="s">
        <v>284</v>
      </c>
      <c r="H4" s="739" t="s">
        <v>281</v>
      </c>
      <c r="I4" s="663" t="s">
        <v>141</v>
      </c>
      <c r="J4" s="738"/>
      <c r="K4" s="766" t="s">
        <v>307</v>
      </c>
      <c r="L4" s="739" t="s">
        <v>282</v>
      </c>
      <c r="M4" s="757" t="s">
        <v>318</v>
      </c>
      <c r="N4" s="14"/>
      <c r="O4" s="14"/>
    </row>
    <row r="5" spans="1:15" ht="53.25" customHeight="1" thickBot="1">
      <c r="A5" s="14"/>
      <c r="B5" s="748"/>
      <c r="C5" s="749"/>
      <c r="D5" s="750"/>
      <c r="E5" s="674"/>
      <c r="F5" s="674"/>
      <c r="G5" s="674"/>
      <c r="H5" s="740"/>
      <c r="I5" s="37" t="s">
        <v>265</v>
      </c>
      <c r="J5" s="304" t="s">
        <v>190</v>
      </c>
      <c r="K5" s="674"/>
      <c r="L5" s="674"/>
      <c r="M5" s="758"/>
      <c r="N5" s="201"/>
      <c r="O5" s="38"/>
    </row>
    <row r="6" spans="1:15" ht="12" customHeight="1" thickBot="1">
      <c r="A6" s="14"/>
      <c r="B6" s="686"/>
      <c r="C6" s="751"/>
      <c r="D6" s="714"/>
      <c r="E6" s="305">
        <v>1</v>
      </c>
      <c r="F6" s="305">
        <v>2</v>
      </c>
      <c r="G6" s="305">
        <v>3</v>
      </c>
      <c r="H6" s="306">
        <v>4</v>
      </c>
      <c r="I6" s="306">
        <v>5</v>
      </c>
      <c r="J6" s="306">
        <v>6</v>
      </c>
      <c r="K6" s="306">
        <v>7</v>
      </c>
      <c r="L6" s="306" t="s">
        <v>308</v>
      </c>
      <c r="M6" s="306" t="s">
        <v>309</v>
      </c>
      <c r="N6" s="201"/>
      <c r="O6" s="14"/>
    </row>
    <row r="7" spans="1:15" ht="29.25" customHeight="1" thickBot="1">
      <c r="A7" s="14"/>
      <c r="B7" s="775" t="s">
        <v>71</v>
      </c>
      <c r="C7" s="776"/>
      <c r="D7" s="777"/>
      <c r="E7" s="236">
        <f aca="true" t="shared" si="0" ref="E7:M7">E8+E9+E12</f>
        <v>0</v>
      </c>
      <c r="F7" s="236">
        <f t="shared" si="0"/>
        <v>0</v>
      </c>
      <c r="G7" s="236">
        <f t="shared" si="0"/>
        <v>0</v>
      </c>
      <c r="H7" s="236">
        <f t="shared" si="0"/>
        <v>0</v>
      </c>
      <c r="I7" s="236">
        <f t="shared" si="0"/>
        <v>0</v>
      </c>
      <c r="J7" s="236">
        <f t="shared" si="0"/>
        <v>0</v>
      </c>
      <c r="K7" s="236">
        <f t="shared" si="0"/>
        <v>0</v>
      </c>
      <c r="L7" s="236">
        <f>L8+L9+L12</f>
        <v>0</v>
      </c>
      <c r="M7" s="236">
        <f t="shared" si="0"/>
        <v>0</v>
      </c>
      <c r="N7" s="14"/>
      <c r="O7" s="14"/>
    </row>
    <row r="8" spans="1:15" ht="42.75" customHeight="1">
      <c r="A8" s="14"/>
      <c r="B8" s="741" t="s">
        <v>220</v>
      </c>
      <c r="C8" s="772" t="s">
        <v>266</v>
      </c>
      <c r="D8" s="773"/>
      <c r="E8" s="241">
        <f>'5 - Prostř. spolufin. z  EU '!F47</f>
        <v>0</v>
      </c>
      <c r="F8" s="241">
        <f>'5 - Prostř. spolufin. z  EU '!H47</f>
        <v>0</v>
      </c>
      <c r="G8" s="241">
        <f>'5 - Prostř. spolufin. z  EU '!I47</f>
        <v>0</v>
      </c>
      <c r="H8" s="241">
        <f>'5 - Prostř. spolufin. z  EU '!J47</f>
        <v>0</v>
      </c>
      <c r="I8" s="241">
        <f>'5 - Prostř. spolufin. z  EU '!K47</f>
        <v>0</v>
      </c>
      <c r="J8" s="241">
        <f>'5 - Prostř. spolufin. z  EU '!N47</f>
        <v>0</v>
      </c>
      <c r="K8" s="241">
        <f>'5 - Prostř. spolufin. z  EU '!O47</f>
        <v>0</v>
      </c>
      <c r="L8" s="241">
        <f>'5 - Prostř. spolufin. z  EU '!R47</f>
        <v>0</v>
      </c>
      <c r="M8" s="241">
        <f>G8-J8</f>
        <v>0</v>
      </c>
      <c r="N8" s="14"/>
      <c r="O8" s="14"/>
    </row>
    <row r="9" spans="1:15" ht="27" customHeight="1">
      <c r="A9" s="79"/>
      <c r="B9" s="742"/>
      <c r="C9" s="744" t="s">
        <v>76</v>
      </c>
      <c r="D9" s="745"/>
      <c r="E9" s="308">
        <f aca="true" t="shared" si="1" ref="E9:M9">SUM(E10:E11)</f>
        <v>0</v>
      </c>
      <c r="F9" s="245">
        <f t="shared" si="1"/>
        <v>0</v>
      </c>
      <c r="G9" s="245">
        <f t="shared" si="1"/>
        <v>0</v>
      </c>
      <c r="H9" s="245">
        <f t="shared" si="1"/>
        <v>0</v>
      </c>
      <c r="I9" s="245">
        <f t="shared" si="1"/>
        <v>0</v>
      </c>
      <c r="J9" s="245">
        <f t="shared" si="1"/>
        <v>0</v>
      </c>
      <c r="K9" s="245">
        <f t="shared" si="1"/>
        <v>0</v>
      </c>
      <c r="L9" s="245">
        <f t="shared" si="1"/>
        <v>0</v>
      </c>
      <c r="M9" s="245">
        <f t="shared" si="1"/>
        <v>0</v>
      </c>
      <c r="N9" s="14"/>
      <c r="O9" s="14"/>
    </row>
    <row r="10" spans="1:15" ht="15.75" customHeight="1">
      <c r="A10" s="79"/>
      <c r="B10" s="742"/>
      <c r="C10" s="447" t="s">
        <v>240</v>
      </c>
      <c r="D10" s="580" t="s">
        <v>239</v>
      </c>
      <c r="E10" s="569"/>
      <c r="F10" s="573"/>
      <c r="G10" s="573"/>
      <c r="H10" s="573"/>
      <c r="I10" s="573"/>
      <c r="J10" s="573"/>
      <c r="K10" s="573"/>
      <c r="L10" s="245">
        <f>F10+G10+H10-I10-K10</f>
        <v>0</v>
      </c>
      <c r="M10" s="245">
        <f>G10-J10</f>
        <v>0</v>
      </c>
      <c r="N10" s="14"/>
      <c r="O10" s="14"/>
    </row>
    <row r="11" spans="1:15" ht="15.75" customHeight="1">
      <c r="A11" s="79"/>
      <c r="B11" s="742"/>
      <c r="C11" s="309"/>
      <c r="D11" s="583"/>
      <c r="E11" s="576"/>
      <c r="F11" s="577"/>
      <c r="G11" s="577"/>
      <c r="H11" s="577"/>
      <c r="I11" s="577"/>
      <c r="J11" s="577"/>
      <c r="K11" s="577"/>
      <c r="L11" s="240">
        <f>F11+G11+H11-I11-K11</f>
        <v>0</v>
      </c>
      <c r="M11" s="240">
        <f>G11-J11</f>
        <v>0</v>
      </c>
      <c r="N11" s="14"/>
      <c r="O11" s="14"/>
    </row>
    <row r="12" spans="1:15" ht="30.75" customHeight="1">
      <c r="A12" s="79"/>
      <c r="B12" s="742"/>
      <c r="C12" s="744" t="s">
        <v>121</v>
      </c>
      <c r="D12" s="774"/>
      <c r="E12" s="245">
        <f aca="true" t="shared" si="2" ref="E12:M12">SUM(E13:E21)</f>
        <v>0</v>
      </c>
      <c r="F12" s="245">
        <f t="shared" si="2"/>
        <v>0</v>
      </c>
      <c r="G12" s="245">
        <f t="shared" si="2"/>
        <v>0</v>
      </c>
      <c r="H12" s="245">
        <f t="shared" si="2"/>
        <v>0</v>
      </c>
      <c r="I12" s="245">
        <f t="shared" si="2"/>
        <v>0</v>
      </c>
      <c r="J12" s="245">
        <f t="shared" si="2"/>
        <v>0</v>
      </c>
      <c r="K12" s="245">
        <f t="shared" si="2"/>
        <v>0</v>
      </c>
      <c r="L12" s="245">
        <f t="shared" si="2"/>
        <v>0</v>
      </c>
      <c r="M12" s="245">
        <f t="shared" si="2"/>
        <v>0</v>
      </c>
      <c r="N12" s="14"/>
      <c r="O12" s="14"/>
    </row>
    <row r="13" spans="1:15" ht="15.75" customHeight="1">
      <c r="A13" s="79"/>
      <c r="B13" s="742"/>
      <c r="C13" s="457" t="s">
        <v>240</v>
      </c>
      <c r="D13" s="580" t="s">
        <v>239</v>
      </c>
      <c r="E13" s="569"/>
      <c r="F13" s="573"/>
      <c r="G13" s="573"/>
      <c r="H13" s="573"/>
      <c r="I13" s="573"/>
      <c r="J13" s="573"/>
      <c r="K13" s="573"/>
      <c r="L13" s="245">
        <f>F13+G13+H13-I13-K13</f>
        <v>0</v>
      </c>
      <c r="M13" s="245">
        <f>G13-J13</f>
        <v>0</v>
      </c>
      <c r="N13" s="14"/>
      <c r="O13" s="14"/>
    </row>
    <row r="14" spans="1:15" ht="15.75" customHeight="1">
      <c r="A14" s="79"/>
      <c r="B14" s="742"/>
      <c r="C14" s="311" t="s">
        <v>241</v>
      </c>
      <c r="D14" s="580" t="s">
        <v>239</v>
      </c>
      <c r="E14" s="569"/>
      <c r="F14" s="573"/>
      <c r="G14" s="573"/>
      <c r="H14" s="573"/>
      <c r="I14" s="573"/>
      <c r="J14" s="573"/>
      <c r="K14" s="573"/>
      <c r="L14" s="245">
        <f aca="true" t="shared" si="3" ref="L14:L21">F14+G14+H14-I14-K14</f>
        <v>0</v>
      </c>
      <c r="M14" s="245">
        <f aca="true" t="shared" si="4" ref="M14:M21">G14-J14</f>
        <v>0</v>
      </c>
      <c r="N14" s="14"/>
      <c r="O14" s="14"/>
    </row>
    <row r="15" spans="1:15" ht="15.75" customHeight="1">
      <c r="A15" s="79"/>
      <c r="B15" s="742"/>
      <c r="C15" s="311" t="s">
        <v>241</v>
      </c>
      <c r="D15" s="581" t="s">
        <v>239</v>
      </c>
      <c r="E15" s="569"/>
      <c r="F15" s="573"/>
      <c r="G15" s="573"/>
      <c r="H15" s="573"/>
      <c r="I15" s="573"/>
      <c r="J15" s="573"/>
      <c r="K15" s="573"/>
      <c r="L15" s="245">
        <f t="shared" si="3"/>
        <v>0</v>
      </c>
      <c r="M15" s="245">
        <f t="shared" si="4"/>
        <v>0</v>
      </c>
      <c r="N15" s="14"/>
      <c r="O15" s="14"/>
    </row>
    <row r="16" spans="1:15" ht="15.75" customHeight="1">
      <c r="A16" s="79"/>
      <c r="B16" s="742"/>
      <c r="C16" s="311"/>
      <c r="D16" s="581"/>
      <c r="E16" s="569"/>
      <c r="F16" s="573"/>
      <c r="G16" s="573"/>
      <c r="H16" s="573"/>
      <c r="I16" s="573"/>
      <c r="J16" s="573"/>
      <c r="K16" s="573"/>
      <c r="L16" s="245">
        <f t="shared" si="3"/>
        <v>0</v>
      </c>
      <c r="M16" s="245">
        <f t="shared" si="4"/>
        <v>0</v>
      </c>
      <c r="N16" s="14"/>
      <c r="O16" s="14"/>
    </row>
    <row r="17" spans="1:15" ht="15.75" customHeight="1">
      <c r="A17" s="79"/>
      <c r="B17" s="742"/>
      <c r="C17" s="311"/>
      <c r="D17" s="581"/>
      <c r="E17" s="569"/>
      <c r="F17" s="573"/>
      <c r="G17" s="573"/>
      <c r="H17" s="573"/>
      <c r="I17" s="573"/>
      <c r="J17" s="573"/>
      <c r="K17" s="573"/>
      <c r="L17" s="245">
        <f t="shared" si="3"/>
        <v>0</v>
      </c>
      <c r="M17" s="245">
        <f t="shared" si="4"/>
        <v>0</v>
      </c>
      <c r="N17" s="14"/>
      <c r="O17" s="14"/>
    </row>
    <row r="18" spans="1:15" ht="15.75" customHeight="1">
      <c r="A18" s="79"/>
      <c r="B18" s="742"/>
      <c r="C18" s="311"/>
      <c r="D18" s="581"/>
      <c r="E18" s="569"/>
      <c r="F18" s="573"/>
      <c r="G18" s="573"/>
      <c r="H18" s="573"/>
      <c r="I18" s="573"/>
      <c r="J18" s="573"/>
      <c r="K18" s="573"/>
      <c r="L18" s="245">
        <f t="shared" si="3"/>
        <v>0</v>
      </c>
      <c r="M18" s="245">
        <f t="shared" si="4"/>
        <v>0</v>
      </c>
      <c r="N18" s="14"/>
      <c r="O18" s="14"/>
    </row>
    <row r="19" spans="1:15" ht="15.75" customHeight="1">
      <c r="A19" s="79"/>
      <c r="B19" s="742"/>
      <c r="C19" s="311"/>
      <c r="D19" s="581"/>
      <c r="E19" s="569"/>
      <c r="F19" s="573"/>
      <c r="G19" s="573"/>
      <c r="H19" s="573"/>
      <c r="I19" s="573"/>
      <c r="J19" s="573"/>
      <c r="K19" s="573"/>
      <c r="L19" s="245">
        <f t="shared" si="3"/>
        <v>0</v>
      </c>
      <c r="M19" s="245">
        <f t="shared" si="4"/>
        <v>0</v>
      </c>
      <c r="N19" s="14"/>
      <c r="O19" s="14"/>
    </row>
    <row r="20" spans="1:15" ht="15.75" customHeight="1">
      <c r="A20" s="79"/>
      <c r="B20" s="742"/>
      <c r="C20" s="311"/>
      <c r="D20" s="581"/>
      <c r="E20" s="569"/>
      <c r="F20" s="573"/>
      <c r="G20" s="573"/>
      <c r="H20" s="573"/>
      <c r="I20" s="573"/>
      <c r="J20" s="573"/>
      <c r="K20" s="573"/>
      <c r="L20" s="245">
        <f t="shared" si="3"/>
        <v>0</v>
      </c>
      <c r="M20" s="245">
        <f t="shared" si="4"/>
        <v>0</v>
      </c>
      <c r="N20" s="14"/>
      <c r="O20" s="14"/>
    </row>
    <row r="21" spans="1:15" ht="15.75" customHeight="1" thickBot="1">
      <c r="A21" s="79"/>
      <c r="B21" s="743"/>
      <c r="C21" s="318"/>
      <c r="D21" s="582"/>
      <c r="E21" s="579"/>
      <c r="F21" s="489"/>
      <c r="G21" s="489"/>
      <c r="H21" s="489"/>
      <c r="I21" s="489"/>
      <c r="J21" s="489"/>
      <c r="K21" s="489"/>
      <c r="L21" s="465">
        <f t="shared" si="3"/>
        <v>0</v>
      </c>
      <c r="M21" s="513">
        <f t="shared" si="4"/>
        <v>0</v>
      </c>
      <c r="N21" s="14"/>
      <c r="O21" s="14"/>
    </row>
    <row r="22" spans="1:15" ht="9.75" customHeight="1" thickBot="1">
      <c r="A22" s="79"/>
      <c r="B22" s="16"/>
      <c r="C22" s="58"/>
      <c r="D22" s="58"/>
      <c r="E22" s="312"/>
      <c r="F22" s="312"/>
      <c r="G22" s="312"/>
      <c r="H22" s="312"/>
      <c r="I22" s="312"/>
      <c r="J22" s="312"/>
      <c r="K22" s="313"/>
      <c r="L22" s="313"/>
      <c r="M22" s="313"/>
      <c r="N22" s="79"/>
      <c r="O22" s="14"/>
    </row>
    <row r="23" spans="1:15" ht="25.5" customHeight="1" thickBot="1">
      <c r="A23" s="160"/>
      <c r="B23" s="685" t="s">
        <v>24</v>
      </c>
      <c r="C23" s="746"/>
      <c r="D23" s="746"/>
      <c r="E23" s="747"/>
      <c r="F23" s="766" t="s">
        <v>142</v>
      </c>
      <c r="G23" s="766" t="s">
        <v>143</v>
      </c>
      <c r="H23" s="739" t="s">
        <v>281</v>
      </c>
      <c r="I23" s="663" t="s">
        <v>141</v>
      </c>
      <c r="J23" s="738"/>
      <c r="K23" s="766" t="s">
        <v>307</v>
      </c>
      <c r="L23" s="739" t="s">
        <v>282</v>
      </c>
      <c r="M23" s="757" t="s">
        <v>318</v>
      </c>
      <c r="N23" s="14"/>
      <c r="O23" s="14"/>
    </row>
    <row r="24" spans="1:15" ht="39.75" customHeight="1" thickBot="1">
      <c r="A24" s="160"/>
      <c r="B24" s="748"/>
      <c r="C24" s="749"/>
      <c r="D24" s="749"/>
      <c r="E24" s="750"/>
      <c r="F24" s="674"/>
      <c r="G24" s="674"/>
      <c r="H24" s="740"/>
      <c r="I24" s="37" t="s">
        <v>265</v>
      </c>
      <c r="J24" s="304" t="s">
        <v>191</v>
      </c>
      <c r="K24" s="674"/>
      <c r="L24" s="674"/>
      <c r="M24" s="758"/>
      <c r="N24" s="14"/>
      <c r="O24" s="14"/>
    </row>
    <row r="25" spans="1:15" ht="12.75" customHeight="1" thickBot="1">
      <c r="A25" s="160"/>
      <c r="B25" s="686"/>
      <c r="C25" s="751"/>
      <c r="D25" s="751"/>
      <c r="E25" s="714"/>
      <c r="F25" s="305">
        <v>1</v>
      </c>
      <c r="G25" s="306">
        <v>2</v>
      </c>
      <c r="H25" s="306">
        <v>3</v>
      </c>
      <c r="I25" s="24">
        <v>4</v>
      </c>
      <c r="J25" s="24">
        <v>5</v>
      </c>
      <c r="K25" s="24">
        <v>6</v>
      </c>
      <c r="L25" s="24" t="s">
        <v>320</v>
      </c>
      <c r="M25" s="306" t="s">
        <v>321</v>
      </c>
      <c r="N25" s="14"/>
      <c r="O25" s="14"/>
    </row>
    <row r="26" spans="1:15" ht="12" customHeight="1">
      <c r="A26" s="160"/>
      <c r="B26" s="778" t="s">
        <v>285</v>
      </c>
      <c r="C26" s="779"/>
      <c r="D26" s="779"/>
      <c r="E26" s="773"/>
      <c r="F26" s="767">
        <f aca="true" t="shared" si="5" ref="F26:M26">F28+F31+F41</f>
        <v>0</v>
      </c>
      <c r="G26" s="767">
        <f t="shared" si="5"/>
        <v>0</v>
      </c>
      <c r="H26" s="767">
        <f t="shared" si="5"/>
        <v>0</v>
      </c>
      <c r="I26" s="767">
        <f t="shared" si="5"/>
        <v>0</v>
      </c>
      <c r="J26" s="767">
        <f t="shared" si="5"/>
        <v>0</v>
      </c>
      <c r="K26" s="767">
        <f>K28+K31+K41</f>
        <v>0</v>
      </c>
      <c r="L26" s="767">
        <f t="shared" si="5"/>
        <v>0</v>
      </c>
      <c r="M26" s="767">
        <f t="shared" si="5"/>
        <v>0</v>
      </c>
      <c r="N26" s="14"/>
      <c r="O26" s="14"/>
    </row>
    <row r="27" spans="1:15" ht="5.25" customHeight="1" thickBot="1">
      <c r="A27" s="160"/>
      <c r="B27" s="730"/>
      <c r="C27" s="731"/>
      <c r="D27" s="731"/>
      <c r="E27" s="732"/>
      <c r="F27" s="768"/>
      <c r="G27" s="768"/>
      <c r="H27" s="768"/>
      <c r="I27" s="768"/>
      <c r="J27" s="768"/>
      <c r="K27" s="768"/>
      <c r="L27" s="768"/>
      <c r="M27" s="768"/>
      <c r="N27" s="14"/>
      <c r="O27" s="14"/>
    </row>
    <row r="28" spans="1:15" ht="15.75" customHeight="1">
      <c r="A28" s="160"/>
      <c r="B28" s="741" t="s">
        <v>220</v>
      </c>
      <c r="C28" s="760" t="s">
        <v>122</v>
      </c>
      <c r="D28" s="761"/>
      <c r="E28" s="762"/>
      <c r="F28" s="464">
        <f aca="true" t="shared" si="6" ref="F28:M28">SUM(F29:F30)</f>
        <v>0</v>
      </c>
      <c r="G28" s="464">
        <f t="shared" si="6"/>
        <v>0</v>
      </c>
      <c r="H28" s="464">
        <f t="shared" si="6"/>
        <v>0</v>
      </c>
      <c r="I28" s="464">
        <f t="shared" si="6"/>
        <v>0</v>
      </c>
      <c r="J28" s="464">
        <f t="shared" si="6"/>
        <v>0</v>
      </c>
      <c r="K28" s="464">
        <f t="shared" si="6"/>
        <v>0</v>
      </c>
      <c r="L28" s="464">
        <f t="shared" si="6"/>
        <v>0</v>
      </c>
      <c r="M28" s="535">
        <f t="shared" si="6"/>
        <v>0</v>
      </c>
      <c r="N28" s="14"/>
      <c r="O28" s="14"/>
    </row>
    <row r="29" spans="1:15" ht="15.75" customHeight="1">
      <c r="A29" s="160"/>
      <c r="B29" s="742"/>
      <c r="C29" s="457" t="s">
        <v>240</v>
      </c>
      <c r="D29" s="763" t="s">
        <v>239</v>
      </c>
      <c r="E29" s="764"/>
      <c r="F29" s="47"/>
      <c r="G29" s="47"/>
      <c r="H29" s="47"/>
      <c r="I29" s="47"/>
      <c r="J29" s="47"/>
      <c r="K29" s="47"/>
      <c r="L29" s="245">
        <f>F29+G29+H29-I29-K29</f>
        <v>0</v>
      </c>
      <c r="M29" s="245">
        <f>G29-J29</f>
        <v>0</v>
      </c>
      <c r="N29" s="14"/>
      <c r="O29" s="14"/>
    </row>
    <row r="30" spans="1:15" ht="15.75" customHeight="1">
      <c r="A30" s="160"/>
      <c r="B30" s="742"/>
      <c r="C30" s="316"/>
      <c r="D30" s="458"/>
      <c r="E30" s="314"/>
      <c r="F30" s="47"/>
      <c r="G30" s="47"/>
      <c r="H30" s="47"/>
      <c r="I30" s="47"/>
      <c r="J30" s="44"/>
      <c r="K30" s="47"/>
      <c r="L30" s="245">
        <f>F30+G30+H30-I30-K30</f>
        <v>0</v>
      </c>
      <c r="M30" s="245">
        <f>G30-J30-K30</f>
        <v>0</v>
      </c>
      <c r="N30" s="14"/>
      <c r="O30" s="14"/>
    </row>
    <row r="31" spans="1:15" ht="15.75" customHeight="1">
      <c r="A31" s="160"/>
      <c r="B31" s="742"/>
      <c r="C31" s="310" t="s">
        <v>123</v>
      </c>
      <c r="D31" s="222"/>
      <c r="E31" s="315"/>
      <c r="F31" s="307">
        <f aca="true" t="shared" si="7" ref="F31:M31">SUM(F32:F40)</f>
        <v>0</v>
      </c>
      <c r="G31" s="307">
        <f t="shared" si="7"/>
        <v>0</v>
      </c>
      <c r="H31" s="307">
        <f t="shared" si="7"/>
        <v>0</v>
      </c>
      <c r="I31" s="307">
        <f t="shared" si="7"/>
        <v>0</v>
      </c>
      <c r="J31" s="307">
        <f t="shared" si="7"/>
        <v>0</v>
      </c>
      <c r="K31" s="307">
        <f t="shared" si="7"/>
        <v>0</v>
      </c>
      <c r="L31" s="307">
        <f t="shared" si="7"/>
        <v>0</v>
      </c>
      <c r="M31" s="307">
        <f t="shared" si="7"/>
        <v>0</v>
      </c>
      <c r="N31" s="14"/>
      <c r="O31" s="14"/>
    </row>
    <row r="32" spans="1:15" ht="15.75" customHeight="1">
      <c r="A32" s="160"/>
      <c r="B32" s="742"/>
      <c r="C32" s="457" t="s">
        <v>240</v>
      </c>
      <c r="D32" s="753" t="s">
        <v>239</v>
      </c>
      <c r="E32" s="756"/>
      <c r="F32" s="573"/>
      <c r="G32" s="573"/>
      <c r="H32" s="573"/>
      <c r="I32" s="573"/>
      <c r="J32" s="573"/>
      <c r="K32" s="573"/>
      <c r="L32" s="245">
        <f>F32+G32+H32-I32-K32</f>
        <v>0</v>
      </c>
      <c r="M32" s="245">
        <f>G32-J32</f>
        <v>0</v>
      </c>
      <c r="N32" s="14"/>
      <c r="O32" s="14"/>
    </row>
    <row r="33" spans="1:15" ht="15.75" customHeight="1">
      <c r="A33" s="160"/>
      <c r="B33" s="742"/>
      <c r="C33" s="311"/>
      <c r="D33" s="753" t="s">
        <v>239</v>
      </c>
      <c r="E33" s="756"/>
      <c r="F33" s="573"/>
      <c r="G33" s="573"/>
      <c r="H33" s="573"/>
      <c r="I33" s="573"/>
      <c r="J33" s="573"/>
      <c r="K33" s="573"/>
      <c r="L33" s="245">
        <f>F33+G33+H33-I33-K33</f>
        <v>0</v>
      </c>
      <c r="M33" s="245">
        <f aca="true" t="shared" si="8" ref="M33:M40">G33-J33</f>
        <v>0</v>
      </c>
      <c r="N33" s="14"/>
      <c r="O33" s="14"/>
    </row>
    <row r="34" spans="1:15" ht="15.75" customHeight="1">
      <c r="A34" s="160"/>
      <c r="B34" s="742"/>
      <c r="C34" s="311"/>
      <c r="D34" s="753" t="s">
        <v>239</v>
      </c>
      <c r="E34" s="756"/>
      <c r="F34" s="573"/>
      <c r="G34" s="573"/>
      <c r="H34" s="573"/>
      <c r="I34" s="573"/>
      <c r="J34" s="573"/>
      <c r="K34" s="573"/>
      <c r="L34" s="245">
        <f aca="true" t="shared" si="9" ref="L34:L40">F34+G34+H34-I34-K34</f>
        <v>0</v>
      </c>
      <c r="M34" s="245">
        <f t="shared" si="8"/>
        <v>0</v>
      </c>
      <c r="N34" s="14"/>
      <c r="O34" s="14"/>
    </row>
    <row r="35" spans="1:15" ht="15.75" customHeight="1">
      <c r="A35" s="160"/>
      <c r="B35" s="742"/>
      <c r="C35" s="311"/>
      <c r="D35" s="753"/>
      <c r="E35" s="756"/>
      <c r="F35" s="573"/>
      <c r="G35" s="573"/>
      <c r="H35" s="573"/>
      <c r="I35" s="573"/>
      <c r="J35" s="573"/>
      <c r="K35" s="573"/>
      <c r="L35" s="245">
        <f t="shared" si="9"/>
        <v>0</v>
      </c>
      <c r="M35" s="245">
        <f t="shared" si="8"/>
        <v>0</v>
      </c>
      <c r="N35" s="14"/>
      <c r="O35" s="14"/>
    </row>
    <row r="36" spans="1:15" ht="15.75" customHeight="1">
      <c r="A36" s="160"/>
      <c r="B36" s="742"/>
      <c r="C36" s="311"/>
      <c r="D36" s="753"/>
      <c r="E36" s="756"/>
      <c r="F36" s="573"/>
      <c r="G36" s="573"/>
      <c r="H36" s="573"/>
      <c r="I36" s="573"/>
      <c r="J36" s="573"/>
      <c r="K36" s="573"/>
      <c r="L36" s="245">
        <f t="shared" si="9"/>
        <v>0</v>
      </c>
      <c r="M36" s="245">
        <f t="shared" si="8"/>
        <v>0</v>
      </c>
      <c r="N36" s="14"/>
      <c r="O36" s="14"/>
    </row>
    <row r="37" spans="1:15" ht="15.75" customHeight="1">
      <c r="A37" s="160"/>
      <c r="B37" s="742"/>
      <c r="C37" s="311"/>
      <c r="D37" s="753"/>
      <c r="E37" s="756"/>
      <c r="F37" s="573"/>
      <c r="G37" s="573"/>
      <c r="H37" s="573"/>
      <c r="I37" s="573"/>
      <c r="J37" s="573"/>
      <c r="K37" s="573"/>
      <c r="L37" s="245">
        <f t="shared" si="9"/>
        <v>0</v>
      </c>
      <c r="M37" s="245">
        <f t="shared" si="8"/>
        <v>0</v>
      </c>
      <c r="N37" s="14"/>
      <c r="O37" s="14"/>
    </row>
    <row r="38" spans="1:15" ht="15.75" customHeight="1">
      <c r="A38" s="160"/>
      <c r="B38" s="742"/>
      <c r="C38" s="311"/>
      <c r="D38" s="567"/>
      <c r="E38" s="574"/>
      <c r="F38" s="573"/>
      <c r="G38" s="573"/>
      <c r="H38" s="573"/>
      <c r="I38" s="573"/>
      <c r="J38" s="573"/>
      <c r="K38" s="573"/>
      <c r="L38" s="245">
        <f t="shared" si="9"/>
        <v>0</v>
      </c>
      <c r="M38" s="245">
        <f t="shared" si="8"/>
        <v>0</v>
      </c>
      <c r="N38" s="14"/>
      <c r="O38" s="14"/>
    </row>
    <row r="39" spans="1:15" ht="15.75" customHeight="1">
      <c r="A39" s="160"/>
      <c r="B39" s="742"/>
      <c r="C39" s="311"/>
      <c r="D39" s="567"/>
      <c r="E39" s="569"/>
      <c r="F39" s="573"/>
      <c r="G39" s="573"/>
      <c r="H39" s="573"/>
      <c r="I39" s="573"/>
      <c r="J39" s="573"/>
      <c r="K39" s="573"/>
      <c r="L39" s="245">
        <f t="shared" si="9"/>
        <v>0</v>
      </c>
      <c r="M39" s="245">
        <f t="shared" si="8"/>
        <v>0</v>
      </c>
      <c r="N39" s="14"/>
      <c r="O39" s="14"/>
    </row>
    <row r="40" spans="1:15" ht="15.75" customHeight="1">
      <c r="A40" s="160"/>
      <c r="B40" s="742"/>
      <c r="C40" s="316"/>
      <c r="D40" s="575"/>
      <c r="E40" s="576"/>
      <c r="F40" s="577"/>
      <c r="G40" s="577"/>
      <c r="H40" s="577"/>
      <c r="I40" s="577"/>
      <c r="J40" s="577"/>
      <c r="K40" s="577"/>
      <c r="L40" s="240">
        <f t="shared" si="9"/>
        <v>0</v>
      </c>
      <c r="M40" s="240">
        <f t="shared" si="8"/>
        <v>0</v>
      </c>
      <c r="N40" s="14"/>
      <c r="O40" s="14"/>
    </row>
    <row r="41" spans="1:15" ht="15.75" customHeight="1">
      <c r="A41" s="160"/>
      <c r="B41" s="742"/>
      <c r="C41" s="754" t="s">
        <v>267</v>
      </c>
      <c r="D41" s="752"/>
      <c r="E41" s="755"/>
      <c r="F41" s="317">
        <f aca="true" t="shared" si="10" ref="F41:M41">SUM(F42:F44)</f>
        <v>0</v>
      </c>
      <c r="G41" s="317">
        <f t="shared" si="10"/>
        <v>0</v>
      </c>
      <c r="H41" s="317">
        <f t="shared" si="10"/>
        <v>0</v>
      </c>
      <c r="I41" s="317">
        <f t="shared" si="10"/>
        <v>0</v>
      </c>
      <c r="J41" s="317">
        <f t="shared" si="10"/>
        <v>0</v>
      </c>
      <c r="K41" s="317">
        <f t="shared" si="10"/>
        <v>0</v>
      </c>
      <c r="L41" s="317">
        <f t="shared" si="10"/>
        <v>0</v>
      </c>
      <c r="M41" s="245">
        <f t="shared" si="10"/>
        <v>0</v>
      </c>
      <c r="N41" s="14"/>
      <c r="O41" s="14"/>
    </row>
    <row r="42" spans="1:15" ht="15.75" customHeight="1">
      <c r="A42" s="160"/>
      <c r="B42" s="742"/>
      <c r="C42" s="457" t="s">
        <v>240</v>
      </c>
      <c r="D42" s="753" t="s">
        <v>239</v>
      </c>
      <c r="E42" s="756"/>
      <c r="F42" s="573"/>
      <c r="G42" s="573"/>
      <c r="H42" s="573"/>
      <c r="I42" s="573"/>
      <c r="J42" s="573"/>
      <c r="K42" s="573"/>
      <c r="L42" s="245">
        <f>F42+G42+H42-I42-K42</f>
        <v>0</v>
      </c>
      <c r="M42" s="245">
        <f>G42-J42</f>
        <v>0</v>
      </c>
      <c r="N42" s="14"/>
      <c r="O42" s="14"/>
    </row>
    <row r="43" spans="1:15" ht="15.75" customHeight="1">
      <c r="A43" s="160"/>
      <c r="B43" s="742"/>
      <c r="C43" s="311"/>
      <c r="D43" s="753" t="s">
        <v>239</v>
      </c>
      <c r="E43" s="756"/>
      <c r="F43" s="573"/>
      <c r="G43" s="573"/>
      <c r="H43" s="573"/>
      <c r="I43" s="573"/>
      <c r="J43" s="573"/>
      <c r="K43" s="573"/>
      <c r="L43" s="245">
        <f>F43+G43+H43-I43-K43</f>
        <v>0</v>
      </c>
      <c r="M43" s="245">
        <f>G43-J43</f>
        <v>0</v>
      </c>
      <c r="N43" s="14"/>
      <c r="O43" s="14"/>
    </row>
    <row r="44" spans="1:15" ht="15.75" customHeight="1" thickBot="1">
      <c r="A44" s="160"/>
      <c r="B44" s="759"/>
      <c r="C44" s="318"/>
      <c r="D44" s="578"/>
      <c r="E44" s="579"/>
      <c r="F44" s="489"/>
      <c r="G44" s="489"/>
      <c r="H44" s="489"/>
      <c r="I44" s="489"/>
      <c r="J44" s="489"/>
      <c r="K44" s="489"/>
      <c r="L44" s="465">
        <f>F44+G44+H44-I44-K44</f>
        <v>0</v>
      </c>
      <c r="M44" s="536">
        <f>G44-J44</f>
        <v>0</v>
      </c>
      <c r="N44" s="14"/>
      <c r="O44" s="14"/>
    </row>
    <row r="45" spans="1:15" ht="7.5" customHeight="1">
      <c r="A45" s="79"/>
      <c r="B45" s="452"/>
      <c r="C45" s="58"/>
      <c r="D45" s="58"/>
      <c r="E45" s="285"/>
      <c r="F45" s="285"/>
      <c r="G45" s="285"/>
      <c r="H45" s="285"/>
      <c r="I45" s="285"/>
      <c r="J45" s="285"/>
      <c r="K45" s="285"/>
      <c r="L45" s="285"/>
      <c r="M45" s="285"/>
      <c r="N45" s="14"/>
      <c r="O45" s="14"/>
    </row>
    <row r="46" spans="1:15" ht="14.25" customHeight="1">
      <c r="A46" s="79"/>
      <c r="B46" s="57" t="s">
        <v>289</v>
      </c>
      <c r="C46" s="459"/>
      <c r="D46" s="459"/>
      <c r="E46" s="459"/>
      <c r="F46" s="562">
        <f>F7+F26</f>
        <v>0</v>
      </c>
      <c r="G46" s="459"/>
      <c r="H46" s="17" t="s">
        <v>288</v>
      </c>
      <c r="I46" s="204">
        <f>'6 - Peněžní fondy '!F12</f>
        <v>0</v>
      </c>
      <c r="J46" s="460" t="s">
        <v>290</v>
      </c>
      <c r="K46" s="460"/>
      <c r="L46" s="471">
        <f>F46-I46</f>
        <v>0</v>
      </c>
      <c r="M46" s="460"/>
      <c r="N46" s="14"/>
      <c r="O46" s="14"/>
    </row>
    <row r="47" spans="1:20" ht="15.75" customHeight="1">
      <c r="A47" s="79"/>
      <c r="B47" s="753" t="s">
        <v>261</v>
      </c>
      <c r="C47" s="753"/>
      <c r="D47" s="753"/>
      <c r="E47" s="753"/>
      <c r="F47" s="753"/>
      <c r="G47" s="753"/>
      <c r="H47" s="564"/>
      <c r="I47" s="565"/>
      <c r="J47" s="566"/>
      <c r="K47" s="566"/>
      <c r="L47" s="564"/>
      <c r="M47" s="566"/>
      <c r="N47" s="14"/>
      <c r="O47" s="752"/>
      <c r="P47" s="752"/>
      <c r="Q47" s="752"/>
      <c r="R47" s="752"/>
      <c r="S47" s="752"/>
      <c r="T47" s="752"/>
    </row>
    <row r="48" spans="1:15" ht="15.75" customHeight="1">
      <c r="A48" s="79"/>
      <c r="B48" s="567"/>
      <c r="C48" s="568"/>
      <c r="D48" s="567"/>
      <c r="E48" s="569"/>
      <c r="F48" s="569"/>
      <c r="G48" s="569"/>
      <c r="H48" s="569"/>
      <c r="I48" s="569"/>
      <c r="J48" s="569"/>
      <c r="K48" s="569"/>
      <c r="L48" s="569"/>
      <c r="M48" s="569"/>
      <c r="N48" s="14"/>
      <c r="O48" s="14"/>
    </row>
    <row r="49" spans="1:15" ht="14.25" customHeight="1">
      <c r="A49" s="79"/>
      <c r="B49" s="57" t="s">
        <v>291</v>
      </c>
      <c r="C49" s="13"/>
      <c r="D49" s="13"/>
      <c r="E49" s="303"/>
      <c r="F49" s="563">
        <f>L7+L26</f>
        <v>0</v>
      </c>
      <c r="G49" s="303"/>
      <c r="H49" s="26" t="s">
        <v>288</v>
      </c>
      <c r="I49" s="563">
        <f>'6 - Peněžní fondy '!G12</f>
        <v>0</v>
      </c>
      <c r="J49" s="460" t="s">
        <v>290</v>
      </c>
      <c r="K49" s="460"/>
      <c r="L49" s="472">
        <f>F49-I49</f>
        <v>0</v>
      </c>
      <c r="M49" s="13"/>
      <c r="N49" s="14"/>
      <c r="O49" s="14"/>
    </row>
    <row r="50" spans="1:15" ht="15.75" customHeight="1">
      <c r="A50" s="79"/>
      <c r="B50" s="570" t="s">
        <v>261</v>
      </c>
      <c r="C50" s="568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14"/>
      <c r="O50" s="14"/>
    </row>
    <row r="51" spans="1:15" ht="15.75" customHeight="1">
      <c r="A51" s="79"/>
      <c r="B51" s="572"/>
      <c r="C51" s="567"/>
      <c r="D51" s="567"/>
      <c r="E51" s="569"/>
      <c r="F51" s="569"/>
      <c r="G51" s="569"/>
      <c r="H51" s="569"/>
      <c r="I51" s="569"/>
      <c r="J51" s="569"/>
      <c r="K51" s="569"/>
      <c r="L51" s="569"/>
      <c r="M51" s="569"/>
      <c r="N51" s="14"/>
      <c r="O51" s="14"/>
    </row>
    <row r="52" spans="1:15" ht="15.75" customHeight="1">
      <c r="A52" s="14"/>
      <c r="B52" s="98" t="s">
        <v>26</v>
      </c>
      <c r="C52" s="98"/>
      <c r="D52" s="55"/>
      <c r="E52" s="56"/>
      <c r="F52" s="56"/>
      <c r="G52" s="56"/>
      <c r="H52" s="56"/>
      <c r="I52" s="56"/>
      <c r="J52" s="56"/>
      <c r="K52" s="56"/>
      <c r="L52" s="56"/>
      <c r="M52" s="58"/>
      <c r="N52" s="14"/>
      <c r="O52" s="14"/>
    </row>
    <row r="53" spans="1:15" ht="11.25" customHeight="1">
      <c r="A53" s="14"/>
      <c r="B53" s="184" t="s">
        <v>197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25"/>
      <c r="N53" s="14"/>
      <c r="O53" s="14"/>
    </row>
    <row r="54" spans="1:15" ht="10.5" customHeight="1">
      <c r="A54" s="14"/>
      <c r="B54" s="184" t="s">
        <v>100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4"/>
      <c r="N54" s="221"/>
      <c r="O54" s="14"/>
    </row>
    <row r="55" spans="1:15" ht="9" customHeight="1">
      <c r="A55" s="14"/>
      <c r="B55" s="428" t="s">
        <v>101</v>
      </c>
      <c r="C55" s="101"/>
      <c r="D55" s="101"/>
      <c r="E55" s="454"/>
      <c r="F55" s="454"/>
      <c r="G55" s="454"/>
      <c r="H55" s="454"/>
      <c r="I55" s="455"/>
      <c r="J55" s="455"/>
      <c r="K55" s="455"/>
      <c r="L55" s="455"/>
      <c r="M55" s="14"/>
      <c r="N55" s="14"/>
      <c r="O55" s="14"/>
    </row>
    <row r="56" spans="1:15" ht="9" customHeight="1">
      <c r="A56" s="14"/>
      <c r="B56" s="428" t="s">
        <v>175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4"/>
      <c r="N56" s="14"/>
      <c r="O56" s="14"/>
    </row>
    <row r="57" spans="1:15" ht="15.75" customHeight="1">
      <c r="A57" s="14"/>
      <c r="C57" s="14"/>
      <c r="E57" s="36" t="s">
        <v>16</v>
      </c>
      <c r="F57" s="769"/>
      <c r="G57" s="729"/>
      <c r="H57" s="14" t="s">
        <v>44</v>
      </c>
      <c r="I57" s="770"/>
      <c r="J57" s="771"/>
      <c r="K57" s="584"/>
      <c r="L57" s="584"/>
      <c r="M57" s="36" t="s">
        <v>17</v>
      </c>
      <c r="N57" s="14"/>
      <c r="O57" s="14"/>
    </row>
    <row r="58" spans="1:15" ht="15.75" customHeight="1">
      <c r="A58" s="14"/>
      <c r="C58" s="14"/>
      <c r="E58" s="36" t="s">
        <v>18</v>
      </c>
      <c r="F58" s="737"/>
      <c r="G58" s="737"/>
      <c r="H58" s="14" t="s">
        <v>18</v>
      </c>
      <c r="I58" s="737"/>
      <c r="J58" s="737"/>
      <c r="K58" s="561"/>
      <c r="L58" s="561"/>
      <c r="M58" s="367"/>
      <c r="N58" s="14"/>
      <c r="O58" s="14"/>
    </row>
    <row r="59" spans="1:15" ht="15.75" customHeight="1">
      <c r="A59" s="14"/>
      <c r="C59" s="14"/>
      <c r="E59" s="85" t="s">
        <v>237</v>
      </c>
      <c r="F59" s="729"/>
      <c r="G59" s="729"/>
      <c r="H59" s="79" t="s">
        <v>237</v>
      </c>
      <c r="I59" s="729"/>
      <c r="J59" s="729"/>
      <c r="K59" s="560"/>
      <c r="L59" s="560"/>
      <c r="M59" s="14"/>
      <c r="N59" s="14"/>
      <c r="O59" s="14"/>
    </row>
    <row r="60" spans="1:15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</sheetData>
  <sheetProtection password="CC33" sheet="1" formatCells="0" insertRows="0"/>
  <protectedRanges>
    <protectedRange sqref="B50:M51" name="Oblast10"/>
    <protectedRange sqref="D10:K11" name="Oblast1"/>
    <protectedRange sqref="D13:K21" name="Oblast2"/>
    <protectedRange sqref="D29:K30" name="Oblast3"/>
    <protectedRange sqref="D32:K40" name="Oblast4"/>
    <protectedRange sqref="D42:K44" name="Oblast5"/>
    <protectedRange sqref="B47:M48" name="Oblast6"/>
    <protectedRange sqref="F57:G58" name="Oblast7"/>
    <protectedRange sqref="I57:L59" name="Oblast8"/>
    <protectedRange sqref="M58" name="Oblast9"/>
  </protectedRanges>
  <mergeCells count="52">
    <mergeCell ref="L4:L5"/>
    <mergeCell ref="F57:G57"/>
    <mergeCell ref="F58:G58"/>
    <mergeCell ref="I57:J57"/>
    <mergeCell ref="C8:D8"/>
    <mergeCell ref="H4:H5"/>
    <mergeCell ref="C12:D12"/>
    <mergeCell ref="B7:D7"/>
    <mergeCell ref="D35:E35"/>
    <mergeCell ref="B26:E27"/>
    <mergeCell ref="F59:G59"/>
    <mergeCell ref="F23:F24"/>
    <mergeCell ref="I59:J59"/>
    <mergeCell ref="L26:L27"/>
    <mergeCell ref="G26:G27"/>
    <mergeCell ref="H26:H27"/>
    <mergeCell ref="I26:I27"/>
    <mergeCell ref="J26:J27"/>
    <mergeCell ref="K23:K24"/>
    <mergeCell ref="G23:G24"/>
    <mergeCell ref="B2:M2"/>
    <mergeCell ref="E4:E5"/>
    <mergeCell ref="F4:F5"/>
    <mergeCell ref="M4:M5"/>
    <mergeCell ref="M26:M27"/>
    <mergeCell ref="I58:J58"/>
    <mergeCell ref="K26:K27"/>
    <mergeCell ref="K4:K5"/>
    <mergeCell ref="I4:J4"/>
    <mergeCell ref="F26:F27"/>
    <mergeCell ref="D29:E29"/>
    <mergeCell ref="D36:E36"/>
    <mergeCell ref="D37:E37"/>
    <mergeCell ref="D34:E34"/>
    <mergeCell ref="D32:E32"/>
    <mergeCell ref="D33:E33"/>
    <mergeCell ref="O47:T47"/>
    <mergeCell ref="B47:G47"/>
    <mergeCell ref="C41:E41"/>
    <mergeCell ref="D42:E42"/>
    <mergeCell ref="D43:E43"/>
    <mergeCell ref="B23:E25"/>
    <mergeCell ref="M23:M24"/>
    <mergeCell ref="L23:L24"/>
    <mergeCell ref="B28:B44"/>
    <mergeCell ref="C28:E28"/>
    <mergeCell ref="I23:J23"/>
    <mergeCell ref="H23:H24"/>
    <mergeCell ref="B8:B21"/>
    <mergeCell ref="C9:D9"/>
    <mergeCell ref="B4:D6"/>
    <mergeCell ref="G4:G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8"/>
  <sheetViews>
    <sheetView zoomScale="82" zoomScaleNormal="82" workbookViewId="0" topLeftCell="A1">
      <selection activeCell="I47" sqref="I47"/>
    </sheetView>
  </sheetViews>
  <sheetFormatPr defaultColWidth="9.140625" defaultRowHeight="12.75"/>
  <cols>
    <col min="1" max="1" width="0.71875" style="0" customWidth="1"/>
    <col min="2" max="2" width="6.00390625" style="0" customWidth="1"/>
    <col min="3" max="3" width="5.8515625" style="0" customWidth="1"/>
    <col min="4" max="4" width="17.28125" style="0" customWidth="1"/>
    <col min="5" max="5" width="9.7109375" style="0" customWidth="1"/>
    <col min="6" max="18" width="15.7109375" style="0" customWidth="1"/>
    <col min="19" max="19" width="2.00390625" style="0" customWidth="1"/>
  </cols>
  <sheetData>
    <row r="1" spans="1:21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6" t="s">
        <v>27</v>
      </c>
      <c r="S1" s="14"/>
      <c r="T1" s="14"/>
      <c r="U1" s="14"/>
    </row>
    <row r="2" spans="1:21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6"/>
      <c r="S2" s="14"/>
      <c r="T2" s="14"/>
      <c r="U2" s="14"/>
    </row>
    <row r="3" spans="1:21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6"/>
      <c r="S3" s="14"/>
      <c r="T3" s="14"/>
      <c r="U3" s="14"/>
    </row>
    <row r="4" spans="1:21" ht="18" customHeight="1">
      <c r="A4" s="14"/>
      <c r="B4" s="765" t="s">
        <v>217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14"/>
      <c r="T4" s="14"/>
      <c r="U4" s="14"/>
    </row>
    <row r="5" spans="1:21" ht="12.75" customHeight="1">
      <c r="A5" s="14"/>
      <c r="B5" s="656" t="s">
        <v>116</v>
      </c>
      <c r="C5" s="656"/>
      <c r="D5" s="656"/>
      <c r="E5" s="656" t="s">
        <v>95</v>
      </c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14"/>
      <c r="T5" s="14"/>
      <c r="U5" s="14"/>
    </row>
    <row r="6" spans="1:21" ht="12.75" customHeight="1">
      <c r="A6" s="14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14"/>
      <c r="T6" s="14"/>
      <c r="U6" s="14"/>
    </row>
    <row r="7" spans="1:21" ht="14.2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7" t="s">
        <v>162</v>
      </c>
      <c r="S7" s="14"/>
      <c r="T7" s="14"/>
      <c r="U7" s="14"/>
    </row>
    <row r="8" spans="1:21" ht="15" customHeight="1" thickBot="1">
      <c r="A8" s="14"/>
      <c r="B8" s="665" t="s">
        <v>92</v>
      </c>
      <c r="C8" s="665"/>
      <c r="D8" s="665"/>
      <c r="E8" s="665" t="s">
        <v>222</v>
      </c>
      <c r="F8" s="792" t="s">
        <v>133</v>
      </c>
      <c r="G8" s="766" t="s">
        <v>327</v>
      </c>
      <c r="H8" s="790" t="s">
        <v>142</v>
      </c>
      <c r="I8" s="766" t="s">
        <v>140</v>
      </c>
      <c r="J8" s="766" t="s">
        <v>229</v>
      </c>
      <c r="K8" s="788" t="s">
        <v>144</v>
      </c>
      <c r="L8" s="789"/>
      <c r="M8" s="789"/>
      <c r="N8" s="789"/>
      <c r="O8" s="766" t="s">
        <v>307</v>
      </c>
      <c r="P8" s="766" t="s">
        <v>119</v>
      </c>
      <c r="Q8" s="766" t="s">
        <v>145</v>
      </c>
      <c r="R8" s="766" t="s">
        <v>146</v>
      </c>
      <c r="S8" s="56"/>
      <c r="T8" s="56"/>
      <c r="U8" s="14"/>
    </row>
    <row r="9" spans="1:21" ht="15" customHeight="1" thickBot="1">
      <c r="A9" s="14"/>
      <c r="B9" s="666"/>
      <c r="C9" s="666"/>
      <c r="D9" s="666"/>
      <c r="E9" s="666"/>
      <c r="F9" s="794"/>
      <c r="G9" s="740"/>
      <c r="H9" s="796"/>
      <c r="I9" s="740"/>
      <c r="J9" s="740"/>
      <c r="K9" s="766" t="s">
        <v>23</v>
      </c>
      <c r="L9" s="788" t="s">
        <v>91</v>
      </c>
      <c r="M9" s="789"/>
      <c r="N9" s="789"/>
      <c r="O9" s="740"/>
      <c r="P9" s="740"/>
      <c r="Q9" s="740"/>
      <c r="R9" s="740"/>
      <c r="S9" s="56"/>
      <c r="T9" s="56"/>
      <c r="U9" s="14"/>
    </row>
    <row r="10" spans="1:21" ht="12.75" customHeight="1">
      <c r="A10" s="14"/>
      <c r="B10" s="666"/>
      <c r="C10" s="666"/>
      <c r="D10" s="666"/>
      <c r="E10" s="666"/>
      <c r="F10" s="793"/>
      <c r="G10" s="740"/>
      <c r="H10" s="791" t="s">
        <v>82</v>
      </c>
      <c r="I10" s="786"/>
      <c r="J10" s="786"/>
      <c r="K10" s="740"/>
      <c r="L10" s="790" t="s">
        <v>120</v>
      </c>
      <c r="M10" s="766" t="s">
        <v>221</v>
      </c>
      <c r="N10" s="792" t="s">
        <v>189</v>
      </c>
      <c r="O10" s="740"/>
      <c r="P10" s="784"/>
      <c r="Q10" s="786" t="s">
        <v>83</v>
      </c>
      <c r="R10" s="786" t="s">
        <v>84</v>
      </c>
      <c r="S10" s="56"/>
      <c r="T10" s="56"/>
      <c r="U10" s="14"/>
    </row>
    <row r="11" spans="1:21" ht="57" customHeight="1" thickBot="1">
      <c r="A11" s="14"/>
      <c r="B11" s="662"/>
      <c r="C11" s="662"/>
      <c r="D11" s="662"/>
      <c r="E11" s="662"/>
      <c r="F11" s="795"/>
      <c r="G11" s="674"/>
      <c r="H11" s="797" t="s">
        <v>85</v>
      </c>
      <c r="I11" s="787"/>
      <c r="J11" s="787"/>
      <c r="K11" s="674"/>
      <c r="L11" s="791" t="s">
        <v>85</v>
      </c>
      <c r="M11" s="786" t="s">
        <v>85</v>
      </c>
      <c r="N11" s="793" t="s">
        <v>85</v>
      </c>
      <c r="O11" s="674"/>
      <c r="P11" s="785"/>
      <c r="Q11" s="787" t="s">
        <v>73</v>
      </c>
      <c r="R11" s="787" t="s">
        <v>38</v>
      </c>
      <c r="S11" s="56"/>
      <c r="T11" s="56"/>
      <c r="U11" s="14"/>
    </row>
    <row r="12" spans="1:21" ht="13.5" customHeight="1" thickBot="1">
      <c r="A12" s="14"/>
      <c r="B12" s="201"/>
      <c r="C12" s="79"/>
      <c r="D12" s="79"/>
      <c r="E12" s="229">
        <v>1</v>
      </c>
      <c r="F12" s="357">
        <v>2</v>
      </c>
      <c r="G12" s="555">
        <v>3</v>
      </c>
      <c r="H12" s="548">
        <v>4</v>
      </c>
      <c r="I12" s="231">
        <v>5</v>
      </c>
      <c r="J12" s="231">
        <v>6</v>
      </c>
      <c r="K12" s="231" t="s">
        <v>328</v>
      </c>
      <c r="L12" s="231">
        <v>8</v>
      </c>
      <c r="M12" s="231">
        <v>9</v>
      </c>
      <c r="N12" s="232">
        <v>10</v>
      </c>
      <c r="O12" s="232">
        <v>11</v>
      </c>
      <c r="P12" s="231" t="s">
        <v>331</v>
      </c>
      <c r="Q12" s="231" t="s">
        <v>329</v>
      </c>
      <c r="R12" s="231" t="s">
        <v>330</v>
      </c>
      <c r="S12" s="56"/>
      <c r="T12" s="56"/>
      <c r="U12" s="14"/>
    </row>
    <row r="13" spans="1:21" ht="13.5" customHeight="1" thickBot="1">
      <c r="A13" s="14"/>
      <c r="B13" s="233" t="s">
        <v>93</v>
      </c>
      <c r="C13" s="234"/>
      <c r="D13" s="234"/>
      <c r="E13" s="235" t="s">
        <v>48</v>
      </c>
      <c r="F13" s="265">
        <f>F14+F25+F28+F22</f>
        <v>0</v>
      </c>
      <c r="G13" s="265">
        <f aca="true" t="shared" si="0" ref="G13:R13">G14+G25+G28+G22</f>
        <v>0</v>
      </c>
      <c r="H13" s="265">
        <f t="shared" si="0"/>
        <v>0</v>
      </c>
      <c r="I13" s="265">
        <f t="shared" si="0"/>
        <v>0</v>
      </c>
      <c r="J13" s="265">
        <f t="shared" si="0"/>
        <v>0</v>
      </c>
      <c r="K13" s="265">
        <f t="shared" si="0"/>
        <v>0</v>
      </c>
      <c r="L13" s="265">
        <f t="shared" si="0"/>
        <v>0</v>
      </c>
      <c r="M13" s="265">
        <f t="shared" si="0"/>
        <v>0</v>
      </c>
      <c r="N13" s="265">
        <f t="shared" si="0"/>
        <v>0</v>
      </c>
      <c r="O13" s="265">
        <f t="shared" si="0"/>
        <v>0</v>
      </c>
      <c r="P13" s="265">
        <f t="shared" si="0"/>
        <v>0</v>
      </c>
      <c r="Q13" s="265">
        <f t="shared" si="0"/>
        <v>0</v>
      </c>
      <c r="R13" s="236">
        <f t="shared" si="0"/>
        <v>0</v>
      </c>
      <c r="S13" s="14"/>
      <c r="T13" s="14"/>
      <c r="U13" s="14"/>
    </row>
    <row r="14" spans="1:21" ht="13.5" customHeight="1">
      <c r="A14" s="14"/>
      <c r="B14" s="237" t="s">
        <v>91</v>
      </c>
      <c r="C14" s="238" t="s">
        <v>94</v>
      </c>
      <c r="D14" s="238"/>
      <c r="E14" s="239" t="s">
        <v>48</v>
      </c>
      <c r="F14" s="547">
        <f>SUM(F15:F20)</f>
        <v>0</v>
      </c>
      <c r="G14" s="240">
        <f>SUM(G15:G20)</f>
        <v>0</v>
      </c>
      <c r="H14" s="420">
        <f>SUM(H15:H20)</f>
        <v>0</v>
      </c>
      <c r="I14" s="240">
        <f>SUM(I15:I20)</f>
        <v>0</v>
      </c>
      <c r="J14" s="240">
        <f>SUM(J15:J20)</f>
        <v>0</v>
      </c>
      <c r="K14" s="240">
        <f>L14+M14+N14</f>
        <v>0</v>
      </c>
      <c r="L14" s="240">
        <f>SUM(L15:L20)</f>
        <v>0</v>
      </c>
      <c r="M14" s="240">
        <f>SUM(M15:M20)</f>
        <v>0</v>
      </c>
      <c r="N14" s="240">
        <f>SUM(N15:N20)</f>
        <v>0</v>
      </c>
      <c r="O14" s="240">
        <f>SUM(O15:O20)</f>
        <v>0</v>
      </c>
      <c r="P14" s="545">
        <f aca="true" t="shared" si="1" ref="P14:P20">H14+J14-L14-M14</f>
        <v>0</v>
      </c>
      <c r="Q14" s="240">
        <f>SUM(Q15:Q20)</f>
        <v>0</v>
      </c>
      <c r="R14" s="241">
        <f>SUM(R15:R20)</f>
        <v>0</v>
      </c>
      <c r="S14" s="14"/>
      <c r="T14" s="14"/>
      <c r="U14" s="14"/>
    </row>
    <row r="15" spans="1:21" ht="13.5" customHeight="1">
      <c r="A15" s="14"/>
      <c r="B15" s="242"/>
      <c r="C15" s="783" t="s">
        <v>86</v>
      </c>
      <c r="D15" s="781"/>
      <c r="E15" s="449"/>
      <c r="F15" s="243"/>
      <c r="G15" s="42"/>
      <c r="H15" s="448"/>
      <c r="I15" s="42"/>
      <c r="J15" s="42"/>
      <c r="K15" s="244">
        <f aca="true" t="shared" si="2" ref="K15:K20">L15+M15+N15</f>
        <v>0</v>
      </c>
      <c r="L15" s="42"/>
      <c r="M15" s="42"/>
      <c r="N15" s="42"/>
      <c r="O15" s="42"/>
      <c r="P15" s="244">
        <f t="shared" si="1"/>
        <v>0</v>
      </c>
      <c r="Q15" s="244">
        <f aca="true" t="shared" si="3" ref="Q15:Q20">I15-N15</f>
        <v>0</v>
      </c>
      <c r="R15" s="244">
        <f aca="true" t="shared" si="4" ref="R15:R20">P15+Q15-O15</f>
        <v>0</v>
      </c>
      <c r="S15" s="14"/>
      <c r="T15" s="14"/>
      <c r="U15" s="14"/>
    </row>
    <row r="16" spans="1:21" ht="13.5" customHeight="1">
      <c r="A16" s="14"/>
      <c r="B16" s="242"/>
      <c r="C16" s="780" t="s">
        <v>86</v>
      </c>
      <c r="D16" s="781"/>
      <c r="E16" s="31"/>
      <c r="F16" s="243"/>
      <c r="G16" s="42"/>
      <c r="H16" s="448"/>
      <c r="I16" s="42"/>
      <c r="J16" s="42"/>
      <c r="K16" s="244">
        <f t="shared" si="2"/>
        <v>0</v>
      </c>
      <c r="L16" s="42"/>
      <c r="M16" s="42"/>
      <c r="N16" s="42"/>
      <c r="O16" s="47"/>
      <c r="P16" s="245">
        <f t="shared" si="1"/>
        <v>0</v>
      </c>
      <c r="Q16" s="244">
        <f t="shared" si="3"/>
        <v>0</v>
      </c>
      <c r="R16" s="244">
        <f t="shared" si="4"/>
        <v>0</v>
      </c>
      <c r="S16" s="14"/>
      <c r="T16" s="14"/>
      <c r="U16" s="14"/>
    </row>
    <row r="17" spans="1:21" ht="13.5" customHeight="1">
      <c r="A17" s="14"/>
      <c r="B17" s="242"/>
      <c r="C17" s="780" t="s">
        <v>86</v>
      </c>
      <c r="D17" s="781"/>
      <c r="E17" s="31"/>
      <c r="F17" s="243"/>
      <c r="G17" s="42"/>
      <c r="H17" s="448"/>
      <c r="I17" s="42"/>
      <c r="J17" s="42"/>
      <c r="K17" s="244">
        <f t="shared" si="2"/>
        <v>0</v>
      </c>
      <c r="L17" s="42"/>
      <c r="M17" s="42"/>
      <c r="N17" s="42"/>
      <c r="O17" s="42"/>
      <c r="P17" s="244">
        <f t="shared" si="1"/>
        <v>0</v>
      </c>
      <c r="Q17" s="244">
        <f t="shared" si="3"/>
        <v>0</v>
      </c>
      <c r="R17" s="244">
        <f t="shared" si="4"/>
        <v>0</v>
      </c>
      <c r="S17" s="14"/>
      <c r="T17" s="14"/>
      <c r="U17" s="14"/>
    </row>
    <row r="18" spans="1:21" ht="13.5" customHeight="1">
      <c r="A18" s="14"/>
      <c r="B18" s="242"/>
      <c r="C18" s="780" t="s">
        <v>86</v>
      </c>
      <c r="D18" s="781"/>
      <c r="E18" s="31"/>
      <c r="F18" s="243"/>
      <c r="G18" s="42"/>
      <c r="H18" s="448"/>
      <c r="I18" s="42"/>
      <c r="J18" s="42"/>
      <c r="K18" s="244">
        <f t="shared" si="2"/>
        <v>0</v>
      </c>
      <c r="L18" s="42"/>
      <c r="M18" s="42"/>
      <c r="N18" s="42"/>
      <c r="O18" s="44"/>
      <c r="P18" s="240">
        <f t="shared" si="1"/>
        <v>0</v>
      </c>
      <c r="Q18" s="244">
        <f t="shared" si="3"/>
        <v>0</v>
      </c>
      <c r="R18" s="244">
        <f t="shared" si="4"/>
        <v>0</v>
      </c>
      <c r="S18" s="14"/>
      <c r="T18" s="14"/>
      <c r="U18" s="14"/>
    </row>
    <row r="19" spans="1:21" ht="13.5" customHeight="1">
      <c r="A19" s="14"/>
      <c r="B19" s="242"/>
      <c r="C19" s="780" t="s">
        <v>86</v>
      </c>
      <c r="D19" s="781"/>
      <c r="E19" s="31"/>
      <c r="F19" s="243"/>
      <c r="G19" s="42"/>
      <c r="H19" s="448"/>
      <c r="I19" s="42"/>
      <c r="J19" s="42"/>
      <c r="K19" s="244">
        <f t="shared" si="2"/>
        <v>0</v>
      </c>
      <c r="L19" s="42"/>
      <c r="M19" s="42"/>
      <c r="N19" s="42"/>
      <c r="O19" s="44"/>
      <c r="P19" s="240">
        <f t="shared" si="1"/>
        <v>0</v>
      </c>
      <c r="Q19" s="244">
        <f t="shared" si="3"/>
        <v>0</v>
      </c>
      <c r="R19" s="244">
        <f t="shared" si="4"/>
        <v>0</v>
      </c>
      <c r="S19" s="14"/>
      <c r="T19" s="14"/>
      <c r="U19" s="14"/>
    </row>
    <row r="20" spans="1:21" ht="13.5" customHeight="1">
      <c r="A20" s="14"/>
      <c r="B20" s="242"/>
      <c r="C20" s="780" t="s">
        <v>86</v>
      </c>
      <c r="D20" s="781"/>
      <c r="E20" s="31"/>
      <c r="F20" s="243"/>
      <c r="G20" s="42"/>
      <c r="H20" s="448"/>
      <c r="I20" s="42"/>
      <c r="J20" s="42"/>
      <c r="K20" s="244">
        <f t="shared" si="2"/>
        <v>0</v>
      </c>
      <c r="L20" s="42"/>
      <c r="M20" s="42"/>
      <c r="N20" s="42"/>
      <c r="O20" s="44"/>
      <c r="P20" s="240">
        <f t="shared" si="1"/>
        <v>0</v>
      </c>
      <c r="Q20" s="244">
        <f t="shared" si="3"/>
        <v>0</v>
      </c>
      <c r="R20" s="244">
        <f t="shared" si="4"/>
        <v>0</v>
      </c>
      <c r="S20" s="14"/>
      <c r="T20" s="14"/>
      <c r="U20" s="14"/>
    </row>
    <row r="21" spans="1:21" ht="13.5" customHeight="1">
      <c r="A21" s="14"/>
      <c r="B21" s="242"/>
      <c r="C21" s="558"/>
      <c r="D21" s="558"/>
      <c r="E21" s="268"/>
      <c r="F21" s="249"/>
      <c r="G21" s="250"/>
      <c r="H21" s="424"/>
      <c r="I21" s="250"/>
      <c r="J21" s="250"/>
      <c r="K21" s="250"/>
      <c r="L21" s="250"/>
      <c r="M21" s="250"/>
      <c r="N21" s="250"/>
      <c r="O21" s="269"/>
      <c r="P21" s="269"/>
      <c r="Q21" s="250"/>
      <c r="R21" s="250"/>
      <c r="S21" s="14"/>
      <c r="T21" s="14"/>
      <c r="U21" s="14"/>
    </row>
    <row r="22" spans="1:21" ht="13.5" customHeight="1">
      <c r="A22" s="14"/>
      <c r="B22" s="242"/>
      <c r="C22" s="252" t="s">
        <v>334</v>
      </c>
      <c r="D22" s="252"/>
      <c r="E22" s="248" t="s">
        <v>48</v>
      </c>
      <c r="F22" s="253">
        <f>SUM(F23:F24)</f>
        <v>0</v>
      </c>
      <c r="G22" s="43">
        <f aca="true" t="shared" si="5" ref="G22:O22">SUM(G23:G24)</f>
        <v>0</v>
      </c>
      <c r="H22" s="549">
        <f t="shared" si="5"/>
        <v>0</v>
      </c>
      <c r="I22" s="43">
        <f t="shared" si="5"/>
        <v>0</v>
      </c>
      <c r="J22" s="43">
        <f t="shared" si="5"/>
        <v>0</v>
      </c>
      <c r="K22" s="43">
        <f t="shared" si="5"/>
        <v>0</v>
      </c>
      <c r="L22" s="43">
        <f t="shared" si="5"/>
        <v>0</v>
      </c>
      <c r="M22" s="43">
        <f t="shared" si="5"/>
        <v>0</v>
      </c>
      <c r="N22" s="43">
        <f t="shared" si="5"/>
        <v>0</v>
      </c>
      <c r="O22" s="43">
        <f t="shared" si="5"/>
        <v>0</v>
      </c>
      <c r="P22" s="43">
        <f>H22+J22-L22-M22</f>
        <v>0</v>
      </c>
      <c r="Q22" s="43">
        <f>SUM(Q23:Q24)</f>
        <v>0</v>
      </c>
      <c r="R22" s="43">
        <f>SUM(R23:R24)</f>
        <v>0</v>
      </c>
      <c r="S22" s="14"/>
      <c r="T22" s="14"/>
      <c r="U22" s="14"/>
    </row>
    <row r="23" spans="1:21" ht="13.5" customHeight="1">
      <c r="A23" s="14"/>
      <c r="B23" s="242"/>
      <c r="C23" s="780" t="s">
        <v>86</v>
      </c>
      <c r="D23" s="781"/>
      <c r="E23" s="31"/>
      <c r="F23" s="243"/>
      <c r="G23" s="42"/>
      <c r="H23" s="448"/>
      <c r="I23" s="42"/>
      <c r="J23" s="42"/>
      <c r="K23" s="244">
        <f>L23+M23+N23</f>
        <v>0</v>
      </c>
      <c r="L23" s="42"/>
      <c r="M23" s="42"/>
      <c r="N23" s="42"/>
      <c r="O23" s="42"/>
      <c r="P23" s="244">
        <f>H23+J23-L23-M23</f>
        <v>0</v>
      </c>
      <c r="Q23" s="244">
        <f>I23-N23</f>
        <v>0</v>
      </c>
      <c r="R23" s="244">
        <f>P23+Q23-O23</f>
        <v>0</v>
      </c>
      <c r="S23" s="14"/>
      <c r="T23" s="14"/>
      <c r="U23" s="14"/>
    </row>
    <row r="24" spans="1:21" ht="13.5" customHeight="1">
      <c r="A24" s="14"/>
      <c r="B24" s="242"/>
      <c r="C24" s="246"/>
      <c r="D24" s="247"/>
      <c r="E24" s="248"/>
      <c r="F24" s="249"/>
      <c r="G24" s="250"/>
      <c r="H24" s="424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14"/>
      <c r="T24" s="14"/>
      <c r="U24" s="14"/>
    </row>
    <row r="25" spans="1:21" ht="13.5" customHeight="1">
      <c r="A25" s="14"/>
      <c r="B25" s="251"/>
      <c r="C25" s="252" t="s">
        <v>169</v>
      </c>
      <c r="D25" s="252"/>
      <c r="E25" s="248" t="s">
        <v>48</v>
      </c>
      <c r="F25" s="253">
        <f>SUM(F26:F27)</f>
        <v>0</v>
      </c>
      <c r="G25" s="43">
        <f aca="true" t="shared" si="6" ref="G25:O25">SUM(G26:G27)</f>
        <v>0</v>
      </c>
      <c r="H25" s="549">
        <f t="shared" si="6"/>
        <v>0</v>
      </c>
      <c r="I25" s="43">
        <f t="shared" si="6"/>
        <v>0</v>
      </c>
      <c r="J25" s="43">
        <f t="shared" si="6"/>
        <v>0</v>
      </c>
      <c r="K25" s="43">
        <f t="shared" si="6"/>
        <v>0</v>
      </c>
      <c r="L25" s="43">
        <f t="shared" si="6"/>
        <v>0</v>
      </c>
      <c r="M25" s="43">
        <f t="shared" si="6"/>
        <v>0</v>
      </c>
      <c r="N25" s="43">
        <f t="shared" si="6"/>
        <v>0</v>
      </c>
      <c r="O25" s="43">
        <f t="shared" si="6"/>
        <v>0</v>
      </c>
      <c r="P25" s="43">
        <f>H25+J25-L25-M25</f>
        <v>0</v>
      </c>
      <c r="Q25" s="43">
        <f>SUM(Q26:Q27)</f>
        <v>0</v>
      </c>
      <c r="R25" s="43">
        <f>SUM(R26:R27)</f>
        <v>0</v>
      </c>
      <c r="S25" s="14"/>
      <c r="T25" s="14"/>
      <c r="U25" s="14"/>
    </row>
    <row r="26" spans="1:21" ht="13.5" customHeight="1">
      <c r="A26" s="14"/>
      <c r="B26" s="242"/>
      <c r="C26" s="780" t="s">
        <v>86</v>
      </c>
      <c r="D26" s="781"/>
      <c r="E26" s="31"/>
      <c r="F26" s="243"/>
      <c r="G26" s="42"/>
      <c r="H26" s="448"/>
      <c r="I26" s="42"/>
      <c r="J26" s="42"/>
      <c r="K26" s="244">
        <f>L26+M26+N26</f>
        <v>0</v>
      </c>
      <c r="L26" s="42"/>
      <c r="M26" s="42"/>
      <c r="N26" s="42"/>
      <c r="O26" s="42"/>
      <c r="P26" s="244">
        <f>H26+J26-L26-M26</f>
        <v>0</v>
      </c>
      <c r="Q26" s="244">
        <f>I26-N26</f>
        <v>0</v>
      </c>
      <c r="R26" s="244">
        <f>P26+Q26-O26</f>
        <v>0</v>
      </c>
      <c r="S26" s="14"/>
      <c r="T26" s="14"/>
      <c r="U26" s="14"/>
    </row>
    <row r="27" spans="1:21" ht="13.5" customHeight="1">
      <c r="A27" s="14"/>
      <c r="B27" s="242"/>
      <c r="C27" s="246"/>
      <c r="D27" s="246"/>
      <c r="E27" s="248"/>
      <c r="F27" s="249"/>
      <c r="G27" s="250"/>
      <c r="H27" s="424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14"/>
      <c r="T27" s="14"/>
      <c r="U27" s="14"/>
    </row>
    <row r="28" spans="1:21" ht="13.5" customHeight="1">
      <c r="A28" s="14"/>
      <c r="B28" s="251"/>
      <c r="C28" s="252" t="s">
        <v>168</v>
      </c>
      <c r="D28" s="252"/>
      <c r="E28" s="248" t="s">
        <v>48</v>
      </c>
      <c r="F28" s="253">
        <f aca="true" t="shared" si="7" ref="F28:R28">SUM(F29:F32)</f>
        <v>0</v>
      </c>
      <c r="G28" s="43">
        <f t="shared" si="7"/>
        <v>0</v>
      </c>
      <c r="H28" s="549">
        <f t="shared" si="7"/>
        <v>0</v>
      </c>
      <c r="I28" s="43">
        <f t="shared" si="7"/>
        <v>0</v>
      </c>
      <c r="J28" s="253">
        <f t="shared" si="7"/>
        <v>0</v>
      </c>
      <c r="K28" s="43">
        <f t="shared" si="7"/>
        <v>0</v>
      </c>
      <c r="L28" s="253">
        <f t="shared" si="7"/>
        <v>0</v>
      </c>
      <c r="M28" s="254">
        <f t="shared" si="7"/>
        <v>0</v>
      </c>
      <c r="N28" s="254">
        <f t="shared" si="7"/>
        <v>0</v>
      </c>
      <c r="O28" s="254">
        <f t="shared" si="7"/>
        <v>0</v>
      </c>
      <c r="P28" s="254">
        <f t="shared" si="7"/>
        <v>0</v>
      </c>
      <c r="Q28" s="254">
        <f t="shared" si="7"/>
        <v>0</v>
      </c>
      <c r="R28" s="254">
        <f t="shared" si="7"/>
        <v>0</v>
      </c>
      <c r="S28" s="201"/>
      <c r="T28" s="14"/>
      <c r="U28" s="14"/>
    </row>
    <row r="29" spans="1:21" ht="13.5" customHeight="1">
      <c r="A29" s="14"/>
      <c r="B29" s="242"/>
      <c r="C29" s="780" t="s">
        <v>86</v>
      </c>
      <c r="D29" s="781"/>
      <c r="E29" s="31"/>
      <c r="F29" s="243"/>
      <c r="G29" s="42"/>
      <c r="H29" s="448"/>
      <c r="I29" s="42"/>
      <c r="J29" s="42"/>
      <c r="K29" s="244">
        <f>L29+M29+N29</f>
        <v>0</v>
      </c>
      <c r="L29" s="42"/>
      <c r="M29" s="42"/>
      <c r="N29" s="42"/>
      <c r="O29" s="46"/>
      <c r="P29" s="307">
        <f>H29+J29-L29-M29</f>
        <v>0</v>
      </c>
      <c r="Q29" s="244">
        <f>I29-N29</f>
        <v>0</v>
      </c>
      <c r="R29" s="244">
        <f>P29+Q29-O29</f>
        <v>0</v>
      </c>
      <c r="S29" s="14"/>
      <c r="T29" s="14"/>
      <c r="U29" s="14"/>
    </row>
    <row r="30" spans="1:21" ht="13.5" customHeight="1">
      <c r="A30" s="14"/>
      <c r="B30" s="255"/>
      <c r="C30" s="780" t="s">
        <v>86</v>
      </c>
      <c r="D30" s="781"/>
      <c r="E30" s="256"/>
      <c r="F30" s="257"/>
      <c r="G30" s="46"/>
      <c r="H30" s="550"/>
      <c r="I30" s="46"/>
      <c r="J30" s="46"/>
      <c r="K30" s="244">
        <f>L30+M30+N30</f>
        <v>0</v>
      </c>
      <c r="L30" s="46"/>
      <c r="M30" s="46"/>
      <c r="N30" s="46"/>
      <c r="O30" s="46"/>
      <c r="P30" s="307">
        <f>H30+J30-L30-M30</f>
        <v>0</v>
      </c>
      <c r="Q30" s="244">
        <f>I30-N30</f>
        <v>0</v>
      </c>
      <c r="R30" s="244">
        <f>P30+Q30-O30</f>
        <v>0</v>
      </c>
      <c r="S30" s="14"/>
      <c r="T30" s="14"/>
      <c r="U30" s="14"/>
    </row>
    <row r="31" spans="1:21" ht="13.5" customHeight="1">
      <c r="A31" s="14"/>
      <c r="B31" s="255"/>
      <c r="C31" s="780" t="s">
        <v>86</v>
      </c>
      <c r="D31" s="781"/>
      <c r="E31" s="256"/>
      <c r="F31" s="257"/>
      <c r="G31" s="46"/>
      <c r="H31" s="550"/>
      <c r="I31" s="46"/>
      <c r="J31" s="46"/>
      <c r="K31" s="244">
        <f>L31+M31+N31</f>
        <v>0</v>
      </c>
      <c r="L31" s="46"/>
      <c r="M31" s="46"/>
      <c r="N31" s="46"/>
      <c r="O31" s="46"/>
      <c r="P31" s="307">
        <f>H31+J31-L31-M31</f>
        <v>0</v>
      </c>
      <c r="Q31" s="244">
        <f>I31-N31</f>
        <v>0</v>
      </c>
      <c r="R31" s="244">
        <f>P31+Q31-O31</f>
        <v>0</v>
      </c>
      <c r="S31" s="14"/>
      <c r="T31" s="14"/>
      <c r="U31" s="14"/>
    </row>
    <row r="32" spans="1:21" ht="13.5" customHeight="1" thickBot="1">
      <c r="A32" s="14"/>
      <c r="B32" s="255"/>
      <c r="C32" s="258"/>
      <c r="D32" s="258"/>
      <c r="E32" s="259"/>
      <c r="F32" s="260"/>
      <c r="G32" s="261"/>
      <c r="H32" s="422"/>
      <c r="I32" s="261"/>
      <c r="J32" s="261"/>
      <c r="K32" s="261"/>
      <c r="L32" s="261"/>
      <c r="M32" s="261"/>
      <c r="N32" s="261"/>
      <c r="O32" s="261"/>
      <c r="P32" s="262"/>
      <c r="Q32" s="261"/>
      <c r="R32" s="250"/>
      <c r="S32" s="14"/>
      <c r="T32" s="14"/>
      <c r="U32" s="14"/>
    </row>
    <row r="33" spans="1:21" ht="13.5" customHeight="1" thickBot="1">
      <c r="A33" s="14"/>
      <c r="B33" s="263" t="s">
        <v>90</v>
      </c>
      <c r="C33" s="264"/>
      <c r="D33" s="264"/>
      <c r="E33" s="235" t="s">
        <v>48</v>
      </c>
      <c r="F33" s="265">
        <f>SUM(F34:F37)</f>
        <v>0</v>
      </c>
      <c r="G33" s="236">
        <f>SUM(G34:G37)</f>
        <v>0</v>
      </c>
      <c r="H33" s="276">
        <f>SUM(H34:H37)</f>
        <v>0</v>
      </c>
      <c r="I33" s="236">
        <f>SUM(I34:I37)</f>
        <v>0</v>
      </c>
      <c r="J33" s="236">
        <f>SUM(J34:J37)</f>
        <v>0</v>
      </c>
      <c r="K33" s="236">
        <f>L33+M33+N33</f>
        <v>0</v>
      </c>
      <c r="L33" s="236">
        <f aca="true" t="shared" si="8" ref="L33:R33">SUM(L34:L37)</f>
        <v>0</v>
      </c>
      <c r="M33" s="236">
        <f t="shared" si="8"/>
        <v>0</v>
      </c>
      <c r="N33" s="236">
        <f t="shared" si="8"/>
        <v>0</v>
      </c>
      <c r="O33" s="236">
        <f t="shared" si="8"/>
        <v>0</v>
      </c>
      <c r="P33" s="236">
        <f t="shared" si="8"/>
        <v>0</v>
      </c>
      <c r="Q33" s="236">
        <f t="shared" si="8"/>
        <v>0</v>
      </c>
      <c r="R33" s="236">
        <f t="shared" si="8"/>
        <v>0</v>
      </c>
      <c r="S33" s="14"/>
      <c r="T33" s="14"/>
      <c r="U33" s="14"/>
    </row>
    <row r="34" spans="1:21" ht="13.5" customHeight="1">
      <c r="A34" s="14"/>
      <c r="B34" s="237" t="s">
        <v>91</v>
      </c>
      <c r="C34" s="266" t="s">
        <v>117</v>
      </c>
      <c r="D34" s="266"/>
      <c r="E34" s="450"/>
      <c r="F34" s="267"/>
      <c r="G34" s="44"/>
      <c r="H34" s="314"/>
      <c r="I34" s="44"/>
      <c r="J34" s="44"/>
      <c r="K34" s="240">
        <f>L34+M34+N34</f>
        <v>0</v>
      </c>
      <c r="L34" s="44"/>
      <c r="M34" s="44"/>
      <c r="N34" s="44"/>
      <c r="O34" s="47"/>
      <c r="P34" s="245">
        <f>H34+J34-L34-M34</f>
        <v>0</v>
      </c>
      <c r="Q34" s="241">
        <f>I34-N34</f>
        <v>0</v>
      </c>
      <c r="R34" s="240">
        <f>P34+Q34-O34</f>
        <v>0</v>
      </c>
      <c r="S34" s="14"/>
      <c r="T34" s="14"/>
      <c r="U34" s="14"/>
    </row>
    <row r="35" spans="1:21" ht="13.5" customHeight="1">
      <c r="A35" s="14"/>
      <c r="B35" s="251"/>
      <c r="C35" s="252"/>
      <c r="D35" s="252"/>
      <c r="E35" s="268"/>
      <c r="F35" s="249"/>
      <c r="G35" s="250"/>
      <c r="H35" s="424"/>
      <c r="I35" s="250"/>
      <c r="J35" s="250"/>
      <c r="K35" s="250"/>
      <c r="L35" s="250"/>
      <c r="M35" s="250"/>
      <c r="N35" s="250"/>
      <c r="O35" s="261"/>
      <c r="P35" s="261"/>
      <c r="Q35" s="250"/>
      <c r="R35" s="269"/>
      <c r="S35" s="14"/>
      <c r="T35" s="14"/>
      <c r="U35" s="14"/>
    </row>
    <row r="36" spans="1:21" ht="13.5" customHeight="1">
      <c r="A36" s="14"/>
      <c r="B36" s="242"/>
      <c r="C36" s="270" t="s">
        <v>118</v>
      </c>
      <c r="D36" s="270"/>
      <c r="E36" s="449"/>
      <c r="F36" s="243"/>
      <c r="G36" s="42"/>
      <c r="H36" s="448"/>
      <c r="I36" s="42"/>
      <c r="J36" s="42"/>
      <c r="K36" s="244">
        <f>L36+M36+N36</f>
        <v>0</v>
      </c>
      <c r="L36" s="42"/>
      <c r="M36" s="42"/>
      <c r="N36" s="42"/>
      <c r="O36" s="46"/>
      <c r="P36" s="307">
        <f>H36+J36-L36-M36</f>
        <v>0</v>
      </c>
      <c r="Q36" s="244">
        <f>I36-N36</f>
        <v>0</v>
      </c>
      <c r="R36" s="240">
        <f>P36+Q36-O36</f>
        <v>0</v>
      </c>
      <c r="S36" s="14"/>
      <c r="T36" s="14"/>
      <c r="U36" s="14"/>
    </row>
    <row r="37" spans="1:21" ht="13.5" customHeight="1" thickBot="1">
      <c r="A37" s="14"/>
      <c r="B37" s="271"/>
      <c r="C37" s="272"/>
      <c r="D37" s="272"/>
      <c r="E37" s="273"/>
      <c r="F37" s="274"/>
      <c r="G37" s="275"/>
      <c r="H37" s="551"/>
      <c r="I37" s="275"/>
      <c r="J37" s="275"/>
      <c r="K37" s="275"/>
      <c r="L37" s="275"/>
      <c r="M37" s="275"/>
      <c r="N37" s="275"/>
      <c r="O37" s="261"/>
      <c r="P37" s="262"/>
      <c r="Q37" s="261"/>
      <c r="R37" s="250"/>
      <c r="S37" s="14"/>
      <c r="T37" s="14"/>
      <c r="U37" s="14"/>
    </row>
    <row r="38" spans="1:21" ht="13.5" customHeight="1" thickBot="1">
      <c r="A38" s="14"/>
      <c r="B38" s="263" t="s">
        <v>89</v>
      </c>
      <c r="C38" s="264"/>
      <c r="D38" s="264"/>
      <c r="E38" s="235" t="s">
        <v>48</v>
      </c>
      <c r="F38" s="265">
        <f>SUM(F39:F43)</f>
        <v>0</v>
      </c>
      <c r="G38" s="236">
        <f>SUM(G39:G43)</f>
        <v>0</v>
      </c>
      <c r="H38" s="276">
        <f>SUM(H39:H43)</f>
        <v>0</v>
      </c>
      <c r="I38" s="236">
        <f>SUM(I39:I43)</f>
        <v>0</v>
      </c>
      <c r="J38" s="236">
        <f>SUM(J39:J43)</f>
        <v>0</v>
      </c>
      <c r="K38" s="236">
        <f aca="true" t="shared" si="9" ref="K38:K43">L38+M38+N38</f>
        <v>0</v>
      </c>
      <c r="L38" s="236">
        <f aca="true" t="shared" si="10" ref="L38:R38">SUM(L39:L43)</f>
        <v>0</v>
      </c>
      <c r="M38" s="236">
        <f t="shared" si="10"/>
        <v>0</v>
      </c>
      <c r="N38" s="236">
        <f t="shared" si="10"/>
        <v>0</v>
      </c>
      <c r="O38" s="236">
        <f t="shared" si="10"/>
        <v>0</v>
      </c>
      <c r="P38" s="456">
        <f t="shared" si="10"/>
        <v>0</v>
      </c>
      <c r="Q38" s="276">
        <f t="shared" si="10"/>
        <v>0</v>
      </c>
      <c r="R38" s="236">
        <f t="shared" si="10"/>
        <v>0</v>
      </c>
      <c r="S38" s="14"/>
      <c r="T38" s="14"/>
      <c r="U38" s="14"/>
    </row>
    <row r="39" spans="1:21" ht="13.5" customHeight="1">
      <c r="A39" s="160"/>
      <c r="B39" s="278" t="s">
        <v>72</v>
      </c>
      <c r="C39" s="266" t="s">
        <v>176</v>
      </c>
      <c r="D39" s="279"/>
      <c r="E39" s="280"/>
      <c r="F39" s="267"/>
      <c r="G39" s="44"/>
      <c r="H39" s="314"/>
      <c r="I39" s="44"/>
      <c r="J39" s="44"/>
      <c r="K39" s="240">
        <f t="shared" si="9"/>
        <v>0</v>
      </c>
      <c r="L39" s="44"/>
      <c r="M39" s="44"/>
      <c r="N39" s="44"/>
      <c r="O39" s="44"/>
      <c r="P39" s="240">
        <f>H39+J39-L39-M39</f>
        <v>0</v>
      </c>
      <c r="Q39" s="241">
        <f>I39-N39</f>
        <v>0</v>
      </c>
      <c r="R39" s="240">
        <f>P39+Q39-O39</f>
        <v>0</v>
      </c>
      <c r="S39" s="14"/>
      <c r="T39" s="14"/>
      <c r="U39" s="14"/>
    </row>
    <row r="40" spans="1:21" ht="13.5" customHeight="1">
      <c r="A40" s="14"/>
      <c r="B40" s="242"/>
      <c r="C40" s="281" t="s">
        <v>166</v>
      </c>
      <c r="D40" s="282"/>
      <c r="E40" s="31"/>
      <c r="F40" s="243"/>
      <c r="G40" s="42"/>
      <c r="H40" s="448"/>
      <c r="I40" s="42"/>
      <c r="J40" s="42"/>
      <c r="K40" s="240">
        <f t="shared" si="9"/>
        <v>0</v>
      </c>
      <c r="L40" s="42"/>
      <c r="M40" s="42"/>
      <c r="N40" s="42"/>
      <c r="O40" s="44"/>
      <c r="P40" s="240">
        <f>H40+J40-L40-M40</f>
        <v>0</v>
      </c>
      <c r="Q40" s="244">
        <f>I40-N40</f>
        <v>0</v>
      </c>
      <c r="R40" s="240">
        <f>P40+Q40-O40</f>
        <v>0</v>
      </c>
      <c r="S40" s="14"/>
      <c r="T40" s="14"/>
      <c r="U40" s="14"/>
    </row>
    <row r="41" spans="1:21" ht="13.5" customHeight="1">
      <c r="A41" s="14"/>
      <c r="B41" s="242"/>
      <c r="C41" s="270" t="s">
        <v>296</v>
      </c>
      <c r="D41" s="282"/>
      <c r="E41" s="31"/>
      <c r="F41" s="243"/>
      <c r="G41" s="42"/>
      <c r="H41" s="448"/>
      <c r="I41" s="42"/>
      <c r="J41" s="42"/>
      <c r="K41" s="240">
        <f t="shared" si="9"/>
        <v>0</v>
      </c>
      <c r="L41" s="42"/>
      <c r="M41" s="42"/>
      <c r="N41" s="42"/>
      <c r="O41" s="44"/>
      <c r="P41" s="240">
        <f>H41+J41-L41-M41</f>
        <v>0</v>
      </c>
      <c r="Q41" s="244">
        <f>I41-N41</f>
        <v>0</v>
      </c>
      <c r="R41" s="240">
        <f>P41+Q41-O41</f>
        <v>0</v>
      </c>
      <c r="S41" s="14"/>
      <c r="T41" s="14"/>
      <c r="U41" s="14"/>
    </row>
    <row r="42" spans="1:21" ht="13.5" customHeight="1">
      <c r="A42" s="14"/>
      <c r="B42" s="242"/>
      <c r="C42" s="281" t="s">
        <v>297</v>
      </c>
      <c r="D42" s="282"/>
      <c r="E42" s="31"/>
      <c r="F42" s="243"/>
      <c r="G42" s="42"/>
      <c r="H42" s="448"/>
      <c r="I42" s="42"/>
      <c r="J42" s="42"/>
      <c r="K42" s="240">
        <f t="shared" si="9"/>
        <v>0</v>
      </c>
      <c r="L42" s="42"/>
      <c r="M42" s="42"/>
      <c r="N42" s="42"/>
      <c r="O42" s="44"/>
      <c r="P42" s="240">
        <f>H42+J42-L42-M42</f>
        <v>0</v>
      </c>
      <c r="Q42" s="245">
        <f>I42-N42</f>
        <v>0</v>
      </c>
      <c r="R42" s="240">
        <f>P42+Q42-O42</f>
        <v>0</v>
      </c>
      <c r="S42" s="14"/>
      <c r="T42" s="14"/>
      <c r="U42" s="14"/>
    </row>
    <row r="43" spans="1:21" ht="13.5" customHeight="1">
      <c r="A43" s="14"/>
      <c r="B43" s="242"/>
      <c r="C43" s="270" t="s">
        <v>167</v>
      </c>
      <c r="D43" s="282"/>
      <c r="E43" s="31"/>
      <c r="F43" s="243"/>
      <c r="G43" s="42"/>
      <c r="H43" s="448"/>
      <c r="I43" s="42"/>
      <c r="J43" s="42"/>
      <c r="K43" s="240">
        <f t="shared" si="9"/>
        <v>0</v>
      </c>
      <c r="L43" s="42"/>
      <c r="M43" s="42"/>
      <c r="N43" s="42"/>
      <c r="O43" s="44"/>
      <c r="P43" s="240">
        <f>H43+J43-L43-M43</f>
        <v>0</v>
      </c>
      <c r="Q43" s="244">
        <f>I43-N43</f>
        <v>0</v>
      </c>
      <c r="R43" s="240">
        <f>P43+Q43-O43</f>
        <v>0</v>
      </c>
      <c r="S43" s="14"/>
      <c r="T43" s="14"/>
      <c r="U43" s="14"/>
    </row>
    <row r="44" spans="1:21" ht="13.5" customHeight="1" thickBot="1">
      <c r="A44" s="14"/>
      <c r="B44" s="209"/>
      <c r="C44" s="222"/>
      <c r="D44" s="283"/>
      <c r="E44" s="284"/>
      <c r="F44" s="285"/>
      <c r="G44" s="286"/>
      <c r="H44" s="552"/>
      <c r="I44" s="286"/>
      <c r="J44" s="286"/>
      <c r="K44" s="286"/>
      <c r="L44" s="286"/>
      <c r="M44" s="286"/>
      <c r="N44" s="286"/>
      <c r="O44" s="286"/>
      <c r="P44" s="286"/>
      <c r="Q44" s="286"/>
      <c r="R44" s="261"/>
      <c r="S44" s="14"/>
      <c r="T44" s="14"/>
      <c r="U44" s="14"/>
    </row>
    <row r="45" spans="1:21" ht="13.5" customHeight="1" thickBot="1">
      <c r="A45" s="14"/>
      <c r="B45" s="263" t="s">
        <v>170</v>
      </c>
      <c r="C45" s="264"/>
      <c r="D45" s="264"/>
      <c r="E45" s="287"/>
      <c r="F45" s="290"/>
      <c r="G45" s="288"/>
      <c r="H45" s="553"/>
      <c r="I45" s="288"/>
      <c r="J45" s="289"/>
      <c r="K45" s="236">
        <f>L45+M45+N45</f>
        <v>0</v>
      </c>
      <c r="L45" s="290"/>
      <c r="M45" s="288"/>
      <c r="N45" s="288"/>
      <c r="O45" s="288"/>
      <c r="P45" s="291">
        <f>H45+J45-L45-M45</f>
        <v>0</v>
      </c>
      <c r="Q45" s="277">
        <f>I45-N45</f>
        <v>0</v>
      </c>
      <c r="R45" s="277">
        <f>P45+Q45-O45</f>
        <v>0</v>
      </c>
      <c r="S45" s="14"/>
      <c r="T45" s="14"/>
      <c r="U45" s="14"/>
    </row>
    <row r="46" spans="1:21" ht="13.5" customHeight="1" thickBot="1">
      <c r="A46" s="14"/>
      <c r="B46" s="292"/>
      <c r="C46" s="293"/>
      <c r="D46" s="293"/>
      <c r="E46" s="294"/>
      <c r="F46" s="295"/>
      <c r="G46" s="556"/>
      <c r="H46" s="554"/>
      <c r="I46" s="296"/>
      <c r="J46" s="296"/>
      <c r="K46" s="296"/>
      <c r="L46" s="296"/>
      <c r="M46" s="296"/>
      <c r="N46" s="296"/>
      <c r="O46" s="296"/>
      <c r="P46" s="297"/>
      <c r="Q46" s="298"/>
      <c r="R46" s="298"/>
      <c r="S46" s="14"/>
      <c r="T46" s="14"/>
      <c r="U46" s="14"/>
    </row>
    <row r="47" spans="1:21" ht="13.5" customHeight="1" thickBot="1">
      <c r="A47" s="14"/>
      <c r="B47" s="542" t="s">
        <v>106</v>
      </c>
      <c r="C47" s="299"/>
      <c r="D47" s="299"/>
      <c r="E47" s="235"/>
      <c r="F47" s="53">
        <f>F13+F33+F38+F45</f>
        <v>0</v>
      </c>
      <c r="G47" s="300">
        <f aca="true" t="shared" si="11" ref="G47:R47">G13+G33+G38+G45</f>
        <v>0</v>
      </c>
      <c r="H47" s="456">
        <f t="shared" si="11"/>
        <v>0</v>
      </c>
      <c r="I47" s="53">
        <f t="shared" si="11"/>
        <v>0</v>
      </c>
      <c r="J47" s="265">
        <f t="shared" si="11"/>
        <v>0</v>
      </c>
      <c r="K47" s="236">
        <f t="shared" si="11"/>
        <v>0</v>
      </c>
      <c r="L47" s="236">
        <f t="shared" si="11"/>
        <v>0</v>
      </c>
      <c r="M47" s="53">
        <f t="shared" si="11"/>
        <v>0</v>
      </c>
      <c r="N47" s="236">
        <f t="shared" si="11"/>
        <v>0</v>
      </c>
      <c r="O47" s="236">
        <f t="shared" si="11"/>
        <v>0</v>
      </c>
      <c r="P47" s="53">
        <f t="shared" si="11"/>
        <v>0</v>
      </c>
      <c r="Q47" s="265">
        <f t="shared" si="11"/>
        <v>0</v>
      </c>
      <c r="R47" s="300">
        <f t="shared" si="11"/>
        <v>0</v>
      </c>
      <c r="S47" s="201"/>
      <c r="T47" s="14"/>
      <c r="U47" s="14"/>
    </row>
    <row r="48" spans="1:21" ht="13.5" customHeight="1">
      <c r="A48" s="14"/>
      <c r="B48" s="301" t="s">
        <v>15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02"/>
      <c r="Q48" s="14"/>
      <c r="R48" s="14"/>
      <c r="S48" s="14"/>
      <c r="T48" s="14"/>
      <c r="U48" s="14"/>
    </row>
    <row r="49" spans="1:21" ht="13.5" customHeight="1">
      <c r="A49" s="14"/>
      <c r="B49" s="303" t="s">
        <v>104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3.5" customHeight="1">
      <c r="A50" s="14"/>
      <c r="B50" s="224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14"/>
      <c r="T50" s="14"/>
      <c r="U50" s="14"/>
    </row>
    <row r="51" spans="1:21" ht="13.5" customHeight="1">
      <c r="A51" s="14"/>
      <c r="B51" s="224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14"/>
      <c r="T51" s="14"/>
      <c r="U51" s="14"/>
    </row>
    <row r="52" spans="1:21" ht="13.5" customHeight="1">
      <c r="A52" s="14"/>
      <c r="B52" s="224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14"/>
      <c r="T52" s="14"/>
      <c r="U52" s="14"/>
    </row>
    <row r="53" spans="1:21" ht="13.5" customHeight="1">
      <c r="A53" s="14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14"/>
      <c r="T53" s="14"/>
      <c r="U53" s="14"/>
    </row>
    <row r="54" spans="1:21" ht="13.5" customHeight="1">
      <c r="A54" s="1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14"/>
      <c r="T54" s="14"/>
      <c r="U54" s="14"/>
    </row>
    <row r="55" spans="1:21" ht="13.5" customHeight="1">
      <c r="A55" s="14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14"/>
      <c r="T55" s="14"/>
      <c r="U55" s="14"/>
    </row>
    <row r="56" spans="1:2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12.75">
      <c r="A57" s="14"/>
      <c r="B57" s="14" t="s">
        <v>16</v>
      </c>
      <c r="C57" s="14"/>
      <c r="D57" s="782"/>
      <c r="E57" s="667"/>
      <c r="F57" s="14"/>
      <c r="G57" s="14"/>
      <c r="H57" s="14" t="s">
        <v>19</v>
      </c>
      <c r="I57" s="782"/>
      <c r="J57" s="667"/>
      <c r="K57" s="14"/>
      <c r="L57" s="14"/>
      <c r="M57" s="14" t="s">
        <v>17</v>
      </c>
      <c r="N57" s="14"/>
      <c r="O57" s="14"/>
      <c r="P57" s="14"/>
      <c r="Q57" s="14"/>
      <c r="R57" s="14"/>
      <c r="S57" s="14"/>
      <c r="T57" s="14"/>
      <c r="U57" s="14"/>
    </row>
    <row r="58" spans="1:21" ht="12.75">
      <c r="A58" s="14"/>
      <c r="B58" s="14" t="s">
        <v>18</v>
      </c>
      <c r="C58" s="14"/>
      <c r="D58" s="668"/>
      <c r="E58" s="668"/>
      <c r="F58" s="14"/>
      <c r="G58" s="14"/>
      <c r="H58" s="14" t="s">
        <v>18</v>
      </c>
      <c r="I58" s="668"/>
      <c r="J58" s="668"/>
      <c r="K58" s="14"/>
      <c r="L58" s="14"/>
      <c r="M58" s="451"/>
      <c r="N58" s="14"/>
      <c r="O58" s="14"/>
      <c r="P58" s="14"/>
      <c r="Q58" s="14"/>
      <c r="R58" s="14"/>
      <c r="S58" s="14"/>
      <c r="T58" s="14"/>
      <c r="U58" s="14"/>
    </row>
    <row r="59" spans="1:21" ht="12.75">
      <c r="A59" s="14"/>
      <c r="B59" s="79"/>
      <c r="C59" s="14"/>
      <c r="D59" s="14"/>
      <c r="E59" s="14"/>
      <c r="F59" s="14"/>
      <c r="G59" s="14"/>
      <c r="H59" s="79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.75">
      <c r="A60" s="14"/>
      <c r="B60" s="79" t="s">
        <v>237</v>
      </c>
      <c r="C60" s="14"/>
      <c r="D60" s="83"/>
      <c r="E60" s="83"/>
      <c r="F60" s="14"/>
      <c r="G60" s="14"/>
      <c r="H60" s="79" t="s">
        <v>237</v>
      </c>
      <c r="I60" s="83"/>
      <c r="J60" s="8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</sheetData>
  <sheetProtection password="CC33" sheet="1" formatCells="0" insertRows="0"/>
  <protectedRanges>
    <protectedRange sqref="M58" name="Oblast16"/>
    <protectedRange sqref="I57:J58" name="Oblast15"/>
    <protectedRange sqref="D57:E58" name="Oblast14"/>
    <protectedRange sqref="C15:J21 C24:J24" name="Oblast1"/>
    <protectedRange sqref="C26:J27 C23:J23" name="Oblast2"/>
    <protectedRange sqref="C29:J32" name="Oblast3"/>
    <protectedRange sqref="E34:J34" name="Oblast4"/>
    <protectedRange sqref="E36:J36" name="Oblast5"/>
    <protectedRange sqref="E39:J45" name="Oblast6"/>
    <protectedRange sqref="L15:O21 L24:O24" name="Oblast7"/>
    <protectedRange sqref="L26:O27 L23:O23" name="Oblast8"/>
    <protectedRange sqref="L29:O32" name="Oblast9"/>
    <protectedRange sqref="L34:O34" name="Oblast10"/>
    <protectedRange sqref="L36:O36" name="Oblast11"/>
    <protectedRange sqref="L39:O45" name="Oblast12"/>
    <protectedRange sqref="B50:R56" name="Oblast13"/>
  </protectedRanges>
  <mergeCells count="34">
    <mergeCell ref="C23:D23"/>
    <mergeCell ref="B4:R4"/>
    <mergeCell ref="B5:R5"/>
    <mergeCell ref="B8:D11"/>
    <mergeCell ref="E8:E11"/>
    <mergeCell ref="F8:F11"/>
    <mergeCell ref="H8:H11"/>
    <mergeCell ref="I8:I11"/>
    <mergeCell ref="J8:J11"/>
    <mergeCell ref="K8:N8"/>
    <mergeCell ref="Q8:Q11"/>
    <mergeCell ref="R8:R11"/>
    <mergeCell ref="K9:K11"/>
    <mergeCell ref="L9:N9"/>
    <mergeCell ref="L10:L11"/>
    <mergeCell ref="M10:M11"/>
    <mergeCell ref="N10:N11"/>
    <mergeCell ref="C16:D16"/>
    <mergeCell ref="C17:D17"/>
    <mergeCell ref="C18:D18"/>
    <mergeCell ref="C19:D19"/>
    <mergeCell ref="C20:D20"/>
    <mergeCell ref="P8:P11"/>
    <mergeCell ref="O8:O11"/>
    <mergeCell ref="D58:E58"/>
    <mergeCell ref="I58:J58"/>
    <mergeCell ref="G8:G11"/>
    <mergeCell ref="C26:D26"/>
    <mergeCell ref="C29:D29"/>
    <mergeCell ref="C30:D30"/>
    <mergeCell ref="C31:D31"/>
    <mergeCell ref="D57:E57"/>
    <mergeCell ref="I57:J57"/>
    <mergeCell ref="C15:D15"/>
  </mergeCells>
  <printOptions horizontalCentered="1"/>
  <pageMargins left="0.2362204724409449" right="0.2755905511811024" top="0.1968503937007874" bottom="0" header="0.1968503937007874" footer="0"/>
  <pageSetup fitToHeight="1" fitToWidth="1" horizontalDpi="600" verticalDpi="600" orientation="landscape" paperSize="9" scale="59" r:id="rId1"/>
  <colBreaks count="1" manualBreakCount="1">
    <brk id="1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7"/>
  <sheetViews>
    <sheetView workbookViewId="0" topLeftCell="A1">
      <selection activeCell="J29" sqref="J29"/>
    </sheetView>
  </sheetViews>
  <sheetFormatPr defaultColWidth="9.140625" defaultRowHeight="12.75"/>
  <cols>
    <col min="1" max="1" width="0.85546875" style="0" customWidth="1"/>
    <col min="2" max="2" width="29.00390625" style="0" customWidth="1"/>
    <col min="3" max="3" width="6.7109375" style="0" customWidth="1"/>
    <col min="4" max="4" width="9.28125" style="0" customWidth="1"/>
    <col min="5" max="5" width="6.8515625" style="0" customWidth="1"/>
    <col min="6" max="8" width="15.7109375" style="0" customWidth="1"/>
    <col min="9" max="9" width="7.7109375" style="0" customWidth="1"/>
    <col min="10" max="10" width="15.7109375" style="0" customWidth="1"/>
  </cols>
  <sheetData>
    <row r="1" spans="1:11" ht="15.75" customHeight="1">
      <c r="A1" s="14"/>
      <c r="B1" s="14"/>
      <c r="C1" s="14"/>
      <c r="D1" s="14"/>
      <c r="E1" s="14"/>
      <c r="F1" s="14"/>
      <c r="G1" s="14"/>
      <c r="J1" s="26" t="s">
        <v>52</v>
      </c>
      <c r="K1" s="14"/>
    </row>
    <row r="2" spans="1:11" ht="15.75" customHeight="1">
      <c r="A2" s="14"/>
      <c r="B2" s="765" t="s">
        <v>45</v>
      </c>
      <c r="C2" s="765"/>
      <c r="D2" s="843"/>
      <c r="E2" s="843"/>
      <c r="F2" s="843"/>
      <c r="G2" s="843"/>
      <c r="H2" s="843"/>
      <c r="I2" s="843"/>
      <c r="J2" s="843"/>
      <c r="K2" s="14"/>
    </row>
    <row r="3" spans="1:11" ht="15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 customHeight="1">
      <c r="A4" s="14"/>
      <c r="B4" s="765" t="s">
        <v>108</v>
      </c>
      <c r="C4" s="765"/>
      <c r="D4" s="765"/>
      <c r="E4" s="765"/>
      <c r="F4" s="765"/>
      <c r="G4" s="765"/>
      <c r="H4" s="765"/>
      <c r="I4" s="765"/>
      <c r="J4" s="765"/>
      <c r="K4" s="14"/>
    </row>
    <row r="5" spans="1:11" ht="15.75" customHeight="1" thickBot="1">
      <c r="A5" s="14"/>
      <c r="B5" s="36"/>
      <c r="C5" s="36"/>
      <c r="D5" s="36"/>
      <c r="E5" s="36"/>
      <c r="F5" s="36"/>
      <c r="G5" s="14"/>
      <c r="H5" s="17" t="s">
        <v>162</v>
      </c>
      <c r="I5" s="36"/>
      <c r="K5" s="14"/>
    </row>
    <row r="6" spans="1:9" ht="15.75" customHeight="1">
      <c r="A6" s="14"/>
      <c r="B6" s="699" t="s">
        <v>46</v>
      </c>
      <c r="C6" s="700"/>
      <c r="D6" s="687"/>
      <c r="E6" s="660" t="s">
        <v>188</v>
      </c>
      <c r="F6" s="660" t="s">
        <v>147</v>
      </c>
      <c r="G6" s="660" t="s">
        <v>148</v>
      </c>
      <c r="H6" s="660" t="s">
        <v>149</v>
      </c>
      <c r="I6" s="14"/>
    </row>
    <row r="7" spans="1:9" ht="24" customHeight="1">
      <c r="A7" s="14"/>
      <c r="B7" s="844"/>
      <c r="C7" s="845"/>
      <c r="D7" s="846"/>
      <c r="E7" s="847"/>
      <c r="F7" s="849"/>
      <c r="G7" s="850"/>
      <c r="H7" s="850"/>
      <c r="I7" s="14"/>
    </row>
    <row r="8" spans="1:9" ht="15.75" customHeight="1" thickBot="1">
      <c r="A8" s="14"/>
      <c r="B8" s="701"/>
      <c r="C8" s="702"/>
      <c r="D8" s="703"/>
      <c r="E8" s="848"/>
      <c r="F8" s="39">
        <v>1</v>
      </c>
      <c r="G8" s="39">
        <v>2</v>
      </c>
      <c r="H8" s="514" t="s">
        <v>322</v>
      </c>
      <c r="I8" s="14"/>
    </row>
    <row r="9" spans="1:9" ht="15.75" customHeight="1">
      <c r="A9" s="14"/>
      <c r="B9" s="819" t="s">
        <v>42</v>
      </c>
      <c r="C9" s="820"/>
      <c r="D9" s="821"/>
      <c r="E9" s="40">
        <v>411</v>
      </c>
      <c r="F9" s="520"/>
      <c r="G9" s="521"/>
      <c r="H9" s="535">
        <f aca="true" t="shared" si="0" ref="H9:H16">G9-F9</f>
        <v>0</v>
      </c>
      <c r="I9" s="14"/>
    </row>
    <row r="10" spans="1:9" ht="15.75" customHeight="1">
      <c r="A10" s="14"/>
      <c r="B10" s="822" t="s">
        <v>47</v>
      </c>
      <c r="C10" s="823"/>
      <c r="D10" s="824"/>
      <c r="E10" s="41">
        <v>412</v>
      </c>
      <c r="F10" s="522"/>
      <c r="G10" s="523"/>
      <c r="H10" s="244">
        <f t="shared" si="0"/>
        <v>0</v>
      </c>
      <c r="I10" s="14"/>
    </row>
    <row r="11" spans="1:9" ht="15.75" customHeight="1">
      <c r="A11" s="14"/>
      <c r="B11" s="851" t="s">
        <v>202</v>
      </c>
      <c r="C11" s="852"/>
      <c r="D11" s="853"/>
      <c r="E11" s="41">
        <v>413</v>
      </c>
      <c r="F11" s="522"/>
      <c r="G11" s="524"/>
      <c r="H11" s="244">
        <f t="shared" si="0"/>
        <v>0</v>
      </c>
      <c r="I11" s="14"/>
    </row>
    <row r="12" spans="1:9" ht="15.75" customHeight="1">
      <c r="A12" s="14"/>
      <c r="B12" s="851" t="s">
        <v>203</v>
      </c>
      <c r="C12" s="852"/>
      <c r="D12" s="853"/>
      <c r="E12" s="41">
        <v>414</v>
      </c>
      <c r="F12" s="522"/>
      <c r="G12" s="524"/>
      <c r="H12" s="244">
        <f t="shared" si="0"/>
        <v>0</v>
      </c>
      <c r="I12" s="14"/>
    </row>
    <row r="13" spans="1:9" ht="15.75" customHeight="1">
      <c r="A13" s="14"/>
      <c r="B13" s="546" t="s">
        <v>324</v>
      </c>
      <c r="C13" s="543"/>
      <c r="D13" s="544"/>
      <c r="E13" s="45" t="s">
        <v>325</v>
      </c>
      <c r="F13" s="525"/>
      <c r="G13" s="524"/>
      <c r="H13" s="244">
        <f t="shared" si="0"/>
        <v>0</v>
      </c>
      <c r="I13" s="14"/>
    </row>
    <row r="14" spans="1:9" ht="15.75" customHeight="1">
      <c r="A14" s="14"/>
      <c r="B14" s="546" t="s">
        <v>323</v>
      </c>
      <c r="C14" s="543"/>
      <c r="D14" s="544"/>
      <c r="E14" s="45" t="s">
        <v>325</v>
      </c>
      <c r="F14" s="525"/>
      <c r="G14" s="524"/>
      <c r="H14" s="244">
        <f t="shared" si="0"/>
        <v>0</v>
      </c>
      <c r="I14" s="14"/>
    </row>
    <row r="15" spans="1:9" ht="15.75" customHeight="1">
      <c r="A15" s="14"/>
      <c r="B15" s="851" t="s">
        <v>201</v>
      </c>
      <c r="C15" s="852"/>
      <c r="D15" s="853"/>
      <c r="E15" s="48">
        <v>416</v>
      </c>
      <c r="F15" s="525"/>
      <c r="G15" s="523"/>
      <c r="H15" s="244">
        <f t="shared" si="0"/>
        <v>0</v>
      </c>
      <c r="I15" s="14"/>
    </row>
    <row r="16" spans="1:9" ht="15.75" customHeight="1" thickBot="1">
      <c r="A16" s="14"/>
      <c r="B16" s="825" t="s">
        <v>113</v>
      </c>
      <c r="C16" s="826"/>
      <c r="D16" s="827"/>
      <c r="E16" s="49">
        <v>419</v>
      </c>
      <c r="F16" s="526"/>
      <c r="G16" s="527"/>
      <c r="H16" s="536">
        <f t="shared" si="0"/>
        <v>0</v>
      </c>
      <c r="I16" s="14"/>
    </row>
    <row r="17" spans="1:9" ht="15.75" customHeight="1" thickBot="1">
      <c r="A17" s="14"/>
      <c r="B17" s="50" t="s">
        <v>25</v>
      </c>
      <c r="C17" s="51"/>
      <c r="D17" s="52"/>
      <c r="E17" s="53"/>
      <c r="F17" s="54">
        <f>F9+F10+F11+F12+F15+F16</f>
        <v>0</v>
      </c>
      <c r="G17" s="54">
        <f>G9+G10+G11+G12+G15+G16</f>
        <v>0</v>
      </c>
      <c r="H17" s="300">
        <f>H9+H10+H11+H12+H15+H16</f>
        <v>0</v>
      </c>
      <c r="I17" s="14"/>
    </row>
    <row r="18" spans="1:11" ht="15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 customHeight="1" thickBot="1">
      <c r="A19" s="14"/>
      <c r="B19" s="57" t="s">
        <v>326</v>
      </c>
      <c r="C19" s="57"/>
      <c r="D19" s="58"/>
      <c r="E19" s="58"/>
      <c r="F19" s="58"/>
      <c r="G19" s="58"/>
      <c r="H19" s="34"/>
      <c r="I19" s="58"/>
      <c r="J19" s="55"/>
      <c r="K19" s="14"/>
    </row>
    <row r="20" spans="1:9" ht="15.75" customHeight="1">
      <c r="A20" s="14"/>
      <c r="B20" s="90" t="s">
        <v>158</v>
      </c>
      <c r="C20" s="801"/>
      <c r="D20" s="802"/>
      <c r="E20" s="802"/>
      <c r="F20" s="802"/>
      <c r="G20" s="802"/>
      <c r="H20" s="803"/>
      <c r="I20" s="14"/>
    </row>
    <row r="21" spans="1:9" ht="15.75" customHeight="1" thickBot="1">
      <c r="A21" s="14"/>
      <c r="B21" s="57"/>
      <c r="C21" s="804"/>
      <c r="D21" s="805"/>
      <c r="E21" s="805"/>
      <c r="F21" s="805"/>
      <c r="G21" s="805"/>
      <c r="H21" s="806"/>
      <c r="I21" s="14"/>
    </row>
    <row r="22" spans="1:11" ht="15.75" customHeight="1" thickBot="1">
      <c r="A22" s="14"/>
      <c r="B22" s="57" t="s">
        <v>315</v>
      </c>
      <c r="C22" s="13"/>
      <c r="D22" s="58"/>
      <c r="E22" s="58"/>
      <c r="F22" s="58"/>
      <c r="G22" s="58"/>
      <c r="H22" s="34"/>
      <c r="I22" s="58"/>
      <c r="J22" s="55"/>
      <c r="K22" s="14"/>
    </row>
    <row r="23" spans="1:11" ht="25.5" customHeight="1" thickBot="1">
      <c r="A23" s="14"/>
      <c r="B23" s="34" t="s">
        <v>298</v>
      </c>
      <c r="C23" s="828">
        <v>0</v>
      </c>
      <c r="D23" s="829"/>
      <c r="E23" s="829"/>
      <c r="F23" s="830"/>
      <c r="G23" s="58"/>
      <c r="H23" s="34"/>
      <c r="I23" s="58"/>
      <c r="J23" s="55"/>
      <c r="K23" s="14"/>
    </row>
    <row r="24" spans="1:11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 customHeight="1">
      <c r="A26" s="14"/>
      <c r="B26" s="765" t="s">
        <v>66</v>
      </c>
      <c r="C26" s="765"/>
      <c r="D26" s="765"/>
      <c r="E26" s="765"/>
      <c r="F26" s="765"/>
      <c r="G26" s="765"/>
      <c r="H26" s="765"/>
      <c r="I26" s="765"/>
      <c r="J26" s="765"/>
      <c r="K26" s="14"/>
    </row>
    <row r="27" spans="1:11" ht="15.75" customHeight="1" thickBot="1">
      <c r="A27" s="14"/>
      <c r="B27" s="59"/>
      <c r="C27" s="59"/>
      <c r="D27" s="60"/>
      <c r="E27" s="59"/>
      <c r="F27" s="59"/>
      <c r="G27" s="17" t="s">
        <v>162</v>
      </c>
      <c r="H27" s="36"/>
      <c r="I27" s="14"/>
      <c r="K27" s="14"/>
    </row>
    <row r="28" spans="1:12" ht="15.75" customHeight="1" thickBot="1">
      <c r="A28" s="14"/>
      <c r="B28" s="831" t="s">
        <v>49</v>
      </c>
      <c r="C28" s="834" t="s">
        <v>188</v>
      </c>
      <c r="D28" s="61"/>
      <c r="E28" s="837" t="s">
        <v>150</v>
      </c>
      <c r="F28" s="837"/>
      <c r="G28" s="838"/>
      <c r="H28" s="15"/>
      <c r="I28" s="56"/>
      <c r="J28" s="13"/>
      <c r="K28" s="13"/>
      <c r="L28" s="13"/>
    </row>
    <row r="29" spans="1:9" ht="20.25" customHeight="1">
      <c r="A29" s="14"/>
      <c r="B29" s="832"/>
      <c r="C29" s="835"/>
      <c r="D29" s="839" t="s">
        <v>50</v>
      </c>
      <c r="E29" s="840"/>
      <c r="F29" s="62" t="s">
        <v>103</v>
      </c>
      <c r="G29" s="467" t="s">
        <v>51</v>
      </c>
      <c r="H29" s="14"/>
      <c r="I29" s="14"/>
    </row>
    <row r="30" spans="1:9" ht="15.75" customHeight="1" thickBot="1">
      <c r="A30" s="14"/>
      <c r="B30" s="833"/>
      <c r="C30" s="836"/>
      <c r="D30" s="841">
        <v>241</v>
      </c>
      <c r="E30" s="842"/>
      <c r="F30" s="63">
        <v>245</v>
      </c>
      <c r="G30" s="64">
        <v>243</v>
      </c>
      <c r="H30" s="14"/>
      <c r="I30" s="14"/>
    </row>
    <row r="31" spans="1:9" ht="15.75" customHeight="1">
      <c r="A31" s="14"/>
      <c r="B31" s="65" t="s">
        <v>42</v>
      </c>
      <c r="C31" s="66">
        <v>411</v>
      </c>
      <c r="D31" s="809"/>
      <c r="E31" s="810"/>
      <c r="F31" s="516"/>
      <c r="G31" s="529" t="s">
        <v>48</v>
      </c>
      <c r="H31" s="14"/>
      <c r="I31" s="14"/>
    </row>
    <row r="32" spans="1:9" ht="15.75" customHeight="1">
      <c r="A32" s="14"/>
      <c r="B32" s="67" t="s">
        <v>47</v>
      </c>
      <c r="C32" s="68">
        <v>412</v>
      </c>
      <c r="D32" s="811" t="s">
        <v>48</v>
      </c>
      <c r="E32" s="812"/>
      <c r="F32" s="528" t="s">
        <v>48</v>
      </c>
      <c r="G32" s="519"/>
      <c r="H32" s="14"/>
      <c r="I32" s="14"/>
    </row>
    <row r="33" spans="1:9" ht="15.75" customHeight="1">
      <c r="A33" s="14"/>
      <c r="B33" s="67" t="s">
        <v>107</v>
      </c>
      <c r="C33" s="68">
        <v>413.414</v>
      </c>
      <c r="D33" s="813"/>
      <c r="E33" s="814"/>
      <c r="F33" s="516"/>
      <c r="G33" s="532" t="s">
        <v>48</v>
      </c>
      <c r="H33" s="14"/>
      <c r="I33" s="14"/>
    </row>
    <row r="34" spans="1:9" ht="15.75" customHeight="1">
      <c r="A34" s="14"/>
      <c r="B34" s="69" t="s">
        <v>41</v>
      </c>
      <c r="C34" s="70">
        <v>416</v>
      </c>
      <c r="D34" s="813"/>
      <c r="E34" s="814"/>
      <c r="F34" s="517"/>
      <c r="G34" s="530" t="s">
        <v>48</v>
      </c>
      <c r="H34" s="14"/>
      <c r="I34" s="14"/>
    </row>
    <row r="35" spans="1:9" ht="15.75" customHeight="1" thickBot="1">
      <c r="A35" s="14"/>
      <c r="B35" s="71" t="s">
        <v>113</v>
      </c>
      <c r="C35" s="72">
        <v>419</v>
      </c>
      <c r="D35" s="815"/>
      <c r="E35" s="816"/>
      <c r="F35" s="518"/>
      <c r="G35" s="531" t="s">
        <v>48</v>
      </c>
      <c r="H35" s="14"/>
      <c r="I35" s="14"/>
    </row>
    <row r="36" spans="1:9" ht="15.75" customHeight="1" thickBot="1">
      <c r="A36" s="14"/>
      <c r="B36" s="73" t="s">
        <v>25</v>
      </c>
      <c r="C36" s="74"/>
      <c r="D36" s="817">
        <f>D31+D33+D34+D35</f>
        <v>0</v>
      </c>
      <c r="E36" s="818"/>
      <c r="F36" s="75">
        <f>F31+F33+F34+F35</f>
        <v>0</v>
      </c>
      <c r="G36" s="76">
        <f>G32</f>
        <v>0</v>
      </c>
      <c r="H36" s="14"/>
      <c r="I36" s="14"/>
    </row>
    <row r="37" spans="1:11" ht="15.75" customHeight="1">
      <c r="A37" s="14"/>
      <c r="B37" s="14"/>
      <c r="C37" s="14"/>
      <c r="D37" s="14"/>
      <c r="E37" s="14"/>
      <c r="F37" s="14"/>
      <c r="G37" s="14"/>
      <c r="H37" s="14"/>
      <c r="I37" s="77"/>
      <c r="J37" s="77"/>
      <c r="K37" s="14"/>
    </row>
    <row r="38" spans="1:11" ht="15.75" customHeight="1">
      <c r="A38" s="14"/>
      <c r="B38" s="78" t="s">
        <v>214</v>
      </c>
      <c r="C38" s="78"/>
      <c r="D38" s="79"/>
      <c r="E38" s="79"/>
      <c r="F38" s="79"/>
      <c r="G38" s="79"/>
      <c r="H38" s="79"/>
      <c r="I38" s="36"/>
      <c r="J38" s="36"/>
      <c r="K38" s="14"/>
    </row>
    <row r="39" spans="1:11" ht="15.75" customHeight="1">
      <c r="A39" s="14"/>
      <c r="B39" s="78"/>
      <c r="C39" s="78"/>
      <c r="D39" s="79"/>
      <c r="E39" s="79"/>
      <c r="F39" s="79"/>
      <c r="G39" s="79"/>
      <c r="H39" s="79"/>
      <c r="I39" s="36"/>
      <c r="J39" s="36"/>
      <c r="K39" s="14"/>
    </row>
    <row r="40" spans="1:11" ht="15.75" customHeight="1">
      <c r="A40" s="14"/>
      <c r="B40" s="80" t="s">
        <v>262</v>
      </c>
      <c r="C40" s="80"/>
      <c r="D40" s="79"/>
      <c r="E40" s="79"/>
      <c r="F40" s="79"/>
      <c r="G40" s="79"/>
      <c r="H40" s="79"/>
      <c r="I40" s="36"/>
      <c r="J40" s="36"/>
      <c r="K40" s="14"/>
    </row>
    <row r="41" spans="1:11" ht="15.75" customHeight="1">
      <c r="A41" s="14"/>
      <c r="B41" s="80"/>
      <c r="C41" s="80"/>
      <c r="D41" s="79"/>
      <c r="E41" s="79"/>
      <c r="F41" s="79"/>
      <c r="G41" s="79"/>
      <c r="H41" s="79"/>
      <c r="I41" s="36"/>
      <c r="J41" s="36"/>
      <c r="K41" s="14"/>
    </row>
    <row r="42" spans="1:11" ht="15.75" customHeight="1">
      <c r="A42" s="14"/>
      <c r="B42" s="94" t="s">
        <v>259</v>
      </c>
      <c r="C42" s="807" t="s">
        <v>260</v>
      </c>
      <c r="D42" s="807"/>
      <c r="E42" s="91"/>
      <c r="F42" s="538" t="s">
        <v>261</v>
      </c>
      <c r="G42" s="92"/>
      <c r="H42" s="93"/>
      <c r="I42" s="93"/>
      <c r="J42" s="93"/>
      <c r="K42" s="14"/>
    </row>
    <row r="43" spans="1:11" ht="15.75" customHeight="1">
      <c r="A43" s="14"/>
      <c r="B43" s="81" t="s">
        <v>42</v>
      </c>
      <c r="C43" s="808">
        <f>D31+F31-G9</f>
        <v>0</v>
      </c>
      <c r="D43" s="808"/>
      <c r="E43" s="82"/>
      <c r="F43" s="798"/>
      <c r="G43" s="798"/>
      <c r="H43" s="798"/>
      <c r="I43" s="798"/>
      <c r="J43" s="798"/>
      <c r="K43" s="14"/>
    </row>
    <row r="44" spans="1:11" ht="15.75" customHeight="1">
      <c r="A44" s="14"/>
      <c r="B44" s="81"/>
      <c r="C44" s="537"/>
      <c r="D44" s="537"/>
      <c r="E44" s="82"/>
      <c r="F44" s="800"/>
      <c r="G44" s="800"/>
      <c r="H44" s="800"/>
      <c r="I44" s="800"/>
      <c r="J44" s="800"/>
      <c r="K44" s="14"/>
    </row>
    <row r="45" spans="1:11" ht="15.75" customHeight="1">
      <c r="A45" s="14"/>
      <c r="B45" s="92"/>
      <c r="C45" s="95"/>
      <c r="D45" s="95"/>
      <c r="E45" s="96"/>
      <c r="F45" s="799"/>
      <c r="G45" s="799"/>
      <c r="H45" s="799"/>
      <c r="I45" s="799"/>
      <c r="J45" s="799"/>
      <c r="K45" s="14"/>
    </row>
    <row r="46" spans="1:11" ht="15.75" customHeight="1">
      <c r="A46" s="14"/>
      <c r="B46" s="81" t="s">
        <v>47</v>
      </c>
      <c r="C46" s="808">
        <f>G32-G10</f>
        <v>0</v>
      </c>
      <c r="D46" s="808"/>
      <c r="E46" s="82"/>
      <c r="F46" s="798"/>
      <c r="G46" s="798"/>
      <c r="H46" s="798"/>
      <c r="I46" s="798"/>
      <c r="J46" s="798"/>
      <c r="K46" s="14"/>
    </row>
    <row r="47" spans="1:11" ht="15.75" customHeight="1">
      <c r="A47" s="14"/>
      <c r="B47" s="81"/>
      <c r="C47" s="537"/>
      <c r="D47" s="537"/>
      <c r="E47" s="82"/>
      <c r="F47" s="800"/>
      <c r="G47" s="800"/>
      <c r="H47" s="800"/>
      <c r="I47" s="800"/>
      <c r="J47" s="800"/>
      <c r="K47" s="14"/>
    </row>
    <row r="48" spans="1:11" ht="15.75" customHeight="1">
      <c r="A48" s="14"/>
      <c r="B48" s="81"/>
      <c r="C48" s="537"/>
      <c r="D48" s="537"/>
      <c r="E48" s="82"/>
      <c r="F48" s="800"/>
      <c r="G48" s="800"/>
      <c r="H48" s="800"/>
      <c r="I48" s="800"/>
      <c r="J48" s="800"/>
      <c r="K48" s="14"/>
    </row>
    <row r="49" spans="1:11" ht="15.75" customHeight="1">
      <c r="A49" s="14"/>
      <c r="B49" s="81"/>
      <c r="C49" s="537"/>
      <c r="D49" s="537"/>
      <c r="E49" s="82"/>
      <c r="F49" s="800"/>
      <c r="G49" s="800"/>
      <c r="H49" s="800"/>
      <c r="I49" s="800"/>
      <c r="J49" s="800"/>
      <c r="K49" s="14"/>
    </row>
    <row r="50" spans="1:11" ht="15.75" customHeight="1">
      <c r="A50" s="14"/>
      <c r="B50" s="81"/>
      <c r="C50" s="537"/>
      <c r="D50" s="537"/>
      <c r="E50" s="82"/>
      <c r="F50" s="800"/>
      <c r="G50" s="800"/>
      <c r="H50" s="800"/>
      <c r="I50" s="800"/>
      <c r="J50" s="800"/>
      <c r="K50" s="14"/>
    </row>
    <row r="51" spans="1:11" ht="15.75" customHeight="1">
      <c r="A51" s="14"/>
      <c r="B51" s="92"/>
      <c r="C51" s="95"/>
      <c r="D51" s="95"/>
      <c r="E51" s="96"/>
      <c r="F51" s="799"/>
      <c r="G51" s="799"/>
      <c r="H51" s="799"/>
      <c r="I51" s="799"/>
      <c r="J51" s="799"/>
      <c r="K51" s="14"/>
    </row>
    <row r="52" spans="1:11" ht="15.75" customHeight="1">
      <c r="A52" s="14"/>
      <c r="B52" s="81" t="s">
        <v>107</v>
      </c>
      <c r="C52" s="808">
        <f>D33+F33-G11-G12</f>
        <v>0</v>
      </c>
      <c r="D52" s="808"/>
      <c r="E52" s="82"/>
      <c r="F52" s="798"/>
      <c r="G52" s="798"/>
      <c r="H52" s="798"/>
      <c r="I52" s="798"/>
      <c r="J52" s="798"/>
      <c r="K52" s="14"/>
    </row>
    <row r="53" spans="1:11" ht="15.75" customHeight="1">
      <c r="A53" s="14"/>
      <c r="B53" s="81"/>
      <c r="C53" s="537"/>
      <c r="D53" s="537"/>
      <c r="E53" s="82"/>
      <c r="F53" s="800"/>
      <c r="G53" s="800"/>
      <c r="H53" s="800"/>
      <c r="I53" s="800"/>
      <c r="J53" s="800"/>
      <c r="K53" s="14"/>
    </row>
    <row r="54" spans="1:11" ht="15.75" customHeight="1">
      <c r="A54" s="14"/>
      <c r="B54" s="81"/>
      <c r="C54" s="537"/>
      <c r="D54" s="537"/>
      <c r="E54" s="82"/>
      <c r="F54" s="800"/>
      <c r="G54" s="800"/>
      <c r="H54" s="800"/>
      <c r="I54" s="800"/>
      <c r="J54" s="800"/>
      <c r="K54" s="14"/>
    </row>
    <row r="55" spans="1:11" ht="15.75" customHeight="1">
      <c r="A55" s="14"/>
      <c r="B55" s="81"/>
      <c r="C55" s="537"/>
      <c r="D55" s="537"/>
      <c r="E55" s="82"/>
      <c r="F55" s="800"/>
      <c r="G55" s="800"/>
      <c r="H55" s="800"/>
      <c r="I55" s="800"/>
      <c r="J55" s="800"/>
      <c r="K55" s="14"/>
    </row>
    <row r="56" spans="1:11" ht="15.75" customHeight="1">
      <c r="A56" s="14"/>
      <c r="B56" s="92"/>
      <c r="C56" s="95"/>
      <c r="D56" s="95"/>
      <c r="E56" s="96"/>
      <c r="F56" s="799"/>
      <c r="G56" s="799"/>
      <c r="H56" s="799"/>
      <c r="I56" s="799"/>
      <c r="J56" s="799"/>
      <c r="K56" s="14"/>
    </row>
    <row r="57" spans="1:11" ht="15.75" customHeight="1">
      <c r="A57" s="14"/>
      <c r="B57" s="81" t="s">
        <v>41</v>
      </c>
      <c r="C57" s="808">
        <f>D34+F34-G15</f>
        <v>0</v>
      </c>
      <c r="D57" s="808"/>
      <c r="E57" s="82"/>
      <c r="F57" s="798"/>
      <c r="G57" s="798"/>
      <c r="H57" s="798"/>
      <c r="I57" s="798"/>
      <c r="J57" s="798"/>
      <c r="K57" s="14"/>
    </row>
    <row r="58" spans="1:11" ht="15.75" customHeight="1">
      <c r="A58" s="14"/>
      <c r="B58" s="81"/>
      <c r="C58" s="537"/>
      <c r="D58" s="537"/>
      <c r="E58" s="82"/>
      <c r="F58" s="800"/>
      <c r="G58" s="800"/>
      <c r="H58" s="800"/>
      <c r="I58" s="800"/>
      <c r="J58" s="800"/>
      <c r="K58" s="14"/>
    </row>
    <row r="59" spans="1:11" ht="15.75" customHeight="1">
      <c r="A59" s="14"/>
      <c r="B59" s="81"/>
      <c r="C59" s="537"/>
      <c r="D59" s="537"/>
      <c r="E59" s="82"/>
      <c r="F59" s="800"/>
      <c r="G59" s="800"/>
      <c r="H59" s="800"/>
      <c r="I59" s="800"/>
      <c r="J59" s="800"/>
      <c r="K59" s="14"/>
    </row>
    <row r="60" spans="1:11" ht="15.75" customHeight="1">
      <c r="A60" s="14"/>
      <c r="B60" s="81"/>
      <c r="C60" s="537"/>
      <c r="D60" s="537"/>
      <c r="E60" s="82"/>
      <c r="F60" s="800"/>
      <c r="G60" s="800"/>
      <c r="H60" s="800"/>
      <c r="I60" s="800"/>
      <c r="J60" s="800"/>
      <c r="K60" s="14"/>
    </row>
    <row r="61" spans="1:11" ht="15.75" customHeight="1">
      <c r="A61" s="14"/>
      <c r="B61" s="92"/>
      <c r="C61" s="95"/>
      <c r="D61" s="95"/>
      <c r="E61" s="96"/>
      <c r="F61" s="799"/>
      <c r="G61" s="799"/>
      <c r="H61" s="799"/>
      <c r="I61" s="799"/>
      <c r="J61" s="799"/>
      <c r="K61" s="14"/>
    </row>
    <row r="62" spans="1:11" ht="15.75" customHeight="1">
      <c r="A62" s="14"/>
      <c r="B62" s="81" t="s">
        <v>113</v>
      </c>
      <c r="C62" s="808">
        <f>D35+F35-G16</f>
        <v>0</v>
      </c>
      <c r="D62" s="808"/>
      <c r="E62" s="82"/>
      <c r="F62" s="798"/>
      <c r="G62" s="798"/>
      <c r="H62" s="798"/>
      <c r="I62" s="798"/>
      <c r="J62" s="798"/>
      <c r="K62" s="14"/>
    </row>
    <row r="63" spans="1:11" ht="15.75" customHeight="1">
      <c r="A63" s="14"/>
      <c r="B63" s="92"/>
      <c r="C63" s="92"/>
      <c r="D63" s="97"/>
      <c r="E63" s="96"/>
      <c r="F63" s="799"/>
      <c r="G63" s="799"/>
      <c r="H63" s="799"/>
      <c r="I63" s="799"/>
      <c r="J63" s="799"/>
      <c r="K63" s="14"/>
    </row>
    <row r="64" spans="1:11" ht="15.75" customHeight="1">
      <c r="A64" s="14"/>
      <c r="B64" s="58"/>
      <c r="C64" s="58"/>
      <c r="D64" s="87"/>
      <c r="E64" s="88"/>
      <c r="F64" s="87"/>
      <c r="G64" s="58"/>
      <c r="H64" s="89"/>
      <c r="I64" s="89"/>
      <c r="J64" s="89"/>
      <c r="K64" s="14"/>
    </row>
    <row r="65" spans="1:11" ht="15.75" customHeight="1">
      <c r="A65" s="14"/>
      <c r="B65" s="36" t="s">
        <v>16</v>
      </c>
      <c r="C65" s="855"/>
      <c r="D65" s="855"/>
      <c r="E65" s="855"/>
      <c r="F65" s="14" t="s">
        <v>44</v>
      </c>
      <c r="G65" s="855"/>
      <c r="H65" s="855"/>
      <c r="I65" s="36" t="s">
        <v>17</v>
      </c>
      <c r="K65" s="14"/>
    </row>
    <row r="66" spans="1:11" ht="15.75" customHeight="1">
      <c r="A66" s="14"/>
      <c r="B66" s="36" t="s">
        <v>18</v>
      </c>
      <c r="C66" s="856"/>
      <c r="D66" s="856"/>
      <c r="E66" s="856"/>
      <c r="F66" s="14" t="s">
        <v>18</v>
      </c>
      <c r="G66" s="856"/>
      <c r="H66" s="856"/>
      <c r="I66" s="854"/>
      <c r="J66" s="854"/>
      <c r="K66" s="14"/>
    </row>
    <row r="67" spans="1:11" ht="15.75" customHeight="1">
      <c r="A67" s="14"/>
      <c r="B67" s="85" t="s">
        <v>237</v>
      </c>
      <c r="C67" s="515"/>
      <c r="D67" s="510"/>
      <c r="E67" s="510"/>
      <c r="F67" s="79" t="s">
        <v>237</v>
      </c>
      <c r="G67" s="510"/>
      <c r="H67" s="510"/>
      <c r="I67" s="14"/>
      <c r="K67" s="14"/>
    </row>
    <row r="68" spans="1:11" ht="15.75" customHeight="1">
      <c r="A68" s="14"/>
      <c r="B68" s="14"/>
      <c r="C68" s="14"/>
      <c r="D68" s="14"/>
      <c r="E68" s="340"/>
      <c r="F68" s="14"/>
      <c r="G68" s="14"/>
      <c r="H68" s="14"/>
      <c r="I68" s="340"/>
      <c r="J68" s="14"/>
      <c r="K68" s="14"/>
    </row>
    <row r="69" spans="2:10" ht="13.5" customHeight="1">
      <c r="B69" s="3"/>
      <c r="C69" s="3"/>
      <c r="D69" s="3"/>
      <c r="E69" s="3"/>
      <c r="F69" s="14"/>
      <c r="G69" s="3"/>
      <c r="H69" s="3"/>
      <c r="I69" s="3"/>
      <c r="J69" s="14"/>
    </row>
    <row r="70" spans="2:10" ht="13.5" customHeight="1">
      <c r="B70" s="4"/>
      <c r="C70" s="4"/>
      <c r="D70" s="4"/>
      <c r="E70" s="4"/>
      <c r="F70" s="4"/>
      <c r="G70" s="4"/>
      <c r="H70" s="4"/>
      <c r="I70" s="3"/>
      <c r="J70" s="3"/>
    </row>
    <row r="71" spans="2:10" ht="13.5" customHeight="1">
      <c r="B71" s="3"/>
      <c r="C71" s="3"/>
      <c r="D71" s="3"/>
      <c r="E71" s="3"/>
      <c r="F71" s="3"/>
      <c r="G71" s="3"/>
      <c r="H71" s="3"/>
      <c r="I71" s="3"/>
      <c r="J71" s="3"/>
    </row>
    <row r="72" spans="2:10" ht="13.5" customHeight="1">
      <c r="B72" s="3"/>
      <c r="C72" s="3"/>
      <c r="D72" s="3"/>
      <c r="E72" s="3"/>
      <c r="F72" s="3"/>
      <c r="G72" s="3"/>
      <c r="H72" s="3"/>
      <c r="I72" s="3"/>
      <c r="J72" s="3"/>
    </row>
    <row r="73" spans="2:10" ht="13.5" customHeight="1">
      <c r="B73" s="3"/>
      <c r="C73" s="3"/>
      <c r="D73" s="3"/>
      <c r="E73" s="3"/>
      <c r="F73" s="3"/>
      <c r="G73" s="3"/>
      <c r="H73" s="3"/>
      <c r="I73" s="3"/>
      <c r="J73" s="3"/>
    </row>
    <row r="74" spans="2:10" ht="13.5" customHeight="1">
      <c r="B74" s="3"/>
      <c r="C74" s="3"/>
      <c r="D74" s="3"/>
      <c r="E74" s="3"/>
      <c r="F74" s="3"/>
      <c r="G74" s="3"/>
      <c r="H74" s="3"/>
      <c r="I74" s="3"/>
      <c r="J74" s="3"/>
    </row>
    <row r="75" spans="2:10" ht="13.5" customHeight="1">
      <c r="B75" s="4"/>
      <c r="C75" s="4"/>
      <c r="D75" s="3"/>
      <c r="E75" s="3"/>
      <c r="F75" s="3"/>
      <c r="G75" s="3"/>
      <c r="H75" s="3"/>
      <c r="I75" s="3"/>
      <c r="J75" s="3"/>
    </row>
    <row r="76" spans="2:10" ht="13.5" customHeight="1">
      <c r="B76" s="3"/>
      <c r="C76" s="3"/>
      <c r="D76" s="3"/>
      <c r="E76" s="3"/>
      <c r="F76" s="3"/>
      <c r="G76" s="3"/>
      <c r="H76" s="3"/>
      <c r="I76" s="3"/>
      <c r="J76" s="3"/>
    </row>
    <row r="77" spans="2:10" ht="13.5" customHeight="1">
      <c r="B77" s="3"/>
      <c r="C77" s="3"/>
      <c r="D77" s="3"/>
      <c r="E77" s="3"/>
      <c r="F77" s="3"/>
      <c r="G77" s="3"/>
      <c r="H77" s="3"/>
      <c r="I77" s="3"/>
      <c r="J77" s="3"/>
    </row>
  </sheetData>
  <sheetProtection password="CC33" sheet="1" formatCells="0" insertRows="0"/>
  <protectedRanges>
    <protectedRange sqref="F15:G16" name="Oblast6"/>
    <protectedRange sqref="F9:G14" name="Oblast1"/>
    <protectedRange sqref="C23 C20:C21 D20:H23 I22:J23" name="Oblast2"/>
    <protectedRange sqref="D31:G35" name="Oblast3"/>
    <protectedRange sqref="F43:J63" name="Oblast4"/>
    <protectedRange sqref="C65:I67" name="Oblast6_1"/>
  </protectedRanges>
  <mergeCells count="43">
    <mergeCell ref="B11:D11"/>
    <mergeCell ref="B12:D12"/>
    <mergeCell ref="I66:J66"/>
    <mergeCell ref="G65:H65"/>
    <mergeCell ref="G66:H66"/>
    <mergeCell ref="C65:E65"/>
    <mergeCell ref="C66:E66"/>
    <mergeCell ref="F43:J45"/>
    <mergeCell ref="F52:J56"/>
    <mergeCell ref="B15:D15"/>
    <mergeCell ref="B2:J2"/>
    <mergeCell ref="B4:J4"/>
    <mergeCell ref="B6:D8"/>
    <mergeCell ref="E6:E8"/>
    <mergeCell ref="F6:F7"/>
    <mergeCell ref="G6:G7"/>
    <mergeCell ref="H6:H7"/>
    <mergeCell ref="B9:D9"/>
    <mergeCell ref="B10:D10"/>
    <mergeCell ref="B16:D16"/>
    <mergeCell ref="C23:F23"/>
    <mergeCell ref="B26:J26"/>
    <mergeCell ref="B28:B30"/>
    <mergeCell ref="C28:C30"/>
    <mergeCell ref="E28:G28"/>
    <mergeCell ref="D29:E29"/>
    <mergeCell ref="D30:E30"/>
    <mergeCell ref="D31:E31"/>
    <mergeCell ref="D32:E32"/>
    <mergeCell ref="D33:E33"/>
    <mergeCell ref="D34:E34"/>
    <mergeCell ref="D35:E35"/>
    <mergeCell ref="D36:E36"/>
    <mergeCell ref="F62:J63"/>
    <mergeCell ref="F46:J51"/>
    <mergeCell ref="C20:H21"/>
    <mergeCell ref="C42:D42"/>
    <mergeCell ref="C43:D43"/>
    <mergeCell ref="C46:D46"/>
    <mergeCell ref="C52:D52"/>
    <mergeCell ref="C57:D57"/>
    <mergeCell ref="F57:J61"/>
    <mergeCell ref="C62:D62"/>
  </mergeCell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84"/>
  <sheetViews>
    <sheetView zoomScalePageLayoutView="0" workbookViewId="0" topLeftCell="A7">
      <selection activeCell="B61" sqref="B61"/>
    </sheetView>
  </sheetViews>
  <sheetFormatPr defaultColWidth="9.140625" defaultRowHeight="12.75"/>
  <cols>
    <col min="1" max="1" width="0.9921875" style="0" customWidth="1"/>
    <col min="2" max="2" width="11.140625" style="0" customWidth="1"/>
    <col min="3" max="3" width="59.28125" style="0" customWidth="1"/>
    <col min="4" max="6" width="15.7109375" style="0" customWidth="1"/>
  </cols>
  <sheetData>
    <row r="1" spans="1:8" ht="12.75">
      <c r="A1" s="14"/>
      <c r="B1" s="14"/>
      <c r="C1" s="14"/>
      <c r="D1" s="14"/>
      <c r="E1" s="14"/>
      <c r="F1" s="14"/>
      <c r="G1" s="14"/>
      <c r="H1" s="14"/>
    </row>
    <row r="2" spans="1:12" ht="12.75">
      <c r="A2" s="14"/>
      <c r="B2" s="14"/>
      <c r="C2" s="14"/>
      <c r="D2" s="14"/>
      <c r="E2" s="14"/>
      <c r="F2" s="185" t="s">
        <v>28</v>
      </c>
      <c r="G2" s="14"/>
      <c r="H2" s="14"/>
      <c r="I2" s="3"/>
      <c r="J2" s="3"/>
      <c r="K2" s="3"/>
      <c r="L2" s="3"/>
    </row>
    <row r="3" spans="1:12" ht="12.75">
      <c r="A3" s="14"/>
      <c r="B3" s="14"/>
      <c r="C3" s="14"/>
      <c r="D3" s="14"/>
      <c r="E3" s="14"/>
      <c r="F3" s="185"/>
      <c r="G3" s="14"/>
      <c r="H3" s="14"/>
      <c r="I3" s="3"/>
      <c r="J3" s="3"/>
      <c r="K3" s="3"/>
      <c r="L3" s="3"/>
    </row>
    <row r="4" spans="1:12" ht="12.75">
      <c r="A4" s="14"/>
      <c r="B4" s="14"/>
      <c r="C4" s="14"/>
      <c r="D4" s="14"/>
      <c r="E4" s="14"/>
      <c r="F4" s="185"/>
      <c r="G4" s="14"/>
      <c r="H4" s="14"/>
      <c r="I4" s="3"/>
      <c r="J4" s="3"/>
      <c r="K4" s="3"/>
      <c r="L4" s="3"/>
    </row>
    <row r="5" spans="1:12" ht="18">
      <c r="A5" s="14"/>
      <c r="B5" s="857" t="s">
        <v>77</v>
      </c>
      <c r="C5" s="857"/>
      <c r="D5" s="857"/>
      <c r="E5" s="857"/>
      <c r="F5" s="857"/>
      <c r="G5" s="14"/>
      <c r="H5" s="14"/>
      <c r="I5" s="3"/>
      <c r="J5" s="3"/>
      <c r="K5" s="3"/>
      <c r="L5" s="3"/>
    </row>
    <row r="6" spans="1:12" ht="18">
      <c r="A6" s="14"/>
      <c r="B6" s="186"/>
      <c r="C6" s="186"/>
      <c r="D6" s="186"/>
      <c r="E6" s="186"/>
      <c r="F6" s="186"/>
      <c r="G6" s="14"/>
      <c r="H6" s="14"/>
      <c r="I6" s="3"/>
      <c r="J6" s="3"/>
      <c r="K6" s="3"/>
      <c r="L6" s="3"/>
    </row>
    <row r="7" spans="1:12" ht="13.5" thickBot="1">
      <c r="A7" s="14"/>
      <c r="B7" s="14"/>
      <c r="C7" s="14"/>
      <c r="D7" s="14"/>
      <c r="E7" s="14"/>
      <c r="F7" s="17" t="s">
        <v>162</v>
      </c>
      <c r="G7" s="14"/>
      <c r="H7" s="14"/>
      <c r="I7" s="9"/>
      <c r="J7" s="10"/>
      <c r="K7" s="9"/>
      <c r="L7" s="3"/>
    </row>
    <row r="8" spans="1:12" ht="12.75" customHeight="1" thickBot="1">
      <c r="A8" s="14"/>
      <c r="B8" s="699" t="s">
        <v>238</v>
      </c>
      <c r="C8" s="687"/>
      <c r="D8" s="858" t="s">
        <v>151</v>
      </c>
      <c r="E8" s="859"/>
      <c r="F8" s="860"/>
      <c r="G8" s="187"/>
      <c r="H8" s="187"/>
      <c r="I8" s="10"/>
      <c r="J8" s="10"/>
      <c r="K8" s="10"/>
      <c r="L8" s="3"/>
    </row>
    <row r="9" spans="1:12" ht="12.75" customHeight="1">
      <c r="A9" s="14"/>
      <c r="B9" s="844"/>
      <c r="C9" s="846"/>
      <c r="D9" s="188" t="s">
        <v>61</v>
      </c>
      <c r="E9" s="188" t="s">
        <v>62</v>
      </c>
      <c r="F9" s="188" t="s">
        <v>23</v>
      </c>
      <c r="G9" s="187"/>
      <c r="H9" s="187"/>
      <c r="I9" s="10"/>
      <c r="J9" s="10"/>
      <c r="K9" s="10"/>
      <c r="L9" s="3"/>
    </row>
    <row r="10" spans="1:12" ht="12.75" customHeight="1" thickBot="1">
      <c r="A10" s="14"/>
      <c r="B10" s="701"/>
      <c r="C10" s="703"/>
      <c r="D10" s="189">
        <v>1</v>
      </c>
      <c r="E10" s="189">
        <v>2</v>
      </c>
      <c r="F10" s="189">
        <v>3</v>
      </c>
      <c r="G10" s="187"/>
      <c r="H10" s="190"/>
      <c r="I10" s="11"/>
      <c r="J10" s="11"/>
      <c r="K10" s="11"/>
      <c r="L10" s="3"/>
    </row>
    <row r="11" spans="1:12" ht="12.75" customHeight="1">
      <c r="A11" s="14"/>
      <c r="B11" s="191"/>
      <c r="C11" s="192"/>
      <c r="D11" s="193"/>
      <c r="E11" s="194"/>
      <c r="F11" s="195"/>
      <c r="G11" s="187"/>
      <c r="H11" s="196"/>
      <c r="I11" s="7"/>
      <c r="J11" s="7"/>
      <c r="K11" s="7"/>
      <c r="L11" s="3"/>
    </row>
    <row r="12" spans="1:12" ht="12.75" customHeight="1">
      <c r="A12" s="14"/>
      <c r="B12" s="69" t="s">
        <v>78</v>
      </c>
      <c r="C12" s="197"/>
      <c r="D12" s="461"/>
      <c r="E12" s="198" t="s">
        <v>48</v>
      </c>
      <c r="F12" s="199">
        <f>D12</f>
        <v>0</v>
      </c>
      <c r="G12" s="190"/>
      <c r="H12" s="200"/>
      <c r="I12" s="8"/>
      <c r="J12" s="8"/>
      <c r="K12" s="8"/>
      <c r="L12" s="3"/>
    </row>
    <row r="13" spans="1:12" ht="12.75" customHeight="1">
      <c r="A13" s="14"/>
      <c r="B13" s="201"/>
      <c r="C13" s="160"/>
      <c r="D13" s="202"/>
      <c r="E13" s="203"/>
      <c r="F13" s="203"/>
      <c r="G13" s="196"/>
      <c r="H13" s="196"/>
      <c r="I13" s="8"/>
      <c r="J13" s="8"/>
      <c r="K13" s="7"/>
      <c r="L13" s="3"/>
    </row>
    <row r="14" spans="1:12" ht="12.75" customHeight="1">
      <c r="A14" s="14"/>
      <c r="B14" s="69" t="s">
        <v>299</v>
      </c>
      <c r="C14" s="197"/>
      <c r="D14" s="204">
        <f>'2 - Celkové čerpání - dle vZaZ'!G10</f>
        <v>0</v>
      </c>
      <c r="E14" s="198" t="s">
        <v>48</v>
      </c>
      <c r="F14" s="199">
        <f>D14</f>
        <v>0</v>
      </c>
      <c r="G14" s="200"/>
      <c r="H14" s="196"/>
      <c r="I14" s="7"/>
      <c r="J14" s="7"/>
      <c r="K14" s="7"/>
      <c r="L14" s="3"/>
    </row>
    <row r="15" spans="1:12" ht="12.75" customHeight="1">
      <c r="A15" s="14"/>
      <c r="B15" s="201"/>
      <c r="C15" s="160"/>
      <c r="D15" s="202"/>
      <c r="E15" s="203"/>
      <c r="F15" s="203"/>
      <c r="G15" s="196"/>
      <c r="H15" s="196"/>
      <c r="I15" s="7"/>
      <c r="J15" s="7"/>
      <c r="K15" s="7"/>
      <c r="L15" s="3"/>
    </row>
    <row r="16" spans="1:12" ht="12.75" customHeight="1">
      <c r="A16" s="14"/>
      <c r="B16" s="69" t="s">
        <v>300</v>
      </c>
      <c r="C16" s="197"/>
      <c r="D16" s="205">
        <f>SUM(D17:D22)</f>
        <v>0</v>
      </c>
      <c r="E16" s="204">
        <f>SUM(E17:E22)</f>
        <v>0</v>
      </c>
      <c r="F16" s="199">
        <f>D16+E16</f>
        <v>0</v>
      </c>
      <c r="G16" s="196"/>
      <c r="H16" s="196"/>
      <c r="I16" s="7"/>
      <c r="J16" s="7"/>
      <c r="K16" s="7"/>
      <c r="L16" s="3"/>
    </row>
    <row r="17" spans="1:12" ht="12.75" customHeight="1">
      <c r="A17" s="14"/>
      <c r="B17" s="201" t="s">
        <v>215</v>
      </c>
      <c r="C17" s="160"/>
      <c r="D17" s="206"/>
      <c r="E17" s="207"/>
      <c r="F17" s="208">
        <f aca="true" t="shared" si="0" ref="F17:F22">D17+E17</f>
        <v>0</v>
      </c>
      <c r="G17" s="196"/>
      <c r="H17" s="196"/>
      <c r="I17" s="8"/>
      <c r="J17" s="8"/>
      <c r="K17" s="7"/>
      <c r="L17" s="3"/>
    </row>
    <row r="18" spans="1:12" ht="12.75" customHeight="1">
      <c r="A18" s="14"/>
      <c r="B18" s="864" t="s">
        <v>205</v>
      </c>
      <c r="C18" s="865"/>
      <c r="D18" s="206"/>
      <c r="E18" s="207"/>
      <c r="F18" s="208">
        <f t="shared" si="0"/>
        <v>0</v>
      </c>
      <c r="G18" s="200"/>
      <c r="H18" s="196"/>
      <c r="I18" s="8"/>
      <c r="J18" s="8"/>
      <c r="K18" s="7"/>
      <c r="L18" s="3"/>
    </row>
    <row r="19" spans="1:12" ht="12.75" customHeight="1">
      <c r="A19" s="14"/>
      <c r="B19" s="624" t="s">
        <v>206</v>
      </c>
      <c r="C19" s="626"/>
      <c r="D19" s="206"/>
      <c r="E19" s="207"/>
      <c r="F19" s="208">
        <f t="shared" si="0"/>
        <v>0</v>
      </c>
      <c r="G19" s="196"/>
      <c r="H19" s="196"/>
      <c r="I19" s="8"/>
      <c r="J19" s="8"/>
      <c r="K19" s="7"/>
      <c r="L19" s="3"/>
    </row>
    <row r="20" spans="1:12" ht="12.75" customHeight="1">
      <c r="A20" s="14"/>
      <c r="B20" s="624" t="s">
        <v>207</v>
      </c>
      <c r="C20" s="626"/>
      <c r="D20" s="206"/>
      <c r="E20" s="207"/>
      <c r="F20" s="208">
        <f t="shared" si="0"/>
        <v>0</v>
      </c>
      <c r="G20" s="196"/>
      <c r="H20" s="196"/>
      <c r="I20" s="7"/>
      <c r="J20" s="7"/>
      <c r="K20" s="7"/>
      <c r="L20" s="3"/>
    </row>
    <row r="21" spans="1:12" ht="12.75" customHeight="1">
      <c r="A21" s="14"/>
      <c r="B21" s="209"/>
      <c r="C21" s="210" t="s">
        <v>302</v>
      </c>
      <c r="D21" s="206"/>
      <c r="E21" s="207"/>
      <c r="F21" s="208">
        <f t="shared" si="0"/>
        <v>0</v>
      </c>
      <c r="G21" s="196"/>
      <c r="H21" s="196"/>
      <c r="I21" s="7"/>
      <c r="J21" s="7"/>
      <c r="K21" s="7"/>
      <c r="L21" s="3"/>
    </row>
    <row r="22" spans="1:12" ht="12.75" customHeight="1">
      <c r="A22" s="14"/>
      <c r="B22" s="201"/>
      <c r="C22" s="210"/>
      <c r="D22" s="212"/>
      <c r="E22" s="207"/>
      <c r="F22" s="208">
        <f t="shared" si="0"/>
        <v>0</v>
      </c>
      <c r="G22" s="196"/>
      <c r="H22" s="196"/>
      <c r="I22" s="7"/>
      <c r="J22" s="7"/>
      <c r="K22" s="7"/>
      <c r="L22" s="3"/>
    </row>
    <row r="23" spans="1:12" ht="12.75" customHeight="1">
      <c r="A23" s="14"/>
      <c r="B23" s="69" t="s">
        <v>301</v>
      </c>
      <c r="C23" s="197"/>
      <c r="D23" s="205">
        <f>SUM(D24:D27)</f>
        <v>0</v>
      </c>
      <c r="E23" s="199">
        <f>SUM(E24:E27)</f>
        <v>0</v>
      </c>
      <c r="F23" s="199">
        <f>SUM(F24:F27)</f>
        <v>0</v>
      </c>
      <c r="G23" s="196"/>
      <c r="H23" s="196"/>
      <c r="I23" s="8"/>
      <c r="J23" s="8"/>
      <c r="K23" s="7"/>
      <c r="L23" s="3"/>
    </row>
    <row r="24" spans="1:12" ht="12.75" customHeight="1">
      <c r="A24" s="14"/>
      <c r="B24" s="201" t="s">
        <v>204</v>
      </c>
      <c r="C24" s="210"/>
      <c r="D24" s="206"/>
      <c r="E24" s="207"/>
      <c r="F24" s="208">
        <f>D24+E24</f>
        <v>0</v>
      </c>
      <c r="G24" s="196"/>
      <c r="H24" s="196"/>
      <c r="I24" s="8"/>
      <c r="J24" s="8"/>
      <c r="K24" s="7"/>
      <c r="L24" s="3"/>
    </row>
    <row r="25" spans="1:12" ht="12.75" customHeight="1">
      <c r="A25" s="14"/>
      <c r="B25" s="201"/>
      <c r="C25" s="446"/>
      <c r="D25" s="206"/>
      <c r="E25" s="207"/>
      <c r="F25" s="208">
        <f>D25+E25</f>
        <v>0</v>
      </c>
      <c r="G25" s="196"/>
      <c r="H25" s="196"/>
      <c r="I25" s="8"/>
      <c r="J25" s="8"/>
      <c r="K25" s="7"/>
      <c r="L25" s="3"/>
    </row>
    <row r="26" spans="1:12" ht="12.75" customHeight="1">
      <c r="A26" s="14"/>
      <c r="B26" s="201"/>
      <c r="C26" s="446"/>
      <c r="D26" s="206"/>
      <c r="E26" s="207"/>
      <c r="F26" s="208">
        <f>D26+E26</f>
        <v>0</v>
      </c>
      <c r="G26" s="196"/>
      <c r="H26" s="196"/>
      <c r="I26" s="8"/>
      <c r="J26" s="8"/>
      <c r="K26" s="7"/>
      <c r="L26" s="3"/>
    </row>
    <row r="27" spans="1:12" ht="12.75" customHeight="1">
      <c r="A27" s="14"/>
      <c r="B27" s="201"/>
      <c r="C27" s="210"/>
      <c r="D27" s="206"/>
      <c r="E27" s="207"/>
      <c r="F27" s="208">
        <f>D27+E27</f>
        <v>0</v>
      </c>
      <c r="G27" s="196"/>
      <c r="H27" s="196"/>
      <c r="I27" s="7"/>
      <c r="J27" s="7"/>
      <c r="K27" s="7"/>
      <c r="L27" s="3"/>
    </row>
    <row r="28" spans="1:12" ht="12.75" customHeight="1">
      <c r="A28" s="14"/>
      <c r="B28" s="69" t="s">
        <v>216</v>
      </c>
      <c r="C28" s="197"/>
      <c r="D28" s="205">
        <f>SUM(D29:D34)</f>
        <v>0</v>
      </c>
      <c r="E28" s="211">
        <f>SUM(E29:E34)</f>
        <v>0</v>
      </c>
      <c r="F28" s="199">
        <f>SUM(F29:F34)</f>
        <v>0</v>
      </c>
      <c r="G28" s="14"/>
      <c r="H28" s="196"/>
      <c r="I28" s="12"/>
      <c r="J28" s="12"/>
      <c r="K28" s="7"/>
      <c r="L28" s="3"/>
    </row>
    <row r="29" spans="1:12" ht="12.75" customHeight="1">
      <c r="A29" s="14"/>
      <c r="B29" s="201" t="s">
        <v>204</v>
      </c>
      <c r="C29" s="446"/>
      <c r="D29" s="212"/>
      <c r="E29" s="207"/>
      <c r="F29" s="208">
        <f aca="true" t="shared" si="1" ref="F29:F35">D29+E29</f>
        <v>0</v>
      </c>
      <c r="G29" s="14"/>
      <c r="H29" s="196"/>
      <c r="I29" s="7"/>
      <c r="J29" s="7"/>
      <c r="K29" s="7"/>
      <c r="L29" s="3"/>
    </row>
    <row r="30" spans="1:12" ht="12.75" customHeight="1">
      <c r="A30" s="14"/>
      <c r="B30" s="201"/>
      <c r="C30" s="210"/>
      <c r="D30" s="212"/>
      <c r="E30" s="207"/>
      <c r="F30" s="208">
        <f t="shared" si="1"/>
        <v>0</v>
      </c>
      <c r="G30" s="14"/>
      <c r="H30" s="196"/>
      <c r="I30" s="7"/>
      <c r="J30" s="7"/>
      <c r="K30" s="7"/>
      <c r="L30" s="3"/>
    </row>
    <row r="31" spans="1:12" ht="12.75" customHeight="1">
      <c r="A31" s="14"/>
      <c r="B31" s="201"/>
      <c r="C31" s="446"/>
      <c r="D31" s="212"/>
      <c r="E31" s="207"/>
      <c r="F31" s="208">
        <f t="shared" si="1"/>
        <v>0</v>
      </c>
      <c r="G31" s="14"/>
      <c r="H31" s="196"/>
      <c r="I31" s="7"/>
      <c r="J31" s="7"/>
      <c r="K31" s="7"/>
      <c r="L31" s="3"/>
    </row>
    <row r="32" spans="1:12" ht="12.75" customHeight="1">
      <c r="A32" s="14"/>
      <c r="B32" s="201"/>
      <c r="C32" s="210"/>
      <c r="D32" s="212"/>
      <c r="E32" s="207"/>
      <c r="F32" s="208">
        <f t="shared" si="1"/>
        <v>0</v>
      </c>
      <c r="G32" s="14"/>
      <c r="H32" s="196"/>
      <c r="I32" s="7"/>
      <c r="J32" s="7"/>
      <c r="K32" s="7"/>
      <c r="L32" s="3"/>
    </row>
    <row r="33" spans="1:12" ht="12.75" customHeight="1">
      <c r="A33" s="14"/>
      <c r="B33" s="201"/>
      <c r="C33" s="210"/>
      <c r="D33" s="212"/>
      <c r="E33" s="207"/>
      <c r="F33" s="208">
        <f t="shared" si="1"/>
        <v>0</v>
      </c>
      <c r="G33" s="14"/>
      <c r="H33" s="196"/>
      <c r="I33" s="7"/>
      <c r="J33" s="7"/>
      <c r="K33" s="7"/>
      <c r="L33" s="3"/>
    </row>
    <row r="34" spans="1:12" ht="12.75" customHeight="1" thickBot="1">
      <c r="A34" s="14"/>
      <c r="B34" s="213"/>
      <c r="C34" s="214"/>
      <c r="D34" s="215"/>
      <c r="E34" s="216"/>
      <c r="F34" s="208">
        <f t="shared" si="1"/>
        <v>0</v>
      </c>
      <c r="G34" s="196"/>
      <c r="H34" s="196"/>
      <c r="I34" s="7" t="str">
        <f>IF(F66=0," ",(H34/F66))</f>
        <v> </v>
      </c>
      <c r="J34" s="3"/>
      <c r="K34" s="3"/>
      <c r="L34" s="3"/>
    </row>
    <row r="35" spans="1:12" ht="12.75" customHeight="1" thickBot="1">
      <c r="A35" s="14"/>
      <c r="B35" s="145" t="s">
        <v>23</v>
      </c>
      <c r="C35" s="217"/>
      <c r="D35" s="218">
        <f>D12+D14+D16+D23+D28</f>
        <v>0</v>
      </c>
      <c r="E35" s="219">
        <f>E16+E23+E28</f>
        <v>0</v>
      </c>
      <c r="F35" s="220">
        <f t="shared" si="1"/>
        <v>0</v>
      </c>
      <c r="G35" s="221" t="str">
        <f>IF(H28=0," ",(K28/H28))</f>
        <v> </v>
      </c>
      <c r="H35" s="196"/>
      <c r="I35" s="7"/>
      <c r="J35" s="3"/>
      <c r="K35" s="3"/>
      <c r="L35" s="3"/>
    </row>
    <row r="36" spans="1:12" ht="12.75" customHeight="1">
      <c r="A36" s="14"/>
      <c r="B36" s="222"/>
      <c r="C36" s="222"/>
      <c r="D36" s="223"/>
      <c r="E36" s="223"/>
      <c r="F36" s="223"/>
      <c r="G36" s="221"/>
      <c r="H36" s="196"/>
      <c r="I36" s="7"/>
      <c r="J36" s="3"/>
      <c r="K36" s="3"/>
      <c r="L36" s="3"/>
    </row>
    <row r="37" spans="1:12" ht="12.75" customHeight="1" thickBot="1">
      <c r="A37" s="14"/>
      <c r="B37" s="14"/>
      <c r="C37" s="14"/>
      <c r="D37" s="14"/>
      <c r="E37" s="14"/>
      <c r="F37" s="14"/>
      <c r="G37" s="14"/>
      <c r="H37" s="14"/>
      <c r="I37" s="3"/>
      <c r="J37" s="3"/>
      <c r="K37" s="3"/>
      <c r="L37" s="3"/>
    </row>
    <row r="38" spans="1:12" ht="12.75" customHeight="1" thickBot="1">
      <c r="A38" s="14"/>
      <c r="B38" s="861" t="s">
        <v>115</v>
      </c>
      <c r="C38" s="862"/>
      <c r="D38" s="862"/>
      <c r="E38" s="863"/>
      <c r="F38" s="159">
        <f>'2 - Celkové čerpání - dle vZaZ'!E26</f>
        <v>0</v>
      </c>
      <c r="G38" s="14"/>
      <c r="H38" s="14"/>
      <c r="I38" s="3"/>
      <c r="J38" s="3"/>
      <c r="K38" s="3"/>
      <c r="L38" s="3"/>
    </row>
    <row r="39" spans="1:12" ht="12.75" customHeight="1" thickBot="1">
      <c r="A39" s="14"/>
      <c r="B39" s="861" t="s">
        <v>208</v>
      </c>
      <c r="C39" s="862"/>
      <c r="D39" s="862"/>
      <c r="E39" s="863"/>
      <c r="F39" s="159">
        <f>D14+D16-D20+D23</f>
        <v>0</v>
      </c>
      <c r="G39" s="14"/>
      <c r="H39" s="14"/>
      <c r="I39" s="3"/>
      <c r="J39" s="3"/>
      <c r="K39" s="3"/>
      <c r="L39" s="3"/>
    </row>
    <row r="40" spans="1:12" ht="12.75" customHeight="1" thickBot="1">
      <c r="A40" s="14"/>
      <c r="B40" s="861" t="s">
        <v>234</v>
      </c>
      <c r="C40" s="862"/>
      <c r="D40" s="862"/>
      <c r="E40" s="863"/>
      <c r="F40" s="468">
        <f>F39-F38</f>
        <v>0</v>
      </c>
      <c r="G40" s="14"/>
      <c r="H40" s="14"/>
      <c r="I40" s="3"/>
      <c r="J40" s="3"/>
      <c r="K40" s="3"/>
      <c r="L40" s="3"/>
    </row>
    <row r="41" spans="1:12" ht="12.75" customHeight="1">
      <c r="A41" s="14"/>
      <c r="B41" s="35"/>
      <c r="C41" s="35"/>
      <c r="D41" s="14"/>
      <c r="E41" s="14"/>
      <c r="F41" s="14"/>
      <c r="G41" s="14"/>
      <c r="H41" s="14"/>
      <c r="I41" s="3"/>
      <c r="J41" s="3"/>
      <c r="K41" s="3"/>
      <c r="L41" s="3"/>
    </row>
    <row r="42" spans="1:12" ht="12.75" customHeight="1">
      <c r="A42" s="14"/>
      <c r="B42" s="35" t="s">
        <v>232</v>
      </c>
      <c r="C42" s="35"/>
      <c r="D42" s="14"/>
      <c r="E42" s="14"/>
      <c r="F42" s="14"/>
      <c r="G42" s="14"/>
      <c r="H42" s="14"/>
      <c r="I42" s="3"/>
      <c r="J42" s="3"/>
      <c r="K42" s="3"/>
      <c r="L42" s="3"/>
    </row>
    <row r="43" spans="1:12" ht="12.75" customHeight="1">
      <c r="A43" s="14"/>
      <c r="B43" s="224"/>
      <c r="C43" s="224"/>
      <c r="D43" s="83"/>
      <c r="E43" s="83"/>
      <c r="F43" s="83"/>
      <c r="G43" s="14"/>
      <c r="H43" s="14"/>
      <c r="I43" s="3"/>
      <c r="J43" s="3"/>
      <c r="K43" s="3"/>
      <c r="L43" s="3"/>
    </row>
    <row r="44" spans="1:12" ht="12.75" customHeight="1">
      <c r="A44" s="14"/>
      <c r="B44" s="224"/>
      <c r="C44" s="224"/>
      <c r="D44" s="83"/>
      <c r="E44" s="83"/>
      <c r="F44" s="83"/>
      <c r="G44" s="14"/>
      <c r="H44" s="14"/>
      <c r="I44" s="3"/>
      <c r="J44" s="3"/>
      <c r="K44" s="3"/>
      <c r="L44" s="3"/>
    </row>
    <row r="45" spans="1:12" ht="12.75" customHeight="1">
      <c r="A45" s="14"/>
      <c r="B45" s="224"/>
      <c r="C45" s="224"/>
      <c r="D45" s="83"/>
      <c r="E45" s="83"/>
      <c r="F45" s="83"/>
      <c r="G45" s="14"/>
      <c r="H45" s="14"/>
      <c r="I45" s="3"/>
      <c r="J45" s="3"/>
      <c r="K45" s="3"/>
      <c r="L45" s="3"/>
    </row>
    <row r="46" spans="1:12" ht="12.75" customHeight="1">
      <c r="A46" s="14"/>
      <c r="B46" s="224"/>
      <c r="C46" s="224"/>
      <c r="D46" s="83"/>
      <c r="E46" s="83"/>
      <c r="F46" s="83"/>
      <c r="G46" s="14"/>
      <c r="H46" s="14"/>
      <c r="I46" s="3"/>
      <c r="J46" s="3"/>
      <c r="K46" s="3"/>
      <c r="L46" s="3"/>
    </row>
    <row r="47" spans="1:12" ht="12.75" customHeight="1">
      <c r="A47" s="14"/>
      <c r="B47" s="224"/>
      <c r="C47" s="224"/>
      <c r="D47" s="83"/>
      <c r="E47" s="83"/>
      <c r="F47" s="83"/>
      <c r="G47" s="14"/>
      <c r="H47" s="14"/>
      <c r="I47" s="3"/>
      <c r="J47" s="3"/>
      <c r="K47" s="3"/>
      <c r="L47" s="3"/>
    </row>
    <row r="48" spans="1:12" ht="12.75" customHeight="1">
      <c r="A48" s="14"/>
      <c r="B48" s="224"/>
      <c r="C48" s="224"/>
      <c r="D48" s="83"/>
      <c r="E48" s="83"/>
      <c r="F48" s="83"/>
      <c r="G48" s="14"/>
      <c r="H48" s="14"/>
      <c r="I48" s="3"/>
      <c r="J48" s="3"/>
      <c r="K48" s="3"/>
      <c r="L48" s="3"/>
    </row>
    <row r="49" spans="1:12" ht="12.75" customHeight="1">
      <c r="A49" s="14"/>
      <c r="B49" s="224"/>
      <c r="C49" s="224"/>
      <c r="D49" s="83"/>
      <c r="E49" s="83"/>
      <c r="F49" s="83"/>
      <c r="G49" s="14"/>
      <c r="H49" s="14"/>
      <c r="I49" s="3"/>
      <c r="J49" s="3"/>
      <c r="K49" s="3"/>
      <c r="L49" s="3"/>
    </row>
    <row r="50" spans="1:12" ht="12.75" customHeight="1">
      <c r="A50" s="14"/>
      <c r="B50" s="224"/>
      <c r="C50" s="224"/>
      <c r="D50" s="83"/>
      <c r="E50" s="83"/>
      <c r="F50" s="83"/>
      <c r="G50" s="14"/>
      <c r="H50" s="14"/>
      <c r="I50" s="3"/>
      <c r="J50" s="3"/>
      <c r="K50" s="3"/>
      <c r="L50" s="3"/>
    </row>
    <row r="51" spans="1:12" ht="12.75" customHeight="1">
      <c r="A51" s="14"/>
      <c r="B51" s="224"/>
      <c r="C51" s="224"/>
      <c r="D51" s="83"/>
      <c r="E51" s="83"/>
      <c r="F51" s="83"/>
      <c r="G51" s="14"/>
      <c r="H51" s="14"/>
      <c r="I51" s="3"/>
      <c r="J51" s="3"/>
      <c r="K51" s="3"/>
      <c r="L51" s="3"/>
    </row>
    <row r="52" spans="1:12" ht="12.75" customHeight="1">
      <c r="A52" s="14"/>
      <c r="B52" s="224"/>
      <c r="C52" s="224"/>
      <c r="D52" s="83"/>
      <c r="E52" s="83"/>
      <c r="F52" s="83"/>
      <c r="G52" s="14"/>
      <c r="H52" s="14"/>
      <c r="I52" s="3"/>
      <c r="J52" s="3"/>
      <c r="K52" s="3"/>
      <c r="L52" s="3"/>
    </row>
    <row r="53" spans="1:12" ht="12.75" customHeight="1">
      <c r="A53" s="14"/>
      <c r="B53" s="224"/>
      <c r="C53" s="224"/>
      <c r="D53" s="83"/>
      <c r="E53" s="83"/>
      <c r="F53" s="83"/>
      <c r="G53" s="14"/>
      <c r="H53" s="14"/>
      <c r="I53" s="3"/>
      <c r="J53" s="3"/>
      <c r="K53" s="3"/>
      <c r="L53" s="3"/>
    </row>
    <row r="54" spans="1:12" ht="12.75" customHeight="1">
      <c r="A54" s="14"/>
      <c r="B54" s="224"/>
      <c r="C54" s="224"/>
      <c r="D54" s="83"/>
      <c r="E54" s="83"/>
      <c r="F54" s="83"/>
      <c r="G54" s="14"/>
      <c r="H54" s="14"/>
      <c r="I54" s="3"/>
      <c r="J54" s="3"/>
      <c r="K54" s="3"/>
      <c r="L54" s="3"/>
    </row>
    <row r="55" spans="1:12" ht="12.75" customHeight="1">
      <c r="A55" s="14"/>
      <c r="B55" s="224"/>
      <c r="C55" s="224"/>
      <c r="D55" s="83"/>
      <c r="E55" s="83"/>
      <c r="F55" s="83"/>
      <c r="G55" s="14"/>
      <c r="H55" s="14"/>
      <c r="I55" s="3"/>
      <c r="J55" s="3"/>
      <c r="K55" s="3"/>
      <c r="L55" s="3"/>
    </row>
    <row r="56" spans="1:12" ht="12.75" customHeight="1">
      <c r="A56" s="14"/>
      <c r="B56" s="14"/>
      <c r="C56" s="14"/>
      <c r="D56" s="14"/>
      <c r="E56" s="14"/>
      <c r="F56" s="14"/>
      <c r="G56" s="14"/>
      <c r="H56" s="14"/>
      <c r="I56" s="3"/>
      <c r="J56" s="3"/>
      <c r="K56" s="3"/>
      <c r="L56" s="3"/>
    </row>
    <row r="57" spans="1:12" ht="12.75" customHeight="1">
      <c r="A57" s="14"/>
      <c r="B57" s="225" t="s">
        <v>26</v>
      </c>
      <c r="C57" s="225"/>
      <c r="D57" s="14"/>
      <c r="E57" s="14"/>
      <c r="F57" s="14"/>
      <c r="G57" s="14"/>
      <c r="H57" s="14"/>
      <c r="I57" s="3"/>
      <c r="J57" s="3"/>
      <c r="K57" s="3"/>
      <c r="L57" s="3"/>
    </row>
    <row r="58" spans="1:12" ht="12.75" customHeight="1">
      <c r="A58" s="14"/>
      <c r="B58" s="14" t="s">
        <v>264</v>
      </c>
      <c r="C58" s="14"/>
      <c r="D58" s="56"/>
      <c r="E58" s="56"/>
      <c r="F58" s="56"/>
      <c r="G58" s="14"/>
      <c r="H58" s="14"/>
      <c r="I58" s="3"/>
      <c r="J58" s="3"/>
      <c r="K58" s="3"/>
      <c r="L58" s="3"/>
    </row>
    <row r="59" spans="1:12" ht="12.75" customHeight="1">
      <c r="A59" s="14"/>
      <c r="B59" s="14" t="s">
        <v>209</v>
      </c>
      <c r="C59" s="14"/>
      <c r="D59" s="14"/>
      <c r="E59" s="79"/>
      <c r="F59" s="14"/>
      <c r="G59" s="14"/>
      <c r="H59" s="14"/>
      <c r="I59" s="3"/>
      <c r="J59" s="3"/>
      <c r="K59" s="3"/>
      <c r="L59" s="3"/>
    </row>
    <row r="60" spans="1:12" ht="12.75" customHeight="1">
      <c r="A60" s="14"/>
      <c r="B60" s="14" t="s">
        <v>342</v>
      </c>
      <c r="C60" s="14"/>
      <c r="D60" s="103"/>
      <c r="E60" s="103"/>
      <c r="F60" s="141"/>
      <c r="G60" s="14"/>
      <c r="H60" s="14"/>
      <c r="I60" s="3"/>
      <c r="J60" s="3"/>
      <c r="K60" s="3"/>
      <c r="L60" s="3"/>
    </row>
    <row r="61" spans="1:12" ht="12.75" customHeight="1">
      <c r="A61" s="14"/>
      <c r="B61" s="14"/>
      <c r="C61" s="14"/>
      <c r="D61" s="103"/>
      <c r="E61" s="103"/>
      <c r="F61" s="141"/>
      <c r="G61" s="14"/>
      <c r="H61" s="14"/>
      <c r="I61" s="3"/>
      <c r="J61" s="3"/>
      <c r="K61" s="3"/>
      <c r="L61" s="3"/>
    </row>
    <row r="62" spans="1:12" ht="12.75" customHeight="1">
      <c r="A62" s="14"/>
      <c r="B62" s="14"/>
      <c r="C62" s="14"/>
      <c r="D62" s="103"/>
      <c r="E62" s="103"/>
      <c r="F62" s="141"/>
      <c r="G62" s="14"/>
      <c r="H62" s="14"/>
      <c r="I62" s="3"/>
      <c r="J62" s="3"/>
      <c r="K62" s="3"/>
      <c r="L62" s="3"/>
    </row>
    <row r="63" spans="1:12" ht="12.75" customHeight="1">
      <c r="A63" s="14"/>
      <c r="B63" s="14"/>
      <c r="C63" s="14"/>
      <c r="D63" s="103"/>
      <c r="E63" s="103"/>
      <c r="F63" s="141"/>
      <c r="G63" s="14"/>
      <c r="H63" s="14"/>
      <c r="I63" s="3"/>
      <c r="J63" s="3"/>
      <c r="K63" s="3"/>
      <c r="L63" s="3"/>
    </row>
    <row r="64" spans="1:12" ht="12.75" customHeight="1">
      <c r="A64" s="14"/>
      <c r="B64" s="14"/>
      <c r="C64" s="14"/>
      <c r="D64" s="103"/>
      <c r="E64" s="103"/>
      <c r="F64" s="141"/>
      <c r="G64" s="14"/>
      <c r="H64" s="14"/>
      <c r="I64" s="3"/>
      <c r="J64" s="3"/>
      <c r="K64" s="3"/>
      <c r="L64" s="3"/>
    </row>
    <row r="65" spans="1:12" ht="12.75" customHeight="1">
      <c r="A65" s="14"/>
      <c r="B65" s="14"/>
      <c r="C65" s="14"/>
      <c r="D65" s="103"/>
      <c r="E65" s="103"/>
      <c r="F65" s="141"/>
      <c r="G65" s="14"/>
      <c r="H65" s="14"/>
      <c r="I65" s="3"/>
      <c r="J65" s="3"/>
      <c r="K65" s="3"/>
      <c r="L65" s="3"/>
    </row>
    <row r="66" spans="1:12" ht="12.75" customHeight="1">
      <c r="A66" s="14"/>
      <c r="B66" s="14"/>
      <c r="C66" s="14"/>
      <c r="D66" s="14"/>
      <c r="E66" s="14"/>
      <c r="F66" s="141"/>
      <c r="G66" s="196" t="str">
        <f>IF(H29=0," ",(K29/H29))</f>
        <v> </v>
      </c>
      <c r="H66" s="14"/>
      <c r="I66" s="3"/>
      <c r="J66" s="3"/>
      <c r="K66" s="3"/>
      <c r="L66" s="3"/>
    </row>
    <row r="67" spans="1:12" ht="12.75" customHeight="1">
      <c r="A67" s="14"/>
      <c r="B67" s="14"/>
      <c r="C67" s="14"/>
      <c r="D67" s="14"/>
      <c r="E67" s="14"/>
      <c r="F67" s="14"/>
      <c r="G67" s="14"/>
      <c r="H67" s="14"/>
      <c r="I67" s="3"/>
      <c r="J67" s="3"/>
      <c r="K67" s="3"/>
      <c r="L67" s="3"/>
    </row>
    <row r="68" spans="1:12" ht="12.75" customHeight="1">
      <c r="A68" s="14"/>
      <c r="B68" s="36" t="s">
        <v>16</v>
      </c>
      <c r="C68" s="30"/>
      <c r="D68" s="14" t="s">
        <v>44</v>
      </c>
      <c r="E68" s="29"/>
      <c r="F68" s="36" t="s">
        <v>17</v>
      </c>
      <c r="G68" s="14"/>
      <c r="H68" s="14"/>
      <c r="I68" s="3"/>
      <c r="J68" s="3"/>
      <c r="K68" s="3"/>
      <c r="L68" s="3"/>
    </row>
    <row r="69" spans="1:12" ht="12.75" customHeight="1">
      <c r="A69" s="14"/>
      <c r="B69" s="36" t="s">
        <v>18</v>
      </c>
      <c r="C69" s="438"/>
      <c r="D69" s="14" t="s">
        <v>18</v>
      </c>
      <c r="E69" s="438"/>
      <c r="F69" s="367"/>
      <c r="G69" s="14"/>
      <c r="H69" s="14"/>
      <c r="I69" s="3"/>
      <c r="J69" s="3"/>
      <c r="K69" s="3"/>
      <c r="L69" s="3"/>
    </row>
    <row r="70" spans="1:12" ht="12.75" customHeight="1">
      <c r="A70" s="14"/>
      <c r="B70" s="36"/>
      <c r="C70" s="14"/>
      <c r="D70" s="14"/>
      <c r="E70" s="14"/>
      <c r="F70" s="14"/>
      <c r="G70" s="14"/>
      <c r="H70" s="14"/>
      <c r="I70" s="3"/>
      <c r="J70" s="3"/>
      <c r="K70" s="3"/>
      <c r="L70" s="3"/>
    </row>
    <row r="71" spans="1:12" ht="12.75" customHeight="1">
      <c r="A71" s="14"/>
      <c r="B71" s="85" t="s">
        <v>237</v>
      </c>
      <c r="C71" s="226"/>
      <c r="D71" s="79" t="s">
        <v>237</v>
      </c>
      <c r="E71" s="86"/>
      <c r="F71" s="14"/>
      <c r="G71" s="14"/>
      <c r="H71" s="14"/>
      <c r="I71" s="3"/>
      <c r="J71" s="3"/>
      <c r="K71" s="3"/>
      <c r="L71" s="3"/>
    </row>
    <row r="72" spans="1:12" ht="12.75" customHeight="1">
      <c r="A72" s="14"/>
      <c r="B72" s="14"/>
      <c r="C72" s="14"/>
      <c r="D72" s="14"/>
      <c r="E72" s="14"/>
      <c r="F72" s="14"/>
      <c r="G72" s="14"/>
      <c r="H72" s="14"/>
      <c r="I72" s="3"/>
      <c r="J72" s="3"/>
      <c r="K72" s="3"/>
      <c r="L72" s="3"/>
    </row>
    <row r="73" spans="1:12" ht="12.75" customHeight="1">
      <c r="A73" s="14"/>
      <c r="B73" s="14"/>
      <c r="C73" s="14"/>
      <c r="D73" s="14"/>
      <c r="E73" s="14"/>
      <c r="F73" s="14"/>
      <c r="G73" s="14"/>
      <c r="H73" s="14"/>
      <c r="I73" s="3"/>
      <c r="J73" s="3"/>
      <c r="K73" s="3"/>
      <c r="L73" s="3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3"/>
      <c r="J74" s="3"/>
      <c r="K74" s="3"/>
      <c r="L74" s="3"/>
    </row>
    <row r="75" spans="1:12" ht="12.75">
      <c r="A75" s="14"/>
      <c r="B75" s="14"/>
      <c r="C75" s="14"/>
      <c r="D75" s="14"/>
      <c r="E75" s="227"/>
      <c r="F75" s="14"/>
      <c r="G75" s="14"/>
      <c r="H75" s="14"/>
      <c r="I75" s="3"/>
      <c r="J75" s="3"/>
      <c r="K75" s="3"/>
      <c r="L75" s="3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3"/>
      <c r="J76" s="3"/>
      <c r="K76" s="3"/>
      <c r="L76" s="3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3"/>
      <c r="J77" s="3"/>
      <c r="K77" s="3"/>
      <c r="L77" s="3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3"/>
      <c r="J78" s="3"/>
      <c r="K78" s="3"/>
      <c r="L78" s="3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3"/>
      <c r="J79" s="3"/>
      <c r="K79" s="3"/>
      <c r="L79" s="3"/>
    </row>
    <row r="80" spans="2:12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</sheetData>
  <sheetProtection password="CC33" sheet="1" formatCells="0" insertRows="0"/>
  <protectedRanges>
    <protectedRange sqref="F69" name="Oblast9"/>
    <protectedRange sqref="E68:E69" name="Oblast8"/>
    <protectedRange sqref="C68:C69" name="Oblast7"/>
    <protectedRange sqref="D12" name="Oblast1"/>
    <protectedRange sqref="D17:E22" name="Oblast2"/>
    <protectedRange sqref="C21:C22" name="Oblast3"/>
    <protectedRange sqref="C24:E27" name="Oblast4"/>
    <protectedRange sqref="C29:E34" name="Oblast5"/>
    <protectedRange sqref="B43:F55" name="Oblast6"/>
  </protectedRanges>
  <mergeCells count="9">
    <mergeCell ref="B5:F5"/>
    <mergeCell ref="D8:F8"/>
    <mergeCell ref="B39:E39"/>
    <mergeCell ref="B38:E38"/>
    <mergeCell ref="B40:E40"/>
    <mergeCell ref="B8:C10"/>
    <mergeCell ref="B18:C18"/>
    <mergeCell ref="B19:C19"/>
    <mergeCell ref="B20:C20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84"/>
  <sheetViews>
    <sheetView workbookViewId="0" topLeftCell="A1">
      <selection activeCell="I11" sqref="I11"/>
    </sheetView>
  </sheetViews>
  <sheetFormatPr defaultColWidth="9.140625" defaultRowHeight="12.75"/>
  <cols>
    <col min="1" max="1" width="0.85546875" style="0" customWidth="1"/>
    <col min="2" max="2" width="31.140625" style="0" customWidth="1"/>
    <col min="3" max="3" width="8.421875" style="0" customWidth="1"/>
    <col min="4" max="7" width="18.7109375" style="0" customWidth="1"/>
    <col min="8" max="9" width="10.8515625" style="0" customWidth="1"/>
  </cols>
  <sheetData>
    <row r="1" spans="1:9" ht="19.5" customHeight="1">
      <c r="A1" s="14"/>
      <c r="B1" s="103"/>
      <c r="C1" s="103"/>
      <c r="D1" s="14"/>
      <c r="E1" s="14"/>
      <c r="F1" s="14"/>
      <c r="G1" s="26" t="s">
        <v>87</v>
      </c>
      <c r="H1" s="14"/>
      <c r="I1" s="14"/>
    </row>
    <row r="2" spans="1:9" ht="19.5" customHeight="1">
      <c r="A2" s="14"/>
      <c r="B2" s="872" t="s">
        <v>74</v>
      </c>
      <c r="C2" s="872"/>
      <c r="D2" s="872"/>
      <c r="E2" s="872"/>
      <c r="F2" s="872"/>
      <c r="G2" s="872"/>
      <c r="H2" s="104"/>
      <c r="I2" s="104"/>
    </row>
    <row r="3" spans="1:9" ht="19.5" customHeight="1">
      <c r="A3" s="14"/>
      <c r="B3" s="104"/>
      <c r="C3" s="104"/>
      <c r="D3" s="104"/>
      <c r="E3" s="104"/>
      <c r="F3" s="104"/>
      <c r="G3" s="105"/>
      <c r="H3" s="105"/>
      <c r="I3" s="105"/>
    </row>
    <row r="4" spans="1:9" ht="19.5" customHeight="1">
      <c r="A4" s="14"/>
      <c r="B4" s="104"/>
      <c r="C4" s="104"/>
      <c r="D4" s="104"/>
      <c r="E4" s="104"/>
      <c r="F4" s="104"/>
      <c r="G4" s="105"/>
      <c r="H4" s="105"/>
      <c r="I4" s="105"/>
    </row>
    <row r="5" spans="1:9" ht="19.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9.5" customHeight="1">
      <c r="A6" s="14"/>
      <c r="B6" s="871" t="s">
        <v>63</v>
      </c>
      <c r="C6" s="871"/>
      <c r="D6" s="871"/>
      <c r="E6" s="106"/>
      <c r="F6" s="106"/>
      <c r="G6" s="107"/>
      <c r="H6" s="107"/>
      <c r="I6" s="107"/>
    </row>
    <row r="7" spans="1:9" ht="19.5" customHeight="1" thickBot="1">
      <c r="A7" s="14"/>
      <c r="B7" s="108"/>
      <c r="C7" s="108"/>
      <c r="D7" s="17"/>
      <c r="E7" s="17"/>
      <c r="F7" s="17" t="s">
        <v>162</v>
      </c>
      <c r="G7" s="107"/>
      <c r="H7" s="107"/>
      <c r="I7" s="107"/>
    </row>
    <row r="8" spans="1:9" ht="19.5" customHeight="1" thickBot="1">
      <c r="A8" s="14"/>
      <c r="B8" s="109" t="s">
        <v>29</v>
      </c>
      <c r="C8" s="110"/>
      <c r="D8" s="111"/>
      <c r="E8" s="112"/>
      <c r="F8" s="113"/>
      <c r="G8" s="114"/>
      <c r="H8" s="107"/>
      <c r="I8" s="107"/>
    </row>
    <row r="9" spans="1:9" ht="19.5" customHeight="1">
      <c r="A9" s="14"/>
      <c r="B9" s="462" t="s">
        <v>292</v>
      </c>
      <c r="C9" s="115"/>
      <c r="D9" s="116"/>
      <c r="E9" s="117"/>
      <c r="F9" s="118">
        <f>'2 - Celkové čerpání - dle vZaZ'!G28</f>
        <v>0</v>
      </c>
      <c r="G9" s="107"/>
      <c r="H9" s="107"/>
      <c r="I9" s="107"/>
    </row>
    <row r="10" spans="1:9" ht="19.5" customHeight="1" thickBot="1">
      <c r="A10" s="14"/>
      <c r="B10" s="119" t="s">
        <v>30</v>
      </c>
      <c r="C10" s="120"/>
      <c r="D10" s="121"/>
      <c r="E10" s="122"/>
      <c r="F10" s="123"/>
      <c r="G10" s="107"/>
      <c r="H10" s="107"/>
      <c r="I10" s="107"/>
    </row>
    <row r="11" spans="1:9" ht="19.5" customHeight="1" thickBot="1">
      <c r="A11" s="14"/>
      <c r="B11" s="463" t="s">
        <v>293</v>
      </c>
      <c r="C11" s="129"/>
      <c r="D11" s="130"/>
      <c r="E11" s="122"/>
      <c r="F11" s="123"/>
      <c r="G11" s="107"/>
      <c r="H11" s="107"/>
      <c r="I11" s="107"/>
    </row>
    <row r="12" spans="1:9" ht="19.5" customHeight="1" thickBot="1">
      <c r="A12" s="14"/>
      <c r="B12" s="124" t="s">
        <v>152</v>
      </c>
      <c r="C12" s="125"/>
      <c r="D12" s="126"/>
      <c r="E12" s="127"/>
      <c r="F12" s="128">
        <f>F9+F10+F11</f>
        <v>0</v>
      </c>
      <c r="G12" s="107"/>
      <c r="H12" s="107"/>
      <c r="I12" s="107"/>
    </row>
    <row r="13" spans="1:9" ht="19.5" customHeight="1" thickBot="1">
      <c r="A13" s="14"/>
      <c r="B13" s="131" t="s">
        <v>153</v>
      </c>
      <c r="C13" s="132"/>
      <c r="D13" s="133"/>
      <c r="E13" s="127"/>
      <c r="F13" s="134">
        <f>F12-F11</f>
        <v>0</v>
      </c>
      <c r="G13" s="107"/>
      <c r="H13" s="107"/>
      <c r="I13" s="107"/>
    </row>
    <row r="14" spans="1:9" ht="19.5" customHeight="1">
      <c r="A14" s="14"/>
      <c r="B14" s="135" t="s">
        <v>263</v>
      </c>
      <c r="C14" s="136"/>
      <c r="D14" s="137"/>
      <c r="E14" s="117"/>
      <c r="F14" s="138">
        <f>SUM(F16:F18)</f>
        <v>0</v>
      </c>
      <c r="G14" s="107"/>
      <c r="H14" s="107"/>
      <c r="I14" s="107"/>
    </row>
    <row r="15" spans="1:9" ht="19.5" customHeight="1">
      <c r="A15" s="14"/>
      <c r="B15" s="139" t="s">
        <v>79</v>
      </c>
      <c r="C15" s="140"/>
      <c r="D15" s="141"/>
      <c r="E15" s="142"/>
      <c r="F15" s="143"/>
      <c r="G15" s="107"/>
      <c r="H15" s="107"/>
      <c r="I15" s="107"/>
    </row>
    <row r="16" spans="1:9" ht="19.5" customHeight="1">
      <c r="A16" s="14"/>
      <c r="B16" s="881" t="s">
        <v>80</v>
      </c>
      <c r="C16" s="882"/>
      <c r="D16" s="882"/>
      <c r="E16" s="883"/>
      <c r="F16" s="144"/>
      <c r="G16" s="107"/>
      <c r="H16" s="107"/>
      <c r="I16" s="107"/>
    </row>
    <row r="17" spans="1:9" ht="19.5" customHeight="1">
      <c r="A17" s="14"/>
      <c r="B17" s="875" t="s">
        <v>81</v>
      </c>
      <c r="C17" s="876"/>
      <c r="D17" s="876"/>
      <c r="E17" s="877"/>
      <c r="F17" s="144"/>
      <c r="G17" s="107"/>
      <c r="H17" s="107"/>
      <c r="I17" s="107"/>
    </row>
    <row r="18" spans="1:9" ht="19.5" customHeight="1" thickBot="1">
      <c r="A18" s="14"/>
      <c r="B18" s="878"/>
      <c r="C18" s="879"/>
      <c r="D18" s="879"/>
      <c r="E18" s="880"/>
      <c r="F18" s="123"/>
      <c r="G18" s="107"/>
      <c r="H18" s="107"/>
      <c r="I18" s="107"/>
    </row>
    <row r="19" spans="1:9" ht="19.5" customHeight="1" thickBot="1">
      <c r="A19" s="14"/>
      <c r="B19" s="145" t="s">
        <v>31</v>
      </c>
      <c r="C19" s="146"/>
      <c r="D19" s="126"/>
      <c r="E19" s="147"/>
      <c r="F19" s="128">
        <f>F13+F14</f>
        <v>0</v>
      </c>
      <c r="G19" s="14"/>
      <c r="H19" s="14"/>
      <c r="I19" s="14"/>
    </row>
    <row r="20" spans="1:9" ht="19.5" customHeight="1">
      <c r="A20" s="14"/>
      <c r="B20" s="148"/>
      <c r="C20" s="148"/>
      <c r="D20" s="141"/>
      <c r="E20" s="141"/>
      <c r="F20" s="141"/>
      <c r="G20" s="14"/>
      <c r="H20" s="14"/>
      <c r="I20" s="14"/>
    </row>
    <row r="21" spans="1:9" ht="19.5" customHeight="1">
      <c r="A21" s="14"/>
      <c r="B21" s="148"/>
      <c r="C21" s="148"/>
      <c r="D21" s="141"/>
      <c r="E21" s="141"/>
      <c r="F21" s="141"/>
      <c r="G21" s="14"/>
      <c r="H21" s="14"/>
      <c r="I21" s="14"/>
    </row>
    <row r="22" spans="1:9" ht="19.5" customHeight="1">
      <c r="A22" s="14"/>
      <c r="B22" s="871" t="s">
        <v>64</v>
      </c>
      <c r="C22" s="871"/>
      <c r="D22" s="871"/>
      <c r="E22" s="669"/>
      <c r="F22" s="106"/>
      <c r="G22" s="107"/>
      <c r="H22" s="107"/>
      <c r="I22" s="107"/>
    </row>
    <row r="23" spans="1:9" ht="19.5" customHeight="1" thickBot="1">
      <c r="A23" s="14"/>
      <c r="B23" s="149"/>
      <c r="C23" s="149"/>
      <c r="D23" s="17"/>
      <c r="E23" s="17"/>
      <c r="F23" s="17" t="s">
        <v>162</v>
      </c>
      <c r="G23" s="107"/>
      <c r="H23" s="107"/>
      <c r="I23" s="107"/>
    </row>
    <row r="24" spans="1:9" ht="19.5" customHeight="1" thickBot="1">
      <c r="A24" s="14"/>
      <c r="B24" s="150" t="s">
        <v>13</v>
      </c>
      <c r="C24" s="151"/>
      <c r="D24" s="152"/>
      <c r="E24" s="153"/>
      <c r="F24" s="154"/>
      <c r="G24" s="107"/>
      <c r="H24" s="107"/>
      <c r="I24" s="107"/>
    </row>
    <row r="25" spans="1:9" ht="19.5" customHeight="1" thickBot="1">
      <c r="A25" s="14"/>
      <c r="B25" s="155" t="s">
        <v>32</v>
      </c>
      <c r="C25" s="156"/>
      <c r="D25" s="157"/>
      <c r="E25" s="158"/>
      <c r="F25" s="159">
        <f>SUM(F27:F29)</f>
        <v>0</v>
      </c>
      <c r="G25" s="107"/>
      <c r="H25" s="107"/>
      <c r="I25" s="107"/>
    </row>
    <row r="26" spans="1:9" ht="19.5" customHeight="1">
      <c r="A26" s="14"/>
      <c r="B26" s="139" t="s">
        <v>33</v>
      </c>
      <c r="C26" s="140"/>
      <c r="D26" s="79"/>
      <c r="E26" s="160"/>
      <c r="F26" s="99"/>
      <c r="G26" s="107"/>
      <c r="H26" s="107"/>
      <c r="I26" s="107"/>
    </row>
    <row r="27" spans="1:9" ht="19.5" customHeight="1">
      <c r="A27" s="160"/>
      <c r="B27" s="139" t="s">
        <v>34</v>
      </c>
      <c r="C27" s="140"/>
      <c r="D27" s="79"/>
      <c r="E27" s="160"/>
      <c r="F27" s="161"/>
      <c r="G27" s="107"/>
      <c r="H27" s="107"/>
      <c r="I27" s="107"/>
    </row>
    <row r="28" spans="1:9" ht="19.5" customHeight="1">
      <c r="A28" s="160"/>
      <c r="B28" s="139" t="s">
        <v>35</v>
      </c>
      <c r="C28" s="140"/>
      <c r="D28" s="79"/>
      <c r="E28" s="160"/>
      <c r="F28" s="161"/>
      <c r="G28" s="107"/>
      <c r="H28" s="107"/>
      <c r="I28" s="107"/>
    </row>
    <row r="29" spans="1:9" ht="19.5" customHeight="1" thickBot="1">
      <c r="A29" s="14"/>
      <c r="B29" s="162" t="s">
        <v>114</v>
      </c>
      <c r="C29" s="129"/>
      <c r="D29" s="16"/>
      <c r="E29" s="163"/>
      <c r="F29" s="164"/>
      <c r="G29" s="107"/>
      <c r="H29" s="107"/>
      <c r="I29" s="14"/>
    </row>
    <row r="30" spans="1:9" ht="19.5" customHeight="1">
      <c r="A30" s="14"/>
      <c r="B30" s="165"/>
      <c r="C30" s="165"/>
      <c r="D30" s="166"/>
      <c r="E30" s="166"/>
      <c r="F30" s="166"/>
      <c r="G30" s="107"/>
      <c r="H30" s="107"/>
      <c r="I30" s="107"/>
    </row>
    <row r="31" spans="1:9" ht="19.5" customHeight="1">
      <c r="A31" s="14"/>
      <c r="B31" s="165"/>
      <c r="C31" s="165"/>
      <c r="D31" s="166"/>
      <c r="E31" s="166"/>
      <c r="F31" s="166"/>
      <c r="G31" s="107"/>
      <c r="H31" s="107"/>
      <c r="I31" s="107"/>
    </row>
    <row r="32" spans="1:9" ht="19.5" customHeight="1">
      <c r="A32" s="14"/>
      <c r="B32" s="871" t="s">
        <v>65</v>
      </c>
      <c r="C32" s="871"/>
      <c r="D32" s="871"/>
      <c r="E32" s="871"/>
      <c r="F32" s="871"/>
      <c r="G32" s="871"/>
      <c r="H32" s="871"/>
      <c r="I32" s="871"/>
    </row>
    <row r="33" spans="1:9" ht="19.5" customHeight="1" thickBot="1">
      <c r="A33" s="14"/>
      <c r="B33" s="149"/>
      <c r="C33" s="149"/>
      <c r="D33" s="35"/>
      <c r="E33" s="35"/>
      <c r="F33" s="35"/>
      <c r="G33" s="17" t="s">
        <v>162</v>
      </c>
      <c r="H33" s="107"/>
      <c r="I33" s="14"/>
    </row>
    <row r="34" spans="1:9" ht="19.5" customHeight="1">
      <c r="A34" s="14"/>
      <c r="B34" s="868" t="s">
        <v>13</v>
      </c>
      <c r="C34" s="660" t="s">
        <v>188</v>
      </c>
      <c r="D34" s="873" t="s">
        <v>147</v>
      </c>
      <c r="E34" s="873" t="s">
        <v>148</v>
      </c>
      <c r="F34" s="873" t="s">
        <v>154</v>
      </c>
      <c r="G34" s="866" t="s">
        <v>102</v>
      </c>
      <c r="H34" s="14"/>
      <c r="I34" s="14"/>
    </row>
    <row r="35" spans="1:9" ht="19.5" customHeight="1">
      <c r="A35" s="14"/>
      <c r="B35" s="869"/>
      <c r="C35" s="869"/>
      <c r="D35" s="874"/>
      <c r="E35" s="874"/>
      <c r="F35" s="874" t="s">
        <v>37</v>
      </c>
      <c r="G35" s="867" t="s">
        <v>36</v>
      </c>
      <c r="H35" s="14"/>
      <c r="I35" s="14"/>
    </row>
    <row r="36" spans="1:9" ht="39" customHeight="1">
      <c r="A36" s="14"/>
      <c r="B36" s="869"/>
      <c r="C36" s="869"/>
      <c r="D36" s="874"/>
      <c r="E36" s="874"/>
      <c r="F36" s="874" t="s">
        <v>39</v>
      </c>
      <c r="G36" s="867" t="s">
        <v>40</v>
      </c>
      <c r="H36" s="14"/>
      <c r="I36" s="14"/>
    </row>
    <row r="37" spans="1:9" ht="19.5" customHeight="1" thickBot="1">
      <c r="A37" s="14"/>
      <c r="B37" s="870"/>
      <c r="C37" s="870"/>
      <c r="D37" s="169">
        <v>1</v>
      </c>
      <c r="E37" s="169">
        <v>2</v>
      </c>
      <c r="F37" s="169">
        <v>3</v>
      </c>
      <c r="G37" s="169" t="s">
        <v>105</v>
      </c>
      <c r="H37" s="14"/>
      <c r="I37" s="14"/>
    </row>
    <row r="38" spans="1:9" ht="19.5" customHeight="1">
      <c r="A38" s="14"/>
      <c r="B38" s="170" t="s">
        <v>42</v>
      </c>
      <c r="C38" s="66">
        <v>411</v>
      </c>
      <c r="D38" s="171">
        <f>'6 - Peněžní fondy '!F9</f>
        <v>0</v>
      </c>
      <c r="E38" s="118">
        <f>'6 - Peněžní fondy '!G9</f>
        <v>0</v>
      </c>
      <c r="F38" s="172"/>
      <c r="G38" s="173">
        <f>E38+F38</f>
        <v>0</v>
      </c>
      <c r="H38" s="14"/>
      <c r="I38" s="14"/>
    </row>
    <row r="39" spans="1:9" ht="19.5" customHeight="1">
      <c r="A39" s="14"/>
      <c r="B39" s="174" t="s">
        <v>43</v>
      </c>
      <c r="C39" s="68">
        <v>412</v>
      </c>
      <c r="D39" s="175">
        <f>'6 - Peněžní fondy '!F10</f>
        <v>0</v>
      </c>
      <c r="E39" s="175">
        <f>'6 - Peněžní fondy '!G10</f>
        <v>0</v>
      </c>
      <c r="F39" s="176"/>
      <c r="G39" s="177">
        <f>E39+F39</f>
        <v>0</v>
      </c>
      <c r="H39" s="14"/>
      <c r="I39" s="14"/>
    </row>
    <row r="40" spans="1:9" ht="19.5" customHeight="1">
      <c r="A40" s="14"/>
      <c r="B40" s="174" t="s">
        <v>107</v>
      </c>
      <c r="C40" s="68">
        <v>413.414</v>
      </c>
      <c r="D40" s="175">
        <f>'6 - Peněžní fondy '!F11+'6 - Peněžní fondy '!F12</f>
        <v>0</v>
      </c>
      <c r="E40" s="175">
        <f>'6 - Peněžní fondy '!G11+'6 - Peněžní fondy '!G12</f>
        <v>0</v>
      </c>
      <c r="F40" s="176"/>
      <c r="G40" s="178">
        <f>E40+F40</f>
        <v>0</v>
      </c>
      <c r="H40" s="14"/>
      <c r="I40" s="14"/>
    </row>
    <row r="41" spans="1:9" ht="19.5" customHeight="1">
      <c r="A41" s="14"/>
      <c r="B41" s="179" t="s">
        <v>41</v>
      </c>
      <c r="C41" s="70">
        <v>416</v>
      </c>
      <c r="D41" s="175">
        <f>'6 - Peněžní fondy '!F15</f>
        <v>0</v>
      </c>
      <c r="E41" s="175">
        <f>'6 - Peněžní fondy '!G15</f>
        <v>0</v>
      </c>
      <c r="F41" s="180"/>
      <c r="G41" s="178">
        <f>E41+F41</f>
        <v>0</v>
      </c>
      <c r="H41" s="14"/>
      <c r="I41" s="14"/>
    </row>
    <row r="42" spans="1:9" ht="19.5" customHeight="1" thickBot="1">
      <c r="A42" s="14"/>
      <c r="B42" s="181" t="s">
        <v>113</v>
      </c>
      <c r="C42" s="72">
        <v>419</v>
      </c>
      <c r="D42" s="175">
        <f>'6 - Peněžní fondy '!F16</f>
        <v>0</v>
      </c>
      <c r="E42" s="175">
        <f>'6 - Peněžní fondy '!G16</f>
        <v>0</v>
      </c>
      <c r="F42" s="182"/>
      <c r="G42" s="183">
        <f>E42+F42</f>
        <v>0</v>
      </c>
      <c r="H42" s="14"/>
      <c r="I42" s="14"/>
    </row>
    <row r="43" spans="1:9" ht="19.5" customHeight="1" thickBot="1">
      <c r="A43" s="14"/>
      <c r="B43" s="124" t="s">
        <v>23</v>
      </c>
      <c r="C43" s="125"/>
      <c r="D43" s="159">
        <f>SUM(D38:D42)</f>
        <v>0</v>
      </c>
      <c r="E43" s="159">
        <f>SUM(E38:E42)</f>
        <v>0</v>
      </c>
      <c r="F43" s="159">
        <f>SUM(F38:F42)</f>
        <v>0</v>
      </c>
      <c r="G43" s="159">
        <f>SUM(G38:G42)</f>
        <v>0</v>
      </c>
      <c r="H43" s="14"/>
      <c r="I43" s="14"/>
    </row>
    <row r="44" spans="1:9" ht="19.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9.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9.5" customHeight="1">
      <c r="A46" s="14"/>
      <c r="B46" s="36" t="s">
        <v>16</v>
      </c>
      <c r="C46" s="651"/>
      <c r="D46" s="652"/>
      <c r="E46" s="14" t="s">
        <v>44</v>
      </c>
      <c r="F46" s="29"/>
      <c r="G46" s="36" t="s">
        <v>17</v>
      </c>
      <c r="H46" s="184"/>
      <c r="I46" s="184"/>
    </row>
    <row r="47" spans="1:9" ht="19.5" customHeight="1">
      <c r="A47" s="14"/>
      <c r="B47" s="36" t="s">
        <v>18</v>
      </c>
      <c r="C47" s="654"/>
      <c r="D47" s="654"/>
      <c r="E47" s="14" t="s">
        <v>18</v>
      </c>
      <c r="F47" s="438"/>
      <c r="G47" s="367"/>
      <c r="H47" s="14"/>
      <c r="I47" s="14"/>
    </row>
    <row r="48" spans="1:9" ht="19.5" customHeight="1">
      <c r="A48" s="14"/>
      <c r="B48" s="36"/>
      <c r="C48" s="14"/>
      <c r="D48" s="14"/>
      <c r="E48" s="14"/>
      <c r="F48" s="14"/>
      <c r="G48" s="14"/>
      <c r="H48" s="14"/>
      <c r="I48" s="14"/>
    </row>
    <row r="49" spans="1:9" ht="19.5" customHeight="1">
      <c r="A49" s="14"/>
      <c r="B49" s="85" t="s">
        <v>237</v>
      </c>
      <c r="C49" s="595"/>
      <c r="D49" s="595"/>
      <c r="E49" s="79" t="s">
        <v>237</v>
      </c>
      <c r="F49" s="86"/>
      <c r="G49" s="14"/>
      <c r="H49" s="14"/>
      <c r="I49" s="14"/>
    </row>
    <row r="50" spans="1:9" ht="19.5" customHeight="1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9.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9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9.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9.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9.5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9.5" customHeigh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9.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9.5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9.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9.5" customHeigh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9.5" customHeigh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9.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9.5" customHeigh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9.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9.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9.5" customHeight="1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9.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9.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9.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9.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9.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9.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9.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9.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9.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9.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9.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9.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9.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9.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9.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9.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9.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9.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 password="CC33" sheet="1"/>
  <protectedRanges>
    <protectedRange sqref="B17:E18" name="Oblast7"/>
    <protectedRange sqref="F10:F11" name="Oblast1"/>
    <protectedRange sqref="B17:E18" name="Oblast2"/>
    <protectedRange sqref="F16:F18" name="Oblast3"/>
    <protectedRange sqref="F27:F29" name="Oblast4"/>
    <protectedRange sqref="F38:F42" name="Oblast5"/>
    <protectedRange sqref="C46:D47" name="Oblast6"/>
    <protectedRange sqref="F46:G47" name="Oblast8"/>
  </protectedRanges>
  <mergeCells count="16">
    <mergeCell ref="F34:F36"/>
    <mergeCell ref="B17:E17"/>
    <mergeCell ref="B18:E18"/>
    <mergeCell ref="B16:E16"/>
    <mergeCell ref="C46:D46"/>
    <mergeCell ref="C47:D47"/>
    <mergeCell ref="G34:G36"/>
    <mergeCell ref="B34:B37"/>
    <mergeCell ref="B22:E22"/>
    <mergeCell ref="C34:C37"/>
    <mergeCell ref="B2:G2"/>
    <mergeCell ref="C49:D49"/>
    <mergeCell ref="B6:D6"/>
    <mergeCell ref="B32:I32"/>
    <mergeCell ref="D34:D36"/>
    <mergeCell ref="E34:E36"/>
  </mergeCells>
  <printOptions horizontalCentered="1" verticalCentered="1"/>
  <pageMargins left="0.35433070866141736" right="0.2755905511811024" top="0.35433070866141736" bottom="0.1968503937007874" header="0.35433070866141736" footer="0.196850393700787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48"/>
  <sheetViews>
    <sheetView workbookViewId="0" topLeftCell="A19">
      <selection activeCell="C51" sqref="C51"/>
    </sheetView>
  </sheetViews>
  <sheetFormatPr defaultColWidth="9.140625" defaultRowHeight="12.75"/>
  <cols>
    <col min="1" max="1" width="0.42578125" style="0" customWidth="1"/>
    <col min="2" max="2" width="2.57421875" style="0" customWidth="1"/>
    <col min="3" max="3" width="70.7109375" style="0" customWidth="1"/>
    <col min="4" max="5" width="16.7109375" style="0" customWidth="1"/>
    <col min="6" max="6" width="24.7109375" style="0" customWidth="1"/>
    <col min="7" max="7" width="16.7109375" style="0" customWidth="1"/>
    <col min="8" max="8" width="9.28125" style="0" customWidth="1"/>
  </cols>
  <sheetData>
    <row r="1" spans="2:10" ht="12" customHeight="1">
      <c r="B1" s="303"/>
      <c r="C1" s="56"/>
      <c r="D1" s="14"/>
      <c r="E1" s="14"/>
      <c r="F1" s="14"/>
      <c r="G1" s="17" t="s">
        <v>20</v>
      </c>
      <c r="I1" s="14"/>
      <c r="J1" s="14"/>
    </row>
    <row r="2" spans="2:10" ht="15.75" customHeight="1">
      <c r="B2" s="655" t="s">
        <v>128</v>
      </c>
      <c r="C2" s="655"/>
      <c r="D2" s="655"/>
      <c r="E2" s="655"/>
      <c r="F2" s="655"/>
      <c r="G2" s="655"/>
      <c r="H2" s="14"/>
      <c r="I2" s="14"/>
      <c r="J2" s="14"/>
    </row>
    <row r="3" spans="2:10" ht="18.75" customHeight="1">
      <c r="B3" s="656" t="s">
        <v>132</v>
      </c>
      <c r="C3" s="656"/>
      <c r="D3" s="656"/>
      <c r="E3" s="656"/>
      <c r="F3" s="656"/>
      <c r="G3" s="656"/>
      <c r="H3" s="14"/>
      <c r="I3" s="14"/>
      <c r="J3" s="14"/>
    </row>
    <row r="4" spans="2:10" ht="12" customHeight="1" thickBot="1">
      <c r="B4" s="79"/>
      <c r="C4" s="14"/>
      <c r="D4" s="14"/>
      <c r="E4" s="17"/>
      <c r="F4" s="14"/>
      <c r="G4" s="466" t="s">
        <v>303</v>
      </c>
      <c r="H4" s="14"/>
      <c r="I4" s="14"/>
      <c r="J4" s="14"/>
    </row>
    <row r="5" spans="2:10" ht="26.25" customHeight="1" thickBot="1">
      <c r="B5" s="665" t="s">
        <v>67</v>
      </c>
      <c r="C5" s="658" t="s">
        <v>13</v>
      </c>
      <c r="D5" s="660" t="s">
        <v>198</v>
      </c>
      <c r="E5" s="660" t="s">
        <v>156</v>
      </c>
      <c r="F5" s="663" t="s">
        <v>177</v>
      </c>
      <c r="G5" s="664"/>
      <c r="H5" s="14"/>
      <c r="I5" s="14"/>
      <c r="J5" s="14"/>
    </row>
    <row r="6" spans="2:10" ht="26.25" customHeight="1" thickBot="1">
      <c r="B6" s="666"/>
      <c r="C6" s="659"/>
      <c r="D6" s="662"/>
      <c r="E6" s="661"/>
      <c r="F6" s="320" t="s">
        <v>88</v>
      </c>
      <c r="G6" s="306" t="s">
        <v>162</v>
      </c>
      <c r="H6" s="14"/>
      <c r="I6" s="14"/>
      <c r="J6" s="14"/>
    </row>
    <row r="7" spans="2:10" ht="12" customHeight="1" thickBot="1">
      <c r="B7" s="662"/>
      <c r="C7" s="229" t="s">
        <v>14</v>
      </c>
      <c r="D7" s="154">
        <v>1</v>
      </c>
      <c r="E7" s="229">
        <v>2</v>
      </c>
      <c r="F7" s="229">
        <v>3</v>
      </c>
      <c r="G7" s="368">
        <v>4</v>
      </c>
      <c r="H7" s="14"/>
      <c r="I7" s="14"/>
      <c r="J7" s="14"/>
    </row>
    <row r="8" spans="2:10" ht="12.75" customHeight="1">
      <c r="B8" s="20">
        <v>1</v>
      </c>
      <c r="C8" s="369" t="s">
        <v>130</v>
      </c>
      <c r="D8" s="370">
        <f>D9+D12+D13+D15+D14</f>
        <v>0</v>
      </c>
      <c r="E8" s="370">
        <f>E9+E12+E13+E15+E14</f>
        <v>0</v>
      </c>
      <c r="F8" s="371" t="s">
        <v>174</v>
      </c>
      <c r="G8" s="372">
        <f>E8-D8</f>
        <v>0</v>
      </c>
      <c r="H8" s="14"/>
      <c r="I8" s="14"/>
      <c r="J8" s="14"/>
    </row>
    <row r="9" spans="2:10" ht="12.75" customHeight="1">
      <c r="B9" s="18">
        <v>2</v>
      </c>
      <c r="C9" s="373" t="s">
        <v>200</v>
      </c>
      <c r="D9" s="374">
        <f>D10+D11</f>
        <v>0</v>
      </c>
      <c r="E9" s="374">
        <f>E10+E11</f>
        <v>0</v>
      </c>
      <c r="F9" s="375"/>
      <c r="G9" s="376"/>
      <c r="H9" s="14"/>
      <c r="I9" s="14"/>
      <c r="J9" s="14"/>
    </row>
    <row r="10" spans="2:10" ht="12.75" customHeight="1">
      <c r="B10" s="21">
        <v>3</v>
      </c>
      <c r="C10" s="377" t="s">
        <v>304</v>
      </c>
      <c r="D10" s="378">
        <f>'2.1 - Hodnocení N+V ze SR'!D12</f>
        <v>0</v>
      </c>
      <c r="E10" s="374">
        <f>'2.1 - Hodnocení N+V ze SR'!E12+'2.2 - Hodnocení N+V mimo SR'!E14</f>
        <v>0</v>
      </c>
      <c r="F10" s="379" t="s">
        <v>185</v>
      </c>
      <c r="G10" s="380">
        <f>'2.1 - Hodnocení N+V ze SR'!G12</f>
        <v>0</v>
      </c>
      <c r="H10" s="14"/>
      <c r="I10" s="14"/>
      <c r="J10" s="14"/>
    </row>
    <row r="11" spans="2:10" ht="12.75" customHeight="1">
      <c r="B11" s="22">
        <v>4</v>
      </c>
      <c r="C11" s="381" t="s">
        <v>305</v>
      </c>
      <c r="D11" s="378">
        <f>'2.1 - Hodnocení N+V ze SR'!D13</f>
        <v>0</v>
      </c>
      <c r="E11" s="374">
        <f>'2.1 - Hodnocení N+V ze SR'!E13+'2.2 - Hodnocení N+V mimo SR'!E15</f>
        <v>0</v>
      </c>
      <c r="F11" s="377"/>
      <c r="G11" s="382"/>
      <c r="H11" s="14"/>
      <c r="I11" s="14"/>
      <c r="J11" s="14"/>
    </row>
    <row r="12" spans="2:10" ht="12.75" customHeight="1">
      <c r="B12" s="18">
        <v>5</v>
      </c>
      <c r="C12" s="381" t="s">
        <v>306</v>
      </c>
      <c r="D12" s="378">
        <f>'2.1 - Hodnocení N+V ze SR'!D14</f>
        <v>0</v>
      </c>
      <c r="E12" s="374">
        <f>'2.1 - Hodnocení N+V ze SR'!E14+'2.2 - Hodnocení N+V mimo SR'!E16</f>
        <v>0</v>
      </c>
      <c r="F12" s="377"/>
      <c r="G12" s="383"/>
      <c r="H12" s="14"/>
      <c r="I12" s="14"/>
      <c r="J12" s="14"/>
    </row>
    <row r="13" spans="2:10" ht="12.75" customHeight="1">
      <c r="B13" s="21">
        <v>6</v>
      </c>
      <c r="C13" s="377" t="s">
        <v>310</v>
      </c>
      <c r="D13" s="378">
        <f>'2.1 - Hodnocení N+V ze SR'!D15</f>
        <v>0</v>
      </c>
      <c r="E13" s="374">
        <f>'2.1 - Hodnocení N+V ze SR'!E15+'2.2 - Hodnocení N+V mimo SR'!E17</f>
        <v>0</v>
      </c>
      <c r="F13" s="377"/>
      <c r="G13" s="383"/>
      <c r="H13" s="14"/>
      <c r="I13" s="14"/>
      <c r="J13" s="14"/>
    </row>
    <row r="14" spans="2:10" ht="12.75" customHeight="1">
      <c r="B14" s="21">
        <v>7</v>
      </c>
      <c r="C14" s="377" t="s">
        <v>311</v>
      </c>
      <c r="D14" s="378">
        <f>'2.1 - Hodnocení N+V ze SR'!D16</f>
        <v>0</v>
      </c>
      <c r="E14" s="374">
        <f>'2.1 - Hodnocení N+V ze SR'!E16+'2.2 - Hodnocení N+V mimo SR'!E18</f>
        <v>0</v>
      </c>
      <c r="F14" s="377"/>
      <c r="G14" s="383"/>
      <c r="H14" s="14"/>
      <c r="I14" s="14"/>
      <c r="J14" s="14"/>
    </row>
    <row r="15" spans="2:10" ht="12.75" customHeight="1">
      <c r="B15" s="21">
        <v>8</v>
      </c>
      <c r="C15" s="377" t="s">
        <v>159</v>
      </c>
      <c r="D15" s="378">
        <f>'2.1 - Hodnocení N+V ze SR'!D17</f>
        <v>0</v>
      </c>
      <c r="E15" s="374">
        <f>'2.1 - Hodnocení N+V ze SR'!E17+'2.2 - Hodnocení N+V mimo SR'!E19</f>
        <v>0</v>
      </c>
      <c r="F15" s="377" t="s">
        <v>233</v>
      </c>
      <c r="G15" s="374">
        <f>'2.1 - Hodnocení N+V ze SR'!G17+'2.2 - Hodnocení N+V mimo SR'!G19</f>
        <v>0</v>
      </c>
      <c r="H15" s="14"/>
      <c r="I15" s="14"/>
      <c r="J15" s="14"/>
    </row>
    <row r="16" spans="2:10" ht="12.75" customHeight="1">
      <c r="B16" s="21">
        <v>9</v>
      </c>
      <c r="C16" s="377"/>
      <c r="D16" s="384"/>
      <c r="E16" s="385"/>
      <c r="F16" s="381"/>
      <c r="G16" s="376"/>
      <c r="H16" s="14"/>
      <c r="I16" s="14"/>
      <c r="J16" s="14"/>
    </row>
    <row r="17" spans="2:10" ht="12.75" customHeight="1">
      <c r="B17" s="22">
        <v>10</v>
      </c>
      <c r="C17" s="386" t="s">
        <v>134</v>
      </c>
      <c r="D17" s="378">
        <f>'2.1 - Hodnocení N+V ze SR'!D19</f>
        <v>0</v>
      </c>
      <c r="E17" s="374">
        <f>E18+E26+E27</f>
        <v>0</v>
      </c>
      <c r="F17" s="381"/>
      <c r="G17" s="376"/>
      <c r="H17" s="14"/>
      <c r="I17" s="14"/>
      <c r="J17" s="14"/>
    </row>
    <row r="18" spans="2:10" ht="12.75" customHeight="1">
      <c r="B18" s="18">
        <v>11</v>
      </c>
      <c r="C18" s="387" t="s">
        <v>173</v>
      </c>
      <c r="D18" s="388" t="s">
        <v>48</v>
      </c>
      <c r="E18" s="374">
        <f>E19</f>
        <v>0</v>
      </c>
      <c r="F18" s="377"/>
      <c r="G18" s="382"/>
      <c r="H18" s="14"/>
      <c r="I18" s="14"/>
      <c r="J18" s="14"/>
    </row>
    <row r="19" spans="2:10" ht="12.75" customHeight="1">
      <c r="B19" s="22">
        <v>12</v>
      </c>
      <c r="C19" s="387" t="s">
        <v>181</v>
      </c>
      <c r="D19" s="388" t="s">
        <v>48</v>
      </c>
      <c r="E19" s="374">
        <f>SUM(E20:E25)</f>
        <v>0</v>
      </c>
      <c r="F19" s="389"/>
      <c r="G19" s="390"/>
      <c r="H19" s="14"/>
      <c r="I19" s="14"/>
      <c r="J19" s="14"/>
    </row>
    <row r="20" spans="2:10" ht="12.75" customHeight="1">
      <c r="B20" s="22">
        <v>13</v>
      </c>
      <c r="C20" s="387" t="s">
        <v>172</v>
      </c>
      <c r="D20" s="388" t="s">
        <v>48</v>
      </c>
      <c r="E20" s="374">
        <f>'2.1 - Hodnocení N+V ze SR'!E22</f>
        <v>0</v>
      </c>
      <c r="F20" s="389"/>
      <c r="G20" s="390"/>
      <c r="H20" s="14"/>
      <c r="I20" s="14"/>
      <c r="J20" s="14"/>
    </row>
    <row r="21" spans="2:10" ht="12.75" customHeight="1">
      <c r="B21" s="22">
        <v>14</v>
      </c>
      <c r="C21" s="387" t="s">
        <v>183</v>
      </c>
      <c r="D21" s="388" t="s">
        <v>48</v>
      </c>
      <c r="E21" s="374">
        <f>'2.1 - Hodnocení N+V ze SR'!E23</f>
        <v>0</v>
      </c>
      <c r="F21" s="391" t="s">
        <v>187</v>
      </c>
      <c r="G21" s="372">
        <f>E21</f>
        <v>0</v>
      </c>
      <c r="H21" s="14"/>
      <c r="I21" s="14"/>
      <c r="J21" s="14"/>
    </row>
    <row r="22" spans="2:10" ht="12.75" customHeight="1">
      <c r="B22" s="18">
        <v>15</v>
      </c>
      <c r="C22" s="392" t="s">
        <v>184</v>
      </c>
      <c r="D22" s="388" t="s">
        <v>48</v>
      </c>
      <c r="E22" s="374">
        <f>'2.1 - Hodnocení N+V ze SR'!E24</f>
        <v>0</v>
      </c>
      <c r="F22" s="393" t="str">
        <f>C22</f>
        <v>                                        -</v>
      </c>
      <c r="G22" s="372">
        <f aca="true" t="shared" si="0" ref="G22:G27">E22</f>
        <v>0</v>
      </c>
      <c r="H22" s="14"/>
      <c r="I22" s="14"/>
      <c r="J22" s="14"/>
    </row>
    <row r="23" spans="2:10" ht="12.75" customHeight="1">
      <c r="B23" s="22">
        <v>16</v>
      </c>
      <c r="C23" s="392" t="s">
        <v>184</v>
      </c>
      <c r="D23" s="388" t="s">
        <v>48</v>
      </c>
      <c r="E23" s="374">
        <f>'2.1 - Hodnocení N+V ze SR'!E25</f>
        <v>0</v>
      </c>
      <c r="F23" s="393" t="str">
        <f>C23</f>
        <v>                                        -</v>
      </c>
      <c r="G23" s="372">
        <f>E23</f>
        <v>0</v>
      </c>
      <c r="H23" s="14"/>
      <c r="I23" s="14"/>
      <c r="J23" s="14"/>
    </row>
    <row r="24" spans="2:10" ht="12.75" customHeight="1">
      <c r="B24" s="21">
        <v>17</v>
      </c>
      <c r="C24" s="392" t="s">
        <v>184</v>
      </c>
      <c r="D24" s="388" t="s">
        <v>48</v>
      </c>
      <c r="E24" s="374">
        <f>'2.1 - Hodnocení N+V ze SR'!E26</f>
        <v>0</v>
      </c>
      <c r="F24" s="393" t="str">
        <f>C24</f>
        <v>                                        -</v>
      </c>
      <c r="G24" s="372">
        <f t="shared" si="0"/>
        <v>0</v>
      </c>
      <c r="H24" s="14"/>
      <c r="I24" s="14"/>
      <c r="J24" s="14"/>
    </row>
    <row r="25" spans="2:10" ht="12.75" customHeight="1">
      <c r="B25" s="22">
        <v>18</v>
      </c>
      <c r="C25" s="392" t="s">
        <v>184</v>
      </c>
      <c r="D25" s="388" t="s">
        <v>48</v>
      </c>
      <c r="E25" s="374">
        <f>'2.1 - Hodnocení N+V ze SR'!E27+'2.2 - Hodnocení N+V mimo SR'!E29</f>
        <v>0</v>
      </c>
      <c r="F25" s="393" t="str">
        <f>C25</f>
        <v>                                        -</v>
      </c>
      <c r="G25" s="372">
        <f t="shared" si="0"/>
        <v>0</v>
      </c>
      <c r="H25" s="14"/>
      <c r="I25" s="14"/>
      <c r="J25" s="14"/>
    </row>
    <row r="26" spans="2:10" ht="12.75" customHeight="1">
      <c r="B26" s="22">
        <v>19</v>
      </c>
      <c r="C26" s="387" t="s">
        <v>160</v>
      </c>
      <c r="D26" s="374">
        <f>'2.1 - Hodnocení N+V ze SR'!D28</f>
        <v>0</v>
      </c>
      <c r="E26" s="374">
        <f>'2.1 - Hodnocení N+V ze SR'!E28+'2.2 - Hodnocení N+V mimo SR'!E30</f>
        <v>0</v>
      </c>
      <c r="F26" s="389"/>
      <c r="G26" s="390"/>
      <c r="H26" s="14"/>
      <c r="I26" s="14"/>
      <c r="J26" s="14"/>
    </row>
    <row r="27" spans="2:10" ht="12.75" customHeight="1">
      <c r="B27" s="23">
        <v>20</v>
      </c>
      <c r="C27" s="387" t="s">
        <v>161</v>
      </c>
      <c r="D27" s="374">
        <f>'2.1 - Hodnocení N+V ze SR'!D29</f>
        <v>0</v>
      </c>
      <c r="E27" s="374">
        <f>'2.1 - Hodnocení N+V ze SR'!E29+'2.2 - Hodnocení N+V mimo SR'!E31</f>
        <v>0</v>
      </c>
      <c r="F27" s="377" t="s">
        <v>135</v>
      </c>
      <c r="G27" s="394">
        <f t="shared" si="0"/>
        <v>0</v>
      </c>
      <c r="H27" s="14"/>
      <c r="I27" s="14"/>
      <c r="J27" s="14"/>
    </row>
    <row r="28" spans="2:10" ht="12.75" customHeight="1">
      <c r="B28" s="23">
        <v>21</v>
      </c>
      <c r="C28" s="389"/>
      <c r="D28" s="389"/>
      <c r="E28" s="389"/>
      <c r="F28" s="395" t="s">
        <v>29</v>
      </c>
      <c r="G28" s="374">
        <f>'2.1 - Hodnocení N+V ze SR'!G30+'2.2 - Hodnocení N+V mimo SR'!G32</f>
        <v>0</v>
      </c>
      <c r="H28" s="14"/>
      <c r="I28" s="14"/>
      <c r="J28" s="14"/>
    </row>
    <row r="29" spans="2:10" ht="12.75" customHeight="1" thickBot="1">
      <c r="B29" s="19">
        <v>22</v>
      </c>
      <c r="C29" s="396" t="s">
        <v>228</v>
      </c>
      <c r="D29" s="445">
        <f>'2.1 - Hodnocení N+V ze SR'!D31</f>
        <v>0</v>
      </c>
      <c r="E29" s="444">
        <f>'2.1 - Hodnocení N+V ze SR'!E31+'2.2 - Hodnocení N+V mimo SR'!E33</f>
        <v>0</v>
      </c>
      <c r="F29" s="397" t="s">
        <v>23</v>
      </c>
      <c r="G29" s="469">
        <f>G8-G10-G15-G16-G21-G22-G23-G24-G25-G27+G28</f>
        <v>0</v>
      </c>
      <c r="H29" s="14"/>
      <c r="I29" s="14"/>
      <c r="J29" s="14"/>
    </row>
    <row r="30" spans="2:10" ht="13.5" customHeight="1">
      <c r="B30" s="98" t="s">
        <v>15</v>
      </c>
      <c r="C30" s="14"/>
      <c r="D30" s="302"/>
      <c r="E30" s="302"/>
      <c r="F30" s="14"/>
      <c r="G30" s="14"/>
      <c r="H30" s="14"/>
      <c r="I30" s="14"/>
      <c r="J30" s="14"/>
    </row>
    <row r="31" spans="2:10" ht="13.5" customHeight="1">
      <c r="B31" s="657" t="s">
        <v>223</v>
      </c>
      <c r="C31" s="657"/>
      <c r="D31" s="79"/>
      <c r="E31" s="79"/>
      <c r="F31" s="14"/>
      <c r="G31" s="14"/>
      <c r="H31" s="14"/>
      <c r="I31" s="14"/>
      <c r="J31" s="14"/>
    </row>
    <row r="32" spans="2:10" ht="13.5" customHeight="1">
      <c r="B32" s="14" t="s">
        <v>268</v>
      </c>
      <c r="C32" s="14"/>
      <c r="D32" s="14"/>
      <c r="E32" s="14"/>
      <c r="F32" s="14"/>
      <c r="G32" s="14"/>
      <c r="H32" s="14"/>
      <c r="I32" s="14"/>
      <c r="J32" s="14"/>
    </row>
    <row r="33" spans="2:10" ht="13.5" customHeight="1">
      <c r="B33" t="s">
        <v>273</v>
      </c>
      <c r="C33" s="14"/>
      <c r="D33" s="14"/>
      <c r="E33" s="14"/>
      <c r="F33" s="14"/>
      <c r="G33" s="14"/>
      <c r="H33" s="14"/>
      <c r="I33" s="14"/>
      <c r="J33" s="14"/>
    </row>
    <row r="34" spans="2:10" ht="13.5" customHeight="1">
      <c r="B34" s="14"/>
      <c r="C34" s="14" t="s">
        <v>274</v>
      </c>
      <c r="D34" s="14"/>
      <c r="E34" s="14"/>
      <c r="F34" s="14"/>
      <c r="G34" s="14"/>
      <c r="H34" s="14"/>
      <c r="I34" s="14"/>
      <c r="J34" s="14"/>
    </row>
    <row r="35" spans="2:10" ht="13.5" customHeight="1">
      <c r="B35" s="27" t="s">
        <v>275</v>
      </c>
      <c r="C35" s="14"/>
      <c r="D35" s="14"/>
      <c r="E35" s="14"/>
      <c r="F35" s="14"/>
      <c r="G35" s="14"/>
      <c r="H35" s="14"/>
      <c r="I35" s="14"/>
      <c r="J35" s="14"/>
    </row>
    <row r="36" spans="2:10" ht="13.5" customHeight="1">
      <c r="B36" s="58" t="s">
        <v>199</v>
      </c>
      <c r="C36" s="14"/>
      <c r="D36" s="14"/>
      <c r="E36" s="14"/>
      <c r="F36" s="14"/>
      <c r="G36" s="14"/>
      <c r="H36" s="14"/>
      <c r="I36" s="14"/>
      <c r="J36" s="14"/>
    </row>
    <row r="37" spans="2:10" ht="13.5" customHeight="1">
      <c r="B37" s="56" t="s">
        <v>269</v>
      </c>
      <c r="C37" s="14"/>
      <c r="D37" s="303"/>
      <c r="E37" s="56"/>
      <c r="F37" s="14"/>
      <c r="G37" s="14"/>
      <c r="H37" s="14"/>
      <c r="I37" s="14"/>
      <c r="J37" s="14"/>
    </row>
    <row r="38" spans="2:10" ht="12" customHeight="1">
      <c r="B38" s="56"/>
      <c r="C38" s="14"/>
      <c r="D38" s="303"/>
      <c r="E38" s="56"/>
      <c r="F38" s="14"/>
      <c r="G38" s="14"/>
      <c r="H38" s="14"/>
      <c r="I38" s="14"/>
      <c r="J38" s="14"/>
    </row>
    <row r="39" spans="2:10" ht="12" customHeight="1">
      <c r="B39" s="14"/>
      <c r="C39" s="340" t="s">
        <v>16</v>
      </c>
      <c r="D39" s="667"/>
      <c r="E39" s="667"/>
      <c r="F39" s="340" t="s">
        <v>44</v>
      </c>
      <c r="G39" s="84"/>
      <c r="H39" s="399"/>
      <c r="I39" s="14"/>
      <c r="J39" s="14"/>
    </row>
    <row r="40" spans="2:10" ht="12" customHeight="1">
      <c r="B40" s="14"/>
      <c r="C40" s="340" t="s">
        <v>18</v>
      </c>
      <c r="D40" s="668"/>
      <c r="E40" s="668"/>
      <c r="F40" s="340" t="s">
        <v>18</v>
      </c>
      <c r="G40" s="439"/>
      <c r="H40" s="443"/>
      <c r="I40" s="14"/>
      <c r="J40" s="14"/>
    </row>
    <row r="41" spans="2:10" ht="12" customHeight="1">
      <c r="B41" s="14"/>
      <c r="C41" s="352" t="s">
        <v>237</v>
      </c>
      <c r="D41" s="667"/>
      <c r="E41" s="667"/>
      <c r="F41" s="352" t="s">
        <v>237</v>
      </c>
      <c r="G41" s="437"/>
      <c r="H41" s="399"/>
      <c r="I41" s="14"/>
      <c r="J41" s="14"/>
    </row>
    <row r="42" spans="2:10" ht="12" customHeight="1">
      <c r="B42" s="14"/>
      <c r="C42" s="79"/>
      <c r="D42" s="357"/>
      <c r="E42" s="79"/>
      <c r="F42" s="340" t="s">
        <v>17</v>
      </c>
      <c r="G42" s="367"/>
      <c r="H42" s="14"/>
      <c r="I42" s="14"/>
      <c r="J42" s="14"/>
    </row>
    <row r="43" spans="2:10" ht="12" customHeight="1">
      <c r="B43" s="14"/>
      <c r="C43" s="357"/>
      <c r="D43" s="357"/>
      <c r="E43" s="357"/>
      <c r="F43" s="14"/>
      <c r="G43" s="14"/>
      <c r="H43" s="14"/>
      <c r="I43" s="14"/>
      <c r="J43" s="14"/>
    </row>
    <row r="44" spans="2:10" ht="12" customHeight="1">
      <c r="B44" s="14"/>
      <c r="C44" s="79"/>
      <c r="D44" s="79"/>
      <c r="E44" s="79"/>
      <c r="F44" s="14"/>
      <c r="G44" s="14"/>
      <c r="H44" s="14"/>
      <c r="I44" s="14"/>
      <c r="J44" s="14"/>
    </row>
    <row r="45" spans="2:10" ht="12.75">
      <c r="B45" s="14"/>
      <c r="C45" s="79"/>
      <c r="D45" s="79"/>
      <c r="E45" s="79"/>
      <c r="F45" s="14"/>
      <c r="G45" s="14"/>
      <c r="H45" s="14"/>
      <c r="I45" s="14"/>
      <c r="J45" s="14"/>
    </row>
    <row r="46" spans="2:10" ht="12.75">
      <c r="B46" s="14"/>
      <c r="C46" s="79"/>
      <c r="D46" s="79"/>
      <c r="E46" s="79"/>
      <c r="F46" s="14"/>
      <c r="G46" s="14"/>
      <c r="H46" s="14"/>
      <c r="I46" s="14"/>
      <c r="J46" s="14"/>
    </row>
    <row r="47" spans="2:10" ht="12.75">
      <c r="B47" s="14"/>
      <c r="C47" s="79"/>
      <c r="D47" s="79"/>
      <c r="E47" s="79"/>
      <c r="F47" s="14"/>
      <c r="G47" s="14"/>
      <c r="H47" s="14"/>
      <c r="I47" s="14"/>
      <c r="J47" s="14"/>
    </row>
    <row r="48" spans="2:10" ht="12.75">
      <c r="B48" s="14"/>
      <c r="C48" s="79"/>
      <c r="D48" s="79"/>
      <c r="E48" s="79"/>
      <c r="F48" s="14"/>
      <c r="G48" s="14"/>
      <c r="H48" s="14"/>
      <c r="I48" s="14"/>
      <c r="J48" s="14"/>
    </row>
  </sheetData>
  <sheetProtection password="CC33" sheet="1" insertRows="0"/>
  <protectedRanges>
    <protectedRange sqref="D29:E29" name="Oblast4"/>
    <protectedRange sqref="F22:F25" name="Oblast2"/>
    <protectedRange sqref="C22:C25" name="Oblast1"/>
    <protectedRange sqref="B38:G38" name="Oblast3"/>
    <protectedRange sqref="G42" name="Oblast15"/>
    <protectedRange sqref="G39:G41" name="Oblast14"/>
    <protectedRange sqref="D39:E41" name="Oblast13"/>
  </protectedRanges>
  <mergeCells count="11">
    <mergeCell ref="D39:E39"/>
    <mergeCell ref="D40:E40"/>
    <mergeCell ref="D41:E41"/>
    <mergeCell ref="B2:G2"/>
    <mergeCell ref="B3:G3"/>
    <mergeCell ref="B31:C31"/>
    <mergeCell ref="C5:C6"/>
    <mergeCell ref="E5:E6"/>
    <mergeCell ref="D5:D6"/>
    <mergeCell ref="F5:G5"/>
    <mergeCell ref="B5:B7"/>
  </mergeCells>
  <printOptions/>
  <pageMargins left="0.7" right="0.7" top="0.787401575" bottom="0.787401575" header="0.3" footer="0.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2"/>
  <sheetViews>
    <sheetView workbookViewId="0" topLeftCell="A10">
      <selection activeCell="C33" sqref="C33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71.140625" style="0" customWidth="1"/>
    <col min="4" max="5" width="16.7109375" style="0" customWidth="1"/>
    <col min="6" max="6" width="24.7109375" style="0" customWidth="1"/>
    <col min="7" max="7" width="16.7109375" style="0" customWidth="1"/>
    <col min="8" max="8" width="9.140625" style="0" customWidth="1"/>
  </cols>
  <sheetData>
    <row r="1" spans="1:7" ht="12" customHeight="1">
      <c r="A1" s="14"/>
      <c r="B1" s="404"/>
      <c r="C1" s="404"/>
      <c r="D1" s="14"/>
      <c r="E1" s="14"/>
      <c r="F1" s="14"/>
      <c r="G1" s="17" t="s">
        <v>125</v>
      </c>
    </row>
    <row r="2" spans="1:8" ht="18" customHeight="1">
      <c r="A2" s="14"/>
      <c r="B2" s="655" t="s">
        <v>218</v>
      </c>
      <c r="C2" s="655"/>
      <c r="D2" s="655"/>
      <c r="E2" s="655"/>
      <c r="F2" s="655"/>
      <c r="G2" s="655"/>
      <c r="H2" s="14"/>
    </row>
    <row r="3" spans="1:8" ht="12" customHeight="1">
      <c r="A3" s="14"/>
      <c r="B3" s="14"/>
      <c r="C3" s="228"/>
      <c r="D3" s="406"/>
      <c r="E3" s="407"/>
      <c r="F3" s="406"/>
      <c r="G3" s="14"/>
      <c r="H3" s="14"/>
    </row>
    <row r="4" spans="1:9" ht="16.5" customHeight="1">
      <c r="A4" s="14"/>
      <c r="B4" s="669" t="s">
        <v>251</v>
      </c>
      <c r="C4" s="669"/>
      <c r="D4" s="398" t="s">
        <v>110</v>
      </c>
      <c r="E4" s="14"/>
      <c r="F4" s="14"/>
      <c r="G4" s="14"/>
      <c r="H4" s="14"/>
      <c r="I4" s="14"/>
    </row>
    <row r="5" spans="1:9" ht="16.5" customHeight="1">
      <c r="A5" s="14"/>
      <c r="B5" s="670" t="s">
        <v>253</v>
      </c>
      <c r="C5" s="670"/>
      <c r="D5" s="400" t="s">
        <v>252</v>
      </c>
      <c r="E5" s="401"/>
      <c r="F5" s="401"/>
      <c r="G5" s="14"/>
      <c r="H5" s="14"/>
      <c r="I5" s="14"/>
    </row>
    <row r="6" spans="1:9" ht="12" customHeight="1" thickBot="1">
      <c r="A6" s="14"/>
      <c r="B6" s="14"/>
      <c r="C6" s="79"/>
      <c r="D6" s="79"/>
      <c r="E6" s="79"/>
      <c r="F6" s="79"/>
      <c r="G6" s="466" t="s">
        <v>303</v>
      </c>
      <c r="H6" s="14"/>
      <c r="I6" s="14"/>
    </row>
    <row r="7" spans="1:9" ht="26.25" customHeight="1" thickBot="1">
      <c r="A7" s="14"/>
      <c r="B7" s="665" t="s">
        <v>67</v>
      </c>
      <c r="C7" s="658" t="s">
        <v>13</v>
      </c>
      <c r="D7" s="660" t="s">
        <v>163</v>
      </c>
      <c r="E7" s="660" t="s">
        <v>157</v>
      </c>
      <c r="F7" s="663" t="s">
        <v>177</v>
      </c>
      <c r="G7" s="664"/>
      <c r="H7" s="14"/>
      <c r="I7" s="14"/>
    </row>
    <row r="8" spans="1:9" ht="12" customHeight="1" thickBot="1">
      <c r="A8" s="14"/>
      <c r="B8" s="666"/>
      <c r="C8" s="659"/>
      <c r="D8" s="662"/>
      <c r="E8" s="661"/>
      <c r="F8" s="320" t="s">
        <v>88</v>
      </c>
      <c r="G8" s="306" t="s">
        <v>162</v>
      </c>
      <c r="H8" s="14"/>
      <c r="I8" s="14"/>
    </row>
    <row r="9" spans="1:9" ht="12" customHeight="1" thickBot="1">
      <c r="A9" s="14"/>
      <c r="B9" s="662"/>
      <c r="C9" s="229" t="s">
        <v>14</v>
      </c>
      <c r="D9" s="154">
        <v>1</v>
      </c>
      <c r="E9" s="229">
        <v>2</v>
      </c>
      <c r="F9" s="229">
        <v>3</v>
      </c>
      <c r="G9" s="368">
        <v>4</v>
      </c>
      <c r="H9" s="14"/>
      <c r="I9" s="14"/>
    </row>
    <row r="10" spans="1:9" ht="12.75" customHeight="1">
      <c r="A10" s="14"/>
      <c r="B10" s="20">
        <v>1</v>
      </c>
      <c r="C10" s="369" t="s">
        <v>130</v>
      </c>
      <c r="D10" s="370">
        <f>D11+D14+D15+D17+D16</f>
        <v>0</v>
      </c>
      <c r="E10" s="370">
        <f>E11+E14+E15+E17+E16</f>
        <v>0</v>
      </c>
      <c r="F10" s="371" t="s">
        <v>174</v>
      </c>
      <c r="G10" s="372">
        <f>E10-D10</f>
        <v>0</v>
      </c>
      <c r="H10" s="14"/>
      <c r="I10" s="14"/>
    </row>
    <row r="11" spans="1:9" ht="12.75" customHeight="1">
      <c r="A11" s="14"/>
      <c r="B11" s="18">
        <v>2</v>
      </c>
      <c r="C11" s="373" t="s">
        <v>200</v>
      </c>
      <c r="D11" s="374">
        <f>D12+D13</f>
        <v>0</v>
      </c>
      <c r="E11" s="374">
        <f>E12+E13</f>
        <v>0</v>
      </c>
      <c r="F11" s="375"/>
      <c r="G11" s="376"/>
      <c r="H11" s="14"/>
      <c r="I11" s="14"/>
    </row>
    <row r="12" spans="1:9" ht="12.75" customHeight="1">
      <c r="A12" s="14"/>
      <c r="B12" s="21">
        <v>3</v>
      </c>
      <c r="C12" s="377" t="s">
        <v>171</v>
      </c>
      <c r="D12" s="402">
        <f>'2.1.1 - Hodnocení N+V ze SR'!D12+'2.1.2 - Hodnocení N+V ze SR'!D12+'2.1.3 - Hodnocení N+V ze SR'!D12+'2.1.4 - Hodnocení N+V ze SR'!D12+'2.1.5 - Hodnocení N+V ze SR'!D12+'2.1.6 - Hodnocení N+V ze SR'!D12</f>
        <v>0</v>
      </c>
      <c r="E12" s="402">
        <f>'2.1.1 - Hodnocení N+V ze SR'!E12+'2.1.2 - Hodnocení N+V ze SR'!E12+'2.1.3 - Hodnocení N+V ze SR'!E12+'2.1.4 - Hodnocení N+V ze SR'!E12+'2.1.5 - Hodnocení N+V ze SR'!E12+'2.1.6 - Hodnocení N+V ze SR'!E12</f>
        <v>0</v>
      </c>
      <c r="F12" s="379" t="s">
        <v>185</v>
      </c>
      <c r="G12" s="402">
        <f>'2.1.1 - Hodnocení N+V ze SR'!G12+'2.1.2 - Hodnocení N+V ze SR'!G12+'2.1.3 - Hodnocení N+V ze SR'!G12+'2.1.4 - Hodnocení N+V ze SR'!G12+'2.1.5 - Hodnocení N+V ze SR'!G12+'2.1.6 - Hodnocení N+V ze SR'!G12</f>
        <v>0</v>
      </c>
      <c r="H12" s="14"/>
      <c r="I12" s="14"/>
    </row>
    <row r="13" spans="1:9" ht="12.75" customHeight="1">
      <c r="A13" s="14"/>
      <c r="B13" s="22">
        <v>4</v>
      </c>
      <c r="C13" s="381" t="s">
        <v>211</v>
      </c>
      <c r="D13" s="402">
        <f>'2.1.1 - Hodnocení N+V ze SR'!D13+'2.1.2 - Hodnocení N+V ze SR'!D13+'2.1.3 - Hodnocení N+V ze SR'!D13+'2.1.4 - Hodnocení N+V ze SR'!D13+'2.1.5 - Hodnocení N+V ze SR'!D13+'2.1.6 - Hodnocení N+V ze SR'!D13</f>
        <v>0</v>
      </c>
      <c r="E13" s="402">
        <f>'2.1.1 - Hodnocení N+V ze SR'!E13+'2.1.2 - Hodnocení N+V ze SR'!E13+'2.1.3 - Hodnocení N+V ze SR'!E13+'2.1.4 - Hodnocení N+V ze SR'!E13+'2.1.5 - Hodnocení N+V ze SR'!E13+'2.1.6 - Hodnocení N+V ze SR'!E13</f>
        <v>0</v>
      </c>
      <c r="F13" s="377"/>
      <c r="G13" s="382"/>
      <c r="H13" s="14"/>
      <c r="I13" s="14"/>
    </row>
    <row r="14" spans="1:9" ht="12.75" customHeight="1">
      <c r="A14" s="14"/>
      <c r="B14" s="18">
        <v>5</v>
      </c>
      <c r="C14" s="381" t="s">
        <v>230</v>
      </c>
      <c r="D14" s="402">
        <f>'2.1.1 - Hodnocení N+V ze SR'!D14+'2.1.2 - Hodnocení N+V ze SR'!D14+'2.1.3 - Hodnocení N+V ze SR'!D14+'2.1.4 - Hodnocení N+V ze SR'!D14+'2.1.5 - Hodnocení N+V ze SR'!D14+'2.1.6 - Hodnocení N+V ze SR'!D14</f>
        <v>0</v>
      </c>
      <c r="E14" s="402">
        <f>'2.1.1 - Hodnocení N+V ze SR'!E14+'2.1.2 - Hodnocení N+V ze SR'!E14+'2.1.3 - Hodnocení N+V ze SR'!E14+'2.1.4 - Hodnocení N+V ze SR'!E14+'2.1.5 - Hodnocení N+V ze SR'!E14+'2.1.6 - Hodnocení N+V ze SR'!E14</f>
        <v>0</v>
      </c>
      <c r="F14" s="377"/>
      <c r="G14" s="383"/>
      <c r="H14" s="14"/>
      <c r="I14" s="14"/>
    </row>
    <row r="15" spans="1:9" ht="12.75" customHeight="1">
      <c r="A15" s="14"/>
      <c r="B15" s="21">
        <v>6</v>
      </c>
      <c r="C15" s="377" t="s">
        <v>312</v>
      </c>
      <c r="D15" s="402">
        <f>'2.1.1 - Hodnocení N+V ze SR'!D15+'2.1.2 - Hodnocení N+V ze SR'!D15+'2.1.3 - Hodnocení N+V ze SR'!D15+'2.1.4 - Hodnocení N+V ze SR'!D15+'2.1.5 - Hodnocení N+V ze SR'!D15+'2.1.6 - Hodnocení N+V ze SR'!D15</f>
        <v>0</v>
      </c>
      <c r="E15" s="402">
        <f>'2.1.1 - Hodnocení N+V ze SR'!E15+'2.1.2 - Hodnocení N+V ze SR'!E15+'2.1.3 - Hodnocení N+V ze SR'!E15+'2.1.4 - Hodnocení N+V ze SR'!E15+'2.1.5 - Hodnocení N+V ze SR'!E15+'2.1.6 - Hodnocení N+V ze SR'!E15</f>
        <v>0</v>
      </c>
      <c r="F15" s="377"/>
      <c r="G15" s="383"/>
      <c r="H15" s="14"/>
      <c r="I15" s="14"/>
    </row>
    <row r="16" spans="1:9" ht="12.75" customHeight="1">
      <c r="A16" s="14"/>
      <c r="B16" s="21">
        <v>7</v>
      </c>
      <c r="C16" s="377" t="s">
        <v>311</v>
      </c>
      <c r="D16" s="402">
        <f>'2.1.1 - Hodnocení N+V ze SR'!D16+'2.1.2 - Hodnocení N+V ze SR'!D16+'2.1.3 - Hodnocení N+V ze SR'!D16+'2.1.4 - Hodnocení N+V ze SR'!D16+'2.1.5 - Hodnocení N+V ze SR'!D16+'2.1.6 - Hodnocení N+V ze SR'!D16</f>
        <v>0</v>
      </c>
      <c r="E16" s="402">
        <f>'2.1.1 - Hodnocení N+V ze SR'!E16+'2.1.2 - Hodnocení N+V ze SR'!E16+'2.1.3 - Hodnocení N+V ze SR'!E16+'2.1.4 - Hodnocení N+V ze SR'!E16+'2.1.5 - Hodnocení N+V ze SR'!E16+'2.1.6 - Hodnocení N+V ze SR'!E16</f>
        <v>0</v>
      </c>
      <c r="F16" s="377"/>
      <c r="G16" s="383"/>
      <c r="H16" s="14"/>
      <c r="I16" s="14"/>
    </row>
    <row r="17" spans="1:9" ht="12.75" customHeight="1">
      <c r="A17" s="14"/>
      <c r="B17" s="21">
        <v>8</v>
      </c>
      <c r="C17" s="377" t="s">
        <v>159</v>
      </c>
      <c r="D17" s="402">
        <f>'2.1.1 - Hodnocení N+V ze SR'!D17+'2.1.2 - Hodnocení N+V ze SR'!D17+'2.1.3 - Hodnocení N+V ze SR'!D17+'2.1.4 - Hodnocení N+V ze SR'!D17+'2.1.5 - Hodnocení N+V ze SR'!D17+'2.1.6 - Hodnocení N+V ze SR'!D17</f>
        <v>0</v>
      </c>
      <c r="E17" s="402">
        <f>'2.1.1 - Hodnocení N+V ze SR'!E17+'2.1.2 - Hodnocení N+V ze SR'!E17+'2.1.3 - Hodnocení N+V ze SR'!E17+'2.1.4 - Hodnocení N+V ze SR'!E17+'2.1.5 - Hodnocení N+V ze SR'!E17+'2.1.6 - Hodnocení N+V ze SR'!E17</f>
        <v>0</v>
      </c>
      <c r="F17" s="377" t="s">
        <v>233</v>
      </c>
      <c r="G17" s="402">
        <f>'2.1.1 - Hodnocení N+V ze SR'!G17+'2.1.2 - Hodnocení N+V ze SR'!G17+'2.1.3 - Hodnocení N+V ze SR'!G17+'2.1.4 - Hodnocení N+V ze SR'!G17+'2.1.5 - Hodnocení N+V ze SR'!G17+'2.1.6 - Hodnocení N+V ze SR'!G17</f>
        <v>0</v>
      </c>
      <c r="H17" s="14"/>
      <c r="I17" s="14"/>
    </row>
    <row r="18" spans="1:9" ht="12.75" customHeight="1">
      <c r="A18" s="14"/>
      <c r="B18" s="21">
        <v>9</v>
      </c>
      <c r="C18" s="377"/>
      <c r="D18" s="403"/>
      <c r="E18" s="382"/>
      <c r="F18" s="381" t="s">
        <v>186</v>
      </c>
      <c r="G18" s="402">
        <f>'2.1.1 - Hodnocení N+V ze SR'!G18+'2.1.2 - Hodnocení N+V ze SR'!G18+'2.1.3 - Hodnocení N+V ze SR'!G18+'2.1.4 - Hodnocení N+V ze SR'!G18+'2.1.5 - Hodnocení N+V ze SR'!G18+'2.1.6 - Hodnocení N+V ze SR'!G18</f>
        <v>0</v>
      </c>
      <c r="H18" s="14"/>
      <c r="I18" s="14"/>
    </row>
    <row r="19" spans="1:9" ht="12.75" customHeight="1">
      <c r="A19" s="14"/>
      <c r="B19" s="22">
        <v>10</v>
      </c>
      <c r="C19" s="386" t="s">
        <v>134</v>
      </c>
      <c r="D19" s="378">
        <f>SUM(D20:D29)</f>
        <v>0</v>
      </c>
      <c r="E19" s="374">
        <f>E20+E28+E29</f>
        <v>0</v>
      </c>
      <c r="F19" s="381"/>
      <c r="G19" s="376"/>
      <c r="H19" s="14"/>
      <c r="I19" s="14"/>
    </row>
    <row r="20" spans="1:9" ht="12.75" customHeight="1">
      <c r="A20" s="14"/>
      <c r="B20" s="18">
        <v>11</v>
      </c>
      <c r="C20" s="387" t="s">
        <v>173</v>
      </c>
      <c r="D20" s="388" t="s">
        <v>48</v>
      </c>
      <c r="E20" s="402">
        <f>'2.1.1 - Hodnocení N+V ze SR'!E20+'2.1.2 - Hodnocení N+V ze SR'!E20+'2.1.3 - Hodnocení N+V ze SR'!E20+'2.1.4 - Hodnocení N+V ze SR'!E20+'2.1.5 - Hodnocení N+V ze SR'!E20+'2.1.6 - Hodnocení N+V ze SR'!E20</f>
        <v>0</v>
      </c>
      <c r="F20" s="377"/>
      <c r="G20" s="382"/>
      <c r="H20" s="14"/>
      <c r="I20" s="14"/>
    </row>
    <row r="21" spans="1:9" ht="12.75" customHeight="1">
      <c r="A21" s="14"/>
      <c r="B21" s="22">
        <v>12</v>
      </c>
      <c r="C21" s="387" t="s">
        <v>181</v>
      </c>
      <c r="D21" s="388" t="s">
        <v>48</v>
      </c>
      <c r="E21" s="402">
        <f>'2.1.1 - Hodnocení N+V ze SR'!E21+'2.1.2 - Hodnocení N+V ze SR'!E21+'2.1.3 - Hodnocení N+V ze SR'!E21+'2.1.4 - Hodnocení N+V ze SR'!E21+'2.1.5 - Hodnocení N+V ze SR'!E21+'2.1.6 - Hodnocení N+V ze SR'!E21</f>
        <v>0</v>
      </c>
      <c r="F21" s="389"/>
      <c r="G21" s="390"/>
      <c r="H21" s="14"/>
      <c r="I21" s="14"/>
    </row>
    <row r="22" spans="1:9" ht="12.75" customHeight="1">
      <c r="A22" s="14"/>
      <c r="B22" s="22">
        <v>13</v>
      </c>
      <c r="C22" s="387" t="s">
        <v>172</v>
      </c>
      <c r="D22" s="388" t="s">
        <v>48</v>
      </c>
      <c r="E22" s="402">
        <f>'2.1.1 - Hodnocení N+V ze SR'!E22+'2.1.2 - Hodnocení N+V ze SR'!E22+'2.1.3 - Hodnocení N+V ze SR'!E22+'2.1.4 - Hodnocení N+V ze SR'!E22+'2.1.5 - Hodnocení N+V ze SR'!E22+'2.1.6 - Hodnocení N+V ze SR'!E22</f>
        <v>0</v>
      </c>
      <c r="F22" s="389"/>
      <c r="G22" s="390"/>
      <c r="H22" s="14"/>
      <c r="I22" s="14"/>
    </row>
    <row r="23" spans="1:9" ht="12.75" customHeight="1">
      <c r="A23" s="14"/>
      <c r="B23" s="22">
        <v>14</v>
      </c>
      <c r="C23" s="387" t="s">
        <v>183</v>
      </c>
      <c r="D23" s="388" t="s">
        <v>48</v>
      </c>
      <c r="E23" s="402">
        <f>'2.1.1 - Hodnocení N+V ze SR'!E23+'2.1.2 - Hodnocení N+V ze SR'!E23+'2.1.3 - Hodnocení N+V ze SR'!E23+'2.1.4 - Hodnocení N+V ze SR'!E23+'2.1.5 - Hodnocení N+V ze SR'!E23+'2.1.6 - Hodnocení N+V ze SR'!E23</f>
        <v>0</v>
      </c>
      <c r="F23" s="389"/>
      <c r="G23" s="372">
        <f>E23</f>
        <v>0</v>
      </c>
      <c r="H23" s="14"/>
      <c r="I23" s="14"/>
    </row>
    <row r="24" spans="1:9" ht="12.75" customHeight="1">
      <c r="A24" s="14"/>
      <c r="B24" s="18">
        <v>15</v>
      </c>
      <c r="C24" s="440" t="s">
        <v>184</v>
      </c>
      <c r="D24" s="388" t="s">
        <v>48</v>
      </c>
      <c r="E24" s="402">
        <f>'2.1.1 - Hodnocení N+V ze SR'!E24+'2.1.2 - Hodnocení N+V ze SR'!E24+'2.1.3 - Hodnocení N+V ze SR'!E24+'2.1.4 - Hodnocení N+V ze SR'!E24+'2.1.5 - Hodnocení N+V ze SR'!E24+'2.1.6 - Hodnocení N+V ze SR'!E24</f>
        <v>0</v>
      </c>
      <c r="F24" s="389"/>
      <c r="G24" s="372">
        <f>E24</f>
        <v>0</v>
      </c>
      <c r="H24" s="14"/>
      <c r="I24" s="14"/>
    </row>
    <row r="25" spans="1:9" ht="12.75" customHeight="1">
      <c r="A25" s="14"/>
      <c r="B25" s="22">
        <v>16</v>
      </c>
      <c r="C25" s="440" t="s">
        <v>184</v>
      </c>
      <c r="D25" s="388" t="s">
        <v>48</v>
      </c>
      <c r="E25" s="402">
        <f>'2.1.1 - Hodnocení N+V ze SR'!E25+'2.1.2 - Hodnocení N+V ze SR'!E25+'2.1.3 - Hodnocení N+V ze SR'!E25+'2.1.4 - Hodnocení N+V ze SR'!E25+'2.1.5 - Hodnocení N+V ze SR'!E25+'2.1.6 - Hodnocení N+V ze SR'!E25</f>
        <v>0</v>
      </c>
      <c r="F25" s="389"/>
      <c r="G25" s="372">
        <f>E25</f>
        <v>0</v>
      </c>
      <c r="H25" s="14"/>
      <c r="I25" s="14"/>
    </row>
    <row r="26" spans="1:9" ht="12.75" customHeight="1">
      <c r="A26" s="14"/>
      <c r="B26" s="21">
        <v>17</v>
      </c>
      <c r="C26" s="392" t="s">
        <v>184</v>
      </c>
      <c r="D26" s="388" t="s">
        <v>48</v>
      </c>
      <c r="E26" s="402">
        <f>'2.1.1 - Hodnocení N+V ze SR'!E26+'2.1.2 - Hodnocení N+V ze SR'!E26+'2.1.3 - Hodnocení N+V ze SR'!E26+'2.1.4 - Hodnocení N+V ze SR'!E26+'2.1.5 - Hodnocení N+V ze SR'!E26+'2.1.6 - Hodnocení N+V ze SR'!E26</f>
        <v>0</v>
      </c>
      <c r="F26" s="389"/>
      <c r="G26" s="372">
        <f>E26</f>
        <v>0</v>
      </c>
      <c r="H26" s="14"/>
      <c r="I26" s="14"/>
    </row>
    <row r="27" spans="1:9" ht="12.75" customHeight="1">
      <c r="A27" s="14"/>
      <c r="B27" s="22">
        <v>18</v>
      </c>
      <c r="C27" s="392" t="s">
        <v>184</v>
      </c>
      <c r="D27" s="388" t="s">
        <v>48</v>
      </c>
      <c r="E27" s="402">
        <f>'2.1.1 - Hodnocení N+V ze SR'!E27+'2.1.2 - Hodnocení N+V ze SR'!E27+'2.1.3 - Hodnocení N+V ze SR'!E27+'2.1.4 - Hodnocení N+V ze SR'!E27+'2.1.5 - Hodnocení N+V ze SR'!E27+'2.1.6 - Hodnocení N+V ze SR'!E27</f>
        <v>0</v>
      </c>
      <c r="F27" s="389"/>
      <c r="G27" s="372">
        <f>E27</f>
        <v>0</v>
      </c>
      <c r="H27" s="14"/>
      <c r="I27" s="14"/>
    </row>
    <row r="28" spans="1:9" ht="12.75" customHeight="1">
      <c r="A28" s="14"/>
      <c r="B28" s="22">
        <v>19</v>
      </c>
      <c r="C28" s="387" t="s">
        <v>160</v>
      </c>
      <c r="D28" s="402">
        <f>'2.1.1 - Hodnocení N+V ze SR'!D28+'2.1.2 - Hodnocení N+V ze SR'!D28+'2.1.3 - Hodnocení N+V ze SR'!D28+'2.1.4 - Hodnocení N+V ze SR'!D28+'2.1.5 - Hodnocení N+V ze SR'!D28+'2.1.6 - Hodnocení N+V ze SR'!D28</f>
        <v>0</v>
      </c>
      <c r="E28" s="402">
        <f>'2.1.1 - Hodnocení N+V ze SR'!E28+'2.1.2 - Hodnocení N+V ze SR'!E28+'2.1.3 - Hodnocení N+V ze SR'!E28+'2.1.4 - Hodnocení N+V ze SR'!E28+'2.1.5 - Hodnocení N+V ze SR'!E28+'2.1.6 - Hodnocení N+V ze SR'!E28</f>
        <v>0</v>
      </c>
      <c r="F28" s="389"/>
      <c r="G28" s="390"/>
      <c r="H28" s="14"/>
      <c r="I28" s="14"/>
    </row>
    <row r="29" spans="1:9" ht="12.75" customHeight="1">
      <c r="A29" s="14"/>
      <c r="B29" s="23">
        <v>20</v>
      </c>
      <c r="C29" s="387" t="s">
        <v>161</v>
      </c>
      <c r="D29" s="402">
        <f>'2.1.1 - Hodnocení N+V ze SR'!D29+'2.1.2 - Hodnocení N+V ze SR'!D29+'2.1.3 - Hodnocení N+V ze SR'!D29+'2.1.4 - Hodnocení N+V ze SR'!D29+'2.1.5 - Hodnocení N+V ze SR'!D29+'2.1.6 - Hodnocení N+V ze SR'!D29</f>
        <v>0</v>
      </c>
      <c r="E29" s="402">
        <f>'2.1.1 - Hodnocení N+V ze SR'!E29+'2.1.2 - Hodnocení N+V ze SR'!E29+'2.1.3 - Hodnocení N+V ze SR'!E29+'2.1.4 - Hodnocení N+V ze SR'!E29+'2.1.5 - Hodnocení N+V ze SR'!E29+'2.1.6 - Hodnocení N+V ze SR'!E29</f>
        <v>0</v>
      </c>
      <c r="F29" s="377" t="s">
        <v>135</v>
      </c>
      <c r="G29" s="394">
        <f>E29</f>
        <v>0</v>
      </c>
      <c r="H29" s="14"/>
      <c r="I29" s="14"/>
    </row>
    <row r="30" spans="1:9" ht="12.75" customHeight="1">
      <c r="A30" s="14"/>
      <c r="B30" s="23">
        <v>21</v>
      </c>
      <c r="C30" s="389"/>
      <c r="D30" s="389"/>
      <c r="E30" s="389"/>
      <c r="F30" s="395" t="s">
        <v>29</v>
      </c>
      <c r="G30" s="402">
        <f>'2.1.1 - Hodnocení N+V ze SR'!G30+'2.1.2 - Hodnocení N+V ze SR'!G30+'2.1.3 - Hodnocení N+V ze SR'!G30+'2.1.4 - Hodnocení N+V ze SR'!G30+'2.1.5 - Hodnocení N+V ze SR'!G30+'2.1.6 - Hodnocení N+V ze SR'!G30</f>
        <v>0</v>
      </c>
      <c r="H30" s="14"/>
      <c r="I30" s="14"/>
    </row>
    <row r="31" spans="1:9" ht="12.75" customHeight="1" thickBot="1">
      <c r="A31" s="14"/>
      <c r="B31" s="19">
        <v>22</v>
      </c>
      <c r="C31" s="396" t="s">
        <v>180</v>
      </c>
      <c r="D31" s="441">
        <f>'2.1.1 - Hodnocení N+V ze SR'!D31+'2.1.2 - Hodnocení N+V ze SR'!D31+'2.1.3 - Hodnocení N+V ze SR'!D31+'2.1.4 - Hodnocení N+V ze SR'!D31+'2.1.5 - Hodnocení N+V ze SR'!D31+'2.1.6 - Hodnocení N+V ze SR'!D31</f>
        <v>0</v>
      </c>
      <c r="E31" s="441">
        <f>'2.1.1 - Hodnocení N+V ze SR'!E31+'2.1.2 - Hodnocení N+V ze SR'!E31+'2.1.3 - Hodnocení N+V ze SR'!E31+'2.1.4 - Hodnocení N+V ze SR'!E31+'2.1.5 - Hodnocení N+V ze SR'!E31+'2.1.6 - Hodnocení N+V ze SR'!E31</f>
        <v>0</v>
      </c>
      <c r="F31" s="397" t="s">
        <v>23</v>
      </c>
      <c r="G31" s="469">
        <f>G10-G12-G17-G18-G23-G24-G25-G26-G27-G29+G30</f>
        <v>0</v>
      </c>
      <c r="H31" s="14"/>
      <c r="I31" s="14"/>
    </row>
    <row r="32" spans="1:9" ht="15" customHeight="1">
      <c r="A32" s="14"/>
      <c r="B32" s="225" t="s">
        <v>15</v>
      </c>
      <c r="C32" s="14"/>
      <c r="D32" s="79"/>
      <c r="E32" s="302"/>
      <c r="F32" s="79"/>
      <c r="G32" s="14"/>
      <c r="H32" s="14"/>
      <c r="I32" s="14"/>
    </row>
    <row r="33" spans="1:9" ht="15" customHeight="1">
      <c r="A33" s="14"/>
      <c r="B33" s="404" t="s">
        <v>224</v>
      </c>
      <c r="C33" s="404"/>
      <c r="D33" s="79"/>
      <c r="E33" s="79"/>
      <c r="F33" s="79"/>
      <c r="G33" s="14"/>
      <c r="H33" s="14"/>
      <c r="I33" s="14"/>
    </row>
    <row r="34" spans="1:9" ht="15" customHeight="1">
      <c r="A34" s="14"/>
      <c r="B34" t="s">
        <v>276</v>
      </c>
      <c r="C34" s="14"/>
      <c r="D34" s="14"/>
      <c r="E34" s="14"/>
      <c r="F34" s="14"/>
      <c r="G34" s="14"/>
      <c r="H34" s="14"/>
      <c r="I34" s="14"/>
    </row>
    <row r="35" spans="1:9" ht="15" customHeight="1">
      <c r="A35" s="14"/>
      <c r="B35" s="14"/>
      <c r="C35" s="14" t="s">
        <v>277</v>
      </c>
      <c r="D35" s="14"/>
      <c r="E35" s="14"/>
      <c r="F35" s="14"/>
      <c r="G35" s="14"/>
      <c r="H35" s="14"/>
      <c r="I35" s="14"/>
    </row>
    <row r="36" spans="1:9" ht="15" customHeight="1">
      <c r="A36" s="14"/>
      <c r="B36" s="27" t="s">
        <v>278</v>
      </c>
      <c r="C36" s="14"/>
      <c r="D36" s="14"/>
      <c r="E36" s="14"/>
      <c r="F36" s="14"/>
      <c r="G36" s="14"/>
      <c r="H36" s="14"/>
      <c r="I36" s="14"/>
    </row>
    <row r="37" spans="1:9" ht="15" customHeight="1">
      <c r="A37" s="14"/>
      <c r="B37" s="58" t="s">
        <v>199</v>
      </c>
      <c r="C37" s="14"/>
      <c r="D37" s="14"/>
      <c r="E37" s="14"/>
      <c r="F37" s="14"/>
      <c r="G37" s="14"/>
      <c r="H37" s="14"/>
      <c r="I37" s="14"/>
    </row>
    <row r="38" spans="1:9" ht="15" customHeight="1">
      <c r="A38" s="14"/>
      <c r="B38" s="303" t="s">
        <v>270</v>
      </c>
      <c r="C38" s="14"/>
      <c r="D38" s="14"/>
      <c r="E38" s="14"/>
      <c r="F38" s="14"/>
      <c r="G38" s="14"/>
      <c r="H38" s="14"/>
      <c r="I38" s="14"/>
    </row>
    <row r="39" spans="1:9" ht="15" customHeight="1">
      <c r="A39" s="14"/>
      <c r="B39" s="303"/>
      <c r="C39" s="14"/>
      <c r="D39" s="303"/>
      <c r="E39" s="303"/>
      <c r="F39" s="56"/>
      <c r="G39" s="14"/>
      <c r="H39" s="14"/>
      <c r="I39" s="14"/>
    </row>
    <row r="40" spans="1:9" ht="15" customHeight="1">
      <c r="A40" s="14"/>
      <c r="B40" s="303" t="s">
        <v>316</v>
      </c>
      <c r="C40" s="14"/>
      <c r="D40" s="303"/>
      <c r="E40" s="303"/>
      <c r="F40" s="56"/>
      <c r="G40" s="14"/>
      <c r="H40" s="14"/>
      <c r="I40" s="14"/>
    </row>
    <row r="41" spans="1:9" ht="12" customHeight="1">
      <c r="A41" s="14"/>
      <c r="B41" s="14"/>
      <c r="C41" s="14"/>
      <c r="D41" s="405"/>
      <c r="E41" s="405"/>
      <c r="F41" s="405"/>
      <c r="G41" s="14"/>
      <c r="H41" s="14"/>
      <c r="I41" s="14"/>
    </row>
    <row r="42" spans="1:9" ht="12" customHeight="1">
      <c r="A42" s="14"/>
      <c r="B42" s="56"/>
      <c r="C42" s="14"/>
      <c r="D42" s="14"/>
      <c r="E42" s="14"/>
      <c r="F42" s="14"/>
      <c r="G42" s="14"/>
      <c r="H42" s="14"/>
      <c r="I42" s="14"/>
    </row>
    <row r="43" spans="1:9" ht="12" customHeight="1">
      <c r="A43" s="14"/>
      <c r="B43" s="14"/>
      <c r="C43" s="14"/>
      <c r="D43" s="14"/>
      <c r="E43" s="79"/>
      <c r="F43" s="14"/>
      <c r="G43" s="14"/>
      <c r="H43" s="14"/>
      <c r="I43" s="14"/>
    </row>
    <row r="44" spans="1:9" ht="12" customHeight="1">
      <c r="A44" s="14"/>
      <c r="B44" s="184"/>
      <c r="C44" s="14"/>
      <c r="D44" s="184"/>
      <c r="E44" s="184"/>
      <c r="F44" s="5"/>
      <c r="G44" s="14"/>
      <c r="H44" s="14"/>
      <c r="I44" s="14"/>
    </row>
    <row r="45" spans="1:9" ht="12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" customHeight="1">
      <c r="A46" s="14"/>
      <c r="B46" s="14"/>
      <c r="C46" s="79"/>
      <c r="D46" s="357"/>
      <c r="E46" s="357"/>
      <c r="F46" s="79"/>
      <c r="G46" s="14"/>
      <c r="H46" s="14"/>
      <c r="I46" s="14"/>
    </row>
    <row r="47" spans="1:9" ht="12" customHeight="1">
      <c r="A47" s="14"/>
      <c r="B47" s="14"/>
      <c r="C47" s="357"/>
      <c r="D47" s="357"/>
      <c r="E47" s="357"/>
      <c r="F47" s="357"/>
      <c r="G47" s="14"/>
      <c r="H47" s="14"/>
      <c r="I47" s="14"/>
    </row>
    <row r="48" spans="1:9" ht="12" customHeight="1">
      <c r="A48" s="14"/>
      <c r="B48" s="14"/>
      <c r="C48" s="79"/>
      <c r="D48" s="79"/>
      <c r="E48" s="79"/>
      <c r="F48" s="79"/>
      <c r="G48" s="14"/>
      <c r="H48" s="14"/>
      <c r="I48" s="14"/>
    </row>
    <row r="49" spans="1:9" ht="12" customHeight="1">
      <c r="A49" s="14"/>
      <c r="B49" s="14"/>
      <c r="C49" s="79"/>
      <c r="D49" s="79"/>
      <c r="E49" s="79"/>
      <c r="F49" s="79"/>
      <c r="G49" s="14"/>
      <c r="H49" s="14"/>
      <c r="I49" s="14"/>
    </row>
    <row r="50" spans="1:9" ht="12" customHeight="1">
      <c r="A50" s="14"/>
      <c r="B50" s="14"/>
      <c r="C50" s="79"/>
      <c r="D50" s="79"/>
      <c r="E50" s="79"/>
      <c r="F50" s="79"/>
      <c r="G50" s="14"/>
      <c r="H50" s="14"/>
      <c r="I50" s="14"/>
    </row>
    <row r="51" spans="1:9" ht="12" customHeight="1">
      <c r="A51" s="14"/>
      <c r="B51" s="14"/>
      <c r="C51" s="79"/>
      <c r="D51" s="79"/>
      <c r="E51" s="79"/>
      <c r="F51" s="79"/>
      <c r="G51" s="14"/>
      <c r="H51" s="14"/>
      <c r="I51" s="14"/>
    </row>
    <row r="52" spans="1:9" ht="12" customHeight="1">
      <c r="A52" s="14"/>
      <c r="B52" s="14"/>
      <c r="C52" s="79"/>
      <c r="D52" s="79"/>
      <c r="E52" s="79"/>
      <c r="F52" s="79"/>
      <c r="G52" s="14"/>
      <c r="H52" s="14"/>
      <c r="I52" s="14"/>
    </row>
  </sheetData>
  <sheetProtection password="CC33" sheet="1" insertRows="0"/>
  <protectedRanges>
    <protectedRange sqref="B41:G44" name="Oblast3"/>
    <protectedRange sqref="F24:F27" name="Oblast2"/>
    <protectedRange sqref="C24:C27" name="Oblast1"/>
    <protectedRange sqref="E20:E29 D28:D29 D31:E31 G30 D12:G18" name="Oblast4"/>
    <protectedRange sqref="D30:E30 D20:D27" name="Oblast5"/>
    <protectedRange sqref="F24:F27" name="Oblast7"/>
  </protectedRanges>
  <mergeCells count="8">
    <mergeCell ref="B7:B9"/>
    <mergeCell ref="C7:C8"/>
    <mergeCell ref="D7:D8"/>
    <mergeCell ref="E7:E8"/>
    <mergeCell ref="F7:G7"/>
    <mergeCell ref="B2:G2"/>
    <mergeCell ref="B4:C4"/>
    <mergeCell ref="B5:C5"/>
  </mergeCells>
  <printOptions horizontalCentered="1"/>
  <pageMargins left="0.3937007874015748" right="0.3937007874015748" top="0.4330708661417323" bottom="0.31496062992125984" header="0.2755905511811024" footer="0.2362204724409449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4"/>
  <sheetViews>
    <sheetView zoomScalePageLayoutView="0" workbookViewId="0" topLeftCell="A13">
      <selection activeCell="C38" sqref="C38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70.8515625" style="0" customWidth="1"/>
    <col min="4" max="5" width="16.7109375" style="0" customWidth="1"/>
    <col min="6" max="6" width="24.7109375" style="0" customWidth="1"/>
    <col min="7" max="7" width="21.421875" style="0" customWidth="1"/>
    <col min="8" max="8" width="9.140625" style="0" customWidth="1"/>
  </cols>
  <sheetData>
    <row r="1" spans="1:9" ht="12" customHeight="1">
      <c r="A1" s="14"/>
      <c r="B1" s="404"/>
      <c r="C1" s="404"/>
      <c r="D1" s="14"/>
      <c r="E1" s="14"/>
      <c r="F1" s="14"/>
      <c r="G1" s="17" t="s">
        <v>164</v>
      </c>
      <c r="I1" s="14"/>
    </row>
    <row r="2" spans="1:9" ht="19.5" customHeight="1">
      <c r="A2" s="14"/>
      <c r="B2" s="655" t="s">
        <v>218</v>
      </c>
      <c r="C2" s="655"/>
      <c r="D2" s="655"/>
      <c r="E2" s="655"/>
      <c r="F2" s="655"/>
      <c r="G2" s="655"/>
      <c r="H2" s="14"/>
      <c r="I2" s="14"/>
    </row>
    <row r="3" spans="1:9" ht="12" customHeight="1">
      <c r="A3" s="14"/>
      <c r="B3" s="14"/>
      <c r="C3" s="228"/>
      <c r="D3" s="406"/>
      <c r="E3" s="407"/>
      <c r="F3" s="406"/>
      <c r="G3" s="14"/>
      <c r="H3" s="14"/>
      <c r="I3" s="14"/>
    </row>
    <row r="4" spans="1:9" ht="18" customHeight="1">
      <c r="A4" s="14"/>
      <c r="B4" s="669" t="s">
        <v>251</v>
      </c>
      <c r="C4" s="669"/>
      <c r="D4" s="398" t="s">
        <v>110</v>
      </c>
      <c r="E4" s="14"/>
      <c r="F4" s="14"/>
      <c r="G4" s="14"/>
      <c r="H4" s="14"/>
      <c r="I4" s="14"/>
    </row>
    <row r="5" spans="1:9" ht="18" customHeight="1">
      <c r="A5" s="14"/>
      <c r="B5" s="670" t="s">
        <v>192</v>
      </c>
      <c r="C5" s="670"/>
      <c r="D5" s="678"/>
      <c r="E5" s="678"/>
      <c r="F5" s="678"/>
      <c r="G5" s="678"/>
      <c r="H5" s="14"/>
      <c r="I5" s="14"/>
    </row>
    <row r="6" spans="1:9" ht="12" customHeight="1" thickBot="1">
      <c r="A6" s="14"/>
      <c r="B6" s="14"/>
      <c r="C6" s="58"/>
      <c r="D6" s="58"/>
      <c r="E6" s="58"/>
      <c r="F6" s="58"/>
      <c r="G6" s="466" t="s">
        <v>303</v>
      </c>
      <c r="H6" s="14"/>
      <c r="I6" s="14"/>
    </row>
    <row r="7" spans="1:9" ht="26.25" customHeight="1" thickBot="1">
      <c r="A7" s="14"/>
      <c r="B7" s="665" t="s">
        <v>67</v>
      </c>
      <c r="C7" s="671" t="s">
        <v>13</v>
      </c>
      <c r="D7" s="673" t="s">
        <v>163</v>
      </c>
      <c r="E7" s="673" t="s">
        <v>157</v>
      </c>
      <c r="F7" s="676" t="s">
        <v>177</v>
      </c>
      <c r="G7" s="677"/>
      <c r="H7" s="14"/>
      <c r="I7" s="14"/>
    </row>
    <row r="8" spans="1:9" ht="12" customHeight="1" thickBot="1">
      <c r="A8" s="14"/>
      <c r="B8" s="666"/>
      <c r="C8" s="672"/>
      <c r="D8" s="674"/>
      <c r="E8" s="675"/>
      <c r="F8" s="408" t="s">
        <v>88</v>
      </c>
      <c r="G8" s="409" t="s">
        <v>162</v>
      </c>
      <c r="H8" s="14"/>
      <c r="I8" s="14"/>
    </row>
    <row r="9" spans="1:9" ht="12" customHeight="1" thickBot="1">
      <c r="A9" s="14"/>
      <c r="B9" s="662"/>
      <c r="C9" s="235" t="s">
        <v>14</v>
      </c>
      <c r="D9" s="368">
        <v>1</v>
      </c>
      <c r="E9" s="235">
        <v>2</v>
      </c>
      <c r="F9" s="235">
        <v>3</v>
      </c>
      <c r="G9" s="368">
        <v>4</v>
      </c>
      <c r="H9" s="14"/>
      <c r="I9" s="14"/>
    </row>
    <row r="10" spans="1:9" ht="12.75" customHeight="1">
      <c r="A10" s="14"/>
      <c r="B10" s="20">
        <v>1</v>
      </c>
      <c r="C10" s="410" t="s">
        <v>130</v>
      </c>
      <c r="D10" s="370">
        <f>D11+D14+D15+D17+D16</f>
        <v>0</v>
      </c>
      <c r="E10" s="370">
        <f>E11+E14+E15+E17+E16</f>
        <v>0</v>
      </c>
      <c r="F10" s="389" t="s">
        <v>174</v>
      </c>
      <c r="G10" s="372">
        <f>E10-D10</f>
        <v>0</v>
      </c>
      <c r="H10" s="14"/>
      <c r="I10" s="14"/>
    </row>
    <row r="11" spans="1:9" ht="12.75" customHeight="1">
      <c r="A11" s="14"/>
      <c r="B11" s="18">
        <v>2</v>
      </c>
      <c r="C11" s="377" t="s">
        <v>200</v>
      </c>
      <c r="D11" s="374">
        <f>D12+D13</f>
        <v>0</v>
      </c>
      <c r="E11" s="374">
        <f>E12+E13</f>
        <v>0</v>
      </c>
      <c r="F11" s="381"/>
      <c r="G11" s="376"/>
      <c r="H11" s="14"/>
      <c r="I11" s="14"/>
    </row>
    <row r="12" spans="1:9" ht="12.75" customHeight="1">
      <c r="A12" s="14"/>
      <c r="B12" s="21">
        <v>3</v>
      </c>
      <c r="C12" s="377" t="s">
        <v>171</v>
      </c>
      <c r="D12" s="411"/>
      <c r="E12" s="412"/>
      <c r="F12" s="379" t="s">
        <v>185</v>
      </c>
      <c r="G12" s="413"/>
      <c r="H12" s="14"/>
      <c r="I12" s="14"/>
    </row>
    <row r="13" spans="1:9" ht="12.75" customHeight="1">
      <c r="A13" s="14"/>
      <c r="B13" s="22">
        <v>4</v>
      </c>
      <c r="C13" s="381" t="s">
        <v>211</v>
      </c>
      <c r="D13" s="411"/>
      <c r="E13" s="412"/>
      <c r="F13" s="377"/>
      <c r="G13" s="382"/>
      <c r="H13" s="14"/>
      <c r="I13" s="14"/>
    </row>
    <row r="14" spans="1:9" ht="12.75" customHeight="1">
      <c r="A14" s="14"/>
      <c r="B14" s="18">
        <v>5</v>
      </c>
      <c r="C14" s="381" t="s">
        <v>333</v>
      </c>
      <c r="D14" s="411"/>
      <c r="E14" s="412"/>
      <c r="F14" s="377"/>
      <c r="G14" s="383"/>
      <c r="H14" s="14"/>
      <c r="I14" s="14"/>
    </row>
    <row r="15" spans="1:9" ht="12.75" customHeight="1">
      <c r="A15" s="14"/>
      <c r="B15" s="21">
        <v>6</v>
      </c>
      <c r="C15" s="377" t="s">
        <v>312</v>
      </c>
      <c r="D15" s="411"/>
      <c r="E15" s="412"/>
      <c r="F15" s="377"/>
      <c r="G15" s="383"/>
      <c r="H15" s="14"/>
      <c r="I15" s="14"/>
    </row>
    <row r="16" spans="1:9" ht="12.75" customHeight="1">
      <c r="A16" s="14"/>
      <c r="B16" s="21">
        <v>7</v>
      </c>
      <c r="C16" s="377" t="s">
        <v>311</v>
      </c>
      <c r="D16" s="411"/>
      <c r="E16" s="412"/>
      <c r="F16" s="377"/>
      <c r="G16" s="383"/>
      <c r="H16" s="14"/>
      <c r="I16" s="14"/>
    </row>
    <row r="17" spans="1:9" ht="12.75" customHeight="1">
      <c r="A17" s="14"/>
      <c r="B17" s="21">
        <v>8</v>
      </c>
      <c r="C17" s="377" t="s">
        <v>159</v>
      </c>
      <c r="D17" s="411"/>
      <c r="E17" s="412"/>
      <c r="F17" s="377" t="s">
        <v>233</v>
      </c>
      <c r="G17" s="412"/>
      <c r="H17" s="14"/>
      <c r="I17" s="14"/>
    </row>
    <row r="18" spans="1:9" ht="12.75" customHeight="1">
      <c r="A18" s="14"/>
      <c r="B18" s="21">
        <v>9</v>
      </c>
      <c r="C18" s="377"/>
      <c r="D18" s="403"/>
      <c r="E18" s="382"/>
      <c r="F18" s="381"/>
      <c r="G18" s="376"/>
      <c r="H18" s="14"/>
      <c r="I18" s="14"/>
    </row>
    <row r="19" spans="1:9" ht="12.75" customHeight="1">
      <c r="A19" s="14"/>
      <c r="B19" s="22">
        <v>10</v>
      </c>
      <c r="C19" s="386" t="s">
        <v>134</v>
      </c>
      <c r="D19" s="378">
        <f>SUM(D20:D29)</f>
        <v>0</v>
      </c>
      <c r="E19" s="374">
        <f>E20+E28+E29</f>
        <v>0</v>
      </c>
      <c r="F19" s="381"/>
      <c r="G19" s="376"/>
      <c r="H19" s="14"/>
      <c r="I19" s="14"/>
    </row>
    <row r="20" spans="1:9" ht="12.75" customHeight="1">
      <c r="A20" s="14"/>
      <c r="B20" s="18">
        <v>11</v>
      </c>
      <c r="C20" s="387" t="s">
        <v>173</v>
      </c>
      <c r="D20" s="249" t="s">
        <v>48</v>
      </c>
      <c r="E20" s="374">
        <f>E21</f>
        <v>0</v>
      </c>
      <c r="F20" s="377"/>
      <c r="G20" s="382"/>
      <c r="H20" s="14"/>
      <c r="I20" s="14"/>
    </row>
    <row r="21" spans="1:9" ht="12.75" customHeight="1">
      <c r="A21" s="14"/>
      <c r="B21" s="22">
        <v>12</v>
      </c>
      <c r="C21" s="387" t="s">
        <v>181</v>
      </c>
      <c r="D21" s="249" t="s">
        <v>48</v>
      </c>
      <c r="E21" s="374">
        <f>SUM(E22:E27)</f>
        <v>0</v>
      </c>
      <c r="F21" s="389"/>
      <c r="G21" s="390"/>
      <c r="H21" s="14"/>
      <c r="I21" s="14"/>
    </row>
    <row r="22" spans="1:9" ht="12.75" customHeight="1">
      <c r="A22" s="14"/>
      <c r="B22" s="22">
        <v>13</v>
      </c>
      <c r="C22" s="387" t="s">
        <v>172</v>
      </c>
      <c r="D22" s="249" t="s">
        <v>48</v>
      </c>
      <c r="E22" s="374">
        <f>D10</f>
        <v>0</v>
      </c>
      <c r="F22" s="389"/>
      <c r="G22" s="390"/>
      <c r="H22" s="14"/>
      <c r="I22" s="14"/>
    </row>
    <row r="23" spans="1:9" ht="12.75" customHeight="1">
      <c r="A23" s="14"/>
      <c r="B23" s="22">
        <v>14</v>
      </c>
      <c r="C23" s="387" t="s">
        <v>183</v>
      </c>
      <c r="D23" s="249" t="s">
        <v>48</v>
      </c>
      <c r="E23" s="412"/>
      <c r="F23" s="389"/>
      <c r="G23" s="372">
        <f aca="true" t="shared" si="0" ref="G23:G29">E23</f>
        <v>0</v>
      </c>
      <c r="H23" s="14"/>
      <c r="I23" s="14"/>
    </row>
    <row r="24" spans="1:9" ht="12.75" customHeight="1">
      <c r="A24" s="14"/>
      <c r="B24" s="18">
        <v>15</v>
      </c>
      <c r="C24" s="440" t="s">
        <v>286</v>
      </c>
      <c r="D24" s="249" t="s">
        <v>48</v>
      </c>
      <c r="E24" s="412"/>
      <c r="F24" s="389"/>
      <c r="G24" s="372">
        <f t="shared" si="0"/>
        <v>0</v>
      </c>
      <c r="H24" s="14"/>
      <c r="I24" s="14"/>
    </row>
    <row r="25" spans="1:9" ht="12.75" customHeight="1">
      <c r="A25" s="14"/>
      <c r="B25" s="22">
        <v>16</v>
      </c>
      <c r="C25" s="392" t="s">
        <v>184</v>
      </c>
      <c r="D25" s="249" t="s">
        <v>48</v>
      </c>
      <c r="E25" s="412"/>
      <c r="F25" s="389"/>
      <c r="G25" s="372">
        <f t="shared" si="0"/>
        <v>0</v>
      </c>
      <c r="H25" s="14"/>
      <c r="I25" s="14"/>
    </row>
    <row r="26" spans="1:9" ht="12.75" customHeight="1">
      <c r="A26" s="14"/>
      <c r="B26" s="21">
        <v>17</v>
      </c>
      <c r="C26" s="392" t="s">
        <v>184</v>
      </c>
      <c r="D26" s="249" t="s">
        <v>48</v>
      </c>
      <c r="E26" s="412"/>
      <c r="F26" s="389"/>
      <c r="G26" s="372">
        <f t="shared" si="0"/>
        <v>0</v>
      </c>
      <c r="H26" s="14"/>
      <c r="I26" s="14"/>
    </row>
    <row r="27" spans="1:9" ht="12.75" customHeight="1">
      <c r="A27" s="14"/>
      <c r="B27" s="22">
        <v>18</v>
      </c>
      <c r="C27" s="392" t="s">
        <v>184</v>
      </c>
      <c r="D27" s="249" t="s">
        <v>48</v>
      </c>
      <c r="E27" s="412"/>
      <c r="F27" s="389"/>
      <c r="G27" s="372">
        <f t="shared" si="0"/>
        <v>0</v>
      </c>
      <c r="H27" s="14"/>
      <c r="I27" s="14"/>
    </row>
    <row r="28" spans="1:9" ht="12.75" customHeight="1">
      <c r="A28" s="14"/>
      <c r="B28" s="22">
        <v>19</v>
      </c>
      <c r="C28" s="387" t="s">
        <v>160</v>
      </c>
      <c r="D28" s="243"/>
      <c r="E28" s="412"/>
      <c r="F28" s="389"/>
      <c r="G28" s="390"/>
      <c r="H28" s="14"/>
      <c r="I28" s="14"/>
    </row>
    <row r="29" spans="1:9" ht="12.75" customHeight="1">
      <c r="A29" s="14"/>
      <c r="B29" s="23">
        <v>20</v>
      </c>
      <c r="C29" s="387" t="s">
        <v>161</v>
      </c>
      <c r="D29" s="243"/>
      <c r="E29" s="412"/>
      <c r="F29" s="377" t="s">
        <v>135</v>
      </c>
      <c r="G29" s="394">
        <f t="shared" si="0"/>
        <v>0</v>
      </c>
      <c r="H29" s="14"/>
      <c r="I29" s="14"/>
    </row>
    <row r="30" spans="1:9" ht="12.75" customHeight="1">
      <c r="A30" s="14"/>
      <c r="B30" s="23">
        <v>21</v>
      </c>
      <c r="C30" s="389"/>
      <c r="D30" s="389"/>
      <c r="E30" s="389"/>
      <c r="F30" s="414" t="s">
        <v>29</v>
      </c>
      <c r="G30" s="394">
        <f>E19-E10</f>
        <v>0</v>
      </c>
      <c r="H30" s="14"/>
      <c r="I30" s="14"/>
    </row>
    <row r="31" spans="1:9" ht="12.75" customHeight="1" thickBot="1">
      <c r="A31" s="14"/>
      <c r="B31" s="19">
        <v>22</v>
      </c>
      <c r="C31" s="415" t="s">
        <v>180</v>
      </c>
      <c r="D31" s="416"/>
      <c r="E31" s="417"/>
      <c r="F31" s="418" t="s">
        <v>23</v>
      </c>
      <c r="G31" s="469">
        <f>G10-G12-G17-G23-G24-G25-G26-G27-G29+G30</f>
        <v>0</v>
      </c>
      <c r="H31" s="14"/>
      <c r="I31" s="14"/>
    </row>
    <row r="32" spans="1:9" ht="15" customHeight="1">
      <c r="A32" s="14"/>
      <c r="B32" s="225" t="s">
        <v>15</v>
      </c>
      <c r="C32" s="56"/>
      <c r="D32" s="58"/>
      <c r="E32" s="193"/>
      <c r="F32" s="58"/>
      <c r="G32" s="56"/>
      <c r="H32" s="14"/>
      <c r="I32" s="14"/>
    </row>
    <row r="33" spans="1:9" ht="15" customHeight="1">
      <c r="A33" s="14"/>
      <c r="B33" s="657" t="s">
        <v>223</v>
      </c>
      <c r="C33" s="657"/>
      <c r="D33" s="58"/>
      <c r="E33" s="58"/>
      <c r="F33" s="58"/>
      <c r="G33" s="56"/>
      <c r="H33" s="14"/>
      <c r="I33" s="14"/>
    </row>
    <row r="34" spans="1:9" ht="15" customHeight="1">
      <c r="A34" s="14"/>
      <c r="B34" t="s">
        <v>279</v>
      </c>
      <c r="C34" s="56"/>
      <c r="D34" s="56"/>
      <c r="E34" s="56"/>
      <c r="F34" s="56"/>
      <c r="G34" s="56"/>
      <c r="H34" s="14"/>
      <c r="I34" s="14"/>
    </row>
    <row r="35" spans="1:9" ht="15" customHeight="1">
      <c r="A35" s="14"/>
      <c r="B35" s="14"/>
      <c r="C35" s="56" t="s">
        <v>274</v>
      </c>
      <c r="D35" s="56"/>
      <c r="E35" s="56"/>
      <c r="F35" s="56"/>
      <c r="G35" s="56"/>
      <c r="H35" s="14"/>
      <c r="I35" s="14"/>
    </row>
    <row r="36" spans="1:9" ht="15" customHeight="1">
      <c r="A36" s="14"/>
      <c r="B36" s="58" t="s">
        <v>210</v>
      </c>
      <c r="C36" s="56"/>
      <c r="D36" s="56"/>
      <c r="E36" s="56"/>
      <c r="F36" s="56"/>
      <c r="G36" s="56"/>
      <c r="H36" s="14"/>
      <c r="I36" s="14"/>
    </row>
    <row r="37" spans="1:9" ht="15" customHeight="1">
      <c r="A37" s="14"/>
      <c r="B37" s="58" t="s">
        <v>199</v>
      </c>
      <c r="C37" s="56"/>
      <c r="D37" s="56"/>
      <c r="E37" s="56"/>
      <c r="F37" s="56"/>
      <c r="G37" s="56"/>
      <c r="H37" s="14"/>
      <c r="I37" s="14"/>
    </row>
    <row r="38" spans="1:9" ht="15" customHeight="1">
      <c r="A38" s="14"/>
      <c r="B38" s="303" t="s">
        <v>271</v>
      </c>
      <c r="C38" s="56"/>
      <c r="D38" s="56"/>
      <c r="E38" s="56"/>
      <c r="F38" s="56"/>
      <c r="G38" s="56"/>
      <c r="H38" s="14"/>
      <c r="I38" s="14"/>
    </row>
    <row r="39" spans="1:9" ht="15" customHeight="1">
      <c r="A39" s="14"/>
      <c r="B39" s="303"/>
      <c r="C39" s="303" t="s">
        <v>272</v>
      </c>
      <c r="D39" s="56"/>
      <c r="E39" s="56"/>
      <c r="F39" s="56"/>
      <c r="G39" s="56"/>
      <c r="H39" s="14"/>
      <c r="I39" s="14"/>
    </row>
    <row r="40" spans="1:9" ht="15" customHeight="1">
      <c r="A40" s="14"/>
      <c r="B40" s="56" t="s">
        <v>165</v>
      </c>
      <c r="C40" s="56"/>
      <c r="D40" s="303"/>
      <c r="E40" s="303"/>
      <c r="F40" s="56"/>
      <c r="G40" s="56"/>
      <c r="H40" s="14"/>
      <c r="I40" s="14"/>
    </row>
    <row r="41" spans="1:9" ht="15" customHeight="1">
      <c r="A41" s="14"/>
      <c r="B41" s="303"/>
      <c r="C41" s="56"/>
      <c r="D41" s="303"/>
      <c r="E41" s="303"/>
      <c r="F41" s="56"/>
      <c r="G41" s="56"/>
      <c r="H41" s="14"/>
      <c r="I41" s="14"/>
    </row>
    <row r="42" spans="1:9" ht="15" customHeight="1">
      <c r="A42" s="14"/>
      <c r="B42" s="303" t="s">
        <v>317</v>
      </c>
      <c r="C42" s="56"/>
      <c r="D42" s="303"/>
      <c r="E42" s="303"/>
      <c r="F42" s="56"/>
      <c r="G42" s="56"/>
      <c r="H42" s="14"/>
      <c r="I42" s="14"/>
    </row>
    <row r="43" spans="1:9" ht="12" customHeight="1">
      <c r="A43" s="14"/>
      <c r="B43" s="14"/>
      <c r="C43" s="56"/>
      <c r="D43" s="419"/>
      <c r="E43" s="419"/>
      <c r="F43" s="419"/>
      <c r="G43" s="56"/>
      <c r="H43" s="14"/>
      <c r="I43" s="14"/>
    </row>
    <row r="44" spans="1:9" ht="12" customHeight="1">
      <c r="A44" s="14"/>
      <c r="B44" s="56"/>
      <c r="C44" s="56"/>
      <c r="D44" s="56"/>
      <c r="E44" s="56"/>
      <c r="F44" s="56"/>
      <c r="G44" s="56"/>
      <c r="H44" s="14"/>
      <c r="I44" s="14"/>
    </row>
    <row r="45" spans="1:9" ht="12" customHeight="1">
      <c r="A45" s="14"/>
      <c r="B45" s="14"/>
      <c r="C45" s="56"/>
      <c r="D45" s="56"/>
      <c r="E45" s="58"/>
      <c r="F45" s="56"/>
      <c r="G45" s="56"/>
      <c r="H45" s="14"/>
      <c r="I45" s="14"/>
    </row>
    <row r="46" spans="1:9" ht="12" customHeight="1">
      <c r="A46" s="14"/>
      <c r="B46" s="14"/>
      <c r="C46" s="56"/>
      <c r="D46" s="56"/>
      <c r="E46" s="56"/>
      <c r="F46" s="34"/>
      <c r="G46" s="56"/>
      <c r="H46" s="14"/>
      <c r="I46" s="14"/>
    </row>
    <row r="47" spans="2:8" ht="12" customHeight="1">
      <c r="B47" s="3"/>
      <c r="C47" s="6"/>
      <c r="D47" s="6"/>
      <c r="E47" s="6"/>
      <c r="F47" s="6"/>
      <c r="G47" s="6"/>
      <c r="H47" s="3"/>
    </row>
    <row r="48" spans="3:7" ht="12" customHeight="1">
      <c r="C48" s="27"/>
      <c r="D48" s="28"/>
      <c r="E48" s="28"/>
      <c r="F48" s="27"/>
      <c r="G48" s="13"/>
    </row>
    <row r="49" spans="3:7" ht="12" customHeight="1">
      <c r="C49" s="28"/>
      <c r="D49" s="28"/>
      <c r="E49" s="28"/>
      <c r="F49" s="28"/>
      <c r="G49" s="13"/>
    </row>
    <row r="50" spans="3:6" ht="12" customHeight="1">
      <c r="C50" s="1"/>
      <c r="D50" s="1"/>
      <c r="E50" s="1"/>
      <c r="F50" s="1"/>
    </row>
    <row r="51" spans="3:6" ht="12" customHeight="1">
      <c r="C51" s="1"/>
      <c r="D51" s="1"/>
      <c r="E51" s="1"/>
      <c r="F51" s="1"/>
    </row>
    <row r="52" spans="3:6" ht="12" customHeight="1">
      <c r="C52" s="1"/>
      <c r="D52" s="1"/>
      <c r="E52" s="1"/>
      <c r="F52" s="1"/>
    </row>
    <row r="53" spans="3:6" ht="12" customHeight="1">
      <c r="C53" s="1"/>
      <c r="D53" s="1"/>
      <c r="E53" s="1"/>
      <c r="F53" s="1"/>
    </row>
    <row r="54" spans="3:6" ht="12" customHeight="1">
      <c r="C54" s="1"/>
      <c r="D54" s="1"/>
      <c r="E54" s="1"/>
      <c r="F54" s="1"/>
    </row>
  </sheetData>
  <sheetProtection password="CC33" sheet="1"/>
  <protectedRanges>
    <protectedRange sqref="D28:D29" name="Oblast10"/>
    <protectedRange sqref="G1" name="Oblast8"/>
    <protectedRange sqref="B43:G46" name="Oblast6"/>
    <protectedRange sqref="F24:F27" name="Oblast5"/>
    <protectedRange sqref="C24:C27" name="Oblast4"/>
    <protectedRange sqref="D31" name="Oblast3"/>
    <protectedRange sqref="E22:E31" name="Oblast2"/>
    <protectedRange sqref="D12:G18" name="Oblast1"/>
    <protectedRange sqref="B5:G5" name="Oblast7"/>
    <protectedRange sqref="G30" name="Oblast9"/>
  </protectedRanges>
  <mergeCells count="10">
    <mergeCell ref="B33:C33"/>
    <mergeCell ref="B2:G2"/>
    <mergeCell ref="B7:B9"/>
    <mergeCell ref="C7:C8"/>
    <mergeCell ref="D7:D8"/>
    <mergeCell ref="E7:E8"/>
    <mergeCell ref="F7:G7"/>
    <mergeCell ref="B4:C4"/>
    <mergeCell ref="B5:C5"/>
    <mergeCell ref="D5:G5"/>
  </mergeCells>
  <printOptions horizontalCentered="1"/>
  <pageMargins left="0.3937007874015748" right="0.3937007874015748" top="0.4330708661417323" bottom="0.31496062992125984" header="0.2755905511811024" footer="0.2362204724409449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4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70.57421875" style="0" customWidth="1"/>
    <col min="4" max="5" width="16.7109375" style="0" customWidth="1"/>
    <col min="6" max="6" width="24.7109375" style="0" customWidth="1"/>
    <col min="7" max="7" width="21.421875" style="0" customWidth="1"/>
    <col min="8" max="8" width="9.140625" style="0" customWidth="1"/>
  </cols>
  <sheetData>
    <row r="1" spans="1:7" ht="12" customHeight="1">
      <c r="A1" s="14"/>
      <c r="B1" s="404"/>
      <c r="C1" s="404"/>
      <c r="D1" s="14"/>
      <c r="E1" s="14"/>
      <c r="F1" s="14"/>
      <c r="G1" s="17" t="s">
        <v>258</v>
      </c>
    </row>
    <row r="2" spans="1:8" ht="19.5" customHeight="1">
      <c r="A2" s="14"/>
      <c r="B2" s="655" t="s">
        <v>218</v>
      </c>
      <c r="C2" s="655"/>
      <c r="D2" s="655"/>
      <c r="E2" s="655"/>
      <c r="F2" s="655"/>
      <c r="G2" s="655"/>
      <c r="H2" s="14"/>
    </row>
    <row r="3" spans="1:8" ht="12" customHeight="1">
      <c r="A3" s="14"/>
      <c r="B3" s="14"/>
      <c r="C3" s="228"/>
      <c r="D3" s="406"/>
      <c r="E3" s="407"/>
      <c r="F3" s="406"/>
      <c r="G3" s="14"/>
      <c r="H3" s="14"/>
    </row>
    <row r="4" spans="1:8" ht="18" customHeight="1">
      <c r="A4" s="14"/>
      <c r="B4" s="669" t="s">
        <v>251</v>
      </c>
      <c r="C4" s="669"/>
      <c r="D4" s="398" t="s">
        <v>110</v>
      </c>
      <c r="E4" s="14"/>
      <c r="F4" s="14"/>
      <c r="G4" s="14"/>
      <c r="H4" s="14"/>
    </row>
    <row r="5" spans="1:8" ht="18" customHeight="1">
      <c r="A5" s="14"/>
      <c r="B5" s="670" t="s">
        <v>192</v>
      </c>
      <c r="C5" s="670"/>
      <c r="D5" s="678"/>
      <c r="E5" s="678"/>
      <c r="F5" s="678"/>
      <c r="G5" s="678"/>
      <c r="H5" s="14"/>
    </row>
    <row r="6" spans="1:8" ht="12" customHeight="1" thickBot="1">
      <c r="A6" s="14"/>
      <c r="B6" s="14"/>
      <c r="C6" s="58"/>
      <c r="D6" s="58"/>
      <c r="E6" s="58"/>
      <c r="F6" s="58"/>
      <c r="G6" s="466" t="s">
        <v>303</v>
      </c>
      <c r="H6" s="14"/>
    </row>
    <row r="7" spans="1:8" ht="26.25" customHeight="1" thickBot="1">
      <c r="A7" s="14"/>
      <c r="B7" s="665" t="s">
        <v>67</v>
      </c>
      <c r="C7" s="671" t="s">
        <v>13</v>
      </c>
      <c r="D7" s="673" t="s">
        <v>163</v>
      </c>
      <c r="E7" s="673" t="s">
        <v>157</v>
      </c>
      <c r="F7" s="676" t="s">
        <v>177</v>
      </c>
      <c r="G7" s="677"/>
      <c r="H7" s="14"/>
    </row>
    <row r="8" spans="1:8" ht="12" customHeight="1" thickBot="1">
      <c r="A8" s="14"/>
      <c r="B8" s="666"/>
      <c r="C8" s="672"/>
      <c r="D8" s="674"/>
      <c r="E8" s="675"/>
      <c r="F8" s="408" t="s">
        <v>88</v>
      </c>
      <c r="G8" s="409" t="s">
        <v>162</v>
      </c>
      <c r="H8" s="14"/>
    </row>
    <row r="9" spans="1:8" ht="12" customHeight="1" thickBot="1">
      <c r="A9" s="14"/>
      <c r="B9" s="662"/>
      <c r="C9" s="235" t="s">
        <v>14</v>
      </c>
      <c r="D9" s="368">
        <v>1</v>
      </c>
      <c r="E9" s="235">
        <v>2</v>
      </c>
      <c r="F9" s="235">
        <v>3</v>
      </c>
      <c r="G9" s="368">
        <v>4</v>
      </c>
      <c r="H9" s="14"/>
    </row>
    <row r="10" spans="1:8" ht="12.75" customHeight="1">
      <c r="A10" s="14"/>
      <c r="B10" s="20">
        <v>1</v>
      </c>
      <c r="C10" s="410" t="s">
        <v>130</v>
      </c>
      <c r="D10" s="370">
        <f>D11+D14+D15+D17+D16</f>
        <v>0</v>
      </c>
      <c r="E10" s="370">
        <f>E11+E14+E15+E17+E16</f>
        <v>0</v>
      </c>
      <c r="F10" s="389" t="s">
        <v>174</v>
      </c>
      <c r="G10" s="372">
        <f>E10-D10</f>
        <v>0</v>
      </c>
      <c r="H10" s="14"/>
    </row>
    <row r="11" spans="1:8" ht="12.75" customHeight="1">
      <c r="A11" s="14"/>
      <c r="B11" s="18">
        <v>2</v>
      </c>
      <c r="C11" s="377" t="s">
        <v>200</v>
      </c>
      <c r="D11" s="374">
        <f>D12+D13</f>
        <v>0</v>
      </c>
      <c r="E11" s="374">
        <f>E12+E13</f>
        <v>0</v>
      </c>
      <c r="F11" s="381"/>
      <c r="G11" s="376"/>
      <c r="H11" s="14"/>
    </row>
    <row r="12" spans="1:8" ht="12.75" customHeight="1">
      <c r="A12" s="14"/>
      <c r="B12" s="21">
        <v>3</v>
      </c>
      <c r="C12" s="377" t="s">
        <v>171</v>
      </c>
      <c r="D12" s="411"/>
      <c r="E12" s="412"/>
      <c r="F12" s="379" t="s">
        <v>185</v>
      </c>
      <c r="G12" s="413"/>
      <c r="H12" s="14"/>
    </row>
    <row r="13" spans="1:8" ht="12.75" customHeight="1">
      <c r="A13" s="14"/>
      <c r="B13" s="22">
        <v>4</v>
      </c>
      <c r="C13" s="381" t="s">
        <v>211</v>
      </c>
      <c r="D13" s="411"/>
      <c r="E13" s="412"/>
      <c r="F13" s="377"/>
      <c r="G13" s="382"/>
      <c r="H13" s="14"/>
    </row>
    <row r="14" spans="1:8" ht="12.75" customHeight="1">
      <c r="A14" s="14"/>
      <c r="B14" s="18">
        <v>5</v>
      </c>
      <c r="C14" s="381" t="s">
        <v>230</v>
      </c>
      <c r="D14" s="411"/>
      <c r="E14" s="412"/>
      <c r="F14" s="377"/>
      <c r="G14" s="383"/>
      <c r="H14" s="14"/>
    </row>
    <row r="15" spans="1:8" ht="12.75" customHeight="1">
      <c r="A15" s="14"/>
      <c r="B15" s="21">
        <v>6</v>
      </c>
      <c r="C15" s="377" t="s">
        <v>312</v>
      </c>
      <c r="D15" s="411"/>
      <c r="E15" s="412"/>
      <c r="F15" s="377"/>
      <c r="G15" s="383"/>
      <c r="H15" s="14"/>
    </row>
    <row r="16" spans="1:8" ht="12.75" customHeight="1">
      <c r="A16" s="14"/>
      <c r="B16" s="21">
        <v>7</v>
      </c>
      <c r="C16" s="377" t="s">
        <v>311</v>
      </c>
      <c r="D16" s="411"/>
      <c r="E16" s="412"/>
      <c r="F16" s="377"/>
      <c r="G16" s="383"/>
      <c r="H16" s="14"/>
    </row>
    <row r="17" spans="1:8" ht="12.75" customHeight="1">
      <c r="A17" s="14"/>
      <c r="B17" s="21">
        <v>8</v>
      </c>
      <c r="C17" s="377" t="s">
        <v>159</v>
      </c>
      <c r="D17" s="411"/>
      <c r="E17" s="412"/>
      <c r="F17" s="377" t="s">
        <v>233</v>
      </c>
      <c r="G17" s="412"/>
      <c r="H17" s="14"/>
    </row>
    <row r="18" spans="1:8" ht="12.75" customHeight="1">
      <c r="A18" s="14"/>
      <c r="B18" s="21">
        <v>9</v>
      </c>
      <c r="C18" s="377"/>
      <c r="D18" s="403"/>
      <c r="E18" s="382"/>
      <c r="F18" s="381"/>
      <c r="G18" s="376"/>
      <c r="H18" s="14"/>
    </row>
    <row r="19" spans="1:8" ht="12.75" customHeight="1">
      <c r="A19" s="14"/>
      <c r="B19" s="22">
        <v>10</v>
      </c>
      <c r="C19" s="386" t="s">
        <v>134</v>
      </c>
      <c r="D19" s="378">
        <f>SUM(D20:D29)</f>
        <v>0</v>
      </c>
      <c r="E19" s="374">
        <f>E20+E28+E29</f>
        <v>0</v>
      </c>
      <c r="F19" s="381"/>
      <c r="G19" s="376"/>
      <c r="H19" s="14"/>
    </row>
    <row r="20" spans="1:8" ht="12.75" customHeight="1">
      <c r="A20" s="14"/>
      <c r="B20" s="18">
        <v>11</v>
      </c>
      <c r="C20" s="387" t="s">
        <v>173</v>
      </c>
      <c r="D20" s="249" t="s">
        <v>48</v>
      </c>
      <c r="E20" s="374">
        <f>E21</f>
        <v>0</v>
      </c>
      <c r="F20" s="377"/>
      <c r="G20" s="382"/>
      <c r="H20" s="14"/>
    </row>
    <row r="21" spans="1:8" ht="12.75" customHeight="1">
      <c r="A21" s="14"/>
      <c r="B21" s="22">
        <v>12</v>
      </c>
      <c r="C21" s="387" t="s">
        <v>181</v>
      </c>
      <c r="D21" s="249" t="s">
        <v>48</v>
      </c>
      <c r="E21" s="374">
        <f>SUM(E22:E27)</f>
        <v>0</v>
      </c>
      <c r="F21" s="389"/>
      <c r="G21" s="390"/>
      <c r="H21" s="14"/>
    </row>
    <row r="22" spans="1:8" ht="12.75" customHeight="1">
      <c r="A22" s="14"/>
      <c r="B22" s="22">
        <v>13</v>
      </c>
      <c r="C22" s="387" t="s">
        <v>172</v>
      </c>
      <c r="D22" s="249" t="s">
        <v>48</v>
      </c>
      <c r="E22" s="374">
        <f>D10</f>
        <v>0</v>
      </c>
      <c r="F22" s="389"/>
      <c r="G22" s="390"/>
      <c r="H22" s="14"/>
    </row>
    <row r="23" spans="1:8" ht="12.75" customHeight="1">
      <c r="A23" s="14"/>
      <c r="B23" s="22">
        <v>14</v>
      </c>
      <c r="C23" s="387" t="s">
        <v>183</v>
      </c>
      <c r="D23" s="249" t="s">
        <v>48</v>
      </c>
      <c r="E23" s="412"/>
      <c r="F23" s="389"/>
      <c r="G23" s="372">
        <f aca="true" t="shared" si="0" ref="G23:G29">E23</f>
        <v>0</v>
      </c>
      <c r="H23" s="14"/>
    </row>
    <row r="24" spans="1:8" ht="12.75" customHeight="1">
      <c r="A24" s="14"/>
      <c r="B24" s="18">
        <v>15</v>
      </c>
      <c r="C24" s="392" t="s">
        <v>184</v>
      </c>
      <c r="D24" s="249" t="s">
        <v>48</v>
      </c>
      <c r="E24" s="412"/>
      <c r="F24" s="389"/>
      <c r="G24" s="372">
        <f t="shared" si="0"/>
        <v>0</v>
      </c>
      <c r="H24" s="14"/>
    </row>
    <row r="25" spans="1:8" ht="12.75" customHeight="1">
      <c r="A25" s="14"/>
      <c r="B25" s="22">
        <v>16</v>
      </c>
      <c r="C25" s="392" t="s">
        <v>184</v>
      </c>
      <c r="D25" s="249" t="s">
        <v>48</v>
      </c>
      <c r="E25" s="412"/>
      <c r="F25" s="389"/>
      <c r="G25" s="372">
        <f t="shared" si="0"/>
        <v>0</v>
      </c>
      <c r="H25" s="14"/>
    </row>
    <row r="26" spans="1:8" ht="12.75" customHeight="1">
      <c r="A26" s="14"/>
      <c r="B26" s="21">
        <v>17</v>
      </c>
      <c r="C26" s="392" t="s">
        <v>184</v>
      </c>
      <c r="D26" s="249" t="s">
        <v>48</v>
      </c>
      <c r="E26" s="412"/>
      <c r="F26" s="389"/>
      <c r="G26" s="372">
        <f t="shared" si="0"/>
        <v>0</v>
      </c>
      <c r="H26" s="14"/>
    </row>
    <row r="27" spans="1:8" ht="12.75" customHeight="1">
      <c r="A27" s="14"/>
      <c r="B27" s="22">
        <v>18</v>
      </c>
      <c r="C27" s="392" t="s">
        <v>184</v>
      </c>
      <c r="D27" s="249" t="s">
        <v>48</v>
      </c>
      <c r="E27" s="412"/>
      <c r="F27" s="389"/>
      <c r="G27" s="372">
        <f t="shared" si="0"/>
        <v>0</v>
      </c>
      <c r="H27" s="14"/>
    </row>
    <row r="28" spans="1:8" ht="12.75" customHeight="1">
      <c r="A28" s="14"/>
      <c r="B28" s="22">
        <v>19</v>
      </c>
      <c r="C28" s="387" t="s">
        <v>160</v>
      </c>
      <c r="D28" s="243"/>
      <c r="E28" s="412"/>
      <c r="F28" s="389"/>
      <c r="G28" s="390"/>
      <c r="H28" s="14"/>
    </row>
    <row r="29" spans="1:8" ht="12.75" customHeight="1">
      <c r="A29" s="14"/>
      <c r="B29" s="23">
        <v>20</v>
      </c>
      <c r="C29" s="387" t="s">
        <v>161</v>
      </c>
      <c r="D29" s="243"/>
      <c r="E29" s="412"/>
      <c r="F29" s="377" t="s">
        <v>135</v>
      </c>
      <c r="G29" s="394">
        <f t="shared" si="0"/>
        <v>0</v>
      </c>
      <c r="H29" s="14"/>
    </row>
    <row r="30" spans="1:8" ht="12.75" customHeight="1">
      <c r="A30" s="14"/>
      <c r="B30" s="23">
        <v>21</v>
      </c>
      <c r="C30" s="389"/>
      <c r="D30" s="389"/>
      <c r="E30" s="389"/>
      <c r="F30" s="414" t="s">
        <v>29</v>
      </c>
      <c r="G30" s="394">
        <f>E19-E10</f>
        <v>0</v>
      </c>
      <c r="H30" s="14"/>
    </row>
    <row r="31" spans="1:8" ht="12.75" customHeight="1" thickBot="1">
      <c r="A31" s="14"/>
      <c r="B31" s="19">
        <v>22</v>
      </c>
      <c r="C31" s="415" t="s">
        <v>180</v>
      </c>
      <c r="D31" s="416"/>
      <c r="E31" s="417"/>
      <c r="F31" s="418" t="s">
        <v>23</v>
      </c>
      <c r="G31" s="469">
        <f>G10-G12-G17-G23-G24-G25-G26-G27-G29+G30</f>
        <v>0</v>
      </c>
      <c r="H31" s="14"/>
    </row>
    <row r="32" spans="1:8" ht="15" customHeight="1">
      <c r="A32" s="14"/>
      <c r="B32" s="225" t="s">
        <v>15</v>
      </c>
      <c r="C32" s="56"/>
      <c r="D32" s="58"/>
      <c r="E32" s="193"/>
      <c r="F32" s="58"/>
      <c r="G32" s="56"/>
      <c r="H32" s="14"/>
    </row>
    <row r="33" spans="1:8" ht="15" customHeight="1">
      <c r="A33" s="14"/>
      <c r="B33" s="657" t="s">
        <v>223</v>
      </c>
      <c r="C33" s="657"/>
      <c r="D33" s="58"/>
      <c r="E33" s="58"/>
      <c r="F33" s="58"/>
      <c r="G33" s="56"/>
      <c r="H33" s="14"/>
    </row>
    <row r="34" spans="1:8" ht="15" customHeight="1">
      <c r="A34" s="14"/>
      <c r="B34" t="s">
        <v>279</v>
      </c>
      <c r="C34" s="56"/>
      <c r="D34" s="56"/>
      <c r="E34" s="56"/>
      <c r="F34" s="56"/>
      <c r="G34" s="56"/>
      <c r="H34" s="14"/>
    </row>
    <row r="35" spans="1:8" ht="15" customHeight="1">
      <c r="A35" s="14"/>
      <c r="B35" s="14"/>
      <c r="C35" s="56" t="s">
        <v>274</v>
      </c>
      <c r="D35" s="56"/>
      <c r="E35" s="56"/>
      <c r="F35" s="56"/>
      <c r="G35" s="56"/>
      <c r="H35" s="14"/>
    </row>
    <row r="36" spans="1:8" ht="15" customHeight="1">
      <c r="A36" s="14"/>
      <c r="B36" s="58" t="s">
        <v>210</v>
      </c>
      <c r="C36" s="56"/>
      <c r="D36" s="56"/>
      <c r="E36" s="56"/>
      <c r="F36" s="56"/>
      <c r="G36" s="56"/>
      <c r="H36" s="14"/>
    </row>
    <row r="37" spans="1:8" ht="15" customHeight="1">
      <c r="A37" s="14"/>
      <c r="B37" s="58" t="s">
        <v>199</v>
      </c>
      <c r="C37" s="56"/>
      <c r="D37" s="56"/>
      <c r="E37" s="56"/>
      <c r="F37" s="56"/>
      <c r="G37" s="56"/>
      <c r="H37" s="14"/>
    </row>
    <row r="38" spans="1:8" ht="15" customHeight="1">
      <c r="A38" s="14"/>
      <c r="B38" s="303" t="s">
        <v>271</v>
      </c>
      <c r="C38" s="56"/>
      <c r="D38" s="56"/>
      <c r="E38" s="56"/>
      <c r="F38" s="56"/>
      <c r="G38" s="56"/>
      <c r="H38" s="14"/>
    </row>
    <row r="39" spans="1:8" ht="15" customHeight="1">
      <c r="A39" s="14"/>
      <c r="B39" s="303"/>
      <c r="C39" s="303" t="s">
        <v>272</v>
      </c>
      <c r="D39" s="56"/>
      <c r="E39" s="56"/>
      <c r="F39" s="56"/>
      <c r="G39" s="56"/>
      <c r="H39" s="14"/>
    </row>
    <row r="40" spans="1:8" ht="15" customHeight="1">
      <c r="A40" s="14"/>
      <c r="B40" s="56" t="s">
        <v>165</v>
      </c>
      <c r="C40" s="56"/>
      <c r="D40" s="303"/>
      <c r="E40" s="303"/>
      <c r="F40" s="56"/>
      <c r="G40" s="56"/>
      <c r="H40" s="14"/>
    </row>
    <row r="41" spans="1:8" ht="15" customHeight="1">
      <c r="A41" s="14"/>
      <c r="B41" s="303"/>
      <c r="C41" s="56"/>
      <c r="D41" s="303"/>
      <c r="E41" s="303"/>
      <c r="F41" s="56"/>
      <c r="G41" s="56"/>
      <c r="H41" s="14"/>
    </row>
    <row r="42" spans="1:8" ht="15" customHeight="1">
      <c r="A42" s="14"/>
      <c r="B42" s="303" t="s">
        <v>317</v>
      </c>
      <c r="C42" s="56"/>
      <c r="D42" s="303"/>
      <c r="E42" s="303"/>
      <c r="F42" s="56"/>
      <c r="G42" s="56"/>
      <c r="H42" s="14"/>
    </row>
    <row r="43" spans="1:8" ht="12" customHeight="1">
      <c r="A43" s="14"/>
      <c r="B43" s="14"/>
      <c r="C43" s="56"/>
      <c r="D43" s="419"/>
      <c r="E43" s="419"/>
      <c r="F43" s="419"/>
      <c r="G43" s="56"/>
      <c r="H43" s="14"/>
    </row>
    <row r="44" spans="1:8" ht="12" customHeight="1">
      <c r="A44" s="14"/>
      <c r="B44" s="56"/>
      <c r="C44" s="56"/>
      <c r="D44" s="56"/>
      <c r="E44" s="56"/>
      <c r="F44" s="56"/>
      <c r="G44" s="56"/>
      <c r="H44" s="14"/>
    </row>
    <row r="45" spans="1:8" ht="12" customHeight="1">
      <c r="A45" s="14"/>
      <c r="B45" s="14"/>
      <c r="C45" s="56"/>
      <c r="D45" s="56"/>
      <c r="E45" s="58"/>
      <c r="F45" s="56"/>
      <c r="G45" s="56"/>
      <c r="H45" s="14"/>
    </row>
    <row r="46" spans="1:8" ht="12" customHeight="1">
      <c r="A46" s="14"/>
      <c r="B46" s="14"/>
      <c r="C46" s="56"/>
      <c r="D46" s="56"/>
      <c r="E46" s="56"/>
      <c r="F46" s="34"/>
      <c r="G46" s="56"/>
      <c r="H46" s="14"/>
    </row>
    <row r="47" spans="2:8" ht="12" customHeight="1">
      <c r="B47" s="3"/>
      <c r="C47" s="6"/>
      <c r="D47" s="6"/>
      <c r="E47" s="6"/>
      <c r="F47" s="6"/>
      <c r="G47" s="6"/>
      <c r="H47" s="3"/>
    </row>
    <row r="48" spans="1:8" ht="12" customHeight="1">
      <c r="A48" s="14"/>
      <c r="B48" s="14"/>
      <c r="C48" s="58"/>
      <c r="D48" s="87"/>
      <c r="E48" s="87"/>
      <c r="F48" s="58"/>
      <c r="G48" s="56"/>
      <c r="H48" s="14"/>
    </row>
    <row r="49" spans="1:8" ht="12" customHeight="1">
      <c r="A49" s="14"/>
      <c r="B49" s="14"/>
      <c r="C49" s="87"/>
      <c r="D49" s="87"/>
      <c r="E49" s="87"/>
      <c r="F49" s="87"/>
      <c r="G49" s="56"/>
      <c r="H49" s="14"/>
    </row>
    <row r="50" spans="1:8" ht="12" customHeight="1">
      <c r="A50" s="14"/>
      <c r="B50" s="14"/>
      <c r="C50" s="79"/>
      <c r="D50" s="79"/>
      <c r="E50" s="79"/>
      <c r="F50" s="79"/>
      <c r="G50" s="14"/>
      <c r="H50" s="14"/>
    </row>
    <row r="51" spans="1:8" ht="12" customHeight="1">
      <c r="A51" s="14"/>
      <c r="B51" s="14"/>
      <c r="C51" s="79"/>
      <c r="D51" s="79"/>
      <c r="E51" s="79"/>
      <c r="F51" s="79"/>
      <c r="G51" s="14"/>
      <c r="H51" s="14"/>
    </row>
    <row r="52" spans="3:6" ht="12" customHeight="1">
      <c r="C52" s="1"/>
      <c r="D52" s="1"/>
      <c r="E52" s="1"/>
      <c r="F52" s="1"/>
    </row>
    <row r="53" spans="3:6" ht="12" customHeight="1">
      <c r="C53" s="1"/>
      <c r="D53" s="1"/>
      <c r="E53" s="1"/>
      <c r="F53" s="1"/>
    </row>
    <row r="54" spans="3:6" ht="12" customHeight="1">
      <c r="C54" s="1"/>
      <c r="D54" s="1"/>
      <c r="E54" s="1"/>
      <c r="F54" s="1"/>
    </row>
  </sheetData>
  <sheetProtection password="CC33" sheet="1"/>
  <protectedRanges>
    <protectedRange sqref="G1" name="Oblast8"/>
    <protectedRange sqref="D28:D29" name="Oblast10_1"/>
    <protectedRange sqref="B43:G46" name="Oblast6_1"/>
    <protectedRange sqref="F24:F27" name="Oblast5_1"/>
    <protectedRange sqref="C24:C27" name="Oblast4_1"/>
    <protectedRange sqref="D31" name="Oblast3_1"/>
    <protectedRange sqref="E22:E31" name="Oblast2_2"/>
    <protectedRange sqref="D12:G18" name="Oblast1_1"/>
    <protectedRange sqref="B5:G5" name="Oblast7_1"/>
    <protectedRange sqref="G30" name="Oblast9"/>
  </protectedRanges>
  <mergeCells count="10">
    <mergeCell ref="B33:C33"/>
    <mergeCell ref="B2:G2"/>
    <mergeCell ref="B4:C4"/>
    <mergeCell ref="B5:C5"/>
    <mergeCell ref="D5:G5"/>
    <mergeCell ref="B7:B9"/>
    <mergeCell ref="C7:C8"/>
    <mergeCell ref="D7:D8"/>
    <mergeCell ref="E7:E8"/>
    <mergeCell ref="F7:G7"/>
  </mergeCells>
  <printOptions horizontalCentered="1"/>
  <pageMargins left="0.3937007874015748" right="0.3937007874015748" top="0.4330708661417323" bottom="0.31496062992125984" header="0.2755905511811024" footer="0.2362204724409449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4"/>
  <sheetViews>
    <sheetView zoomScalePageLayoutView="0" workbookViewId="0" topLeftCell="A10">
      <selection activeCell="C37" sqref="C37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70.8515625" style="0" customWidth="1"/>
    <col min="4" max="5" width="16.7109375" style="0" customWidth="1"/>
    <col min="6" max="6" width="24.7109375" style="0" customWidth="1"/>
    <col min="7" max="7" width="21.421875" style="0" customWidth="1"/>
    <col min="8" max="8" width="9.140625" style="0" customWidth="1"/>
  </cols>
  <sheetData>
    <row r="1" spans="1:9" ht="12" customHeight="1">
      <c r="A1" s="14"/>
      <c r="B1" s="404"/>
      <c r="C1" s="404"/>
      <c r="D1" s="14"/>
      <c r="E1" s="14"/>
      <c r="F1" s="14"/>
      <c r="G1" s="17" t="s">
        <v>257</v>
      </c>
      <c r="I1" s="14"/>
    </row>
    <row r="2" spans="1:9" ht="19.5" customHeight="1">
      <c r="A2" s="14"/>
      <c r="B2" s="655" t="s">
        <v>218</v>
      </c>
      <c r="C2" s="655"/>
      <c r="D2" s="655"/>
      <c r="E2" s="655"/>
      <c r="F2" s="655"/>
      <c r="G2" s="655"/>
      <c r="H2" s="14"/>
      <c r="I2" s="14"/>
    </row>
    <row r="3" spans="1:9" ht="12" customHeight="1">
      <c r="A3" s="14"/>
      <c r="B3" s="14"/>
      <c r="C3" s="228"/>
      <c r="D3" s="406"/>
      <c r="E3" s="407"/>
      <c r="F3" s="406"/>
      <c r="G3" s="14"/>
      <c r="H3" s="14"/>
      <c r="I3" s="14"/>
    </row>
    <row r="4" spans="1:9" ht="18" customHeight="1">
      <c r="A4" s="14"/>
      <c r="B4" s="669" t="s">
        <v>251</v>
      </c>
      <c r="C4" s="669"/>
      <c r="D4" s="398" t="s">
        <v>110</v>
      </c>
      <c r="E4" s="14"/>
      <c r="F4" s="14"/>
      <c r="G4" s="14"/>
      <c r="H4" s="14"/>
      <c r="I4" s="14"/>
    </row>
    <row r="5" spans="1:9" ht="18" customHeight="1">
      <c r="A5" s="14"/>
      <c r="B5" s="670" t="s">
        <v>192</v>
      </c>
      <c r="C5" s="670"/>
      <c r="D5" s="678"/>
      <c r="E5" s="678"/>
      <c r="F5" s="678"/>
      <c r="G5" s="678"/>
      <c r="H5" s="14"/>
      <c r="I5" s="14"/>
    </row>
    <row r="6" spans="1:9" ht="12" customHeight="1" thickBot="1">
      <c r="A6" s="14"/>
      <c r="B6" s="14"/>
      <c r="C6" s="58"/>
      <c r="D6" s="58"/>
      <c r="E6" s="58"/>
      <c r="F6" s="58"/>
      <c r="G6" s="466" t="s">
        <v>303</v>
      </c>
      <c r="H6" s="14"/>
      <c r="I6" s="14"/>
    </row>
    <row r="7" spans="1:9" ht="26.25" customHeight="1" thickBot="1">
      <c r="A7" s="14"/>
      <c r="B7" s="665" t="s">
        <v>67</v>
      </c>
      <c r="C7" s="671" t="s">
        <v>13</v>
      </c>
      <c r="D7" s="673" t="s">
        <v>163</v>
      </c>
      <c r="E7" s="673" t="s">
        <v>157</v>
      </c>
      <c r="F7" s="676" t="s">
        <v>177</v>
      </c>
      <c r="G7" s="677"/>
      <c r="H7" s="14"/>
      <c r="I7" s="14"/>
    </row>
    <row r="8" spans="1:9" ht="12" customHeight="1" thickBot="1">
      <c r="A8" s="14"/>
      <c r="B8" s="666"/>
      <c r="C8" s="672"/>
      <c r="D8" s="674"/>
      <c r="E8" s="675"/>
      <c r="F8" s="408" t="s">
        <v>88</v>
      </c>
      <c r="G8" s="409" t="s">
        <v>162</v>
      </c>
      <c r="H8" s="14"/>
      <c r="I8" s="14"/>
    </row>
    <row r="9" spans="1:9" ht="12" customHeight="1" thickBot="1">
      <c r="A9" s="14"/>
      <c r="B9" s="662"/>
      <c r="C9" s="235" t="s">
        <v>14</v>
      </c>
      <c r="D9" s="368">
        <v>1</v>
      </c>
      <c r="E9" s="235">
        <v>2</v>
      </c>
      <c r="F9" s="235">
        <v>3</v>
      </c>
      <c r="G9" s="368">
        <v>4</v>
      </c>
      <c r="H9" s="14"/>
      <c r="I9" s="14"/>
    </row>
    <row r="10" spans="1:9" ht="12.75" customHeight="1">
      <c r="A10" s="14"/>
      <c r="B10" s="20">
        <v>1</v>
      </c>
      <c r="C10" s="410" t="s">
        <v>130</v>
      </c>
      <c r="D10" s="370">
        <f>D11+D14+D15+D17+D16</f>
        <v>0</v>
      </c>
      <c r="E10" s="370">
        <f>E11+E14+E15+E17+E16</f>
        <v>0</v>
      </c>
      <c r="F10" s="389" t="s">
        <v>174</v>
      </c>
      <c r="G10" s="372">
        <f>E10-D10</f>
        <v>0</v>
      </c>
      <c r="H10" s="14"/>
      <c r="I10" s="14"/>
    </row>
    <row r="11" spans="1:9" ht="12.75" customHeight="1">
      <c r="A11" s="14"/>
      <c r="B11" s="18">
        <v>2</v>
      </c>
      <c r="C11" s="377" t="s">
        <v>200</v>
      </c>
      <c r="D11" s="374">
        <f>D12+D13</f>
        <v>0</v>
      </c>
      <c r="E11" s="374">
        <f>E12+E13</f>
        <v>0</v>
      </c>
      <c r="F11" s="381"/>
      <c r="G11" s="376"/>
      <c r="H11" s="14"/>
      <c r="I11" s="14"/>
    </row>
    <row r="12" spans="1:9" ht="12.75" customHeight="1">
      <c r="A12" s="14"/>
      <c r="B12" s="21">
        <v>3</v>
      </c>
      <c r="C12" s="377" t="s">
        <v>171</v>
      </c>
      <c r="D12" s="411"/>
      <c r="E12" s="412"/>
      <c r="F12" s="379" t="s">
        <v>185</v>
      </c>
      <c r="G12" s="413"/>
      <c r="H12" s="14"/>
      <c r="I12" s="14"/>
    </row>
    <row r="13" spans="1:9" ht="12.75" customHeight="1">
      <c r="A13" s="14"/>
      <c r="B13" s="22">
        <v>4</v>
      </c>
      <c r="C13" s="381" t="s">
        <v>211</v>
      </c>
      <c r="D13" s="411"/>
      <c r="E13" s="412"/>
      <c r="F13" s="377"/>
      <c r="G13" s="382"/>
      <c r="H13" s="14"/>
      <c r="I13" s="14"/>
    </row>
    <row r="14" spans="1:9" ht="12.75" customHeight="1">
      <c r="A14" s="14"/>
      <c r="B14" s="18">
        <v>5</v>
      </c>
      <c r="C14" s="381" t="s">
        <v>230</v>
      </c>
      <c r="D14" s="411"/>
      <c r="E14" s="412"/>
      <c r="F14" s="377"/>
      <c r="G14" s="383"/>
      <c r="H14" s="14"/>
      <c r="I14" s="14"/>
    </row>
    <row r="15" spans="1:9" ht="12.75" customHeight="1">
      <c r="A15" s="14"/>
      <c r="B15" s="21">
        <v>6</v>
      </c>
      <c r="C15" s="377" t="s">
        <v>312</v>
      </c>
      <c r="D15" s="411"/>
      <c r="E15" s="412"/>
      <c r="F15" s="377"/>
      <c r="G15" s="383"/>
      <c r="H15" s="14"/>
      <c r="I15" s="14"/>
    </row>
    <row r="16" spans="1:9" ht="12.75" customHeight="1">
      <c r="A16" s="14"/>
      <c r="B16" s="21">
        <v>7</v>
      </c>
      <c r="C16" s="377" t="s">
        <v>311</v>
      </c>
      <c r="D16" s="411"/>
      <c r="E16" s="412"/>
      <c r="F16" s="377"/>
      <c r="G16" s="383"/>
      <c r="H16" s="14"/>
      <c r="I16" s="14"/>
    </row>
    <row r="17" spans="1:9" ht="12.75" customHeight="1">
      <c r="A17" s="14"/>
      <c r="B17" s="21">
        <v>8</v>
      </c>
      <c r="C17" s="377" t="s">
        <v>159</v>
      </c>
      <c r="D17" s="411"/>
      <c r="E17" s="412"/>
      <c r="F17" s="377" t="s">
        <v>233</v>
      </c>
      <c r="G17" s="412"/>
      <c r="H17" s="14"/>
      <c r="I17" s="14"/>
    </row>
    <row r="18" spans="1:9" ht="12.75" customHeight="1">
      <c r="A18" s="14"/>
      <c r="B18" s="21">
        <v>9</v>
      </c>
      <c r="C18" s="377"/>
      <c r="D18" s="403"/>
      <c r="E18" s="382"/>
      <c r="F18" s="381"/>
      <c r="G18" s="376"/>
      <c r="H18" s="14"/>
      <c r="I18" s="14"/>
    </row>
    <row r="19" spans="1:9" ht="12.75" customHeight="1">
      <c r="A19" s="14"/>
      <c r="B19" s="22">
        <v>10</v>
      </c>
      <c r="C19" s="386" t="s">
        <v>134</v>
      </c>
      <c r="D19" s="378">
        <f>SUM(D20:D29)</f>
        <v>0</v>
      </c>
      <c r="E19" s="374">
        <f>E20+E28+E29</f>
        <v>0</v>
      </c>
      <c r="F19" s="381"/>
      <c r="G19" s="376"/>
      <c r="H19" s="14"/>
      <c r="I19" s="14"/>
    </row>
    <row r="20" spans="1:9" ht="12.75" customHeight="1">
      <c r="A20" s="14"/>
      <c r="B20" s="18">
        <v>11</v>
      </c>
      <c r="C20" s="387" t="s">
        <v>173</v>
      </c>
      <c r="D20" s="249" t="s">
        <v>48</v>
      </c>
      <c r="E20" s="374">
        <f>E21</f>
        <v>0</v>
      </c>
      <c r="F20" s="377"/>
      <c r="G20" s="382"/>
      <c r="H20" s="14"/>
      <c r="I20" s="14"/>
    </row>
    <row r="21" spans="1:9" ht="12.75" customHeight="1">
      <c r="A21" s="14"/>
      <c r="B21" s="22">
        <v>12</v>
      </c>
      <c r="C21" s="387" t="s">
        <v>181</v>
      </c>
      <c r="D21" s="249" t="s">
        <v>48</v>
      </c>
      <c r="E21" s="374">
        <f>SUM(E22:E27)</f>
        <v>0</v>
      </c>
      <c r="F21" s="389"/>
      <c r="G21" s="390"/>
      <c r="H21" s="14"/>
      <c r="I21" s="14"/>
    </row>
    <row r="22" spans="1:9" ht="12.75" customHeight="1">
      <c r="A22" s="14"/>
      <c r="B22" s="22">
        <v>13</v>
      </c>
      <c r="C22" s="387" t="s">
        <v>172</v>
      </c>
      <c r="D22" s="249" t="s">
        <v>48</v>
      </c>
      <c r="E22" s="374">
        <f>D10</f>
        <v>0</v>
      </c>
      <c r="F22" s="389"/>
      <c r="G22" s="390"/>
      <c r="H22" s="14"/>
      <c r="I22" s="14"/>
    </row>
    <row r="23" spans="1:9" ht="12.75" customHeight="1">
      <c r="A23" s="14"/>
      <c r="B23" s="22">
        <v>14</v>
      </c>
      <c r="C23" s="387" t="s">
        <v>183</v>
      </c>
      <c r="D23" s="249" t="s">
        <v>48</v>
      </c>
      <c r="E23" s="412"/>
      <c r="F23" s="389"/>
      <c r="G23" s="372">
        <f aca="true" t="shared" si="0" ref="G23:G29">E23</f>
        <v>0</v>
      </c>
      <c r="H23" s="14"/>
      <c r="I23" s="14"/>
    </row>
    <row r="24" spans="1:9" ht="12.75" customHeight="1">
      <c r="A24" s="14"/>
      <c r="B24" s="18">
        <v>15</v>
      </c>
      <c r="C24" s="392" t="s">
        <v>184</v>
      </c>
      <c r="D24" s="249" t="s">
        <v>48</v>
      </c>
      <c r="E24" s="412"/>
      <c r="F24" s="389"/>
      <c r="G24" s="372">
        <f t="shared" si="0"/>
        <v>0</v>
      </c>
      <c r="H24" s="14"/>
      <c r="I24" s="14"/>
    </row>
    <row r="25" spans="1:9" ht="12.75" customHeight="1">
      <c r="A25" s="14"/>
      <c r="B25" s="22">
        <v>16</v>
      </c>
      <c r="C25" s="392" t="s">
        <v>184</v>
      </c>
      <c r="D25" s="249" t="s">
        <v>48</v>
      </c>
      <c r="E25" s="412"/>
      <c r="F25" s="389"/>
      <c r="G25" s="372">
        <f t="shared" si="0"/>
        <v>0</v>
      </c>
      <c r="H25" s="14"/>
      <c r="I25" s="14"/>
    </row>
    <row r="26" spans="1:9" ht="12.75" customHeight="1">
      <c r="A26" s="14"/>
      <c r="B26" s="21">
        <v>17</v>
      </c>
      <c r="C26" s="392" t="s">
        <v>184</v>
      </c>
      <c r="D26" s="249" t="s">
        <v>48</v>
      </c>
      <c r="E26" s="412"/>
      <c r="F26" s="389"/>
      <c r="G26" s="372">
        <f t="shared" si="0"/>
        <v>0</v>
      </c>
      <c r="H26" s="14"/>
      <c r="I26" s="14"/>
    </row>
    <row r="27" spans="1:9" ht="12.75" customHeight="1">
      <c r="A27" s="14"/>
      <c r="B27" s="22">
        <v>18</v>
      </c>
      <c r="C27" s="392" t="s">
        <v>184</v>
      </c>
      <c r="D27" s="249" t="s">
        <v>48</v>
      </c>
      <c r="E27" s="412"/>
      <c r="F27" s="389"/>
      <c r="G27" s="372">
        <f t="shared" si="0"/>
        <v>0</v>
      </c>
      <c r="H27" s="14"/>
      <c r="I27" s="14"/>
    </row>
    <row r="28" spans="1:9" ht="12.75" customHeight="1">
      <c r="A28" s="14"/>
      <c r="B28" s="22">
        <v>19</v>
      </c>
      <c r="C28" s="387" t="s">
        <v>160</v>
      </c>
      <c r="D28" s="243"/>
      <c r="E28" s="412"/>
      <c r="F28" s="389"/>
      <c r="G28" s="390"/>
      <c r="H28" s="14"/>
      <c r="I28" s="14"/>
    </row>
    <row r="29" spans="1:9" ht="12.75" customHeight="1">
      <c r="A29" s="14"/>
      <c r="B29" s="23">
        <v>20</v>
      </c>
      <c r="C29" s="387" t="s">
        <v>161</v>
      </c>
      <c r="D29" s="243"/>
      <c r="E29" s="412"/>
      <c r="F29" s="377" t="s">
        <v>135</v>
      </c>
      <c r="G29" s="394">
        <f t="shared" si="0"/>
        <v>0</v>
      </c>
      <c r="H29" s="14"/>
      <c r="I29" s="14"/>
    </row>
    <row r="30" spans="1:9" ht="12.75" customHeight="1">
      <c r="A30" s="14"/>
      <c r="B30" s="23">
        <v>21</v>
      </c>
      <c r="C30" s="389"/>
      <c r="D30" s="389"/>
      <c r="E30" s="389"/>
      <c r="F30" s="414" t="s">
        <v>29</v>
      </c>
      <c r="G30" s="394">
        <f>E19-E10</f>
        <v>0</v>
      </c>
      <c r="H30" s="14"/>
      <c r="I30" s="14"/>
    </row>
    <row r="31" spans="1:9" ht="12.75" customHeight="1" thickBot="1">
      <c r="A31" s="14"/>
      <c r="B31" s="19">
        <v>22</v>
      </c>
      <c r="C31" s="415" t="s">
        <v>180</v>
      </c>
      <c r="D31" s="416"/>
      <c r="E31" s="417"/>
      <c r="F31" s="418" t="s">
        <v>23</v>
      </c>
      <c r="G31" s="469">
        <f>G10-G12-G17-G23-G24-G25-G26-G27-G29+G30</f>
        <v>0</v>
      </c>
      <c r="H31" s="14"/>
      <c r="I31" s="14"/>
    </row>
    <row r="32" spans="1:9" ht="15" customHeight="1">
      <c r="A32" s="14"/>
      <c r="B32" s="225" t="s">
        <v>15</v>
      </c>
      <c r="C32" s="56"/>
      <c r="D32" s="58"/>
      <c r="E32" s="193"/>
      <c r="F32" s="58"/>
      <c r="G32" s="56"/>
      <c r="H32" s="14"/>
      <c r="I32" s="14"/>
    </row>
    <row r="33" spans="1:9" ht="15" customHeight="1">
      <c r="A33" s="14"/>
      <c r="B33" s="657" t="s">
        <v>223</v>
      </c>
      <c r="C33" s="657"/>
      <c r="D33" s="58"/>
      <c r="E33" s="58"/>
      <c r="F33" s="58"/>
      <c r="G33" s="56"/>
      <c r="H33" s="14"/>
      <c r="I33" s="14"/>
    </row>
    <row r="34" spans="1:9" ht="15" customHeight="1">
      <c r="A34" s="14"/>
      <c r="B34" t="s">
        <v>279</v>
      </c>
      <c r="C34" s="56"/>
      <c r="D34" s="56"/>
      <c r="E34" s="56"/>
      <c r="F34" s="56"/>
      <c r="G34" s="56"/>
      <c r="H34" s="14"/>
      <c r="I34" s="14"/>
    </row>
    <row r="35" spans="1:9" ht="15" customHeight="1">
      <c r="A35" s="14"/>
      <c r="B35" s="14"/>
      <c r="C35" s="56" t="s">
        <v>274</v>
      </c>
      <c r="D35" s="56"/>
      <c r="E35" s="56"/>
      <c r="F35" s="56"/>
      <c r="G35" s="56"/>
      <c r="H35" s="14"/>
      <c r="I35" s="14"/>
    </row>
    <row r="36" spans="1:9" ht="15" customHeight="1">
      <c r="A36" s="14"/>
      <c r="B36" s="58" t="s">
        <v>210</v>
      </c>
      <c r="C36" s="56"/>
      <c r="D36" s="56"/>
      <c r="E36" s="56"/>
      <c r="F36" s="56"/>
      <c r="G36" s="56"/>
      <c r="H36" s="14"/>
      <c r="I36" s="14"/>
    </row>
    <row r="37" spans="1:9" ht="15" customHeight="1">
      <c r="A37" s="14"/>
      <c r="B37" s="58" t="s">
        <v>199</v>
      </c>
      <c r="C37" s="56"/>
      <c r="D37" s="56"/>
      <c r="E37" s="56"/>
      <c r="F37" s="56"/>
      <c r="G37" s="56"/>
      <c r="H37" s="14"/>
      <c r="I37" s="14"/>
    </row>
    <row r="38" spans="1:9" ht="15" customHeight="1">
      <c r="A38" s="14"/>
      <c r="B38" s="303" t="s">
        <v>271</v>
      </c>
      <c r="C38" s="56"/>
      <c r="D38" s="56"/>
      <c r="E38" s="56"/>
      <c r="F38" s="56"/>
      <c r="G38" s="56"/>
      <c r="H38" s="14"/>
      <c r="I38" s="14"/>
    </row>
    <row r="39" spans="1:9" ht="15" customHeight="1">
      <c r="A39" s="14"/>
      <c r="B39" s="303"/>
      <c r="C39" s="303" t="s">
        <v>272</v>
      </c>
      <c r="D39" s="56"/>
      <c r="E39" s="56"/>
      <c r="F39" s="56"/>
      <c r="G39" s="56"/>
      <c r="H39" s="14"/>
      <c r="I39" s="14"/>
    </row>
    <row r="40" spans="1:9" ht="15" customHeight="1">
      <c r="A40" s="14"/>
      <c r="B40" s="56" t="s">
        <v>165</v>
      </c>
      <c r="C40" s="56"/>
      <c r="D40" s="303"/>
      <c r="E40" s="303"/>
      <c r="F40" s="56"/>
      <c r="G40" s="56"/>
      <c r="H40" s="14"/>
      <c r="I40" s="14"/>
    </row>
    <row r="41" spans="1:9" ht="15" customHeight="1">
      <c r="A41" s="14"/>
      <c r="B41" s="303"/>
      <c r="C41" s="56"/>
      <c r="D41" s="303"/>
      <c r="E41" s="303"/>
      <c r="F41" s="56"/>
      <c r="G41" s="56"/>
      <c r="H41" s="14"/>
      <c r="I41" s="14"/>
    </row>
    <row r="42" spans="1:9" ht="15" customHeight="1">
      <c r="A42" s="14"/>
      <c r="B42" s="303" t="s">
        <v>317</v>
      </c>
      <c r="C42" s="56"/>
      <c r="D42" s="303"/>
      <c r="E42" s="303"/>
      <c r="F42" s="56"/>
      <c r="G42" s="56"/>
      <c r="H42" s="14"/>
      <c r="I42" s="14"/>
    </row>
    <row r="43" spans="1:9" ht="12" customHeight="1">
      <c r="A43" s="14"/>
      <c r="B43" s="14"/>
      <c r="C43" s="56"/>
      <c r="D43" s="419"/>
      <c r="E43" s="419"/>
      <c r="F43" s="419"/>
      <c r="G43" s="56"/>
      <c r="H43" s="14"/>
      <c r="I43" s="14"/>
    </row>
    <row r="44" spans="1:9" s="13" customFormat="1" ht="12" customHeight="1">
      <c r="A44" s="14"/>
      <c r="B44" s="56"/>
      <c r="C44" s="56"/>
      <c r="D44" s="56"/>
      <c r="E44" s="56"/>
      <c r="F44" s="56"/>
      <c r="G44" s="56"/>
      <c r="H44" s="14"/>
      <c r="I44" s="56"/>
    </row>
    <row r="45" spans="1:9" ht="12" customHeight="1">
      <c r="A45" s="14"/>
      <c r="B45" s="14"/>
      <c r="C45" s="56"/>
      <c r="D45" s="56"/>
      <c r="E45" s="58"/>
      <c r="F45" s="56"/>
      <c r="G45" s="56"/>
      <c r="H45" s="14"/>
      <c r="I45" s="14"/>
    </row>
    <row r="46" spans="1:9" ht="12" customHeight="1">
      <c r="A46" s="14"/>
      <c r="B46" s="14"/>
      <c r="C46" s="56"/>
      <c r="D46" s="56"/>
      <c r="E46" s="56"/>
      <c r="F46" s="34"/>
      <c r="G46" s="56"/>
      <c r="H46" s="14"/>
      <c r="I46" s="14"/>
    </row>
    <row r="47" spans="2:9" ht="12" customHeight="1">
      <c r="B47" s="3"/>
      <c r="C47" s="6"/>
      <c r="D47" s="6"/>
      <c r="E47" s="6"/>
      <c r="F47" s="6"/>
      <c r="G47" s="6"/>
      <c r="H47" s="3"/>
      <c r="I47" s="14"/>
    </row>
    <row r="48" spans="1:9" ht="12" customHeight="1">
      <c r="A48" s="14"/>
      <c r="B48" s="14"/>
      <c r="C48" s="58"/>
      <c r="D48" s="87"/>
      <c r="E48" s="87"/>
      <c r="F48" s="58"/>
      <c r="G48" s="56"/>
      <c r="H48" s="14"/>
      <c r="I48" s="14"/>
    </row>
    <row r="49" spans="1:9" ht="12" customHeight="1">
      <c r="A49" s="14"/>
      <c r="B49" s="14"/>
      <c r="C49" s="87"/>
      <c r="D49" s="87"/>
      <c r="E49" s="87"/>
      <c r="F49" s="87"/>
      <c r="G49" s="56"/>
      <c r="H49" s="14"/>
      <c r="I49" s="14"/>
    </row>
    <row r="50" spans="1:9" ht="12" customHeight="1">
      <c r="A50" s="14"/>
      <c r="B50" s="14"/>
      <c r="C50" s="79"/>
      <c r="D50" s="79"/>
      <c r="E50" s="79"/>
      <c r="F50" s="79"/>
      <c r="G50" s="14"/>
      <c r="H50" s="14"/>
      <c r="I50" s="14"/>
    </row>
    <row r="51" spans="1:9" ht="12" customHeight="1">
      <c r="A51" s="14"/>
      <c r="B51" s="14"/>
      <c r="C51" s="79"/>
      <c r="D51" s="79"/>
      <c r="E51" s="79"/>
      <c r="F51" s="79"/>
      <c r="G51" s="14"/>
      <c r="H51" s="14"/>
      <c r="I51" s="14"/>
    </row>
    <row r="52" spans="1:9" ht="12" customHeight="1">
      <c r="A52" s="14"/>
      <c r="B52" s="14"/>
      <c r="C52" s="79"/>
      <c r="D52" s="79"/>
      <c r="E52" s="79"/>
      <c r="F52" s="79"/>
      <c r="G52" s="14"/>
      <c r="H52" s="14"/>
      <c r="I52" s="14"/>
    </row>
    <row r="53" spans="1:9" ht="12" customHeight="1">
      <c r="A53" s="14"/>
      <c r="B53" s="14"/>
      <c r="C53" s="79"/>
      <c r="D53" s="79"/>
      <c r="E53" s="79"/>
      <c r="F53" s="79"/>
      <c r="G53" s="14"/>
      <c r="H53" s="14"/>
      <c r="I53" s="14"/>
    </row>
    <row r="54" spans="3:6" ht="12" customHeight="1">
      <c r="C54" s="1"/>
      <c r="D54" s="1"/>
      <c r="E54" s="1"/>
      <c r="F54" s="1"/>
    </row>
  </sheetData>
  <sheetProtection password="CC33" sheet="1"/>
  <protectedRanges>
    <protectedRange sqref="G1" name="Oblast8"/>
    <protectedRange sqref="D28:D29" name="Oblast10_1"/>
    <protectedRange sqref="B43:G46" name="Oblast6_1"/>
    <protectedRange sqref="F24:F27" name="Oblast5_1"/>
    <protectedRange sqref="C24:C27" name="Oblast4_1"/>
    <protectedRange sqref="D31" name="Oblast3_1"/>
    <protectedRange sqref="E22:E31" name="Oblast2_2"/>
    <protectedRange sqref="D12:G18" name="Oblast1_1"/>
    <protectedRange sqref="B5:G5" name="Oblast7_1"/>
    <protectedRange sqref="G30" name="Oblast9"/>
  </protectedRanges>
  <mergeCells count="10">
    <mergeCell ref="B33:C33"/>
    <mergeCell ref="B2:G2"/>
    <mergeCell ref="B4:C4"/>
    <mergeCell ref="B5:C5"/>
    <mergeCell ref="D5:G5"/>
    <mergeCell ref="B7:B9"/>
    <mergeCell ref="C7:C8"/>
    <mergeCell ref="D7:D8"/>
    <mergeCell ref="E7:E8"/>
    <mergeCell ref="F7:G7"/>
  </mergeCells>
  <printOptions horizontalCentered="1"/>
  <pageMargins left="0.3937007874015748" right="0.3937007874015748" top="0.4330708661417323" bottom="0.31496062992125984" header="0.2755905511811024" footer="0.2362204724409449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5"/>
  <sheetViews>
    <sheetView zoomScalePageLayoutView="0" workbookViewId="0" topLeftCell="A16">
      <selection activeCell="D44" sqref="D44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71.00390625" style="0" customWidth="1"/>
    <col min="4" max="5" width="16.7109375" style="0" customWidth="1"/>
    <col min="6" max="6" width="24.7109375" style="0" customWidth="1"/>
    <col min="7" max="7" width="21.421875" style="0" customWidth="1"/>
    <col min="8" max="8" width="9.140625" style="0" customWidth="1"/>
  </cols>
  <sheetData>
    <row r="1" spans="1:7" ht="12" customHeight="1">
      <c r="A1" s="14"/>
      <c r="B1" s="404"/>
      <c r="C1" s="404"/>
      <c r="D1" s="14"/>
      <c r="E1" s="14"/>
      <c r="F1" s="14"/>
      <c r="G1" s="17" t="s">
        <v>256</v>
      </c>
    </row>
    <row r="2" spans="1:8" ht="19.5" customHeight="1">
      <c r="A2" s="14"/>
      <c r="B2" s="655" t="s">
        <v>218</v>
      </c>
      <c r="C2" s="655"/>
      <c r="D2" s="655"/>
      <c r="E2" s="655"/>
      <c r="F2" s="655"/>
      <c r="G2" s="655"/>
      <c r="H2" s="14"/>
    </row>
    <row r="3" spans="1:8" ht="12" customHeight="1">
      <c r="A3" s="14"/>
      <c r="B3" s="14"/>
      <c r="C3" s="228"/>
      <c r="D3" s="406"/>
      <c r="E3" s="407"/>
      <c r="F3" s="406"/>
      <c r="G3" s="14"/>
      <c r="H3" s="14"/>
    </row>
    <row r="4" spans="1:8" ht="18" customHeight="1">
      <c r="A4" s="14"/>
      <c r="B4" s="669" t="s">
        <v>251</v>
      </c>
      <c r="C4" s="669"/>
      <c r="D4" s="398" t="s">
        <v>110</v>
      </c>
      <c r="E4" s="14"/>
      <c r="F4" s="14"/>
      <c r="G4" s="14"/>
      <c r="H4" s="14"/>
    </row>
    <row r="5" spans="1:8" ht="18" customHeight="1">
      <c r="A5" s="14"/>
      <c r="B5" s="670" t="s">
        <v>192</v>
      </c>
      <c r="C5" s="670"/>
      <c r="D5" s="678"/>
      <c r="E5" s="678"/>
      <c r="F5" s="678"/>
      <c r="G5" s="678"/>
      <c r="H5" s="14"/>
    </row>
    <row r="6" spans="1:8" ht="12" customHeight="1" thickBot="1">
      <c r="A6" s="14"/>
      <c r="B6" s="14"/>
      <c r="C6" s="58"/>
      <c r="D6" s="58"/>
      <c r="E6" s="58"/>
      <c r="F6" s="58"/>
      <c r="G6" s="466" t="s">
        <v>303</v>
      </c>
      <c r="H6" s="14"/>
    </row>
    <row r="7" spans="1:8" ht="26.25" customHeight="1" thickBot="1">
      <c r="A7" s="14"/>
      <c r="B7" s="665" t="s">
        <v>67</v>
      </c>
      <c r="C7" s="671" t="s">
        <v>13</v>
      </c>
      <c r="D7" s="673" t="s">
        <v>163</v>
      </c>
      <c r="E7" s="673" t="s">
        <v>157</v>
      </c>
      <c r="F7" s="676" t="s">
        <v>177</v>
      </c>
      <c r="G7" s="677"/>
      <c r="H7" s="14"/>
    </row>
    <row r="8" spans="1:8" ht="12" customHeight="1" thickBot="1">
      <c r="A8" s="14"/>
      <c r="B8" s="666"/>
      <c r="C8" s="672"/>
      <c r="D8" s="674"/>
      <c r="E8" s="675"/>
      <c r="F8" s="408" t="s">
        <v>88</v>
      </c>
      <c r="G8" s="409" t="s">
        <v>162</v>
      </c>
      <c r="H8" s="14"/>
    </row>
    <row r="9" spans="1:8" ht="12" customHeight="1" thickBot="1">
      <c r="A9" s="14"/>
      <c r="B9" s="662"/>
      <c r="C9" s="235" t="s">
        <v>14</v>
      </c>
      <c r="D9" s="368">
        <v>1</v>
      </c>
      <c r="E9" s="235">
        <v>2</v>
      </c>
      <c r="F9" s="235">
        <v>3</v>
      </c>
      <c r="G9" s="368">
        <v>4</v>
      </c>
      <c r="H9" s="14"/>
    </row>
    <row r="10" spans="1:8" ht="12.75" customHeight="1">
      <c r="A10" s="14"/>
      <c r="B10" s="20">
        <v>1</v>
      </c>
      <c r="C10" s="410" t="s">
        <v>130</v>
      </c>
      <c r="D10" s="370">
        <f>D11+D14+D15+D17+D16</f>
        <v>0</v>
      </c>
      <c r="E10" s="370">
        <f>E11+E14+E15+E17+E16</f>
        <v>0</v>
      </c>
      <c r="F10" s="389" t="s">
        <v>174</v>
      </c>
      <c r="G10" s="372">
        <f>E10-D10</f>
        <v>0</v>
      </c>
      <c r="H10" s="14"/>
    </row>
    <row r="11" spans="1:8" ht="12.75" customHeight="1">
      <c r="A11" s="14"/>
      <c r="B11" s="18">
        <v>2</v>
      </c>
      <c r="C11" s="377" t="s">
        <v>200</v>
      </c>
      <c r="D11" s="374">
        <f>D12+D13</f>
        <v>0</v>
      </c>
      <c r="E11" s="374">
        <f>E12+E13</f>
        <v>0</v>
      </c>
      <c r="F11" s="381"/>
      <c r="G11" s="376"/>
      <c r="H11" s="14"/>
    </row>
    <row r="12" spans="1:8" ht="12.75" customHeight="1">
      <c r="A12" s="14"/>
      <c r="B12" s="21">
        <v>3</v>
      </c>
      <c r="C12" s="377" t="s">
        <v>171</v>
      </c>
      <c r="D12" s="411"/>
      <c r="E12" s="412"/>
      <c r="F12" s="379" t="s">
        <v>185</v>
      </c>
      <c r="G12" s="413"/>
      <c r="H12" s="14"/>
    </row>
    <row r="13" spans="1:8" ht="12.75" customHeight="1">
      <c r="A13" s="14"/>
      <c r="B13" s="22">
        <v>4</v>
      </c>
      <c r="C13" s="381" t="s">
        <v>211</v>
      </c>
      <c r="D13" s="411"/>
      <c r="E13" s="412"/>
      <c r="F13" s="377"/>
      <c r="G13" s="382"/>
      <c r="H13" s="14"/>
    </row>
    <row r="14" spans="1:8" ht="12.75" customHeight="1">
      <c r="A14" s="14"/>
      <c r="B14" s="18">
        <v>5</v>
      </c>
      <c r="C14" s="381" t="s">
        <v>230</v>
      </c>
      <c r="D14" s="411"/>
      <c r="E14" s="412"/>
      <c r="F14" s="377"/>
      <c r="G14" s="383"/>
      <c r="H14" s="14"/>
    </row>
    <row r="15" spans="1:8" ht="12.75" customHeight="1">
      <c r="A15" s="14"/>
      <c r="B15" s="21">
        <v>6</v>
      </c>
      <c r="C15" s="377" t="s">
        <v>312</v>
      </c>
      <c r="D15" s="411"/>
      <c r="E15" s="412"/>
      <c r="F15" s="377"/>
      <c r="G15" s="383"/>
      <c r="H15" s="14"/>
    </row>
    <row r="16" spans="1:8" ht="12.75" customHeight="1">
      <c r="A16" s="14"/>
      <c r="B16" s="21">
        <v>7</v>
      </c>
      <c r="C16" s="377" t="s">
        <v>311</v>
      </c>
      <c r="D16" s="411"/>
      <c r="E16" s="412"/>
      <c r="F16" s="377"/>
      <c r="G16" s="383"/>
      <c r="H16" s="14"/>
    </row>
    <row r="17" spans="1:8" ht="12.75" customHeight="1">
      <c r="A17" s="14"/>
      <c r="B17" s="21">
        <v>8</v>
      </c>
      <c r="C17" s="377" t="s">
        <v>159</v>
      </c>
      <c r="D17" s="411"/>
      <c r="E17" s="412"/>
      <c r="F17" s="377" t="s">
        <v>233</v>
      </c>
      <c r="G17" s="412"/>
      <c r="H17" s="14"/>
    </row>
    <row r="18" spans="1:8" ht="12.75" customHeight="1">
      <c r="A18" s="14"/>
      <c r="B18" s="21">
        <v>9</v>
      </c>
      <c r="C18" s="377"/>
      <c r="D18" s="403"/>
      <c r="E18" s="382"/>
      <c r="F18" s="381"/>
      <c r="G18" s="376"/>
      <c r="H18" s="14"/>
    </row>
    <row r="19" spans="1:8" ht="12.75" customHeight="1">
      <c r="A19" s="14"/>
      <c r="B19" s="22">
        <v>10</v>
      </c>
      <c r="C19" s="386" t="s">
        <v>134</v>
      </c>
      <c r="D19" s="378">
        <f>SUM(D20:D29)</f>
        <v>0</v>
      </c>
      <c r="E19" s="374">
        <f>E20+E28+E29</f>
        <v>0</v>
      </c>
      <c r="F19" s="381"/>
      <c r="G19" s="376"/>
      <c r="H19" s="14"/>
    </row>
    <row r="20" spans="1:8" ht="12.75" customHeight="1">
      <c r="A20" s="14"/>
      <c r="B20" s="18">
        <v>11</v>
      </c>
      <c r="C20" s="387" t="s">
        <v>173</v>
      </c>
      <c r="D20" s="249" t="s">
        <v>48</v>
      </c>
      <c r="E20" s="374">
        <f>E21</f>
        <v>0</v>
      </c>
      <c r="F20" s="377"/>
      <c r="G20" s="382"/>
      <c r="H20" s="14"/>
    </row>
    <row r="21" spans="1:8" ht="12.75" customHeight="1">
      <c r="A21" s="14"/>
      <c r="B21" s="22">
        <v>12</v>
      </c>
      <c r="C21" s="387" t="s">
        <v>181</v>
      </c>
      <c r="D21" s="249" t="s">
        <v>48</v>
      </c>
      <c r="E21" s="374">
        <f>SUM(E22:E27)</f>
        <v>0</v>
      </c>
      <c r="F21" s="389"/>
      <c r="G21" s="390"/>
      <c r="H21" s="14"/>
    </row>
    <row r="22" spans="1:8" ht="12.75" customHeight="1">
      <c r="A22" s="14"/>
      <c r="B22" s="22">
        <v>13</v>
      </c>
      <c r="C22" s="387" t="s">
        <v>172</v>
      </c>
      <c r="D22" s="249" t="s">
        <v>48</v>
      </c>
      <c r="E22" s="374">
        <f>D10</f>
        <v>0</v>
      </c>
      <c r="F22" s="389"/>
      <c r="G22" s="390"/>
      <c r="H22" s="14"/>
    </row>
    <row r="23" spans="1:8" ht="12.75" customHeight="1">
      <c r="A23" s="14"/>
      <c r="B23" s="22">
        <v>14</v>
      </c>
      <c r="C23" s="387" t="s">
        <v>183</v>
      </c>
      <c r="D23" s="249" t="s">
        <v>48</v>
      </c>
      <c r="E23" s="412"/>
      <c r="F23" s="389"/>
      <c r="G23" s="372">
        <f aca="true" t="shared" si="0" ref="G23:G29">E23</f>
        <v>0</v>
      </c>
      <c r="H23" s="14"/>
    </row>
    <row r="24" spans="1:8" ht="12.75" customHeight="1">
      <c r="A24" s="14"/>
      <c r="B24" s="18">
        <v>15</v>
      </c>
      <c r="C24" s="392" t="s">
        <v>184</v>
      </c>
      <c r="D24" s="249" t="s">
        <v>48</v>
      </c>
      <c r="E24" s="412"/>
      <c r="F24" s="389"/>
      <c r="G24" s="372">
        <f t="shared" si="0"/>
        <v>0</v>
      </c>
      <c r="H24" s="14"/>
    </row>
    <row r="25" spans="1:8" ht="12.75" customHeight="1">
      <c r="A25" s="14"/>
      <c r="B25" s="22">
        <v>16</v>
      </c>
      <c r="C25" s="392" t="s">
        <v>184</v>
      </c>
      <c r="D25" s="249" t="s">
        <v>48</v>
      </c>
      <c r="E25" s="412"/>
      <c r="F25" s="389"/>
      <c r="G25" s="372">
        <f t="shared" si="0"/>
        <v>0</v>
      </c>
      <c r="H25" s="14"/>
    </row>
    <row r="26" spans="1:8" ht="12.75" customHeight="1">
      <c r="A26" s="14"/>
      <c r="B26" s="21">
        <v>17</v>
      </c>
      <c r="C26" s="392" t="s">
        <v>184</v>
      </c>
      <c r="D26" s="249" t="s">
        <v>48</v>
      </c>
      <c r="E26" s="412"/>
      <c r="F26" s="389"/>
      <c r="G26" s="372">
        <f t="shared" si="0"/>
        <v>0</v>
      </c>
      <c r="H26" s="14"/>
    </row>
    <row r="27" spans="1:8" ht="12.75" customHeight="1">
      <c r="A27" s="14"/>
      <c r="B27" s="22">
        <v>18</v>
      </c>
      <c r="C27" s="392" t="s">
        <v>184</v>
      </c>
      <c r="D27" s="249" t="s">
        <v>48</v>
      </c>
      <c r="E27" s="412"/>
      <c r="F27" s="389"/>
      <c r="G27" s="372">
        <f t="shared" si="0"/>
        <v>0</v>
      </c>
      <c r="H27" s="14"/>
    </row>
    <row r="28" spans="1:8" ht="12.75" customHeight="1">
      <c r="A28" s="14"/>
      <c r="B28" s="22">
        <v>19</v>
      </c>
      <c r="C28" s="387" t="s">
        <v>160</v>
      </c>
      <c r="D28" s="243"/>
      <c r="E28" s="412"/>
      <c r="F28" s="389"/>
      <c r="G28" s="390"/>
      <c r="H28" s="14"/>
    </row>
    <row r="29" spans="1:8" ht="12.75" customHeight="1">
      <c r="A29" s="14"/>
      <c r="B29" s="23">
        <v>20</v>
      </c>
      <c r="C29" s="387" t="s">
        <v>161</v>
      </c>
      <c r="D29" s="243"/>
      <c r="E29" s="412"/>
      <c r="F29" s="377" t="s">
        <v>135</v>
      </c>
      <c r="G29" s="394">
        <f t="shared" si="0"/>
        <v>0</v>
      </c>
      <c r="H29" s="14"/>
    </row>
    <row r="30" spans="1:8" ht="12.75" customHeight="1">
      <c r="A30" s="14"/>
      <c r="B30" s="23">
        <v>21</v>
      </c>
      <c r="C30" s="389"/>
      <c r="D30" s="389"/>
      <c r="E30" s="389"/>
      <c r="F30" s="414" t="s">
        <v>29</v>
      </c>
      <c r="G30" s="394">
        <f>E19-E10</f>
        <v>0</v>
      </c>
      <c r="H30" s="14"/>
    </row>
    <row r="31" spans="1:8" ht="12.75" customHeight="1" thickBot="1">
      <c r="A31" s="14"/>
      <c r="B31" s="19">
        <v>22</v>
      </c>
      <c r="C31" s="415" t="s">
        <v>180</v>
      </c>
      <c r="D31" s="416"/>
      <c r="E31" s="417"/>
      <c r="F31" s="418" t="s">
        <v>23</v>
      </c>
      <c r="G31" s="469">
        <f>G10-G12-G17-G23-G24-G25-G26-G27-G29+G30</f>
        <v>0</v>
      </c>
      <c r="H31" s="14"/>
    </row>
    <row r="32" spans="1:8" ht="15" customHeight="1">
      <c r="A32" s="14"/>
      <c r="B32" s="225" t="s">
        <v>15</v>
      </c>
      <c r="C32" s="56"/>
      <c r="D32" s="58"/>
      <c r="E32" s="193"/>
      <c r="F32" s="58"/>
      <c r="G32" s="56"/>
      <c r="H32" s="14"/>
    </row>
    <row r="33" spans="1:8" ht="15" customHeight="1">
      <c r="A33" s="14"/>
      <c r="B33" s="657" t="s">
        <v>223</v>
      </c>
      <c r="C33" s="657"/>
      <c r="D33" s="58"/>
      <c r="E33" s="58"/>
      <c r="F33" s="58"/>
      <c r="G33" s="56"/>
      <c r="H33" s="14"/>
    </row>
    <row r="34" spans="1:8" ht="15" customHeight="1">
      <c r="A34" s="14"/>
      <c r="B34" t="s">
        <v>279</v>
      </c>
      <c r="C34" s="56"/>
      <c r="D34" s="56"/>
      <c r="E34" s="56"/>
      <c r="F34" s="56"/>
      <c r="G34" s="56"/>
      <c r="H34" s="14"/>
    </row>
    <row r="35" spans="1:8" ht="15" customHeight="1">
      <c r="A35" s="14"/>
      <c r="B35" s="14"/>
      <c r="C35" s="56" t="s">
        <v>274</v>
      </c>
      <c r="D35" s="56"/>
      <c r="E35" s="56"/>
      <c r="F35" s="56"/>
      <c r="G35" s="56"/>
      <c r="H35" s="14"/>
    </row>
    <row r="36" spans="1:8" ht="15" customHeight="1">
      <c r="A36" s="14"/>
      <c r="B36" s="58" t="s">
        <v>210</v>
      </c>
      <c r="C36" s="56"/>
      <c r="D36" s="56"/>
      <c r="E36" s="56"/>
      <c r="F36" s="56"/>
      <c r="G36" s="56"/>
      <c r="H36" s="14"/>
    </row>
    <row r="37" spans="1:8" ht="15" customHeight="1">
      <c r="A37" s="14"/>
      <c r="B37" s="58" t="s">
        <v>199</v>
      </c>
      <c r="C37" s="56"/>
      <c r="D37" s="56"/>
      <c r="E37" s="56"/>
      <c r="F37" s="56"/>
      <c r="G37" s="56"/>
      <c r="H37" s="14"/>
    </row>
    <row r="38" spans="1:8" ht="15" customHeight="1">
      <c r="A38" s="14"/>
      <c r="B38" s="303" t="s">
        <v>271</v>
      </c>
      <c r="C38" s="56"/>
      <c r="D38" s="56"/>
      <c r="E38" s="56"/>
      <c r="F38" s="56"/>
      <c r="G38" s="56"/>
      <c r="H38" s="14"/>
    </row>
    <row r="39" spans="1:8" ht="15" customHeight="1">
      <c r="A39" s="14"/>
      <c r="B39" s="303"/>
      <c r="C39" s="303" t="s">
        <v>272</v>
      </c>
      <c r="D39" s="56"/>
      <c r="E39" s="56"/>
      <c r="F39" s="56"/>
      <c r="G39" s="56"/>
      <c r="H39" s="14"/>
    </row>
    <row r="40" spans="1:8" ht="15" customHeight="1">
      <c r="A40" s="14"/>
      <c r="B40" s="56" t="s">
        <v>165</v>
      </c>
      <c r="C40" s="56"/>
      <c r="D40" s="303"/>
      <c r="E40" s="303"/>
      <c r="F40" s="56"/>
      <c r="G40" s="56"/>
      <c r="H40" s="14"/>
    </row>
    <row r="41" spans="1:8" ht="15" customHeight="1">
      <c r="A41" s="14"/>
      <c r="B41" s="303"/>
      <c r="C41" s="56"/>
      <c r="D41" s="303"/>
      <c r="E41" s="303"/>
      <c r="F41" s="56"/>
      <c r="G41" s="56"/>
      <c r="H41" s="14"/>
    </row>
    <row r="42" spans="1:8" ht="15" customHeight="1">
      <c r="A42" s="14"/>
      <c r="B42" s="303" t="s">
        <v>317</v>
      </c>
      <c r="C42" s="56"/>
      <c r="D42" s="303"/>
      <c r="E42" s="303"/>
      <c r="F42" s="56"/>
      <c r="G42" s="56"/>
      <c r="H42" s="14"/>
    </row>
    <row r="43" spans="1:8" ht="12" customHeight="1">
      <c r="A43" s="14"/>
      <c r="B43" s="14"/>
      <c r="C43" s="56"/>
      <c r="D43" s="419"/>
      <c r="E43" s="419"/>
      <c r="F43" s="419"/>
      <c r="G43" s="56"/>
      <c r="H43" s="14"/>
    </row>
    <row r="44" spans="1:8" s="13" customFormat="1" ht="12" customHeight="1">
      <c r="A44" s="14"/>
      <c r="B44" s="56"/>
      <c r="C44" s="56"/>
      <c r="D44" s="56"/>
      <c r="E44" s="56"/>
      <c r="F44" s="56"/>
      <c r="G44" s="56"/>
      <c r="H44" s="14"/>
    </row>
    <row r="45" spans="1:8" ht="12" customHeight="1">
      <c r="A45" s="14"/>
      <c r="B45" s="14"/>
      <c r="C45" s="56"/>
      <c r="D45" s="56"/>
      <c r="E45" s="58"/>
      <c r="F45" s="56"/>
      <c r="G45" s="56"/>
      <c r="H45" s="14"/>
    </row>
    <row r="46" spans="1:8" ht="12" customHeight="1">
      <c r="A46" s="14"/>
      <c r="B46" s="14"/>
      <c r="C46" s="56"/>
      <c r="D46" s="56"/>
      <c r="E46" s="56"/>
      <c r="F46" s="34"/>
      <c r="G46" s="56"/>
      <c r="H46" s="14"/>
    </row>
    <row r="47" spans="2:8" ht="12" customHeight="1">
      <c r="B47" s="3"/>
      <c r="C47" s="6"/>
      <c r="D47" s="6"/>
      <c r="E47" s="6"/>
      <c r="F47" s="6"/>
      <c r="G47" s="6"/>
      <c r="H47" s="3"/>
    </row>
    <row r="48" spans="1:8" ht="12" customHeight="1">
      <c r="A48" s="14"/>
      <c r="B48" s="14"/>
      <c r="C48" s="58"/>
      <c r="D48" s="87"/>
      <c r="E48" s="87"/>
      <c r="F48" s="58"/>
      <c r="G48" s="56"/>
      <c r="H48" s="14"/>
    </row>
    <row r="49" spans="1:8" ht="12" customHeight="1">
      <c r="A49" s="14"/>
      <c r="B49" s="14"/>
      <c r="C49" s="87"/>
      <c r="D49" s="87"/>
      <c r="E49" s="87"/>
      <c r="F49" s="87"/>
      <c r="G49" s="56"/>
      <c r="H49" s="14"/>
    </row>
    <row r="50" spans="1:8" ht="12" customHeight="1">
      <c r="A50" s="14"/>
      <c r="B50" s="14"/>
      <c r="C50" s="79"/>
      <c r="D50" s="79"/>
      <c r="E50" s="79"/>
      <c r="F50" s="79"/>
      <c r="G50" s="14"/>
      <c r="H50" s="14"/>
    </row>
    <row r="51" spans="1:8" ht="12" customHeight="1">
      <c r="A51" s="14"/>
      <c r="B51" s="14"/>
      <c r="C51" s="79"/>
      <c r="D51" s="79"/>
      <c r="E51" s="79"/>
      <c r="F51" s="79"/>
      <c r="G51" s="14"/>
      <c r="H51" s="14"/>
    </row>
    <row r="52" spans="1:8" ht="12" customHeight="1">
      <c r="A52" s="14"/>
      <c r="B52" s="14"/>
      <c r="C52" s="79"/>
      <c r="D52" s="79"/>
      <c r="E52" s="79"/>
      <c r="F52" s="79"/>
      <c r="G52" s="14"/>
      <c r="H52" s="14"/>
    </row>
    <row r="53" spans="1:8" ht="12" customHeight="1">
      <c r="A53" s="14"/>
      <c r="B53" s="14"/>
      <c r="C53" s="79"/>
      <c r="D53" s="79"/>
      <c r="E53" s="79"/>
      <c r="F53" s="79"/>
      <c r="G53" s="14"/>
      <c r="H53" s="14"/>
    </row>
    <row r="54" spans="1:8" ht="12" customHeight="1">
      <c r="A54" s="14"/>
      <c r="B54" s="14"/>
      <c r="C54" s="79"/>
      <c r="D54" s="79"/>
      <c r="E54" s="79"/>
      <c r="F54" s="79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</sheetData>
  <sheetProtection password="CC33" sheet="1"/>
  <protectedRanges>
    <protectedRange sqref="G1" name="Oblast8"/>
    <protectedRange sqref="D28:D29" name="Oblast10_1"/>
    <protectedRange sqref="B43:G46" name="Oblast6_1"/>
    <protectedRange sqref="F24:F27" name="Oblast5_1"/>
    <protectedRange sqref="C24:C27" name="Oblast4_1"/>
    <protectedRange sqref="D31" name="Oblast3_1"/>
    <protectedRange sqref="E22:E31" name="Oblast2_2"/>
    <protectedRange sqref="D12:G18" name="Oblast1_1"/>
    <protectedRange sqref="B5:G5" name="Oblast7_1"/>
    <protectedRange sqref="G30" name="Oblast9"/>
  </protectedRanges>
  <mergeCells count="10">
    <mergeCell ref="B33:C33"/>
    <mergeCell ref="B2:G2"/>
    <mergeCell ref="B4:C4"/>
    <mergeCell ref="B5:C5"/>
    <mergeCell ref="D5:G5"/>
    <mergeCell ref="B7:B9"/>
    <mergeCell ref="C7:C8"/>
    <mergeCell ref="D7:D8"/>
    <mergeCell ref="E7:E8"/>
    <mergeCell ref="F7:G7"/>
  </mergeCells>
  <printOptions horizontalCentered="1"/>
  <pageMargins left="0.3937007874015748" right="0.3937007874015748" top="0.4330708661417323" bottom="0.31496062992125984" header="0.2755905511811024" footer="0.2362204724409449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4"/>
  <sheetViews>
    <sheetView zoomScalePageLayoutView="0" workbookViewId="0" topLeftCell="A16">
      <selection activeCell="C37" sqref="C37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70.8515625" style="0" customWidth="1"/>
    <col min="4" max="5" width="16.7109375" style="0" customWidth="1"/>
    <col min="6" max="6" width="24.7109375" style="0" customWidth="1"/>
    <col min="7" max="7" width="21.421875" style="0" customWidth="1"/>
    <col min="8" max="8" width="9.140625" style="0" customWidth="1"/>
  </cols>
  <sheetData>
    <row r="1" spans="1:9" ht="12" customHeight="1">
      <c r="A1" s="14"/>
      <c r="B1" s="404"/>
      <c r="C1" s="404"/>
      <c r="D1" s="14"/>
      <c r="E1" s="14"/>
      <c r="F1" s="14"/>
      <c r="G1" s="17" t="s">
        <v>255</v>
      </c>
      <c r="I1" s="14"/>
    </row>
    <row r="2" spans="1:9" ht="19.5" customHeight="1">
      <c r="A2" s="14"/>
      <c r="B2" s="655" t="s">
        <v>218</v>
      </c>
      <c r="C2" s="655"/>
      <c r="D2" s="655"/>
      <c r="E2" s="655"/>
      <c r="F2" s="655"/>
      <c r="G2" s="655"/>
      <c r="H2" s="14"/>
      <c r="I2" s="14"/>
    </row>
    <row r="3" spans="1:9" ht="12" customHeight="1">
      <c r="A3" s="14"/>
      <c r="B3" s="14"/>
      <c r="C3" s="228"/>
      <c r="D3" s="406"/>
      <c r="E3" s="407"/>
      <c r="F3" s="406"/>
      <c r="G3" s="14"/>
      <c r="H3" s="14"/>
      <c r="I3" s="14"/>
    </row>
    <row r="4" spans="1:9" ht="18" customHeight="1">
      <c r="A4" s="14"/>
      <c r="B4" s="669" t="s">
        <v>251</v>
      </c>
      <c r="C4" s="669"/>
      <c r="D4" s="398" t="s">
        <v>110</v>
      </c>
      <c r="E4" s="14"/>
      <c r="F4" s="14"/>
      <c r="G4" s="14"/>
      <c r="H4" s="14"/>
      <c r="I4" s="14"/>
    </row>
    <row r="5" spans="1:9" ht="18" customHeight="1">
      <c r="A5" s="14"/>
      <c r="B5" s="670" t="s">
        <v>192</v>
      </c>
      <c r="C5" s="670"/>
      <c r="D5" s="678"/>
      <c r="E5" s="678"/>
      <c r="F5" s="678"/>
      <c r="G5" s="678"/>
      <c r="H5" s="14"/>
      <c r="I5" s="14"/>
    </row>
    <row r="6" spans="1:9" ht="12" customHeight="1" thickBot="1">
      <c r="A6" s="14"/>
      <c r="B6" s="14"/>
      <c r="C6" s="58"/>
      <c r="D6" s="58"/>
      <c r="E6" s="58"/>
      <c r="F6" s="58"/>
      <c r="G6" s="466" t="s">
        <v>303</v>
      </c>
      <c r="H6" s="14"/>
      <c r="I6" s="14"/>
    </row>
    <row r="7" spans="1:9" ht="26.25" customHeight="1" thickBot="1">
      <c r="A7" s="14"/>
      <c r="B7" s="665" t="s">
        <v>67</v>
      </c>
      <c r="C7" s="671" t="s">
        <v>13</v>
      </c>
      <c r="D7" s="673" t="s">
        <v>163</v>
      </c>
      <c r="E7" s="673" t="s">
        <v>157</v>
      </c>
      <c r="F7" s="676" t="s">
        <v>177</v>
      </c>
      <c r="G7" s="677"/>
      <c r="H7" s="14"/>
      <c r="I7" s="14"/>
    </row>
    <row r="8" spans="1:9" ht="12" customHeight="1" thickBot="1">
      <c r="A8" s="14"/>
      <c r="B8" s="666"/>
      <c r="C8" s="672"/>
      <c r="D8" s="674"/>
      <c r="E8" s="675"/>
      <c r="F8" s="408" t="s">
        <v>88</v>
      </c>
      <c r="G8" s="409" t="s">
        <v>162</v>
      </c>
      <c r="H8" s="14"/>
      <c r="I8" s="14"/>
    </row>
    <row r="9" spans="1:9" ht="12" customHeight="1" thickBot="1">
      <c r="A9" s="14"/>
      <c r="B9" s="662"/>
      <c r="C9" s="235" t="s">
        <v>14</v>
      </c>
      <c r="D9" s="368">
        <v>1</v>
      </c>
      <c r="E9" s="235">
        <v>2</v>
      </c>
      <c r="F9" s="235">
        <v>3</v>
      </c>
      <c r="G9" s="368">
        <v>4</v>
      </c>
      <c r="H9" s="14"/>
      <c r="I9" s="14"/>
    </row>
    <row r="10" spans="1:9" ht="12.75" customHeight="1">
      <c r="A10" s="14"/>
      <c r="B10" s="20">
        <v>1</v>
      </c>
      <c r="C10" s="410" t="s">
        <v>130</v>
      </c>
      <c r="D10" s="370">
        <f>D11+D14+D15+D17+D16</f>
        <v>0</v>
      </c>
      <c r="E10" s="370">
        <f>E11+E14+E15+E17+E16</f>
        <v>0</v>
      </c>
      <c r="F10" s="389" t="s">
        <v>174</v>
      </c>
      <c r="G10" s="372">
        <f>E10-D10</f>
        <v>0</v>
      </c>
      <c r="H10" s="14"/>
      <c r="I10" s="14"/>
    </row>
    <row r="11" spans="1:9" ht="12.75" customHeight="1">
      <c r="A11" s="14"/>
      <c r="B11" s="18">
        <v>2</v>
      </c>
      <c r="C11" s="377" t="s">
        <v>200</v>
      </c>
      <c r="D11" s="374">
        <f>D12+D13</f>
        <v>0</v>
      </c>
      <c r="E11" s="374">
        <f>E12+E13</f>
        <v>0</v>
      </c>
      <c r="F11" s="381"/>
      <c r="G11" s="376"/>
      <c r="H11" s="14"/>
      <c r="I11" s="14"/>
    </row>
    <row r="12" spans="1:9" ht="12.75" customHeight="1">
      <c r="A12" s="14"/>
      <c r="B12" s="21">
        <v>3</v>
      </c>
      <c r="C12" s="377" t="s">
        <v>171</v>
      </c>
      <c r="D12" s="411"/>
      <c r="E12" s="412"/>
      <c r="F12" s="379" t="s">
        <v>185</v>
      </c>
      <c r="G12" s="413"/>
      <c r="H12" s="14"/>
      <c r="I12" s="14"/>
    </row>
    <row r="13" spans="1:9" ht="12.75" customHeight="1">
      <c r="A13" s="14"/>
      <c r="B13" s="22">
        <v>4</v>
      </c>
      <c r="C13" s="381" t="s">
        <v>211</v>
      </c>
      <c r="D13" s="411"/>
      <c r="E13" s="412"/>
      <c r="F13" s="377"/>
      <c r="G13" s="382"/>
      <c r="H13" s="14"/>
      <c r="I13" s="14"/>
    </row>
    <row r="14" spans="1:9" ht="12.75" customHeight="1">
      <c r="A14" s="14"/>
      <c r="B14" s="18">
        <v>5</v>
      </c>
      <c r="C14" s="381" t="s">
        <v>230</v>
      </c>
      <c r="D14" s="411"/>
      <c r="E14" s="412"/>
      <c r="F14" s="377"/>
      <c r="G14" s="383"/>
      <c r="H14" s="14"/>
      <c r="I14" s="14"/>
    </row>
    <row r="15" spans="1:9" ht="12.75" customHeight="1">
      <c r="A15" s="14"/>
      <c r="B15" s="21">
        <v>6</v>
      </c>
      <c r="C15" s="377" t="s">
        <v>312</v>
      </c>
      <c r="D15" s="411"/>
      <c r="E15" s="412"/>
      <c r="F15" s="377"/>
      <c r="G15" s="383"/>
      <c r="H15" s="14"/>
      <c r="I15" s="14"/>
    </row>
    <row r="16" spans="1:9" ht="12.75" customHeight="1">
      <c r="A16" s="14"/>
      <c r="B16" s="21">
        <v>7</v>
      </c>
      <c r="C16" s="377" t="s">
        <v>311</v>
      </c>
      <c r="D16" s="411"/>
      <c r="E16" s="412"/>
      <c r="F16" s="377"/>
      <c r="G16" s="383"/>
      <c r="H16" s="14"/>
      <c r="I16" s="14"/>
    </row>
    <row r="17" spans="1:9" ht="12.75" customHeight="1">
      <c r="A17" s="14"/>
      <c r="B17" s="21">
        <v>8</v>
      </c>
      <c r="C17" s="377" t="s">
        <v>159</v>
      </c>
      <c r="D17" s="411"/>
      <c r="E17" s="412"/>
      <c r="F17" s="377" t="s">
        <v>233</v>
      </c>
      <c r="G17" s="412"/>
      <c r="H17" s="14"/>
      <c r="I17" s="14"/>
    </row>
    <row r="18" spans="1:9" ht="12.75" customHeight="1">
      <c r="A18" s="14"/>
      <c r="B18" s="21">
        <v>9</v>
      </c>
      <c r="C18" s="377"/>
      <c r="D18" s="403"/>
      <c r="E18" s="382"/>
      <c r="F18" s="381"/>
      <c r="G18" s="376"/>
      <c r="H18" s="14"/>
      <c r="I18" s="14"/>
    </row>
    <row r="19" spans="1:9" ht="12.75" customHeight="1">
      <c r="A19" s="14"/>
      <c r="B19" s="22">
        <v>10</v>
      </c>
      <c r="C19" s="386" t="s">
        <v>134</v>
      </c>
      <c r="D19" s="378">
        <f>SUM(D20:D29)</f>
        <v>0</v>
      </c>
      <c r="E19" s="374">
        <f>E20+E28+E29</f>
        <v>0</v>
      </c>
      <c r="F19" s="381"/>
      <c r="G19" s="376"/>
      <c r="H19" s="14"/>
      <c r="I19" s="14"/>
    </row>
    <row r="20" spans="1:9" ht="12.75" customHeight="1">
      <c r="A20" s="14"/>
      <c r="B20" s="18">
        <v>11</v>
      </c>
      <c r="C20" s="387" t="s">
        <v>173</v>
      </c>
      <c r="D20" s="249" t="s">
        <v>48</v>
      </c>
      <c r="E20" s="374">
        <f>E21</f>
        <v>0</v>
      </c>
      <c r="F20" s="377"/>
      <c r="G20" s="382"/>
      <c r="H20" s="14"/>
      <c r="I20" s="14"/>
    </row>
    <row r="21" spans="1:9" ht="12.75" customHeight="1">
      <c r="A21" s="14"/>
      <c r="B21" s="22">
        <v>12</v>
      </c>
      <c r="C21" s="387" t="s">
        <v>181</v>
      </c>
      <c r="D21" s="249" t="s">
        <v>48</v>
      </c>
      <c r="E21" s="374">
        <f>SUM(E22:E27)</f>
        <v>0</v>
      </c>
      <c r="F21" s="389"/>
      <c r="G21" s="390"/>
      <c r="H21" s="14"/>
      <c r="I21" s="14"/>
    </row>
    <row r="22" spans="1:9" ht="12.75" customHeight="1">
      <c r="A22" s="14"/>
      <c r="B22" s="22">
        <v>13</v>
      </c>
      <c r="C22" s="387" t="s">
        <v>172</v>
      </c>
      <c r="D22" s="249" t="s">
        <v>48</v>
      </c>
      <c r="E22" s="374">
        <f>D10</f>
        <v>0</v>
      </c>
      <c r="F22" s="389"/>
      <c r="G22" s="390"/>
      <c r="H22" s="14"/>
      <c r="I22" s="14"/>
    </row>
    <row r="23" spans="1:9" ht="12.75" customHeight="1">
      <c r="A23" s="14"/>
      <c r="B23" s="22">
        <v>14</v>
      </c>
      <c r="C23" s="387" t="s">
        <v>183</v>
      </c>
      <c r="D23" s="249" t="s">
        <v>48</v>
      </c>
      <c r="E23" s="412"/>
      <c r="F23" s="389"/>
      <c r="G23" s="372">
        <f aca="true" t="shared" si="0" ref="G23:G29">E23</f>
        <v>0</v>
      </c>
      <c r="H23" s="14"/>
      <c r="I23" s="14"/>
    </row>
    <row r="24" spans="1:9" ht="12.75" customHeight="1">
      <c r="A24" s="14"/>
      <c r="B24" s="18">
        <v>15</v>
      </c>
      <c r="C24" s="392" t="s">
        <v>184</v>
      </c>
      <c r="D24" s="249" t="s">
        <v>48</v>
      </c>
      <c r="E24" s="412"/>
      <c r="F24" s="389"/>
      <c r="G24" s="372">
        <f t="shared" si="0"/>
        <v>0</v>
      </c>
      <c r="H24" s="14"/>
      <c r="I24" s="14"/>
    </row>
    <row r="25" spans="1:9" ht="12.75" customHeight="1">
      <c r="A25" s="14"/>
      <c r="B25" s="22">
        <v>16</v>
      </c>
      <c r="C25" s="392" t="s">
        <v>184</v>
      </c>
      <c r="D25" s="249" t="s">
        <v>48</v>
      </c>
      <c r="E25" s="412"/>
      <c r="F25" s="389"/>
      <c r="G25" s="372">
        <f t="shared" si="0"/>
        <v>0</v>
      </c>
      <c r="H25" s="14"/>
      <c r="I25" s="14"/>
    </row>
    <row r="26" spans="1:9" ht="12.75" customHeight="1">
      <c r="A26" s="14"/>
      <c r="B26" s="21">
        <v>17</v>
      </c>
      <c r="C26" s="392" t="s">
        <v>184</v>
      </c>
      <c r="D26" s="249" t="s">
        <v>48</v>
      </c>
      <c r="E26" s="412"/>
      <c r="F26" s="389"/>
      <c r="G26" s="372">
        <f t="shared" si="0"/>
        <v>0</v>
      </c>
      <c r="H26" s="14"/>
      <c r="I26" s="14"/>
    </row>
    <row r="27" spans="1:9" ht="12.75" customHeight="1">
      <c r="A27" s="14"/>
      <c r="B27" s="22">
        <v>18</v>
      </c>
      <c r="C27" s="392" t="s">
        <v>184</v>
      </c>
      <c r="D27" s="249" t="s">
        <v>48</v>
      </c>
      <c r="E27" s="412"/>
      <c r="F27" s="389"/>
      <c r="G27" s="372">
        <f t="shared" si="0"/>
        <v>0</v>
      </c>
      <c r="H27" s="14"/>
      <c r="I27" s="14"/>
    </row>
    <row r="28" spans="1:9" ht="12.75" customHeight="1">
      <c r="A28" s="14"/>
      <c r="B28" s="22">
        <v>19</v>
      </c>
      <c r="C28" s="387" t="s">
        <v>160</v>
      </c>
      <c r="D28" s="243"/>
      <c r="E28" s="412"/>
      <c r="F28" s="389"/>
      <c r="G28" s="390"/>
      <c r="H28" s="14"/>
      <c r="I28" s="14"/>
    </row>
    <row r="29" spans="1:9" ht="12.75" customHeight="1">
      <c r="A29" s="14"/>
      <c r="B29" s="23">
        <v>20</v>
      </c>
      <c r="C29" s="387" t="s">
        <v>161</v>
      </c>
      <c r="D29" s="243"/>
      <c r="E29" s="412"/>
      <c r="F29" s="377" t="s">
        <v>135</v>
      </c>
      <c r="G29" s="394">
        <f t="shared" si="0"/>
        <v>0</v>
      </c>
      <c r="H29" s="14"/>
      <c r="I29" s="14"/>
    </row>
    <row r="30" spans="1:9" ht="12.75" customHeight="1">
      <c r="A30" s="14"/>
      <c r="B30" s="23">
        <v>21</v>
      </c>
      <c r="C30" s="389"/>
      <c r="D30" s="389"/>
      <c r="E30" s="389"/>
      <c r="F30" s="414" t="s">
        <v>29</v>
      </c>
      <c r="G30" s="394">
        <f>E19-E10</f>
        <v>0</v>
      </c>
      <c r="H30" s="14"/>
      <c r="I30" s="14"/>
    </row>
    <row r="31" spans="1:9" ht="12.75" customHeight="1" thickBot="1">
      <c r="A31" s="14"/>
      <c r="B31" s="19">
        <v>22</v>
      </c>
      <c r="C31" s="415" t="s">
        <v>180</v>
      </c>
      <c r="D31" s="416"/>
      <c r="E31" s="417"/>
      <c r="F31" s="418" t="s">
        <v>23</v>
      </c>
      <c r="G31" s="469">
        <f>G10-G12-G17-G23-G24-G25-G26-G27-G29+G30</f>
        <v>0</v>
      </c>
      <c r="H31" s="14"/>
      <c r="I31" s="14"/>
    </row>
    <row r="32" spans="1:9" ht="15" customHeight="1">
      <c r="A32" s="14"/>
      <c r="B32" s="225" t="s">
        <v>15</v>
      </c>
      <c r="C32" s="56"/>
      <c r="D32" s="58"/>
      <c r="E32" s="193"/>
      <c r="F32" s="58"/>
      <c r="G32" s="56"/>
      <c r="H32" s="14"/>
      <c r="I32" s="14"/>
    </row>
    <row r="33" spans="1:9" ht="15" customHeight="1">
      <c r="A33" s="14"/>
      <c r="B33" s="657" t="s">
        <v>223</v>
      </c>
      <c r="C33" s="657"/>
      <c r="D33" s="58"/>
      <c r="E33" s="58"/>
      <c r="F33" s="58"/>
      <c r="G33" s="56"/>
      <c r="H33" s="14"/>
      <c r="I33" s="14"/>
    </row>
    <row r="34" spans="1:9" ht="15" customHeight="1">
      <c r="A34" s="14"/>
      <c r="B34" t="s">
        <v>279</v>
      </c>
      <c r="C34" s="56"/>
      <c r="D34" s="56"/>
      <c r="E34" s="56"/>
      <c r="F34" s="56"/>
      <c r="G34" s="56"/>
      <c r="H34" s="14"/>
      <c r="I34" s="14"/>
    </row>
    <row r="35" spans="1:9" ht="15" customHeight="1">
      <c r="A35" s="14"/>
      <c r="B35" s="14"/>
      <c r="C35" s="56" t="s">
        <v>274</v>
      </c>
      <c r="D35" s="56"/>
      <c r="E35" s="56"/>
      <c r="F35" s="56"/>
      <c r="G35" s="56"/>
      <c r="H35" s="14"/>
      <c r="I35" s="14"/>
    </row>
    <row r="36" spans="1:9" ht="15" customHeight="1">
      <c r="A36" s="14"/>
      <c r="B36" s="58" t="s">
        <v>210</v>
      </c>
      <c r="C36" s="56"/>
      <c r="D36" s="56"/>
      <c r="E36" s="56"/>
      <c r="F36" s="56"/>
      <c r="G36" s="56"/>
      <c r="H36" s="14"/>
      <c r="I36" s="14"/>
    </row>
    <row r="37" spans="1:9" ht="15" customHeight="1">
      <c r="A37" s="14"/>
      <c r="B37" s="58" t="s">
        <v>199</v>
      </c>
      <c r="C37" s="56"/>
      <c r="D37" s="56"/>
      <c r="E37" s="56"/>
      <c r="F37" s="56"/>
      <c r="G37" s="56"/>
      <c r="H37" s="14"/>
      <c r="I37" s="14"/>
    </row>
    <row r="38" spans="1:9" ht="15" customHeight="1">
      <c r="A38" s="14"/>
      <c r="B38" s="303" t="s">
        <v>271</v>
      </c>
      <c r="C38" s="56"/>
      <c r="D38" s="56"/>
      <c r="E38" s="56"/>
      <c r="F38" s="56"/>
      <c r="G38" s="56"/>
      <c r="H38" s="14"/>
      <c r="I38" s="14"/>
    </row>
    <row r="39" spans="1:9" ht="15" customHeight="1">
      <c r="A39" s="14"/>
      <c r="B39" s="303"/>
      <c r="C39" s="303" t="s">
        <v>272</v>
      </c>
      <c r="D39" s="56"/>
      <c r="E39" s="56"/>
      <c r="F39" s="56"/>
      <c r="G39" s="56"/>
      <c r="H39" s="14"/>
      <c r="I39" s="14"/>
    </row>
    <row r="40" spans="1:9" ht="15" customHeight="1">
      <c r="A40" s="14"/>
      <c r="B40" s="56" t="s">
        <v>165</v>
      </c>
      <c r="C40" s="56"/>
      <c r="D40" s="303"/>
      <c r="E40" s="303"/>
      <c r="F40" s="56"/>
      <c r="G40" s="56"/>
      <c r="H40" s="14"/>
      <c r="I40" s="14"/>
    </row>
    <row r="41" spans="1:9" ht="15" customHeight="1">
      <c r="A41" s="14"/>
      <c r="B41" s="303"/>
      <c r="C41" s="56"/>
      <c r="D41" s="303"/>
      <c r="E41" s="303"/>
      <c r="F41" s="56"/>
      <c r="G41" s="56"/>
      <c r="H41" s="14"/>
      <c r="I41" s="14"/>
    </row>
    <row r="42" spans="1:9" ht="15" customHeight="1">
      <c r="A42" s="14"/>
      <c r="B42" s="303" t="s">
        <v>317</v>
      </c>
      <c r="C42" s="56"/>
      <c r="D42" s="303"/>
      <c r="E42" s="303"/>
      <c r="F42" s="56"/>
      <c r="G42" s="56"/>
      <c r="H42" s="14"/>
      <c r="I42" s="14"/>
    </row>
    <row r="43" spans="1:9" ht="12" customHeight="1">
      <c r="A43" s="14"/>
      <c r="B43" s="14"/>
      <c r="C43" s="56"/>
      <c r="D43" s="419"/>
      <c r="E43" s="419"/>
      <c r="F43" s="419"/>
      <c r="G43" s="56"/>
      <c r="H43" s="14"/>
      <c r="I43" s="14"/>
    </row>
    <row r="44" spans="1:9" s="13" customFormat="1" ht="12" customHeight="1">
      <c r="A44" s="14"/>
      <c r="B44" s="56"/>
      <c r="C44" s="56"/>
      <c r="D44" s="56"/>
      <c r="E44" s="56"/>
      <c r="F44" s="56"/>
      <c r="G44" s="56"/>
      <c r="H44" s="14"/>
      <c r="I44" s="56"/>
    </row>
    <row r="45" spans="1:9" ht="12" customHeight="1">
      <c r="A45" s="14"/>
      <c r="B45" s="14"/>
      <c r="C45" s="56"/>
      <c r="D45" s="56"/>
      <c r="E45" s="58"/>
      <c r="F45" s="56"/>
      <c r="G45" s="56"/>
      <c r="H45" s="14"/>
      <c r="I45" s="14"/>
    </row>
    <row r="46" spans="1:9" ht="12" customHeight="1">
      <c r="A46" s="14"/>
      <c r="B46" s="14"/>
      <c r="C46" s="56"/>
      <c r="D46" s="56"/>
      <c r="E46" s="56"/>
      <c r="F46" s="34"/>
      <c r="G46" s="56"/>
      <c r="H46" s="14"/>
      <c r="I46" s="14"/>
    </row>
    <row r="47" spans="2:9" ht="12" customHeight="1">
      <c r="B47" s="3"/>
      <c r="C47" s="6"/>
      <c r="D47" s="6"/>
      <c r="E47" s="6"/>
      <c r="F47" s="6"/>
      <c r="G47" s="6"/>
      <c r="H47" s="3"/>
      <c r="I47" s="14"/>
    </row>
    <row r="48" spans="3:7" ht="12" customHeight="1">
      <c r="C48" s="27"/>
      <c r="D48" s="28"/>
      <c r="E48" s="28"/>
      <c r="F48" s="27"/>
      <c r="G48" s="13"/>
    </row>
    <row r="49" spans="3:7" ht="12" customHeight="1">
      <c r="C49" s="28"/>
      <c r="D49" s="28"/>
      <c r="E49" s="28"/>
      <c r="F49" s="28"/>
      <c r="G49" s="13"/>
    </row>
    <row r="50" spans="3:6" ht="12" customHeight="1">
      <c r="C50" s="1"/>
      <c r="D50" s="1"/>
      <c r="E50" s="1"/>
      <c r="F50" s="1"/>
    </row>
    <row r="51" spans="3:6" ht="12" customHeight="1">
      <c r="C51" s="1"/>
      <c r="D51" s="1"/>
      <c r="E51" s="1"/>
      <c r="F51" s="1"/>
    </row>
    <row r="52" spans="3:6" ht="12" customHeight="1">
      <c r="C52" s="1"/>
      <c r="D52" s="1"/>
      <c r="E52" s="1"/>
      <c r="F52" s="1"/>
    </row>
    <row r="53" spans="3:6" ht="12" customHeight="1">
      <c r="C53" s="1"/>
      <c r="D53" s="1"/>
      <c r="E53" s="1"/>
      <c r="F53" s="1"/>
    </row>
    <row r="54" spans="3:6" ht="12" customHeight="1">
      <c r="C54" s="1"/>
      <c r="D54" s="1"/>
      <c r="E54" s="1"/>
      <c r="F54" s="1"/>
    </row>
  </sheetData>
  <sheetProtection password="CC33" sheet="1"/>
  <protectedRanges>
    <protectedRange sqref="G1" name="Oblast8"/>
    <protectedRange sqref="D28:D29" name="Oblast10_1"/>
    <protectedRange sqref="B43:G46" name="Oblast6_1"/>
    <protectedRange sqref="F24:F27" name="Oblast5_1"/>
    <protectedRange sqref="C24:C27" name="Oblast4_1"/>
    <protectedRange sqref="D31" name="Oblast3_1"/>
    <protectedRange sqref="E22:E31" name="Oblast2_2"/>
    <protectedRange sqref="D12:G18" name="Oblast1_1"/>
    <protectedRange sqref="B5:G5" name="Oblast7_1"/>
    <protectedRange sqref="G30" name="Oblast9"/>
  </protectedRanges>
  <mergeCells count="10">
    <mergeCell ref="B33:C33"/>
    <mergeCell ref="B2:G2"/>
    <mergeCell ref="B4:C4"/>
    <mergeCell ref="B5:C5"/>
    <mergeCell ref="D5:G5"/>
    <mergeCell ref="B7:B9"/>
    <mergeCell ref="C7:C8"/>
    <mergeCell ref="D7:D8"/>
    <mergeCell ref="E7:E8"/>
    <mergeCell ref="F7:G7"/>
  </mergeCells>
  <printOptions horizontalCentered="1"/>
  <pageMargins left="0.3937007874015748" right="0.3937007874015748" top="0.4330708661417323" bottom="0.31496062992125984" header="0.2755905511811024" footer="0.2362204724409449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4"/>
  <sheetViews>
    <sheetView zoomScalePageLayoutView="0" workbookViewId="0" topLeftCell="A13">
      <selection activeCell="D34" sqref="D34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70.7109375" style="0" customWidth="1"/>
    <col min="4" max="5" width="16.7109375" style="0" customWidth="1"/>
    <col min="6" max="6" width="24.7109375" style="0" customWidth="1"/>
    <col min="7" max="7" width="21.421875" style="0" customWidth="1"/>
    <col min="8" max="8" width="9.140625" style="0" customWidth="1"/>
  </cols>
  <sheetData>
    <row r="1" spans="1:9" ht="12" customHeight="1">
      <c r="A1" s="14"/>
      <c r="B1" s="404"/>
      <c r="C1" s="404"/>
      <c r="D1" s="14"/>
      <c r="E1" s="14"/>
      <c r="F1" s="14"/>
      <c r="G1" s="17" t="s">
        <v>254</v>
      </c>
      <c r="I1" s="14"/>
    </row>
    <row r="2" spans="1:9" ht="19.5" customHeight="1">
      <c r="A2" s="14"/>
      <c r="B2" s="655" t="s">
        <v>218</v>
      </c>
      <c r="C2" s="655"/>
      <c r="D2" s="655"/>
      <c r="E2" s="655"/>
      <c r="F2" s="655"/>
      <c r="G2" s="655"/>
      <c r="H2" s="14"/>
      <c r="I2" s="14"/>
    </row>
    <row r="3" spans="1:9" ht="12" customHeight="1">
      <c r="A3" s="14"/>
      <c r="B3" s="14"/>
      <c r="C3" s="228"/>
      <c r="D3" s="406"/>
      <c r="E3" s="407"/>
      <c r="F3" s="406"/>
      <c r="G3" s="14"/>
      <c r="H3" s="14"/>
      <c r="I3" s="14"/>
    </row>
    <row r="4" spans="1:9" ht="18" customHeight="1">
      <c r="A4" s="14"/>
      <c r="B4" s="669" t="s">
        <v>251</v>
      </c>
      <c r="C4" s="669"/>
      <c r="D4" s="398" t="s">
        <v>110</v>
      </c>
      <c r="E4" s="14"/>
      <c r="F4" s="14"/>
      <c r="G4" s="14"/>
      <c r="H4" s="14"/>
      <c r="I4" s="14"/>
    </row>
    <row r="5" spans="1:9" ht="18" customHeight="1">
      <c r="A5" s="14"/>
      <c r="B5" s="670" t="s">
        <v>192</v>
      </c>
      <c r="C5" s="670"/>
      <c r="D5" s="678"/>
      <c r="E5" s="678"/>
      <c r="F5" s="678"/>
      <c r="G5" s="678"/>
      <c r="H5" s="14"/>
      <c r="I5" s="14"/>
    </row>
    <row r="6" spans="1:9" ht="12" customHeight="1" thickBot="1">
      <c r="A6" s="14"/>
      <c r="B6" s="14"/>
      <c r="C6" s="58"/>
      <c r="D6" s="58"/>
      <c r="E6" s="58"/>
      <c r="F6" s="58"/>
      <c r="G6" s="466" t="s">
        <v>303</v>
      </c>
      <c r="H6" s="14"/>
      <c r="I6" s="14"/>
    </row>
    <row r="7" spans="1:9" ht="26.25" customHeight="1" thickBot="1">
      <c r="A7" s="14"/>
      <c r="B7" s="665" t="s">
        <v>67</v>
      </c>
      <c r="C7" s="671" t="s">
        <v>13</v>
      </c>
      <c r="D7" s="673" t="s">
        <v>163</v>
      </c>
      <c r="E7" s="673" t="s">
        <v>157</v>
      </c>
      <c r="F7" s="676" t="s">
        <v>177</v>
      </c>
      <c r="G7" s="677"/>
      <c r="H7" s="14"/>
      <c r="I7" s="14"/>
    </row>
    <row r="8" spans="1:9" ht="12" customHeight="1" thickBot="1">
      <c r="A8" s="14"/>
      <c r="B8" s="666"/>
      <c r="C8" s="672"/>
      <c r="D8" s="674"/>
      <c r="E8" s="675"/>
      <c r="F8" s="408" t="s">
        <v>88</v>
      </c>
      <c r="G8" s="409" t="s">
        <v>162</v>
      </c>
      <c r="H8" s="14"/>
      <c r="I8" s="14"/>
    </row>
    <row r="9" spans="1:9" ht="12" customHeight="1" thickBot="1">
      <c r="A9" s="14"/>
      <c r="B9" s="662"/>
      <c r="C9" s="235" t="s">
        <v>14</v>
      </c>
      <c r="D9" s="368">
        <v>1</v>
      </c>
      <c r="E9" s="235">
        <v>2</v>
      </c>
      <c r="F9" s="235">
        <v>3</v>
      </c>
      <c r="G9" s="368">
        <v>4</v>
      </c>
      <c r="H9" s="14"/>
      <c r="I9" s="14"/>
    </row>
    <row r="10" spans="1:9" ht="12.75" customHeight="1">
      <c r="A10" s="14"/>
      <c r="B10" s="20">
        <v>1</v>
      </c>
      <c r="C10" s="410" t="s">
        <v>130</v>
      </c>
      <c r="D10" s="370">
        <f>D11+D14+D15+D17+D16</f>
        <v>0</v>
      </c>
      <c r="E10" s="370">
        <f>E11+E14+E15+E17+E16</f>
        <v>0</v>
      </c>
      <c r="F10" s="389" t="s">
        <v>174</v>
      </c>
      <c r="G10" s="372">
        <f>E10-D10</f>
        <v>0</v>
      </c>
      <c r="H10" s="14"/>
      <c r="I10" s="14"/>
    </row>
    <row r="11" spans="1:9" ht="12.75" customHeight="1">
      <c r="A11" s="14"/>
      <c r="B11" s="18">
        <v>2</v>
      </c>
      <c r="C11" s="377" t="s">
        <v>200</v>
      </c>
      <c r="D11" s="374">
        <f>D12+D13</f>
        <v>0</v>
      </c>
      <c r="E11" s="374">
        <f>E12+E13</f>
        <v>0</v>
      </c>
      <c r="F11" s="381"/>
      <c r="G11" s="376"/>
      <c r="H11" s="14"/>
      <c r="I11" s="14"/>
    </row>
    <row r="12" spans="1:9" ht="12.75" customHeight="1">
      <c r="A12" s="14"/>
      <c r="B12" s="21">
        <v>3</v>
      </c>
      <c r="C12" s="377" t="s">
        <v>171</v>
      </c>
      <c r="D12" s="411"/>
      <c r="E12" s="412"/>
      <c r="F12" s="379" t="s">
        <v>185</v>
      </c>
      <c r="G12" s="413"/>
      <c r="H12" s="14"/>
      <c r="I12" s="14"/>
    </row>
    <row r="13" spans="1:9" ht="12.75" customHeight="1">
      <c r="A13" s="14"/>
      <c r="B13" s="22">
        <v>4</v>
      </c>
      <c r="C13" s="381" t="s">
        <v>211</v>
      </c>
      <c r="D13" s="411"/>
      <c r="E13" s="412"/>
      <c r="F13" s="377"/>
      <c r="G13" s="382"/>
      <c r="H13" s="14"/>
      <c r="I13" s="14"/>
    </row>
    <row r="14" spans="1:9" ht="12.75" customHeight="1">
      <c r="A14" s="14"/>
      <c r="B14" s="18">
        <v>5</v>
      </c>
      <c r="C14" s="381" t="s">
        <v>230</v>
      </c>
      <c r="D14" s="411"/>
      <c r="E14" s="412"/>
      <c r="F14" s="377"/>
      <c r="G14" s="383"/>
      <c r="H14" s="14"/>
      <c r="I14" s="14"/>
    </row>
    <row r="15" spans="1:9" ht="12.75" customHeight="1">
      <c r="A15" s="14"/>
      <c r="B15" s="21">
        <v>6</v>
      </c>
      <c r="C15" s="377" t="s">
        <v>312</v>
      </c>
      <c r="D15" s="411"/>
      <c r="E15" s="412"/>
      <c r="F15" s="377"/>
      <c r="G15" s="383"/>
      <c r="H15" s="14"/>
      <c r="I15" s="14"/>
    </row>
    <row r="16" spans="1:9" ht="12.75" customHeight="1">
      <c r="A16" s="14"/>
      <c r="B16" s="21">
        <v>7</v>
      </c>
      <c r="C16" s="377" t="s">
        <v>311</v>
      </c>
      <c r="D16" s="411"/>
      <c r="E16" s="412"/>
      <c r="F16" s="377"/>
      <c r="G16" s="383"/>
      <c r="H16" s="14"/>
      <c r="I16" s="14"/>
    </row>
    <row r="17" spans="1:9" ht="12.75" customHeight="1">
      <c r="A17" s="14"/>
      <c r="B17" s="21">
        <v>8</v>
      </c>
      <c r="C17" s="377" t="s">
        <v>159</v>
      </c>
      <c r="D17" s="411"/>
      <c r="E17" s="412"/>
      <c r="F17" s="377" t="s">
        <v>233</v>
      </c>
      <c r="G17" s="412"/>
      <c r="H17" s="14"/>
      <c r="I17" s="14"/>
    </row>
    <row r="18" spans="1:9" ht="12.75" customHeight="1">
      <c r="A18" s="14"/>
      <c r="B18" s="21">
        <v>9</v>
      </c>
      <c r="C18" s="377"/>
      <c r="D18" s="403"/>
      <c r="E18" s="382"/>
      <c r="F18" s="381"/>
      <c r="G18" s="376"/>
      <c r="H18" s="14"/>
      <c r="I18" s="14"/>
    </row>
    <row r="19" spans="1:9" ht="12.75" customHeight="1">
      <c r="A19" s="14"/>
      <c r="B19" s="22">
        <v>10</v>
      </c>
      <c r="C19" s="386" t="s">
        <v>134</v>
      </c>
      <c r="D19" s="378">
        <f>SUM(D20:D29)</f>
        <v>0</v>
      </c>
      <c r="E19" s="374">
        <f>E20+E28+E29</f>
        <v>0</v>
      </c>
      <c r="F19" s="381"/>
      <c r="G19" s="376"/>
      <c r="H19" s="14"/>
      <c r="I19" s="14"/>
    </row>
    <row r="20" spans="1:9" ht="12.75" customHeight="1">
      <c r="A20" s="14"/>
      <c r="B20" s="18">
        <v>11</v>
      </c>
      <c r="C20" s="387" t="s">
        <v>173</v>
      </c>
      <c r="D20" s="249" t="s">
        <v>48</v>
      </c>
      <c r="E20" s="374">
        <f>E21</f>
        <v>0</v>
      </c>
      <c r="F20" s="377"/>
      <c r="G20" s="382"/>
      <c r="H20" s="14"/>
      <c r="I20" s="14"/>
    </row>
    <row r="21" spans="1:9" ht="12.75" customHeight="1">
      <c r="A21" s="14"/>
      <c r="B21" s="22">
        <v>12</v>
      </c>
      <c r="C21" s="387" t="s">
        <v>181</v>
      </c>
      <c r="D21" s="249" t="s">
        <v>48</v>
      </c>
      <c r="E21" s="374">
        <f>SUM(E22:E27)</f>
        <v>0</v>
      </c>
      <c r="F21" s="389"/>
      <c r="G21" s="390"/>
      <c r="H21" s="14"/>
      <c r="I21" s="14"/>
    </row>
    <row r="22" spans="1:9" ht="12.75" customHeight="1">
      <c r="A22" s="14"/>
      <c r="B22" s="22">
        <v>13</v>
      </c>
      <c r="C22" s="387" t="s">
        <v>172</v>
      </c>
      <c r="D22" s="249" t="s">
        <v>48</v>
      </c>
      <c r="E22" s="374">
        <f>D10</f>
        <v>0</v>
      </c>
      <c r="F22" s="389"/>
      <c r="G22" s="390"/>
      <c r="H22" s="14"/>
      <c r="I22" s="14"/>
    </row>
    <row r="23" spans="1:9" ht="12.75" customHeight="1">
      <c r="A23" s="14"/>
      <c r="B23" s="22">
        <v>14</v>
      </c>
      <c r="C23" s="387" t="s">
        <v>183</v>
      </c>
      <c r="D23" s="249" t="s">
        <v>48</v>
      </c>
      <c r="E23" s="412"/>
      <c r="F23" s="389"/>
      <c r="G23" s="372">
        <f aca="true" t="shared" si="0" ref="G23:G29">E23</f>
        <v>0</v>
      </c>
      <c r="H23" s="14"/>
      <c r="I23" s="14"/>
    </row>
    <row r="24" spans="1:9" ht="12.75" customHeight="1">
      <c r="A24" s="14"/>
      <c r="B24" s="18">
        <v>15</v>
      </c>
      <c r="C24" s="392" t="s">
        <v>184</v>
      </c>
      <c r="D24" s="249" t="s">
        <v>48</v>
      </c>
      <c r="E24" s="412"/>
      <c r="F24" s="389"/>
      <c r="G24" s="372">
        <f t="shared" si="0"/>
        <v>0</v>
      </c>
      <c r="H24" s="14"/>
      <c r="I24" s="14"/>
    </row>
    <row r="25" spans="1:9" ht="12.75" customHeight="1">
      <c r="A25" s="14"/>
      <c r="B25" s="22">
        <v>16</v>
      </c>
      <c r="C25" s="392" t="s">
        <v>184</v>
      </c>
      <c r="D25" s="249" t="s">
        <v>48</v>
      </c>
      <c r="E25" s="412"/>
      <c r="F25" s="389"/>
      <c r="G25" s="372">
        <f t="shared" si="0"/>
        <v>0</v>
      </c>
      <c r="H25" s="14"/>
      <c r="I25" s="14"/>
    </row>
    <row r="26" spans="1:9" ht="12.75" customHeight="1">
      <c r="A26" s="14"/>
      <c r="B26" s="21">
        <v>17</v>
      </c>
      <c r="C26" s="392" t="s">
        <v>184</v>
      </c>
      <c r="D26" s="249" t="s">
        <v>48</v>
      </c>
      <c r="E26" s="412"/>
      <c r="F26" s="389"/>
      <c r="G26" s="372">
        <f t="shared" si="0"/>
        <v>0</v>
      </c>
      <c r="H26" s="14"/>
      <c r="I26" s="14"/>
    </row>
    <row r="27" spans="1:9" ht="12.75" customHeight="1">
      <c r="A27" s="14"/>
      <c r="B27" s="22">
        <v>18</v>
      </c>
      <c r="C27" s="392" t="s">
        <v>184</v>
      </c>
      <c r="D27" s="249" t="s">
        <v>48</v>
      </c>
      <c r="E27" s="412"/>
      <c r="F27" s="389"/>
      <c r="G27" s="372">
        <f t="shared" si="0"/>
        <v>0</v>
      </c>
      <c r="H27" s="14"/>
      <c r="I27" s="14"/>
    </row>
    <row r="28" spans="1:9" ht="12.75" customHeight="1">
      <c r="A28" s="14"/>
      <c r="B28" s="22">
        <v>19</v>
      </c>
      <c r="C28" s="387" t="s">
        <v>160</v>
      </c>
      <c r="D28" s="243"/>
      <c r="E28" s="412"/>
      <c r="F28" s="389"/>
      <c r="G28" s="390"/>
      <c r="H28" s="14"/>
      <c r="I28" s="14"/>
    </row>
    <row r="29" spans="1:9" ht="12.75" customHeight="1">
      <c r="A29" s="14"/>
      <c r="B29" s="23">
        <v>20</v>
      </c>
      <c r="C29" s="387" t="s">
        <v>161</v>
      </c>
      <c r="D29" s="243"/>
      <c r="E29" s="412"/>
      <c r="F29" s="377" t="s">
        <v>135</v>
      </c>
      <c r="G29" s="394">
        <f t="shared" si="0"/>
        <v>0</v>
      </c>
      <c r="H29" s="14"/>
      <c r="I29" s="14"/>
    </row>
    <row r="30" spans="1:9" ht="12.75" customHeight="1">
      <c r="A30" s="14"/>
      <c r="B30" s="23">
        <v>21</v>
      </c>
      <c r="C30" s="389"/>
      <c r="D30" s="389"/>
      <c r="E30" s="389"/>
      <c r="F30" s="414" t="s">
        <v>29</v>
      </c>
      <c r="G30" s="394">
        <f>E19-E10</f>
        <v>0</v>
      </c>
      <c r="H30" s="14"/>
      <c r="I30" s="14"/>
    </row>
    <row r="31" spans="1:9" ht="12.75" customHeight="1" thickBot="1">
      <c r="A31" s="14"/>
      <c r="B31" s="19">
        <v>22</v>
      </c>
      <c r="C31" s="415" t="s">
        <v>180</v>
      </c>
      <c r="D31" s="416"/>
      <c r="E31" s="417"/>
      <c r="F31" s="418" t="s">
        <v>23</v>
      </c>
      <c r="G31" s="469">
        <f>G10-G12-G17-G23-G24-G25-G26-G27-G29+G30</f>
        <v>0</v>
      </c>
      <c r="H31" s="14"/>
      <c r="I31" s="14"/>
    </row>
    <row r="32" spans="1:9" ht="15" customHeight="1">
      <c r="A32" s="14"/>
      <c r="B32" s="225" t="s">
        <v>15</v>
      </c>
      <c r="C32" s="56"/>
      <c r="D32" s="58"/>
      <c r="E32" s="193"/>
      <c r="F32" s="58"/>
      <c r="G32" s="56"/>
      <c r="H32" s="14"/>
      <c r="I32" s="14"/>
    </row>
    <row r="33" spans="1:9" ht="15" customHeight="1">
      <c r="A33" s="14"/>
      <c r="B33" s="657" t="s">
        <v>223</v>
      </c>
      <c r="C33" s="657"/>
      <c r="D33" s="58"/>
      <c r="E33" s="58"/>
      <c r="F33" s="58"/>
      <c r="G33" s="56"/>
      <c r="H33" s="14"/>
      <c r="I33" s="14"/>
    </row>
    <row r="34" spans="1:9" ht="15" customHeight="1">
      <c r="A34" s="14"/>
      <c r="B34" t="s">
        <v>279</v>
      </c>
      <c r="C34" s="56"/>
      <c r="D34" s="56"/>
      <c r="E34" s="56"/>
      <c r="F34" s="56"/>
      <c r="G34" s="56"/>
      <c r="H34" s="14"/>
      <c r="I34" s="14"/>
    </row>
    <row r="35" spans="1:9" ht="15" customHeight="1">
      <c r="A35" s="14"/>
      <c r="B35" s="14"/>
      <c r="C35" s="56" t="s">
        <v>274</v>
      </c>
      <c r="D35" s="56"/>
      <c r="E35" s="56"/>
      <c r="F35" s="56"/>
      <c r="G35" s="56"/>
      <c r="H35" s="14"/>
      <c r="I35" s="14"/>
    </row>
    <row r="36" spans="1:9" ht="15" customHeight="1">
      <c r="A36" s="14"/>
      <c r="B36" s="58" t="s">
        <v>210</v>
      </c>
      <c r="C36" s="56"/>
      <c r="D36" s="56"/>
      <c r="E36" s="56"/>
      <c r="F36" s="56"/>
      <c r="G36" s="56"/>
      <c r="H36" s="14"/>
      <c r="I36" s="14"/>
    </row>
    <row r="37" spans="1:9" ht="15" customHeight="1">
      <c r="A37" s="14"/>
      <c r="B37" s="58" t="s">
        <v>199</v>
      </c>
      <c r="C37" s="56"/>
      <c r="D37" s="56"/>
      <c r="E37" s="56"/>
      <c r="F37" s="56"/>
      <c r="G37" s="56"/>
      <c r="H37" s="14"/>
      <c r="I37" s="14"/>
    </row>
    <row r="38" spans="1:9" ht="15" customHeight="1">
      <c r="A38" s="14"/>
      <c r="B38" s="303" t="s">
        <v>271</v>
      </c>
      <c r="C38" s="56"/>
      <c r="D38" s="56"/>
      <c r="E38" s="56"/>
      <c r="F38" s="56"/>
      <c r="G38" s="56"/>
      <c r="H38" s="14"/>
      <c r="I38" s="14"/>
    </row>
    <row r="39" spans="1:9" ht="15" customHeight="1">
      <c r="A39" s="14"/>
      <c r="B39" s="303"/>
      <c r="C39" s="303" t="s">
        <v>272</v>
      </c>
      <c r="D39" s="56"/>
      <c r="E39" s="56"/>
      <c r="F39" s="56"/>
      <c r="G39" s="56"/>
      <c r="H39" s="14"/>
      <c r="I39" s="14"/>
    </row>
    <row r="40" spans="1:9" ht="15" customHeight="1">
      <c r="A40" s="14"/>
      <c r="B40" s="56" t="s">
        <v>165</v>
      </c>
      <c r="C40" s="56"/>
      <c r="D40" s="303"/>
      <c r="E40" s="303"/>
      <c r="F40" s="56"/>
      <c r="G40" s="56"/>
      <c r="H40" s="14"/>
      <c r="I40" s="14"/>
    </row>
    <row r="41" spans="1:9" ht="15" customHeight="1">
      <c r="A41" s="14"/>
      <c r="B41" s="303"/>
      <c r="C41" s="56"/>
      <c r="D41" s="303"/>
      <c r="E41" s="303"/>
      <c r="F41" s="56"/>
      <c r="G41" s="56"/>
      <c r="H41" s="14"/>
      <c r="I41" s="14"/>
    </row>
    <row r="42" spans="1:9" ht="15" customHeight="1">
      <c r="A42" s="14"/>
      <c r="B42" s="303" t="s">
        <v>317</v>
      </c>
      <c r="C42" s="56"/>
      <c r="D42" s="303"/>
      <c r="E42" s="303"/>
      <c r="F42" s="56"/>
      <c r="G42" s="56"/>
      <c r="H42" s="14"/>
      <c r="I42" s="14"/>
    </row>
    <row r="43" spans="1:9" ht="12" customHeight="1">
      <c r="A43" s="14"/>
      <c r="B43" s="14"/>
      <c r="C43" s="56"/>
      <c r="D43" s="419"/>
      <c r="E43" s="419"/>
      <c r="F43" s="419"/>
      <c r="G43" s="56"/>
      <c r="H43" s="14"/>
      <c r="I43" s="14"/>
    </row>
    <row r="44" spans="1:9" s="13" customFormat="1" ht="12" customHeight="1">
      <c r="A44" s="14"/>
      <c r="B44" s="56"/>
      <c r="C44" s="56"/>
      <c r="D44" s="56"/>
      <c r="E44" s="56"/>
      <c r="F44" s="56"/>
      <c r="G44" s="56"/>
      <c r="H44" s="14"/>
      <c r="I44" s="56"/>
    </row>
    <row r="45" spans="1:9" ht="12" customHeight="1">
      <c r="A45" s="14"/>
      <c r="B45" s="14"/>
      <c r="C45" s="56"/>
      <c r="D45" s="56"/>
      <c r="E45" s="58"/>
      <c r="F45" s="56"/>
      <c r="G45" s="56"/>
      <c r="H45" s="14"/>
      <c r="I45" s="14"/>
    </row>
    <row r="46" spans="1:9" ht="12" customHeight="1">
      <c r="A46" s="14"/>
      <c r="B46" s="14"/>
      <c r="C46" s="56"/>
      <c r="D46" s="56"/>
      <c r="E46" s="56"/>
      <c r="F46" s="34"/>
      <c r="G46" s="56"/>
      <c r="H46" s="14"/>
      <c r="I46" s="14"/>
    </row>
    <row r="47" spans="2:9" ht="12" customHeight="1">
      <c r="B47" s="3"/>
      <c r="C47" s="6"/>
      <c r="D47" s="6"/>
      <c r="E47" s="6"/>
      <c r="F47" s="6"/>
      <c r="G47" s="6"/>
      <c r="H47" s="3"/>
      <c r="I47" s="14"/>
    </row>
    <row r="48" spans="1:9" ht="12" customHeight="1">
      <c r="A48" s="14"/>
      <c r="B48" s="14"/>
      <c r="C48" s="58"/>
      <c r="D48" s="87"/>
      <c r="E48" s="87"/>
      <c r="F48" s="58"/>
      <c r="G48" s="56"/>
      <c r="H48" s="14"/>
      <c r="I48" s="14"/>
    </row>
    <row r="49" spans="1:9" ht="12" customHeight="1">
      <c r="A49" s="14"/>
      <c r="B49" s="14"/>
      <c r="C49" s="87"/>
      <c r="D49" s="87"/>
      <c r="E49" s="87"/>
      <c r="F49" s="87"/>
      <c r="G49" s="56"/>
      <c r="H49" s="14"/>
      <c r="I49" s="14"/>
    </row>
    <row r="50" spans="1:9" ht="12" customHeight="1">
      <c r="A50" s="14"/>
      <c r="B50" s="14"/>
      <c r="C50" s="79"/>
      <c r="D50" s="79"/>
      <c r="E50" s="79"/>
      <c r="F50" s="79"/>
      <c r="G50" s="14"/>
      <c r="H50" s="14"/>
      <c r="I50" s="14"/>
    </row>
    <row r="51" spans="1:9" ht="12" customHeight="1">
      <c r="A51" s="14"/>
      <c r="B51" s="14"/>
      <c r="C51" s="79"/>
      <c r="D51" s="79"/>
      <c r="E51" s="79"/>
      <c r="F51" s="79"/>
      <c r="G51" s="14"/>
      <c r="H51" s="14"/>
      <c r="I51" s="14"/>
    </row>
    <row r="52" spans="1:9" ht="12" customHeight="1">
      <c r="A52" s="14"/>
      <c r="B52" s="14"/>
      <c r="C52" s="79"/>
      <c r="D52" s="79"/>
      <c r="E52" s="79"/>
      <c r="F52" s="79"/>
      <c r="G52" s="14"/>
      <c r="H52" s="14"/>
      <c r="I52" s="14"/>
    </row>
    <row r="53" spans="1:9" ht="12" customHeight="1">
      <c r="A53" s="14"/>
      <c r="B53" s="14"/>
      <c r="C53" s="79"/>
      <c r="D53" s="79"/>
      <c r="E53" s="79"/>
      <c r="F53" s="79"/>
      <c r="G53" s="14"/>
      <c r="H53" s="14"/>
      <c r="I53" s="14"/>
    </row>
    <row r="54" spans="1:9" ht="12" customHeight="1">
      <c r="A54" s="14"/>
      <c r="B54" s="14"/>
      <c r="C54" s="79"/>
      <c r="D54" s="79"/>
      <c r="E54" s="79"/>
      <c r="F54" s="79"/>
      <c r="G54" s="14"/>
      <c r="H54" s="14"/>
      <c r="I54" s="14"/>
    </row>
  </sheetData>
  <sheetProtection password="CC33" sheet="1"/>
  <protectedRanges>
    <protectedRange sqref="G1" name="Oblast8"/>
    <protectedRange sqref="D28:D29" name="Oblast10_1"/>
    <protectedRange sqref="B43:G46" name="Oblast6_1"/>
    <protectedRange sqref="F24:F27" name="Oblast5_1"/>
    <protectedRange sqref="C24:C27" name="Oblast4_1"/>
    <protectedRange sqref="D31" name="Oblast3_1"/>
    <protectedRange sqref="E22:E31" name="Oblast2_2"/>
    <protectedRange sqref="D12:G18" name="Oblast1_1"/>
    <protectedRange sqref="B5:G5" name="Oblast7_1"/>
    <protectedRange sqref="G30" name="Oblast9"/>
  </protectedRanges>
  <mergeCells count="10">
    <mergeCell ref="B33:C33"/>
    <mergeCell ref="B2:G2"/>
    <mergeCell ref="B4:C4"/>
    <mergeCell ref="B5:C5"/>
    <mergeCell ref="D5:G5"/>
    <mergeCell ref="B7:B9"/>
    <mergeCell ref="C7:C8"/>
    <mergeCell ref="D7:D8"/>
    <mergeCell ref="E7:E8"/>
    <mergeCell ref="F7:G7"/>
  </mergeCells>
  <printOptions horizontalCentered="1"/>
  <pageMargins left="0.3937007874015748" right="0.3937007874015748" top="0.4330708661417323" bottom="0.31496062992125984" header="0.2755905511811024" footer="0.2362204724409449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Šmejkal Vladimír</cp:lastModifiedBy>
  <cp:lastPrinted>2015-11-03T08:19:50Z</cp:lastPrinted>
  <dcterms:created xsi:type="dcterms:W3CDTF">1997-01-24T11:07:25Z</dcterms:created>
  <dcterms:modified xsi:type="dcterms:W3CDTF">2022-01-10T08:12:31Z</dcterms:modified>
  <cp:category/>
  <cp:version/>
  <cp:contentType/>
  <cp:contentStatus/>
</cp:coreProperties>
</file>