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ivcovam\Desktop\"/>
    </mc:Choice>
  </mc:AlternateContent>
  <workbookProtection workbookAlgorithmName="SHA-512" workbookHashValue="SSWwRKcahlmtIayW0odGiluXzWNpIRZ5NKPsKMBBO2IQkff6KJSyWpWY6kevMn0atfUyQCrmnbS/45xtG/KlIw==" workbookSaltValue="SLYeBOnCS6ZqE7iZCHe4+g==" workbookSpinCount="100000" lockStructure="1"/>
  <bookViews>
    <workbookView xWindow="90" yWindow="375" windowWidth="9420" windowHeight="4260"/>
  </bookViews>
  <sheets>
    <sheet name="1 - Údaje o zpracovateli" sheetId="11" r:id="rId1"/>
    <sheet name="2 - Hodnocení příjmů a výdajů" sheetId="13" r:id="rId2"/>
    <sheet name="2.1- Hodnocení příjmů a výdajů" sheetId="36" r:id="rId3"/>
    <sheet name="2.2- Hodnocení příjmů a výdajů" sheetId="37" r:id="rId4"/>
    <sheet name="2.3- Hodnocení příjmů a výdajů" sheetId="38" r:id="rId5"/>
    <sheet name="2.4- Hodnocení příjmů a výdajů" sheetId="39" r:id="rId6"/>
    <sheet name="2.5 Hodnocení příjmů a výdajů" sheetId="40" r:id="rId7"/>
    <sheet name="2.6- Hodnocení příjmů a vý" sheetId="34" r:id="rId8"/>
    <sheet name="3 - Závazky  a pohledávky" sheetId="16" r:id="rId9"/>
    <sheet name="4 - Účelové prostředky  " sheetId="41" r:id="rId10"/>
  </sheets>
  <definedNames>
    <definedName name="_xlnm.Print_Area" localSheetId="1">'2 - Hodnocení příjmů a výdajů'!$B$1:$S$62</definedName>
    <definedName name="_xlnm.Print_Area" localSheetId="2">'2.1- Hodnocení příjmů a výdajů'!$B$1:$S$63</definedName>
    <definedName name="_xlnm.Print_Area" localSheetId="3">'2.2- Hodnocení příjmů a výdajů'!$B$1:$S$63</definedName>
    <definedName name="_xlnm.Print_Area" localSheetId="4">'2.3- Hodnocení příjmů a výdajů'!$B$1:$S$63</definedName>
    <definedName name="_xlnm.Print_Area" localSheetId="5">'2.4- Hodnocení příjmů a výdajů'!$B$1:$S$63</definedName>
    <definedName name="_xlnm.Print_Area" localSheetId="6">'2.5 Hodnocení příjmů a výdajů'!$B$1:$S$63</definedName>
    <definedName name="_xlnm.Print_Area" localSheetId="7">'2.6- Hodnocení příjmů a vý'!$B$1:$S$63</definedName>
    <definedName name="_xlnm.Print_Area" localSheetId="9">'4 - Účelové prostředky  '!$A$1:$Q$59</definedName>
  </definedNames>
  <calcPr calcId="152511"/>
</workbook>
</file>

<file path=xl/calcChain.xml><?xml version="1.0" encoding="utf-8"?>
<calcChain xmlns="http://schemas.openxmlformats.org/spreadsheetml/2006/main">
  <c r="P24" i="13" l="1"/>
  <c r="P24" i="37" l="1"/>
  <c r="P24" i="38"/>
  <c r="P24" i="39"/>
  <c r="P24" i="40"/>
  <c r="P24" i="34"/>
  <c r="P24" i="36"/>
  <c r="H25" i="13"/>
  <c r="B24" i="13"/>
  <c r="B25" i="13"/>
  <c r="B26" i="13"/>
  <c r="B27" i="13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I26" i="13"/>
  <c r="J26" i="13"/>
  <c r="H26" i="13"/>
  <c r="I25" i="13"/>
  <c r="J25" i="13"/>
  <c r="H24" i="40"/>
  <c r="H24" i="34"/>
  <c r="R25" i="36"/>
  <c r="I25" i="37"/>
  <c r="R25" i="37" s="1"/>
  <c r="J25" i="37"/>
  <c r="I25" i="38"/>
  <c r="R25" i="38" s="1"/>
  <c r="J25" i="38"/>
  <c r="I25" i="39"/>
  <c r="R25" i="39" s="1"/>
  <c r="J25" i="39"/>
  <c r="I25" i="40"/>
  <c r="R25" i="40" s="1"/>
  <c r="J25" i="40"/>
  <c r="I25" i="34"/>
  <c r="R25" i="34" s="1"/>
  <c r="J25" i="34"/>
  <c r="I25" i="36"/>
  <c r="J25" i="36"/>
  <c r="H25" i="37"/>
  <c r="H24" i="37" s="1"/>
  <c r="H25" i="38"/>
  <c r="H24" i="38" s="1"/>
  <c r="H25" i="39"/>
  <c r="H24" i="39" s="1"/>
  <c r="H25" i="40"/>
  <c r="H25" i="34"/>
  <c r="H25" i="36"/>
  <c r="J24" i="13" l="1"/>
  <c r="I24" i="13"/>
  <c r="H24" i="13"/>
  <c r="P22" i="41"/>
  <c r="O22" i="41"/>
  <c r="Q22" i="41" l="1"/>
  <c r="K41" i="41"/>
  <c r="P31" i="41"/>
  <c r="P32" i="41"/>
  <c r="P29" i="41" s="1"/>
  <c r="P30" i="41"/>
  <c r="P26" i="41"/>
  <c r="P27" i="41"/>
  <c r="P25" i="41"/>
  <c r="P24" i="41" s="1"/>
  <c r="P21" i="41" s="1"/>
  <c r="P15" i="41"/>
  <c r="P16" i="41"/>
  <c r="P17" i="41"/>
  <c r="P18" i="41"/>
  <c r="Q18" i="41" s="1"/>
  <c r="P19" i="41"/>
  <c r="P14" i="41"/>
  <c r="O14" i="41"/>
  <c r="Q14" i="41" s="1"/>
  <c r="G40" i="41"/>
  <c r="G29" i="41"/>
  <c r="G24" i="41"/>
  <c r="G21" i="41" s="1"/>
  <c r="G13" i="41"/>
  <c r="G12" i="41" s="1"/>
  <c r="K46" i="41"/>
  <c r="K45" i="41"/>
  <c r="K44" i="41"/>
  <c r="K43" i="41"/>
  <c r="K42" i="41"/>
  <c r="J40" i="41"/>
  <c r="I40" i="41"/>
  <c r="H40" i="41"/>
  <c r="F40" i="41"/>
  <c r="O32" i="41"/>
  <c r="K32" i="41"/>
  <c r="O31" i="41"/>
  <c r="Q31" i="41" s="1"/>
  <c r="K31" i="41"/>
  <c r="K29" i="41" s="1"/>
  <c r="O30" i="41"/>
  <c r="K30" i="41"/>
  <c r="O29" i="41"/>
  <c r="N29" i="41"/>
  <c r="M29" i="41"/>
  <c r="L29" i="41"/>
  <c r="J29" i="41"/>
  <c r="I29" i="41"/>
  <c r="H29" i="41"/>
  <c r="F29" i="41"/>
  <c r="O27" i="41"/>
  <c r="K27" i="41"/>
  <c r="O26" i="41"/>
  <c r="Q26" i="41" s="1"/>
  <c r="O25" i="41"/>
  <c r="N24" i="41"/>
  <c r="N21" i="41" s="1"/>
  <c r="M24" i="41"/>
  <c r="M21" i="41" s="1"/>
  <c r="L24" i="41"/>
  <c r="L21" i="41" s="1"/>
  <c r="J24" i="41"/>
  <c r="J21" i="41" s="1"/>
  <c r="I24" i="41"/>
  <c r="I21" i="41" s="1"/>
  <c r="H24" i="41"/>
  <c r="H21" i="41" s="1"/>
  <c r="F24" i="41"/>
  <c r="F21" i="41" s="1"/>
  <c r="O19" i="41"/>
  <c r="K19" i="41"/>
  <c r="O18" i="41"/>
  <c r="K18" i="41"/>
  <c r="O17" i="41"/>
  <c r="Q17" i="41" s="1"/>
  <c r="K17" i="41"/>
  <c r="O16" i="41"/>
  <c r="K16" i="41"/>
  <c r="O15" i="41"/>
  <c r="K15" i="41"/>
  <c r="K14" i="41"/>
  <c r="N13" i="41"/>
  <c r="M13" i="41"/>
  <c r="M12" i="41" s="1"/>
  <c r="L13" i="41"/>
  <c r="L12" i="41" s="1"/>
  <c r="J13" i="41"/>
  <c r="J12" i="41" s="1"/>
  <c r="I13" i="41"/>
  <c r="H13" i="41"/>
  <c r="H12" i="41" s="1"/>
  <c r="F13" i="41"/>
  <c r="K25" i="41" l="1"/>
  <c r="K26" i="41"/>
  <c r="F12" i="41"/>
  <c r="Q25" i="41"/>
  <c r="I12" i="41"/>
  <c r="N12" i="41"/>
  <c r="K40" i="41"/>
  <c r="Q15" i="41"/>
  <c r="O13" i="41"/>
  <c r="K13" i="41"/>
  <c r="Q19" i="41"/>
  <c r="Q16" i="41"/>
  <c r="P13" i="41"/>
  <c r="P12" i="41" s="1"/>
  <c r="Q32" i="41"/>
  <c r="Q30" i="41"/>
  <c r="Q27" i="41"/>
  <c r="Q24" i="41" s="1"/>
  <c r="Q21" i="41" s="1"/>
  <c r="O24" i="41"/>
  <c r="O21" i="41" s="1"/>
  <c r="Q42" i="13"/>
  <c r="Q40" i="13"/>
  <c r="P40" i="13"/>
  <c r="P31" i="13"/>
  <c r="P32" i="13"/>
  <c r="P30" i="13"/>
  <c r="P27" i="13"/>
  <c r="P7" i="13"/>
  <c r="H47" i="13"/>
  <c r="I47" i="13"/>
  <c r="J47" i="13"/>
  <c r="H48" i="13"/>
  <c r="I48" i="13"/>
  <c r="J48" i="13"/>
  <c r="H49" i="13"/>
  <c r="I49" i="13"/>
  <c r="J49" i="13"/>
  <c r="I46" i="13"/>
  <c r="J46" i="13"/>
  <c r="H46" i="13"/>
  <c r="H34" i="13"/>
  <c r="I34" i="13"/>
  <c r="J34" i="13"/>
  <c r="H35" i="13"/>
  <c r="I35" i="13"/>
  <c r="J35" i="13"/>
  <c r="H36" i="13"/>
  <c r="I36" i="13"/>
  <c r="J36" i="13"/>
  <c r="H37" i="13"/>
  <c r="I37" i="13"/>
  <c r="J37" i="13"/>
  <c r="H38" i="13"/>
  <c r="I38" i="13"/>
  <c r="J38" i="13"/>
  <c r="H39" i="13"/>
  <c r="I39" i="13"/>
  <c r="J39" i="13"/>
  <c r="H40" i="13"/>
  <c r="I40" i="13"/>
  <c r="J40" i="13"/>
  <c r="H41" i="13"/>
  <c r="I41" i="13"/>
  <c r="J41" i="13"/>
  <c r="H42" i="13"/>
  <c r="I42" i="13"/>
  <c r="J42" i="13"/>
  <c r="H43" i="13"/>
  <c r="I43" i="13"/>
  <c r="J43" i="13"/>
  <c r="H44" i="13"/>
  <c r="I44" i="13"/>
  <c r="J44" i="13"/>
  <c r="I33" i="13"/>
  <c r="J33" i="13"/>
  <c r="H33" i="13"/>
  <c r="I29" i="13"/>
  <c r="J29" i="13"/>
  <c r="I30" i="13"/>
  <c r="J30" i="13"/>
  <c r="I31" i="13"/>
  <c r="J31" i="13"/>
  <c r="I28" i="13"/>
  <c r="J28" i="13"/>
  <c r="H29" i="13"/>
  <c r="H30" i="13"/>
  <c r="H31" i="13"/>
  <c r="H28" i="13"/>
  <c r="I10" i="13"/>
  <c r="J10" i="13"/>
  <c r="I11" i="13"/>
  <c r="J11" i="13"/>
  <c r="I12" i="13"/>
  <c r="J12" i="13"/>
  <c r="I13" i="13"/>
  <c r="J13" i="13"/>
  <c r="I14" i="13"/>
  <c r="J14" i="13"/>
  <c r="I15" i="13"/>
  <c r="J15" i="13"/>
  <c r="I16" i="13"/>
  <c r="J16" i="13"/>
  <c r="I17" i="13"/>
  <c r="J17" i="13"/>
  <c r="I18" i="13"/>
  <c r="J18" i="13"/>
  <c r="I9" i="13"/>
  <c r="J9" i="13"/>
  <c r="H10" i="13"/>
  <c r="H11" i="13"/>
  <c r="H12" i="13"/>
  <c r="H13" i="13"/>
  <c r="H14" i="13"/>
  <c r="H15" i="13"/>
  <c r="H16" i="13"/>
  <c r="H17" i="13"/>
  <c r="H18" i="13"/>
  <c r="H9" i="13"/>
  <c r="J46" i="40"/>
  <c r="I46" i="40"/>
  <c r="H46" i="40"/>
  <c r="Q43" i="40"/>
  <c r="Q42" i="40"/>
  <c r="J33" i="40"/>
  <c r="I33" i="40"/>
  <c r="R33" i="40" s="1"/>
  <c r="H33" i="40"/>
  <c r="R32" i="40"/>
  <c r="R31" i="40"/>
  <c r="J28" i="40"/>
  <c r="J24" i="40" s="1"/>
  <c r="I28" i="40"/>
  <c r="R28" i="40" s="1"/>
  <c r="H28" i="40"/>
  <c r="P21" i="40"/>
  <c r="B9" i="40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1" i="40" s="1"/>
  <c r="J8" i="40"/>
  <c r="I8" i="40"/>
  <c r="R8" i="40" s="1"/>
  <c r="H8" i="40"/>
  <c r="J46" i="39"/>
  <c r="I46" i="39"/>
  <c r="H46" i="39"/>
  <c r="Q43" i="39"/>
  <c r="Q42" i="39"/>
  <c r="J33" i="39"/>
  <c r="I33" i="39"/>
  <c r="R33" i="39" s="1"/>
  <c r="H33" i="39"/>
  <c r="R32" i="39"/>
  <c r="R31" i="39"/>
  <c r="J28" i="39"/>
  <c r="J24" i="39" s="1"/>
  <c r="I28" i="39"/>
  <c r="R28" i="39" s="1"/>
  <c r="H28" i="39"/>
  <c r="P21" i="39"/>
  <c r="B9" i="39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1" i="39" s="1"/>
  <c r="J8" i="39"/>
  <c r="I8" i="39"/>
  <c r="R8" i="39" s="1"/>
  <c r="H8" i="39"/>
  <c r="J46" i="38"/>
  <c r="I46" i="38"/>
  <c r="H46" i="38"/>
  <c r="Q43" i="38"/>
  <c r="Q42" i="38"/>
  <c r="J33" i="38"/>
  <c r="I33" i="38"/>
  <c r="H33" i="38"/>
  <c r="R32" i="38"/>
  <c r="R31" i="38"/>
  <c r="J28" i="38"/>
  <c r="I28" i="38"/>
  <c r="R28" i="38" s="1"/>
  <c r="H28" i="38"/>
  <c r="J24" i="38"/>
  <c r="I24" i="38"/>
  <c r="R24" i="38" s="1"/>
  <c r="H23" i="38"/>
  <c r="P21" i="38"/>
  <c r="B9" i="38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1" i="38" s="1"/>
  <c r="J8" i="38"/>
  <c r="I8" i="38"/>
  <c r="R8" i="38" s="1"/>
  <c r="H8" i="38"/>
  <c r="J46" i="37"/>
  <c r="I46" i="37"/>
  <c r="H46" i="37"/>
  <c r="Q43" i="37"/>
  <c r="Q42" i="37"/>
  <c r="J33" i="37"/>
  <c r="I33" i="37"/>
  <c r="R33" i="37" s="1"/>
  <c r="H33" i="37"/>
  <c r="R32" i="37"/>
  <c r="R31" i="37"/>
  <c r="J28" i="37"/>
  <c r="J24" i="37" s="1"/>
  <c r="I28" i="37"/>
  <c r="I24" i="37" s="1"/>
  <c r="R24" i="37" s="1"/>
  <c r="H28" i="37"/>
  <c r="P21" i="37"/>
  <c r="B9" i="37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1" i="37" s="1"/>
  <c r="J8" i="37"/>
  <c r="I8" i="37"/>
  <c r="R8" i="37" s="1"/>
  <c r="H8" i="37"/>
  <c r="J46" i="36"/>
  <c r="I46" i="36"/>
  <c r="H46" i="36"/>
  <c r="Q43" i="36"/>
  <c r="Q42" i="36"/>
  <c r="J33" i="36"/>
  <c r="I33" i="36"/>
  <c r="H33" i="36"/>
  <c r="R32" i="36"/>
  <c r="R31" i="36"/>
  <c r="J28" i="36"/>
  <c r="I28" i="36"/>
  <c r="I24" i="36" s="1"/>
  <c r="R24" i="36" s="1"/>
  <c r="H28" i="36"/>
  <c r="P21" i="36"/>
  <c r="B9" i="36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1" i="36" s="1"/>
  <c r="J8" i="36"/>
  <c r="I8" i="36"/>
  <c r="R8" i="36" s="1"/>
  <c r="H8" i="36"/>
  <c r="G11" i="16"/>
  <c r="G26" i="16"/>
  <c r="H24" i="36" l="1"/>
  <c r="H23" i="36" s="1"/>
  <c r="I24" i="39"/>
  <c r="R24" i="39" s="1"/>
  <c r="J23" i="38"/>
  <c r="J24" i="36"/>
  <c r="J21" i="36" s="1"/>
  <c r="I24" i="40"/>
  <c r="R24" i="40" s="1"/>
  <c r="R28" i="36"/>
  <c r="I21" i="36"/>
  <c r="R21" i="36" s="1"/>
  <c r="H23" i="37"/>
  <c r="H21" i="37"/>
  <c r="H23" i="40"/>
  <c r="H21" i="40"/>
  <c r="R28" i="37"/>
  <c r="I21" i="38"/>
  <c r="R21" i="38" s="1"/>
  <c r="H23" i="39"/>
  <c r="O12" i="41"/>
  <c r="H21" i="38"/>
  <c r="Q13" i="41"/>
  <c r="Q12" i="41" s="1"/>
  <c r="K24" i="41"/>
  <c r="K22" i="41"/>
  <c r="Q29" i="41"/>
  <c r="J23" i="40"/>
  <c r="J21" i="40"/>
  <c r="J23" i="39"/>
  <c r="J21" i="39"/>
  <c r="H21" i="39"/>
  <c r="I23" i="39"/>
  <c r="J21" i="38"/>
  <c r="I23" i="38"/>
  <c r="R33" i="38"/>
  <c r="J23" i="37"/>
  <c r="J21" i="37"/>
  <c r="I21" i="37"/>
  <c r="R21" i="37" s="1"/>
  <c r="I23" i="37"/>
  <c r="I23" i="36"/>
  <c r="R33" i="36"/>
  <c r="Q43" i="34"/>
  <c r="Q42" i="34"/>
  <c r="H21" i="36" l="1"/>
  <c r="H23" i="13"/>
  <c r="I21" i="39"/>
  <c r="R21" i="39" s="1"/>
  <c r="I21" i="40"/>
  <c r="R21" i="40" s="1"/>
  <c r="J23" i="36"/>
  <c r="I23" i="40"/>
  <c r="K21" i="41"/>
  <c r="K12" i="41" s="1"/>
  <c r="H45" i="13"/>
  <c r="J27" i="13"/>
  <c r="J23" i="13" s="1"/>
  <c r="I27" i="13"/>
  <c r="R27" i="13" s="1"/>
  <c r="R30" i="13"/>
  <c r="H27" i="13"/>
  <c r="I7" i="13"/>
  <c r="J46" i="34"/>
  <c r="I46" i="34"/>
  <c r="H46" i="34"/>
  <c r="J33" i="34"/>
  <c r="I33" i="34"/>
  <c r="R33" i="34" s="1"/>
  <c r="H33" i="34"/>
  <c r="R32" i="34"/>
  <c r="R31" i="34"/>
  <c r="J28" i="34"/>
  <c r="I28" i="34"/>
  <c r="H28" i="34"/>
  <c r="J24" i="34"/>
  <c r="J23" i="34" s="1"/>
  <c r="P21" i="34"/>
  <c r="B9" i="34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1" i="34" s="1"/>
  <c r="J8" i="34"/>
  <c r="I8" i="34"/>
  <c r="R8" i="34" s="1"/>
  <c r="H8" i="34"/>
  <c r="R31" i="13"/>
  <c r="B8" i="13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20" i="13" s="1"/>
  <c r="B21" i="13" s="1"/>
  <c r="B22" i="13" s="1"/>
  <c r="B23" i="13" s="1"/>
  <c r="J21" i="34" l="1"/>
  <c r="I24" i="34"/>
  <c r="R24" i="34" s="1"/>
  <c r="J45" i="13"/>
  <c r="I45" i="13"/>
  <c r="H7" i="13"/>
  <c r="R7" i="13"/>
  <c r="H32" i="13"/>
  <c r="I32" i="13"/>
  <c r="R32" i="13" s="1"/>
  <c r="R24" i="13"/>
  <c r="P23" i="13"/>
  <c r="P20" i="13" s="1"/>
  <c r="J32" i="13"/>
  <c r="J22" i="13" s="1"/>
  <c r="J20" i="13" s="1"/>
  <c r="I23" i="13"/>
  <c r="I22" i="13" s="1"/>
  <c r="I20" i="13" s="1"/>
  <c r="J7" i="13"/>
  <c r="H23" i="34"/>
  <c r="H21" i="34"/>
  <c r="R28" i="34"/>
  <c r="I21" i="34" l="1"/>
  <c r="R21" i="34" s="1"/>
  <c r="I23" i="34"/>
  <c r="H22" i="13"/>
  <c r="H20" i="13" s="1"/>
  <c r="R23" i="13"/>
  <c r="R20" i="13"/>
</calcChain>
</file>

<file path=xl/sharedStrings.xml><?xml version="1.0" encoding="utf-8"?>
<sst xmlns="http://schemas.openxmlformats.org/spreadsheetml/2006/main" count="837" uniqueCount="217">
  <si>
    <t>Ukazatel</t>
  </si>
  <si>
    <t>a</t>
  </si>
  <si>
    <t>Poznámka:</t>
  </si>
  <si>
    <t>Vypracoval:</t>
  </si>
  <si>
    <t>Odpovídá:</t>
  </si>
  <si>
    <t>Datum:</t>
  </si>
  <si>
    <t xml:space="preserve">(příjmení, telefon, podpis) </t>
  </si>
  <si>
    <t>v Kč</t>
  </si>
  <si>
    <t>Poznámka :</t>
  </si>
  <si>
    <t>(příjmení, telefon, podpis)</t>
  </si>
  <si>
    <t>ř.</t>
  </si>
  <si>
    <t>Členění</t>
  </si>
  <si>
    <t>1.</t>
  </si>
  <si>
    <t>2.</t>
  </si>
  <si>
    <t>3.</t>
  </si>
  <si>
    <t>4.</t>
  </si>
  <si>
    <t>5.</t>
  </si>
  <si>
    <t>6.</t>
  </si>
  <si>
    <t>Tabulka č. 1</t>
  </si>
  <si>
    <t>Tabulka č. 3</t>
  </si>
  <si>
    <t>Přepočtený počet zaměstnanců</t>
  </si>
  <si>
    <t>název projektu</t>
  </si>
  <si>
    <t>OP VK celkem</t>
  </si>
  <si>
    <t>Operační programy EU celkem</t>
  </si>
  <si>
    <t>Odepsané pohledávky (z podrozvahové evidence)</t>
  </si>
  <si>
    <t>Opravné položky k pohledávkám</t>
  </si>
  <si>
    <t xml:space="preserve">Poznámka: </t>
  </si>
  <si>
    <t>Členění jednotlivých nástrojů</t>
  </si>
  <si>
    <t>starší jednoho roku</t>
  </si>
  <si>
    <t>7.</t>
  </si>
  <si>
    <t>Údaje o zpracovateli</t>
  </si>
  <si>
    <t>Adresa sídla zpracovatele:</t>
  </si>
  <si>
    <t>Datová schránka:</t>
  </si>
  <si>
    <t>Bankovní spojení:</t>
  </si>
  <si>
    <t>Telefon:</t>
  </si>
  <si>
    <t>E-mail:</t>
  </si>
  <si>
    <t>Fax:</t>
  </si>
  <si>
    <t>Adresa internetové stránky:</t>
  </si>
  <si>
    <t xml:space="preserve">                                                     Vedoucí a hospodářští pracovníci</t>
  </si>
  <si>
    <t>Funkce</t>
  </si>
  <si>
    <t>Jméno</t>
  </si>
  <si>
    <t>Telefon</t>
  </si>
  <si>
    <t>E-mail</t>
  </si>
  <si>
    <t>ředitel</t>
  </si>
  <si>
    <t>ekonom</t>
  </si>
  <si>
    <t>účetní</t>
  </si>
  <si>
    <t>Razítko organizace:</t>
  </si>
  <si>
    <t>Tabulka č. 2</t>
  </si>
  <si>
    <t>Skutečnost</t>
  </si>
  <si>
    <t>Celkem</t>
  </si>
  <si>
    <r>
      <t xml:space="preserve">Správce rozpočtových prostředků: </t>
    </r>
    <r>
      <rPr>
        <b/>
        <sz val="12"/>
        <rFont val="Times New Roman"/>
        <family val="1"/>
        <charset val="238"/>
      </rPr>
      <t>MŠMT</t>
    </r>
  </si>
  <si>
    <r>
      <t xml:space="preserve">Paragraf, článek a název činnosti: </t>
    </r>
    <r>
      <rPr>
        <b/>
        <sz val="12"/>
        <rFont val="Times New Roman"/>
        <family val="1"/>
        <charset val="238"/>
      </rPr>
      <t>SUMÁŘ</t>
    </r>
  </si>
  <si>
    <t>Rozpočet po změnách</t>
  </si>
  <si>
    <t xml:space="preserve">  v Kč  </t>
  </si>
  <si>
    <t>Závazky celkem  k 31.12. daného roku</t>
  </si>
  <si>
    <t xml:space="preserve">v tom: Závazky  dlouhodobé </t>
  </si>
  <si>
    <t xml:space="preserve">                  z toho: po splatnosti</t>
  </si>
  <si>
    <t xml:space="preserve">            Závazky krátkodobé  </t>
  </si>
  <si>
    <t>Podmíněné závazky (z podrozvahové evidence) - §§ 53 a 54 vyhlášky č. 410/2009 Sb., kterou se provádějí některá ustanovení zákona č.563/1991 Sb., o účetnictví, ve znění pozdějších předpisů, pro některé vybrané účetní jednotky</t>
  </si>
  <si>
    <t xml:space="preserve">v Kč  </t>
  </si>
  <si>
    <t>Pohledávky celkem k 31. 12. daného roku BRUTTO</t>
  </si>
  <si>
    <t>Pohledávky celkem k 31. 12. daného roku NETTO</t>
  </si>
  <si>
    <t>v tom: Pohledávky krátkodobé</t>
  </si>
  <si>
    <t xml:space="preserve">                   z toho: po splatnosti</t>
  </si>
  <si>
    <t>do jednoho roku</t>
  </si>
  <si>
    <t>8.</t>
  </si>
  <si>
    <t>9.</t>
  </si>
  <si>
    <t>10.</t>
  </si>
  <si>
    <t>11.</t>
  </si>
  <si>
    <t>12.</t>
  </si>
  <si>
    <r>
      <t xml:space="preserve">Krátkodobé pohledávky -účet </t>
    </r>
    <r>
      <rPr>
        <b/>
        <sz val="10"/>
        <rFont val="Times New Roman"/>
        <family val="1"/>
        <charset val="238"/>
      </rPr>
      <t>388</t>
    </r>
    <r>
      <rPr>
        <sz val="10"/>
        <rFont val="Times New Roman"/>
        <family val="1"/>
        <charset val="238"/>
      </rPr>
      <t xml:space="preserve"> (Dohadné účty aktivní)</t>
    </r>
  </si>
  <si>
    <t>13.</t>
  </si>
  <si>
    <t>14.</t>
  </si>
  <si>
    <t>Podmíněné pohledávky (z podrozvahové evidence) - §§ 51 a 52 vyhlášky č. 410/2009 Sb.</t>
  </si>
  <si>
    <t>Pohledávky a závazky musí odpovídat příslušným položkám rozvahy.</t>
  </si>
  <si>
    <t xml:space="preserve">Vypracoval:                                             </t>
  </si>
  <si>
    <t xml:space="preserve">  Odpovídá:                                                   </t>
  </si>
  <si>
    <t xml:space="preserve">      Datum: </t>
  </si>
  <si>
    <t xml:space="preserve">                                         (příjmení, telefon, podpis)                       </t>
  </si>
  <si>
    <t>Účelové prostředky</t>
  </si>
  <si>
    <t xml:space="preserve"> Schválený rozpočet na celý projekt</t>
  </si>
  <si>
    <t>Skutečné čerpání ve sledovaném roce</t>
  </si>
  <si>
    <r>
      <t xml:space="preserve">Celkem </t>
    </r>
    <r>
      <rPr>
        <sz val="10"/>
        <rFont val="Times New Roman"/>
        <family val="1"/>
        <charset val="238"/>
      </rPr>
      <t>(včetně prostř.org.)</t>
    </r>
  </si>
  <si>
    <t>Z toho: účelové prostředky</t>
  </si>
  <si>
    <t xml:space="preserve">Odpovídá: </t>
  </si>
  <si>
    <t xml:space="preserve">Čerpání účelových prostředků - přehled o prostředcích spolufinancovaných z rozpočtu EU a ostatní zahraniční programy </t>
  </si>
  <si>
    <t>poskytnuté z kapitoly 333 MŠMT</t>
  </si>
  <si>
    <t>Vzorový příklad členění</t>
  </si>
  <si>
    <t>Čerpání ve sledovaném roce</t>
  </si>
  <si>
    <t>v tom:</t>
  </si>
  <si>
    <t>rezervního</t>
  </si>
  <si>
    <t>Z ostatních prostředků organizace</t>
  </si>
  <si>
    <t>z rozpočtu</t>
  </si>
  <si>
    <t>rezevního fondu</t>
  </si>
  <si>
    <t>fondu</t>
  </si>
  <si>
    <t>v r. 20..</t>
  </si>
  <si>
    <t>k 31.12.20..</t>
  </si>
  <si>
    <t xml:space="preserve">v tom: </t>
  </si>
  <si>
    <t>V případě potřeby doplní zpracovatel další řádky</t>
  </si>
  <si>
    <t>FKSP</t>
  </si>
  <si>
    <t>Přehled o závazcích a pohledávkách k 31. 12. sledovaného roku</t>
  </si>
  <si>
    <t>I. Přehled o závazcích k 31. 12. sledovaného roku</t>
  </si>
  <si>
    <t>II. Přehled o pohledávkách ke dni 31. 12. sledovaného roku</t>
  </si>
  <si>
    <t>Položka</t>
  </si>
  <si>
    <t>Skutečnost dle Výkazu zisku a ztráty                              (náklady + výnosy)</t>
  </si>
  <si>
    <t>Příjmy celkem</t>
  </si>
  <si>
    <t>Výdaje celkem</t>
  </si>
  <si>
    <t>OPPP</t>
  </si>
  <si>
    <t>b</t>
  </si>
  <si>
    <t>Rozdíl</t>
  </si>
  <si>
    <t>c</t>
  </si>
  <si>
    <t>Mzdové prostředky</t>
  </si>
  <si>
    <t xml:space="preserve">                 Odstupné</t>
  </si>
  <si>
    <t>Zákonné odvody z mezd</t>
  </si>
  <si>
    <t>Kapitálové výdaje</t>
  </si>
  <si>
    <t>projekt/akce</t>
  </si>
  <si>
    <t>Uvést číslo tabulky        (č. 2.X)</t>
  </si>
  <si>
    <t>Nevyčerpáno</t>
  </si>
  <si>
    <t xml:space="preserve">    - jedná se o výkaz P1a-04: ř. 0311 mínus ř. 0308 v příslušných sloupcích (sl. 2, 17, 18) </t>
  </si>
  <si>
    <r>
      <t xml:space="preserve">1. </t>
    </r>
    <r>
      <rPr>
        <b/>
        <sz val="10"/>
        <rFont val="Times New Roman"/>
        <family val="1"/>
        <charset val="238"/>
      </rPr>
      <t>Údaje o skutečnosti v tabulce musí odpovídat příslušným údajům v účetních výkazech a v účetní závěrce.</t>
    </r>
  </si>
  <si>
    <r>
      <rPr>
        <sz val="10"/>
        <rFont val="Times New Roman"/>
        <family val="1"/>
        <charset val="238"/>
      </rPr>
      <t xml:space="preserve">tak, aby </t>
    </r>
    <r>
      <rPr>
        <b/>
        <sz val="10"/>
        <rFont val="Times New Roman"/>
        <family val="1"/>
        <charset val="238"/>
      </rPr>
      <t>v jedné tabulce byl vždy jeden projekt</t>
    </r>
    <r>
      <rPr>
        <sz val="10"/>
        <rFont val="Times New Roman"/>
        <family val="1"/>
        <charset val="238"/>
      </rPr>
      <t xml:space="preserve"> (dohromady prostředky jak z EU, tak ze SR).</t>
    </r>
  </si>
  <si>
    <t xml:space="preserve">     - počet tabulek odpovídá počtu paragrafů a článků </t>
  </si>
  <si>
    <r>
      <rPr>
        <sz val="10"/>
        <rFont val="Times New Roman"/>
        <family val="1"/>
        <charset val="238"/>
      </rPr>
      <t>3. Zpracovatel vypracuje</t>
    </r>
    <r>
      <rPr>
        <b/>
        <sz val="10"/>
        <rFont val="Times New Roman"/>
        <family val="1"/>
        <charset val="238"/>
      </rPr>
      <t xml:space="preserve"> jednotlivé tabulky za každý paragraf rozpočtové skladby a článek samostatně s vyjímkou operačních programů,</t>
    </r>
    <r>
      <rPr>
        <sz val="10"/>
        <rFont val="Times New Roman"/>
        <family val="1"/>
        <charset val="238"/>
      </rPr>
      <t xml:space="preserve"> kde budou vykázány dva články dohromady </t>
    </r>
  </si>
  <si>
    <t>Ve sl. 3 zpracovatel uvede např. použití rezervního fondu, nároků z nespotřebovaných výdajů minulých let, pojistná plnění</t>
  </si>
  <si>
    <t>Získané úroky ve sledovaném roce</t>
  </si>
  <si>
    <t xml:space="preserve">Stav nároků                      k 31. 12. sledovaného roku         </t>
  </si>
  <si>
    <t>x</t>
  </si>
  <si>
    <t xml:space="preserve">    v tom: Ostatní osobní výdaje</t>
  </si>
  <si>
    <t>Tabulka č. 4</t>
  </si>
  <si>
    <t>Ostatní účelové prostředky z kapitoly 333 MŠMT</t>
  </si>
  <si>
    <t>Upravený rozpočet ve sledovaném roce</t>
  </si>
  <si>
    <t>Z upraveného rozpočtu</t>
  </si>
  <si>
    <t>Z nároků z nespotřebovaných výdajů</t>
  </si>
  <si>
    <t xml:space="preserve"> Stav nároků z nespotřebovaných výdajů k 1. 1. sledovaného roku</t>
  </si>
  <si>
    <t>Nedočerpáno z nároků z nespotřebovaných výdajů celkem</t>
  </si>
  <si>
    <t>Nedočerpáno           z finančních prostředků obdržených ve sledovaném roce</t>
  </si>
  <si>
    <t xml:space="preserve">Příjmy z vlatní činnosti </t>
  </si>
  <si>
    <t>Odvody přebytků organizací s přímým vztahem</t>
  </si>
  <si>
    <t xml:space="preserve">Příjmy z pronájmu majetku                        </t>
  </si>
  <si>
    <t>Výnosy z finančního majetku</t>
  </si>
  <si>
    <t>Soudní poplatky</t>
  </si>
  <si>
    <t>Přijaté sankční platby</t>
  </si>
  <si>
    <t>Ostatní nedaňové příjmy</t>
  </si>
  <si>
    <t>Převody z vlastních fondů</t>
  </si>
  <si>
    <t xml:space="preserve">Platy </t>
  </si>
  <si>
    <t>Povinné pojistné placené zaměstnavatelem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</si>
  <si>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</si>
  <si>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</si>
  <si>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</si>
  <si>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</si>
  <si>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</si>
  <si>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zálohy, jistiny, záruky a vládní úvěry</t>
  </si>
  <si>
    <t>Ostatní neinvestiční transfery jiným veřejným rozpočtům</t>
  </si>
  <si>
    <t>Sociální dávky</t>
  </si>
  <si>
    <t>Náhrady placené obyvatelstvu</t>
  </si>
  <si>
    <t>Ostatní neivestiční transfery obyvatelstvu</t>
  </si>
  <si>
    <t>Pořízení dlouhodobého nehmotného majetku</t>
  </si>
  <si>
    <t>Pořízení dlouhodobého hmotného majetku</t>
  </si>
  <si>
    <t>Pozemky</t>
  </si>
  <si>
    <t>Výdaje související s neinvest.nákupy, příspěvky, náhrady a věcné dary</t>
  </si>
  <si>
    <t>Platy</t>
  </si>
  <si>
    <t>Skutečné                                                příjmy a výdaje</t>
  </si>
  <si>
    <t>Hodnocení příjmů a výdajů - porovnání s výnosy a náklady</t>
  </si>
  <si>
    <t xml:space="preserve">Paragraf, článek a název činnosti: </t>
  </si>
  <si>
    <t>Seskupení položek</t>
  </si>
  <si>
    <t>Další příjmy organizace</t>
  </si>
  <si>
    <t>Ostatní neinvestiční výdaje</t>
  </si>
  <si>
    <t>Běžné výdaje celkem</t>
  </si>
  <si>
    <t>Kapitálové výdaje celkem</t>
  </si>
  <si>
    <t>Převody vlastním fondům (FKSP)</t>
  </si>
  <si>
    <t>Výnosy celkem</t>
  </si>
  <si>
    <t>Náklady celkem</t>
  </si>
  <si>
    <t>5=4-2</t>
  </si>
  <si>
    <t>Průměrný plat v Kč</t>
  </si>
  <si>
    <t>Nárůst průměrného platu v Kč</t>
  </si>
  <si>
    <t>Další běžné výdaje organizace</t>
  </si>
  <si>
    <t>Další kapitálové výdaje organizace</t>
  </si>
  <si>
    <t xml:space="preserve">Příjmy z prodeje dlouhodobého majetku (kromě drobného dlouhodobého majetku)                         </t>
  </si>
  <si>
    <t>OP  VaVpI celkem</t>
  </si>
  <si>
    <t>OP LZZ celkem</t>
  </si>
  <si>
    <t>Tabulka č. 2.1</t>
  </si>
  <si>
    <t>Ostatní náklady</t>
  </si>
  <si>
    <r>
      <t xml:space="preserve">2. Údaje o skutečnosti u počtu zaměstnanců a mzdových prostředků </t>
    </r>
    <r>
      <rPr>
        <b/>
        <sz val="10"/>
        <rFont val="Times New Roman"/>
        <family val="1"/>
        <charset val="238"/>
      </rPr>
      <t>musí odpovídat údajům vykázaných jednak ve finančních výkazech a dále  ve výkazech Škol (MŠMT) P1a-04:</t>
    </r>
  </si>
  <si>
    <r>
      <t>Ostatní účelové prostředky celkem</t>
    </r>
    <r>
      <rPr>
        <vertAlign val="superscript"/>
        <sz val="10"/>
        <rFont val="Times New Roman"/>
        <family val="1"/>
        <charset val="238"/>
      </rPr>
      <t xml:space="preserve"> </t>
    </r>
  </si>
  <si>
    <t>Tabulka č. 2.2</t>
  </si>
  <si>
    <t>Tabulka č. 2.3</t>
  </si>
  <si>
    <t>Tabulka č. 2.4</t>
  </si>
  <si>
    <t>Tabulka č. 2.5</t>
  </si>
  <si>
    <t>Tabulka č. 2.6</t>
  </si>
  <si>
    <t>Použití mimorozpočtových zdrojů a nároků z nespotřebovaných výdajů z celkové skutečnosti</t>
  </si>
  <si>
    <t>!!! Zpracovatel NEVYPLŇUJE ŽLUTĚ podbarvené buňky!!! U ZELENĚ podbarvených buněk upravuje zpracovatel SOUČTOVÉ VZORCE (dle počtu listů 2.1-2.X)</t>
  </si>
  <si>
    <t>5. Zpracovatel vyplňuje údaje na 2 desetinná místa, u ukazatele Přepočtený počet zaměstnanců na 3 desetinná místa!</t>
  </si>
  <si>
    <r>
      <t xml:space="preserve">5. Zpracovatel vyplňuje údaje </t>
    </r>
    <r>
      <rPr>
        <b/>
        <sz val="10"/>
        <rFont val="Times New Roman"/>
        <family val="1"/>
        <charset val="238"/>
      </rPr>
      <t>na 2 desetinná místa</t>
    </r>
    <r>
      <rPr>
        <sz val="10"/>
        <rFont val="Times New Roman"/>
        <family val="1"/>
        <charset val="238"/>
      </rPr>
      <t>, u ukazatele Přepočtený počet zaměstnanců na</t>
    </r>
    <r>
      <rPr>
        <b/>
        <sz val="10"/>
        <rFont val="Times New Roman"/>
        <family val="1"/>
        <charset val="238"/>
      </rPr>
      <t xml:space="preserve"> 3 desetinná místa</t>
    </r>
    <r>
      <rPr>
        <sz val="10"/>
        <rFont val="Times New Roman"/>
        <family val="1"/>
        <charset val="238"/>
      </rPr>
      <t>!</t>
    </r>
  </si>
  <si>
    <r>
      <t xml:space="preserve">!!! Zpracovatel NEVYPLŇUJE ŽLUTĚ podbarvené buňky!!! </t>
    </r>
    <r>
      <rPr>
        <b/>
        <sz val="10"/>
        <color rgb="FFFF0000"/>
        <rFont val="Times New Roman"/>
        <family val="1"/>
        <charset val="238"/>
      </rPr>
      <t xml:space="preserve">U ZELENĚ podbarvených buněk upravuje zpracovatel pouze SOUČTOVÉ VZORCE (dle počtu listů 2.1-2.X) </t>
    </r>
  </si>
  <si>
    <t>Zákonné odvody z mezd (524)</t>
  </si>
  <si>
    <t>FKSP (z 527)</t>
  </si>
  <si>
    <t xml:space="preserve">Ostatní náklady </t>
  </si>
  <si>
    <t>Skutečnost (odpovídá P1a-04)</t>
  </si>
  <si>
    <t>Platy (521 01)</t>
  </si>
  <si>
    <t>OPPP (521 02)</t>
  </si>
  <si>
    <t>Přepočtený počet zaměstnanců (z P1a-04)</t>
  </si>
  <si>
    <t xml:space="preserve">           </t>
  </si>
  <si>
    <t xml:space="preserve">           Pohledávky dlouhodobé</t>
  </si>
  <si>
    <t>údaje v Kč s přesností na 2 desetinná místa</t>
  </si>
  <si>
    <r>
      <t xml:space="preserve">  </t>
    </r>
    <r>
      <rPr>
        <b/>
        <sz val="10"/>
        <rFont val="Times New Roman"/>
        <family val="1"/>
        <charset val="238"/>
      </rPr>
      <t xml:space="preserve">   - počet tabulek odpovídá počtu paragrafů a článků </t>
    </r>
  </si>
  <si>
    <t>Profinancováno v předchozích letech</t>
  </si>
  <si>
    <t>7 = 8 + 9 + 10</t>
  </si>
  <si>
    <t>11 = 4 + 6 - 8</t>
  </si>
  <si>
    <t>13 = 11 + 12</t>
  </si>
  <si>
    <t>7 = 4 - 6</t>
  </si>
  <si>
    <t>12 = 5 - 9</t>
  </si>
  <si>
    <t>OP  VVV celkem</t>
  </si>
  <si>
    <t>Název organizace:</t>
  </si>
  <si>
    <t>Adresa poštovní (liší-li se od adresy sídla):</t>
  </si>
  <si>
    <t>IČO:</t>
  </si>
  <si>
    <t>v tom: Platy zaměstnanců v pracovním poměru</t>
  </si>
  <si>
    <t xml:space="preserve">            Platy státních zaměstnaců ve správních úřadech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</si>
</sst>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Times New Roman"/>
      <family val="1"/>
      <charset val="238"/>
    </font>
    <font>
      <b/>
      <sz val="12"/>
      <color theme="0" tint="-0.249977111117893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7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Fill="1"/>
    <xf numFmtId="0" fontId="2" fillId="0" borderId="0" xfId="0" applyFont="1" applyBorder="1"/>
    <xf numFmtId="0" fontId="8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0" fontId="7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Fill="1" applyBorder="1"/>
    <xf numFmtId="0" fontId="2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8" xfId="0" applyFont="1" applyBorder="1"/>
    <xf numFmtId="0" fontId="3" fillId="0" borderId="13" xfId="0" applyFont="1" applyFill="1" applyBorder="1"/>
    <xf numFmtId="0" fontId="2" fillId="0" borderId="13" xfId="0" applyFont="1" applyFill="1" applyBorder="1"/>
    <xf numFmtId="0" fontId="2" fillId="0" borderId="0" xfId="0" applyFont="1" applyBorder="1" applyAlignment="1"/>
    <xf numFmtId="0" fontId="2" fillId="0" borderId="17" xfId="0" applyFont="1" applyBorder="1"/>
    <xf numFmtId="0" fontId="3" fillId="0" borderId="8" xfId="0" applyFont="1" applyFill="1" applyBorder="1"/>
    <xf numFmtId="0" fontId="2" fillId="0" borderId="18" xfId="0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13" xfId="0" applyFont="1" applyFill="1" applyBorder="1" applyAlignment="1">
      <alignment horizontal="left" vertical="center" wrapText="1"/>
    </xf>
    <xf numFmtId="0" fontId="2" fillId="0" borderId="20" xfId="0" applyFont="1" applyBorder="1"/>
    <xf numFmtId="0" fontId="3" fillId="0" borderId="0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7" fillId="0" borderId="0" xfId="0" applyFont="1" applyFill="1" applyBorder="1" applyAlignment="1">
      <alignment horizontal="left"/>
    </xf>
    <xf numFmtId="0" fontId="2" fillId="0" borderId="9" xfId="0" applyFont="1" applyFill="1" applyBorder="1"/>
    <xf numFmtId="0" fontId="3" fillId="0" borderId="0" xfId="0" applyFont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 applyAlignment="1"/>
    <xf numFmtId="0" fontId="3" fillId="0" borderId="0" xfId="0" applyFont="1" applyFill="1" applyAlignment="1">
      <alignment horizontal="right"/>
    </xf>
    <xf numFmtId="0" fontId="3" fillId="0" borderId="26" xfId="0" applyFont="1" applyBorder="1"/>
    <xf numFmtId="0" fontId="2" fillId="0" borderId="5" xfId="0" applyFont="1" applyBorder="1" applyAlignment="1">
      <alignment horizontal="center"/>
    </xf>
    <xf numFmtId="0" fontId="2" fillId="0" borderId="20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15" fillId="0" borderId="30" xfId="1" applyFont="1" applyBorder="1" applyAlignment="1" applyProtection="1"/>
    <xf numFmtId="0" fontId="2" fillId="0" borderId="31" xfId="0" applyFont="1" applyBorder="1"/>
    <xf numFmtId="0" fontId="2" fillId="0" borderId="27" xfId="0" applyFont="1" applyBorder="1" applyAlignment="1"/>
    <xf numFmtId="0" fontId="2" fillId="0" borderId="21" xfId="0" applyFont="1" applyBorder="1" applyAlignment="1"/>
    <xf numFmtId="0" fontId="3" fillId="0" borderId="21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/>
    <xf numFmtId="0" fontId="7" fillId="0" borderId="0" xfId="0" applyFont="1" applyFill="1" applyBorder="1"/>
    <xf numFmtId="0" fontId="3" fillId="0" borderId="0" xfId="0" applyFont="1" applyFill="1"/>
    <xf numFmtId="0" fontId="16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4" fontId="2" fillId="0" borderId="38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4" fontId="2" fillId="2" borderId="19" xfId="0" applyNumberFormat="1" applyFont="1" applyFill="1" applyBorder="1" applyAlignment="1">
      <alignment horizontal="right" vertical="center"/>
    </xf>
    <xf numFmtId="4" fontId="2" fillId="2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indent="10"/>
    </xf>
    <xf numFmtId="0" fontId="2" fillId="0" borderId="0" xfId="0" applyFont="1" applyAlignment="1">
      <alignment horizontal="left" indent="6"/>
    </xf>
    <xf numFmtId="0" fontId="2" fillId="0" borderId="1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/>
    <xf numFmtId="0" fontId="3" fillId="0" borderId="21" xfId="0" applyFont="1" applyFill="1" applyBorder="1"/>
    <xf numFmtId="4" fontId="2" fillId="2" borderId="37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/>
    </xf>
    <xf numFmtId="4" fontId="3" fillId="2" borderId="13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horizontal="right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38" xfId="0" applyNumberFormat="1" applyFont="1" applyFill="1" applyBorder="1" applyAlignment="1">
      <alignment horizontal="right" vertical="center"/>
    </xf>
    <xf numFmtId="0" fontId="2" fillId="0" borderId="15" xfId="0" applyFont="1" applyFill="1" applyBorder="1"/>
    <xf numFmtId="0" fontId="2" fillId="0" borderId="14" xfId="0" applyFont="1" applyFill="1" applyBorder="1"/>
    <xf numFmtId="0" fontId="3" fillId="0" borderId="45" xfId="0" applyFont="1" applyFill="1" applyBorder="1"/>
    <xf numFmtId="0" fontId="3" fillId="0" borderId="43" xfId="0" applyFont="1" applyFill="1" applyBorder="1"/>
    <xf numFmtId="0" fontId="7" fillId="0" borderId="0" xfId="0" applyFont="1" applyFill="1"/>
    <xf numFmtId="0" fontId="2" fillId="0" borderId="13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1" fontId="12" fillId="0" borderId="24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46" xfId="0" applyNumberFormat="1" applyFont="1" applyBorder="1" applyAlignment="1">
      <alignment horizontal="left"/>
    </xf>
    <xf numFmtId="1" fontId="2" fillId="0" borderId="31" xfId="0" applyNumberFormat="1" applyFont="1" applyBorder="1" applyAlignment="1">
      <alignment horizontal="left"/>
    </xf>
    <xf numFmtId="1" fontId="12" fillId="0" borderId="29" xfId="0" applyNumberFormat="1" applyFont="1" applyBorder="1" applyAlignment="1">
      <alignment horizontal="left"/>
    </xf>
    <xf numFmtId="1" fontId="3" fillId="0" borderId="29" xfId="0" applyNumberFormat="1" applyFont="1" applyBorder="1" applyAlignment="1">
      <alignment horizontal="left"/>
    </xf>
    <xf numFmtId="1" fontId="2" fillId="0" borderId="17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3" fillId="0" borderId="47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48" xfId="0" applyFont="1" applyBorder="1"/>
    <xf numFmtId="0" fontId="5" fillId="0" borderId="0" xfId="0" applyFont="1" applyAlignment="1">
      <alignment horizontal="right"/>
    </xf>
    <xf numFmtId="1" fontId="2" fillId="0" borderId="30" xfId="0" applyNumberFormat="1" applyFont="1" applyBorder="1" applyAlignment="1">
      <alignment horizontal="center"/>
    </xf>
    <xf numFmtId="0" fontId="2" fillId="0" borderId="44" xfId="0" applyFont="1" applyBorder="1"/>
    <xf numFmtId="1" fontId="2" fillId="0" borderId="0" xfId="0" applyNumberFormat="1" applyFont="1" applyBorder="1" applyAlignment="1">
      <alignment horizontal="center"/>
    </xf>
    <xf numFmtId="0" fontId="3" fillId="0" borderId="13" xfId="0" applyFont="1" applyBorder="1"/>
    <xf numFmtId="4" fontId="2" fillId="2" borderId="38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4" xfId="0" applyFont="1" applyFill="1" applyBorder="1"/>
    <xf numFmtId="0" fontId="6" fillId="0" borderId="0" xfId="0" applyFont="1" applyFill="1" applyBorder="1" applyAlignment="1">
      <alignment vertical="center" textRotation="90" wrapText="1"/>
    </xf>
    <xf numFmtId="0" fontId="4" fillId="0" borderId="0" xfId="0" applyFont="1" applyAlignment="1"/>
    <xf numFmtId="0" fontId="3" fillId="0" borderId="0" xfId="0" applyFont="1" applyFill="1" applyAlignment="1">
      <alignment vertical="center" readingOrder="1"/>
    </xf>
    <xf numFmtId="4" fontId="2" fillId="0" borderId="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38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2" borderId="40" xfId="0" applyNumberFormat="1" applyFont="1" applyFill="1" applyBorder="1" applyAlignment="1">
      <alignment horizontal="right" vertical="center"/>
    </xf>
    <xf numFmtId="0" fontId="3" fillId="0" borderId="0" xfId="0" applyFont="1" applyBorder="1"/>
    <xf numFmtId="4" fontId="2" fillId="0" borderId="8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 wrapText="1"/>
    </xf>
    <xf numFmtId="0" fontId="2" fillId="0" borderId="37" xfId="0" applyFont="1" applyBorder="1"/>
    <xf numFmtId="0" fontId="2" fillId="0" borderId="32" xfId="0" applyFont="1" applyBorder="1"/>
    <xf numFmtId="1" fontId="2" fillId="0" borderId="20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/>
    </xf>
    <xf numFmtId="1" fontId="2" fillId="0" borderId="5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" fontId="2" fillId="0" borderId="51" xfId="0" applyNumberFormat="1" applyFont="1" applyBorder="1" applyAlignment="1"/>
    <xf numFmtId="4" fontId="2" fillId="2" borderId="49" xfId="0" applyNumberFormat="1" applyFont="1" applyFill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27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 readingOrder="1"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 wrapText="1"/>
    </xf>
    <xf numFmtId="0" fontId="2" fillId="0" borderId="41" xfId="0" applyFont="1" applyBorder="1" applyAlignment="1">
      <alignment horizontal="center"/>
    </xf>
    <xf numFmtId="1" fontId="2" fillId="0" borderId="13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" fontId="3" fillId="2" borderId="22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2" fillId="0" borderId="31" xfId="0" applyNumberFormat="1" applyFont="1" applyFill="1" applyBorder="1" applyAlignment="1" applyProtection="1">
      <alignment vertical="center"/>
      <protection locked="0"/>
    </xf>
    <xf numFmtId="4" fontId="2" fillId="3" borderId="19" xfId="0" applyNumberFormat="1" applyFont="1" applyFill="1" applyBorder="1" applyAlignment="1" applyProtection="1">
      <alignment horizontal="right" vertical="center"/>
      <protection locked="0"/>
    </xf>
    <xf numFmtId="4" fontId="2" fillId="3" borderId="37" xfId="0" applyNumberFormat="1" applyFont="1" applyFill="1" applyBorder="1" applyAlignment="1" applyProtection="1">
      <alignment horizontal="right" vertical="center"/>
      <protection locked="0"/>
    </xf>
    <xf numFmtId="4" fontId="3" fillId="3" borderId="3" xfId="0" applyNumberFormat="1" applyFont="1" applyFill="1" applyBorder="1" applyAlignment="1" applyProtection="1">
      <alignment vertical="center"/>
      <protection locked="0"/>
    </xf>
    <xf numFmtId="4" fontId="2" fillId="3" borderId="31" xfId="0" applyNumberFormat="1" applyFont="1" applyFill="1" applyBorder="1" applyAlignment="1" applyProtection="1">
      <alignment vertical="center"/>
      <protection locked="0"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2" fillId="4" borderId="7" xfId="0" applyNumberFormat="1" applyFont="1" applyFill="1" applyBorder="1" applyAlignment="1" applyProtection="1">
      <alignment horizontal="right"/>
      <protection locked="0"/>
    </xf>
    <xf numFmtId="4" fontId="2" fillId="4" borderId="17" xfId="0" applyNumberFormat="1" applyFont="1" applyFill="1" applyBorder="1" applyAlignment="1" applyProtection="1">
      <alignment horizontal="right"/>
      <protection locked="0"/>
    </xf>
    <xf numFmtId="4" fontId="2" fillId="4" borderId="23" xfId="0" applyNumberFormat="1" applyFont="1" applyFill="1" applyBorder="1" applyAlignment="1" applyProtection="1">
      <alignment horizontal="right"/>
      <protection locked="0"/>
    </xf>
    <xf numFmtId="4" fontId="2" fillId="4" borderId="39" xfId="0" applyNumberFormat="1" applyFont="1" applyFill="1" applyBorder="1" applyAlignment="1" applyProtection="1">
      <alignment horizontal="right" vertical="center"/>
      <protection locked="0"/>
    </xf>
    <xf numFmtId="4" fontId="3" fillId="4" borderId="19" xfId="0" applyNumberFormat="1" applyFont="1" applyFill="1" applyBorder="1" applyAlignment="1" applyProtection="1">
      <alignment horizontal="right"/>
      <protection locked="0"/>
    </xf>
    <xf numFmtId="4" fontId="2" fillId="4" borderId="19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0" fontId="3" fillId="0" borderId="43" xfId="0" applyFont="1" applyBorder="1" applyAlignment="1"/>
    <xf numFmtId="0" fontId="19" fillId="0" borderId="0" xfId="0" applyFont="1" applyAlignment="1"/>
    <xf numFmtId="0" fontId="2" fillId="4" borderId="0" xfId="0" applyFont="1" applyFill="1"/>
    <xf numFmtId="0" fontId="2" fillId="4" borderId="0" xfId="0" applyFont="1" applyFill="1" applyBorder="1"/>
    <xf numFmtId="4" fontId="2" fillId="4" borderId="8" xfId="0" applyNumberFormat="1" applyFont="1" applyFill="1" applyBorder="1" applyAlignment="1" applyProtection="1">
      <alignment horizontal="right" vertical="center"/>
      <protection locked="0"/>
    </xf>
    <xf numFmtId="4" fontId="2" fillId="4" borderId="22" xfId="0" applyNumberFormat="1" applyFont="1" applyFill="1" applyBorder="1" applyAlignment="1" applyProtection="1">
      <alignment horizontal="right" vertical="center"/>
      <protection locked="0"/>
    </xf>
    <xf numFmtId="4" fontId="2" fillId="4" borderId="19" xfId="0" applyNumberFormat="1" applyFont="1" applyFill="1" applyBorder="1" applyAlignment="1" applyProtection="1">
      <alignment horizontal="right" vertical="center"/>
      <protection locked="0"/>
    </xf>
    <xf numFmtId="4" fontId="2" fillId="4" borderId="15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 locked="0"/>
    </xf>
    <xf numFmtId="4" fontId="2" fillId="4" borderId="27" xfId="0" applyNumberFormat="1" applyFont="1" applyFill="1" applyBorder="1" applyAlignment="1" applyProtection="1">
      <alignment horizontal="right" vertical="center"/>
      <protection locked="0"/>
    </xf>
    <xf numFmtId="4" fontId="2" fillId="4" borderId="38" xfId="0" applyNumberFormat="1" applyFont="1" applyFill="1" applyBorder="1" applyAlignment="1" applyProtection="1">
      <alignment horizontal="right" vertical="center"/>
      <protection locked="0"/>
    </xf>
    <xf numFmtId="4" fontId="2" fillId="4" borderId="37" xfId="0" applyNumberFormat="1" applyFont="1" applyFill="1" applyBorder="1" applyAlignment="1" applyProtection="1">
      <alignment horizontal="right" vertical="center"/>
      <protection locked="0"/>
    </xf>
    <xf numFmtId="4" fontId="2" fillId="4" borderId="9" xfId="0" applyNumberFormat="1" applyFont="1" applyFill="1" applyBorder="1" applyAlignment="1" applyProtection="1">
      <alignment horizontal="right" vertical="center"/>
      <protection locked="0"/>
    </xf>
    <xf numFmtId="4" fontId="2" fillId="4" borderId="3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5" xfId="0" applyNumberFormat="1" applyFont="1" applyFill="1" applyBorder="1" applyAlignment="1" applyProtection="1">
      <alignment horizontal="right" vertical="center"/>
      <protection locked="0"/>
    </xf>
    <xf numFmtId="0" fontId="0" fillId="4" borderId="1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Border="1" applyAlignment="1">
      <alignment horizontal="right"/>
    </xf>
    <xf numFmtId="4" fontId="2" fillId="4" borderId="3" xfId="0" applyNumberFormat="1" applyFont="1" applyFill="1" applyBorder="1" applyAlignment="1" applyProtection="1">
      <alignment horizontal="right"/>
      <protection locked="0"/>
    </xf>
    <xf numFmtId="4" fontId="2" fillId="4" borderId="37" xfId="0" applyNumberFormat="1" applyFont="1" applyFill="1" applyBorder="1" applyAlignment="1" applyProtection="1">
      <alignment horizontal="right"/>
      <protection locked="0"/>
    </xf>
    <xf numFmtId="4" fontId="2" fillId="4" borderId="38" xfId="0" applyNumberFormat="1" applyFont="1" applyFill="1" applyBorder="1" applyAlignment="1" applyProtection="1">
      <alignment horizontal="right"/>
      <protection locked="0"/>
    </xf>
    <xf numFmtId="4" fontId="2" fillId="4" borderId="39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" fontId="3" fillId="2" borderId="4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/>
    </xf>
    <xf numFmtId="4" fontId="2" fillId="4" borderId="8" xfId="0" applyNumberFormat="1" applyFont="1" applyFill="1" applyBorder="1" applyAlignment="1" applyProtection="1">
      <alignment horizontal="right" vertical="center"/>
      <protection locked="0"/>
    </xf>
    <xf numFmtId="4" fontId="2" fillId="2" borderId="18" xfId="0" applyNumberFormat="1" applyFont="1" applyFill="1" applyBorder="1" applyAlignment="1">
      <alignment horizontal="right" vertical="center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4" fontId="2" fillId="4" borderId="13" xfId="0" applyNumberFormat="1" applyFont="1" applyFill="1" applyBorder="1" applyAlignment="1" applyProtection="1">
      <alignment horizontal="right" vertical="center"/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4" fontId="3" fillId="4" borderId="13" xfId="0" applyNumberFormat="1" applyFont="1" applyFill="1" applyBorder="1" applyAlignment="1" applyProtection="1">
      <alignment horizontal="right" vertical="center"/>
      <protection locked="0"/>
    </xf>
    <xf numFmtId="4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38" xfId="0" applyNumberFormat="1" applyFont="1" applyFill="1" applyBorder="1" applyAlignment="1" applyProtection="1">
      <alignment horizontal="center"/>
      <protection locked="0"/>
    </xf>
    <xf numFmtId="4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39" xfId="0" applyNumberFormat="1" applyFont="1" applyFill="1" applyBorder="1" applyAlignment="1" applyProtection="1">
      <alignment horizontal="right"/>
      <protection locked="0"/>
    </xf>
    <xf numFmtId="4" fontId="2" fillId="4" borderId="44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Alignment="1" applyProtection="1">
      <alignment horizontal="right" vertical="center"/>
      <protection locked="0"/>
    </xf>
    <xf numFmtId="49" fontId="2" fillId="4" borderId="5" xfId="0" applyNumberFormat="1" applyFont="1" applyFill="1" applyBorder="1" applyAlignment="1" applyProtection="1">
      <alignment horizontal="right" vertical="center"/>
      <protection locked="0"/>
    </xf>
    <xf numFmtId="4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textRotation="90" wrapText="1"/>
      <protection locked="0"/>
    </xf>
    <xf numFmtId="0" fontId="2" fillId="0" borderId="5" xfId="0" applyFont="1" applyFill="1" applyBorder="1" applyProtection="1"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43" xfId="0" applyFont="1" applyFill="1" applyBorder="1" applyAlignment="1" applyProtection="1">
      <alignment vertical="center" textRotation="90" wrapText="1"/>
      <protection locked="0"/>
    </xf>
    <xf numFmtId="0" fontId="2" fillId="0" borderId="36" xfId="0" applyFont="1" applyFill="1" applyBorder="1" applyProtection="1">
      <protection locked="0"/>
    </xf>
    <xf numFmtId="49" fontId="2" fillId="0" borderId="40" xfId="0" applyNumberFormat="1" applyFont="1" applyBorder="1" applyAlignment="1" applyProtection="1">
      <alignment horizontal="right" vertical="center"/>
      <protection locked="0"/>
    </xf>
    <xf numFmtId="4" fontId="2" fillId="0" borderId="43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Protection="1"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4" borderId="27" xfId="0" applyFont="1" applyFill="1" applyBorder="1" applyProtection="1">
      <protection locked="0"/>
    </xf>
    <xf numFmtId="0" fontId="2" fillId="4" borderId="21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29" xfId="0" applyFont="1" applyFill="1" applyBorder="1" applyProtection="1">
      <protection locked="0"/>
    </xf>
    <xf numFmtId="0" fontId="2" fillId="4" borderId="31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52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53" xfId="0" applyFont="1" applyFill="1" applyBorder="1" applyAlignment="1" applyProtection="1">
      <alignment horizontal="left"/>
      <protection locked="0"/>
    </xf>
    <xf numFmtId="0" fontId="2" fillId="4" borderId="43" xfId="0" applyFont="1" applyFill="1" applyBorder="1" applyAlignment="1" applyProtection="1">
      <alignment horizontal="left"/>
      <protection locked="0"/>
    </xf>
    <xf numFmtId="0" fontId="2" fillId="4" borderId="54" xfId="0" applyFont="1" applyFill="1" applyBorder="1" applyAlignment="1" applyProtection="1">
      <alignment horizontal="left"/>
      <protection locked="0"/>
    </xf>
    <xf numFmtId="0" fontId="2" fillId="4" borderId="36" xfId="0" applyFont="1" applyFill="1" applyBorder="1" applyAlignment="1" applyProtection="1">
      <alignment horizontal="left"/>
      <protection locked="0"/>
    </xf>
    <xf numFmtId="0" fontId="13" fillId="4" borderId="0" xfId="0" applyFont="1" applyFill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>
      <alignment horizontal="center"/>
    </xf>
    <xf numFmtId="4" fontId="2" fillId="4" borderId="8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2" fillId="0" borderId="44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2" fillId="0" borderId="2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4" borderId="38" xfId="0" applyNumberFormat="1" applyFont="1" applyFill="1" applyBorder="1" applyAlignment="1" applyProtection="1">
      <alignment vertical="center"/>
      <protection locked="0"/>
    </xf>
    <xf numFmtId="4" fontId="2" fillId="4" borderId="22" xfId="0" applyNumberFormat="1" applyFont="1" applyFill="1" applyBorder="1" applyAlignment="1" applyProtection="1">
      <alignment vertical="center"/>
      <protection locked="0"/>
    </xf>
    <xf numFmtId="4" fontId="2" fillId="4" borderId="37" xfId="0" applyNumberFormat="1" applyFont="1" applyFill="1" applyBorder="1" applyAlignment="1" applyProtection="1">
      <alignment vertical="center"/>
      <protection locked="0"/>
    </xf>
    <xf numFmtId="4" fontId="2" fillId="4" borderId="39" xfId="0" applyNumberFormat="1" applyFont="1" applyFill="1" applyBorder="1" applyAlignment="1" applyProtection="1">
      <alignment vertical="center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4" fontId="2" fillId="0" borderId="37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 applyProtection="1">
      <alignment horizontal="right" vertical="center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3" borderId="38" xfId="0" applyNumberFormat="1" applyFont="1" applyFill="1" applyBorder="1" applyAlignment="1" applyProtection="1">
      <alignment vertical="center"/>
      <protection locked="0"/>
    </xf>
    <xf numFmtId="4" fontId="2" fillId="3" borderId="37" xfId="0" applyNumberFormat="1" applyFont="1" applyFill="1" applyBorder="1" applyAlignment="1" applyProtection="1">
      <alignment vertical="center"/>
      <protection locked="0"/>
    </xf>
    <xf numFmtId="4" fontId="2" fillId="0" borderId="32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 applyProtection="1">
      <alignment horizontal="right" vertical="center"/>
    </xf>
    <xf numFmtId="0" fontId="2" fillId="0" borderId="40" xfId="0" applyFont="1" applyBorder="1"/>
    <xf numFmtId="0" fontId="2" fillId="0" borderId="0" xfId="0" applyFont="1" applyFill="1" applyBorder="1" applyAlignment="1">
      <alignment vertical="center" wrapText="1"/>
    </xf>
    <xf numFmtId="1" fontId="2" fillId="0" borderId="32" xfId="0" applyNumberFormat="1" applyFont="1" applyBorder="1" applyAlignment="1">
      <alignment horizontal="left"/>
    </xf>
    <xf numFmtId="0" fontId="0" fillId="0" borderId="8" xfId="0" applyBorder="1"/>
    <xf numFmtId="0" fontId="2" fillId="0" borderId="14" xfId="0" applyFont="1" applyFill="1" applyBorder="1" applyAlignment="1">
      <alignment vertical="center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8" fillId="4" borderId="15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23" xfId="0" applyFont="1" applyFill="1" applyBorder="1" applyAlignment="1" applyProtection="1">
      <alignment horizontal="center"/>
      <protection locked="0"/>
    </xf>
    <xf numFmtId="0" fontId="18" fillId="4" borderId="27" xfId="0" applyFont="1" applyFill="1" applyBorder="1" applyAlignment="1" applyProtection="1">
      <alignment horizontal="center"/>
      <protection locked="0"/>
    </xf>
    <xf numFmtId="0" fontId="18" fillId="4" borderId="21" xfId="0" applyFont="1" applyFill="1" applyBorder="1" applyAlignment="1" applyProtection="1">
      <alignment horizontal="center"/>
      <protection locked="0"/>
    </xf>
    <xf numFmtId="0" fontId="18" fillId="4" borderId="31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31" xfId="0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52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164" fontId="2" fillId="3" borderId="49" xfId="0" applyNumberFormat="1" applyFont="1" applyFill="1" applyBorder="1" applyAlignment="1" applyProtection="1">
      <alignment horizontal="right" vertical="center"/>
      <protection locked="0"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" fontId="2" fillId="2" borderId="9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0" borderId="49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4" borderId="8" xfId="0" applyNumberFormat="1" applyFont="1" applyFill="1" applyBorder="1" applyAlignment="1" applyProtection="1">
      <alignment horizontal="right" vertical="center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left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2" fillId="4" borderId="49" xfId="0" applyNumberFormat="1" applyFont="1" applyFill="1" applyBorder="1" applyAlignment="1" applyProtection="1">
      <alignment horizontal="right" vertical="center"/>
      <protection locked="0"/>
    </xf>
    <xf numFmtId="164" fontId="2" fillId="4" borderId="7" xfId="0" applyNumberFormat="1" applyFont="1" applyFill="1" applyBorder="1" applyAlignment="1" applyProtection="1">
      <alignment horizontal="right" vertical="center"/>
      <protection locked="0"/>
    </xf>
    <xf numFmtId="1" fontId="2" fillId="0" borderId="44" xfId="0" applyNumberFormat="1" applyFont="1" applyBorder="1" applyAlignment="1">
      <alignment horizontal="left"/>
    </xf>
    <xf numFmtId="1" fontId="2" fillId="0" borderId="47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9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2" fillId="4" borderId="44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Protection="1">
      <protection locked="0"/>
    </xf>
    <xf numFmtId="0" fontId="2" fillId="4" borderId="17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2">
    <dxf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FFCC"/>
      <color rgb="FFFFE7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5"/>
  <sheetViews>
    <sheetView tabSelected="1" zoomScaleNormal="100" workbookViewId="0">
      <selection activeCell="J24" sqref="J24"/>
    </sheetView>
  </sheetViews>
  <sheetFormatPr defaultRowHeight="12.75" x14ac:dyDescent="0.2"/>
  <cols>
    <col min="1" max="1" width="1.85546875" customWidth="1"/>
    <col min="5" max="5" width="7.42578125" customWidth="1"/>
    <col min="8" max="8" width="13.28515625" customWidth="1"/>
    <col min="9" max="9" width="18.42578125" customWidth="1"/>
  </cols>
  <sheetData>
    <row r="1" spans="2:10" x14ac:dyDescent="0.2">
      <c r="B1" s="1"/>
      <c r="C1" s="1"/>
      <c r="D1" s="1"/>
      <c r="E1" s="1"/>
      <c r="F1" s="1"/>
      <c r="G1" s="1"/>
      <c r="H1" s="1"/>
      <c r="I1" s="54" t="s">
        <v>18</v>
      </c>
      <c r="J1" s="1"/>
    </row>
    <row r="2" spans="2:10" x14ac:dyDescent="0.2">
      <c r="B2" s="1"/>
      <c r="C2" s="1"/>
      <c r="D2" s="1"/>
      <c r="E2" s="1"/>
      <c r="F2" s="1"/>
      <c r="G2" s="1"/>
      <c r="H2" s="1"/>
      <c r="I2" s="1"/>
      <c r="J2" s="1"/>
    </row>
    <row r="3" spans="2:10" x14ac:dyDescent="0.2">
      <c r="B3" s="1"/>
      <c r="C3" s="1"/>
      <c r="D3" s="1"/>
      <c r="E3" s="50"/>
      <c r="F3" s="1"/>
      <c r="G3" s="1"/>
      <c r="H3" s="1"/>
      <c r="I3" s="1"/>
      <c r="J3" s="1"/>
    </row>
    <row r="4" spans="2:10" ht="18.75" x14ac:dyDescent="0.3">
      <c r="B4" s="344" t="s">
        <v>30</v>
      </c>
      <c r="C4" s="345"/>
      <c r="D4" s="345"/>
      <c r="E4" s="345"/>
      <c r="F4" s="345"/>
      <c r="G4" s="345"/>
      <c r="H4" s="345"/>
      <c r="I4" s="345"/>
      <c r="J4" s="1"/>
    </row>
    <row r="5" spans="2:10" x14ac:dyDescent="0.2">
      <c r="B5" s="1"/>
      <c r="C5" s="1"/>
      <c r="D5" s="1"/>
      <c r="E5" s="1"/>
      <c r="F5" s="1"/>
      <c r="G5" s="1"/>
      <c r="H5" s="1"/>
      <c r="I5" s="1"/>
      <c r="J5" s="1"/>
    </row>
    <row r="6" spans="2:10" ht="13.5" thickBot="1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x14ac:dyDescent="0.2">
      <c r="B7" s="24" t="s">
        <v>212</v>
      </c>
      <c r="C7" s="28"/>
      <c r="D7" s="28"/>
      <c r="E7" s="28"/>
      <c r="F7" s="28"/>
      <c r="G7" s="28"/>
      <c r="H7" s="28"/>
      <c r="I7" s="55"/>
      <c r="J7" s="1"/>
    </row>
    <row r="8" spans="2:10" ht="15.75" customHeight="1" x14ac:dyDescent="0.2">
      <c r="B8" s="346"/>
      <c r="C8" s="347"/>
      <c r="D8" s="347"/>
      <c r="E8" s="347"/>
      <c r="F8" s="347"/>
      <c r="G8" s="347"/>
      <c r="H8" s="347"/>
      <c r="I8" s="348"/>
      <c r="J8" s="1"/>
    </row>
    <row r="9" spans="2:10" ht="15.75" customHeight="1" x14ac:dyDescent="0.2">
      <c r="B9" s="349"/>
      <c r="C9" s="350"/>
      <c r="D9" s="350"/>
      <c r="E9" s="350"/>
      <c r="F9" s="350"/>
      <c r="G9" s="350"/>
      <c r="H9" s="350"/>
      <c r="I9" s="351"/>
      <c r="J9" s="1"/>
    </row>
    <row r="10" spans="2:10" x14ac:dyDescent="0.2">
      <c r="B10" s="30" t="s">
        <v>31</v>
      </c>
      <c r="C10" s="31"/>
      <c r="D10" s="9"/>
      <c r="E10" s="9"/>
      <c r="F10" s="9"/>
      <c r="G10" s="9"/>
      <c r="H10" s="9"/>
      <c r="I10" s="51"/>
      <c r="J10" s="1"/>
    </row>
    <row r="11" spans="2:10" x14ac:dyDescent="0.2">
      <c r="B11" s="352"/>
      <c r="C11" s="353"/>
      <c r="D11" s="353"/>
      <c r="E11" s="353"/>
      <c r="F11" s="353"/>
      <c r="G11" s="353"/>
      <c r="H11" s="353"/>
      <c r="I11" s="354"/>
      <c r="J11" s="1"/>
    </row>
    <row r="12" spans="2:10" x14ac:dyDescent="0.2">
      <c r="B12" s="352"/>
      <c r="C12" s="353"/>
      <c r="D12" s="353"/>
      <c r="E12" s="353"/>
      <c r="F12" s="353"/>
      <c r="G12" s="353"/>
      <c r="H12" s="353"/>
      <c r="I12" s="354"/>
      <c r="J12" s="1"/>
    </row>
    <row r="13" spans="2:10" x14ac:dyDescent="0.2">
      <c r="B13" s="29" t="s">
        <v>213</v>
      </c>
      <c r="C13" s="9"/>
      <c r="D13" s="9"/>
      <c r="E13" s="9"/>
      <c r="F13" s="9"/>
      <c r="G13" s="9"/>
      <c r="H13" s="9"/>
      <c r="I13" s="16"/>
      <c r="J13" s="1"/>
    </row>
    <row r="14" spans="2:10" ht="15.95" customHeight="1" x14ac:dyDescent="0.2">
      <c r="B14" s="355"/>
      <c r="C14" s="356"/>
      <c r="D14" s="356"/>
      <c r="E14" s="356"/>
      <c r="F14" s="356"/>
      <c r="G14" s="356"/>
      <c r="H14" s="356"/>
      <c r="I14" s="357"/>
      <c r="J14" s="1"/>
    </row>
    <row r="15" spans="2:10" ht="18" customHeight="1" x14ac:dyDescent="0.25">
      <c r="B15" s="32" t="s">
        <v>214</v>
      </c>
      <c r="C15" s="358"/>
      <c r="D15" s="358"/>
      <c r="E15" s="359"/>
      <c r="F15" s="57" t="s">
        <v>32</v>
      </c>
      <c r="G15" s="27"/>
      <c r="H15" s="340"/>
      <c r="I15" s="341"/>
      <c r="J15" s="1"/>
    </row>
    <row r="16" spans="2:10" x14ac:dyDescent="0.2">
      <c r="B16" s="30" t="s">
        <v>33</v>
      </c>
      <c r="C16" s="9"/>
      <c r="D16" s="9"/>
      <c r="E16" s="9"/>
      <c r="F16" s="9"/>
      <c r="G16" s="9"/>
      <c r="H16" s="9"/>
      <c r="I16" s="16"/>
      <c r="J16" s="1"/>
    </row>
    <row r="17" spans="2:10" x14ac:dyDescent="0.2">
      <c r="B17" s="294"/>
      <c r="C17" s="295"/>
      <c r="D17" s="295"/>
      <c r="E17" s="295"/>
      <c r="F17" s="295"/>
      <c r="G17" s="295"/>
      <c r="H17" s="248"/>
      <c r="I17" s="296"/>
      <c r="J17" s="1"/>
    </row>
    <row r="18" spans="2:10" x14ac:dyDescent="0.2">
      <c r="B18" s="30" t="s">
        <v>34</v>
      </c>
      <c r="C18" s="360"/>
      <c r="D18" s="360"/>
      <c r="E18" s="361"/>
      <c r="F18" s="59" t="s">
        <v>35</v>
      </c>
      <c r="G18" s="360"/>
      <c r="H18" s="360"/>
      <c r="I18" s="362"/>
      <c r="J18" s="1"/>
    </row>
    <row r="19" spans="2:10" x14ac:dyDescent="0.2">
      <c r="B19" s="29"/>
      <c r="C19" s="248"/>
      <c r="D19" s="248"/>
      <c r="E19" s="248"/>
      <c r="F19" s="17"/>
      <c r="G19" s="248"/>
      <c r="H19" s="248"/>
      <c r="I19" s="296"/>
      <c r="J19" s="1"/>
    </row>
    <row r="20" spans="2:10" x14ac:dyDescent="0.2">
      <c r="B20" s="29" t="s">
        <v>36</v>
      </c>
      <c r="C20" s="342"/>
      <c r="D20" s="342"/>
      <c r="E20" s="343"/>
      <c r="F20" s="17" t="s">
        <v>37</v>
      </c>
      <c r="G20" s="9"/>
      <c r="H20" s="9"/>
      <c r="I20" s="16"/>
      <c r="J20" s="1"/>
    </row>
    <row r="21" spans="2:10" x14ac:dyDescent="0.2">
      <c r="B21" s="29"/>
      <c r="C21" s="248"/>
      <c r="D21" s="248"/>
      <c r="E21" s="297"/>
      <c r="F21" s="9"/>
      <c r="G21" s="248"/>
      <c r="H21" s="248"/>
      <c r="I21" s="296"/>
      <c r="J21" s="1"/>
    </row>
    <row r="22" spans="2:10" x14ac:dyDescent="0.2">
      <c r="B22" s="58"/>
      <c r="C22" s="46"/>
      <c r="D22" s="46"/>
      <c r="E22" s="46"/>
      <c r="F22" s="61"/>
      <c r="G22" s="295"/>
      <c r="H22" s="295"/>
      <c r="I22" s="298"/>
      <c r="J22" s="1"/>
    </row>
    <row r="23" spans="2:10" x14ac:dyDescent="0.2">
      <c r="B23" s="29"/>
      <c r="C23" s="9"/>
      <c r="D23" s="9"/>
      <c r="E23" s="9"/>
      <c r="F23" s="9"/>
      <c r="G23" s="9"/>
      <c r="H23" s="9"/>
      <c r="I23" s="16"/>
      <c r="J23" s="1"/>
    </row>
    <row r="24" spans="2:10" x14ac:dyDescent="0.2">
      <c r="B24" s="63" t="s">
        <v>38</v>
      </c>
      <c r="C24" s="64"/>
      <c r="D24" s="65"/>
      <c r="E24" s="65"/>
      <c r="F24" s="65"/>
      <c r="G24" s="65"/>
      <c r="H24" s="64"/>
      <c r="I24" s="66"/>
      <c r="J24" s="1"/>
    </row>
    <row r="25" spans="2:10" x14ac:dyDescent="0.2">
      <c r="B25" s="67" t="s">
        <v>39</v>
      </c>
      <c r="C25" s="363" t="s">
        <v>40</v>
      </c>
      <c r="D25" s="364"/>
      <c r="E25" s="365"/>
      <c r="F25" s="363" t="s">
        <v>41</v>
      </c>
      <c r="G25" s="365"/>
      <c r="H25" s="363" t="s">
        <v>42</v>
      </c>
      <c r="I25" s="366"/>
      <c r="J25" s="1"/>
    </row>
    <row r="26" spans="2:10" x14ac:dyDescent="0.2">
      <c r="B26" s="68"/>
      <c r="C26" s="299"/>
      <c r="D26" s="299"/>
      <c r="E26" s="300"/>
      <c r="F26" s="299"/>
      <c r="G26" s="300"/>
      <c r="H26" s="299"/>
      <c r="I26" s="301"/>
      <c r="J26" s="1"/>
    </row>
    <row r="27" spans="2:10" x14ac:dyDescent="0.2">
      <c r="B27" s="69" t="s">
        <v>43</v>
      </c>
      <c r="C27" s="367"/>
      <c r="D27" s="342"/>
      <c r="E27" s="343"/>
      <c r="F27" s="367"/>
      <c r="G27" s="343"/>
      <c r="H27" s="367"/>
      <c r="I27" s="368"/>
      <c r="J27" s="1"/>
    </row>
    <row r="28" spans="2:10" x14ac:dyDescent="0.2">
      <c r="B28" s="69"/>
      <c r="C28" s="292"/>
      <c r="D28" s="299"/>
      <c r="E28" s="302"/>
      <c r="F28" s="292"/>
      <c r="G28" s="302"/>
      <c r="H28" s="299"/>
      <c r="I28" s="301"/>
      <c r="J28" s="1"/>
    </row>
    <row r="29" spans="2:10" x14ac:dyDescent="0.2">
      <c r="B29" s="69" t="s">
        <v>44</v>
      </c>
      <c r="C29" s="367"/>
      <c r="D29" s="342"/>
      <c r="E29" s="343"/>
      <c r="F29" s="367"/>
      <c r="G29" s="343"/>
      <c r="H29" s="367"/>
      <c r="I29" s="368"/>
      <c r="J29" s="1"/>
    </row>
    <row r="30" spans="2:10" x14ac:dyDescent="0.2">
      <c r="B30" s="69"/>
      <c r="C30" s="292"/>
      <c r="D30" s="299"/>
      <c r="E30" s="302"/>
      <c r="F30" s="292"/>
      <c r="G30" s="302"/>
      <c r="H30" s="299"/>
      <c r="I30" s="301"/>
      <c r="J30" s="1"/>
    </row>
    <row r="31" spans="2:10" x14ac:dyDescent="0.2">
      <c r="B31" s="69" t="s">
        <v>45</v>
      </c>
      <c r="C31" s="367"/>
      <c r="D31" s="342"/>
      <c r="E31" s="343"/>
      <c r="F31" s="367"/>
      <c r="G31" s="343"/>
      <c r="H31" s="367"/>
      <c r="I31" s="368"/>
      <c r="J31" s="1"/>
    </row>
    <row r="32" spans="2:10" ht="13.5" thickBot="1" x14ac:dyDescent="0.25">
      <c r="B32" s="70"/>
      <c r="C32" s="303"/>
      <c r="D32" s="304"/>
      <c r="E32" s="305"/>
      <c r="F32" s="303"/>
      <c r="G32" s="305"/>
      <c r="H32" s="304"/>
      <c r="I32" s="306"/>
      <c r="J32" s="1"/>
    </row>
    <row r="33" spans="2:10" x14ac:dyDescent="0.2">
      <c r="B33" s="9"/>
      <c r="C33" s="9"/>
      <c r="D33" s="9"/>
      <c r="E33" s="9"/>
      <c r="F33" s="9"/>
      <c r="G33" s="9"/>
      <c r="H33" s="9"/>
      <c r="I33" s="9"/>
      <c r="J33" s="1"/>
    </row>
    <row r="34" spans="2:10" x14ac:dyDescent="0.2">
      <c r="B34" s="71"/>
      <c r="C34" s="13"/>
      <c r="D34" s="13"/>
      <c r="E34" s="13"/>
      <c r="F34" s="13"/>
      <c r="G34" s="13"/>
      <c r="H34" s="13"/>
      <c r="I34" s="9"/>
      <c r="J34" s="1"/>
    </row>
    <row r="35" spans="2:10" x14ac:dyDescent="0.2">
      <c r="B35" s="13"/>
      <c r="C35" s="13"/>
      <c r="D35" s="13"/>
      <c r="E35" s="13"/>
      <c r="F35" s="13"/>
      <c r="G35" s="13"/>
      <c r="H35" s="13"/>
      <c r="I35" s="9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9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ht="21.6" customHeight="1" x14ac:dyDescent="0.2">
      <c r="B38" s="1" t="s">
        <v>3</v>
      </c>
      <c r="C38" s="291"/>
      <c r="D38" s="291"/>
      <c r="E38" s="291"/>
      <c r="F38" s="293" t="s">
        <v>4</v>
      </c>
      <c r="G38" s="291"/>
      <c r="H38" s="291"/>
      <c r="I38" s="293" t="s">
        <v>5</v>
      </c>
      <c r="J38" s="1"/>
    </row>
    <row r="39" spans="2:10" x14ac:dyDescent="0.2">
      <c r="B39" s="1" t="s">
        <v>6</v>
      </c>
      <c r="C39" s="291"/>
      <c r="D39" s="307"/>
      <c r="E39" s="307"/>
      <c r="F39" s="293" t="s">
        <v>6</v>
      </c>
      <c r="G39" s="291"/>
      <c r="H39" s="307"/>
      <c r="I39" s="307"/>
      <c r="J39" s="1"/>
    </row>
    <row r="40" spans="2:10" x14ac:dyDescent="0.2">
      <c r="B40" s="9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9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9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9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9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9"/>
      <c r="C45" s="9"/>
      <c r="D45" s="9"/>
      <c r="E45" s="9"/>
      <c r="F45" s="9"/>
      <c r="G45" s="9"/>
      <c r="H45" s="9"/>
      <c r="I45" s="9"/>
      <c r="J45" s="1"/>
    </row>
    <row r="46" spans="2:10" x14ac:dyDescent="0.2">
      <c r="B46" s="9" t="s">
        <v>46</v>
      </c>
      <c r="C46" s="9"/>
      <c r="D46" s="9"/>
      <c r="E46" s="9"/>
      <c r="F46" s="9"/>
      <c r="G46" s="9"/>
      <c r="H46" s="9"/>
      <c r="I46" s="9"/>
      <c r="J46" s="1"/>
    </row>
    <row r="47" spans="2:10" x14ac:dyDescent="0.2">
      <c r="B47" s="9"/>
      <c r="C47" s="9"/>
      <c r="D47" s="9"/>
      <c r="E47" s="9"/>
      <c r="F47" s="9"/>
      <c r="G47" s="9"/>
      <c r="H47" s="9"/>
      <c r="I47" s="9"/>
      <c r="J47" s="1"/>
    </row>
    <row r="48" spans="2:10" x14ac:dyDescent="0.2">
      <c r="B48" s="9"/>
      <c r="C48" s="9"/>
      <c r="D48" s="9"/>
      <c r="E48" s="9"/>
      <c r="F48" s="9"/>
      <c r="G48" s="9"/>
      <c r="H48" s="9"/>
      <c r="I48" s="9"/>
      <c r="J48" s="1"/>
    </row>
    <row r="49" spans="2:10" x14ac:dyDescent="0.2">
      <c r="B49" s="9"/>
      <c r="C49" s="9"/>
      <c r="D49" s="9"/>
      <c r="E49" s="9"/>
      <c r="F49" s="9"/>
      <c r="G49" s="9"/>
      <c r="H49" s="9"/>
      <c r="I49" s="9"/>
      <c r="J49" s="1"/>
    </row>
    <row r="50" spans="2:10" x14ac:dyDescent="0.2">
      <c r="B50" s="9"/>
      <c r="C50" s="9"/>
      <c r="D50" s="9"/>
      <c r="E50" s="9"/>
      <c r="F50" s="9"/>
      <c r="G50" s="9"/>
      <c r="H50" s="9"/>
      <c r="I50" s="9"/>
      <c r="J50" s="1"/>
    </row>
    <row r="51" spans="2:10" x14ac:dyDescent="0.2">
      <c r="B51" s="9"/>
      <c r="C51" s="9"/>
      <c r="D51" s="9"/>
      <c r="E51" s="9"/>
      <c r="F51" s="9"/>
      <c r="G51" s="9"/>
      <c r="H51" s="9"/>
      <c r="I51" s="9"/>
      <c r="J51" s="1"/>
    </row>
    <row r="52" spans="2:10" x14ac:dyDescent="0.2">
      <c r="B52" s="9"/>
      <c r="C52" s="9"/>
      <c r="D52" s="9"/>
      <c r="E52" s="9"/>
      <c r="F52" s="9"/>
      <c r="G52" s="9"/>
      <c r="H52" s="9"/>
      <c r="I52" s="9"/>
      <c r="J52" s="1"/>
    </row>
    <row r="53" spans="2:10" x14ac:dyDescent="0.2">
      <c r="B53" s="9"/>
      <c r="C53" s="9"/>
      <c r="D53" s="9"/>
      <c r="E53" s="9"/>
      <c r="F53" s="9"/>
      <c r="G53" s="9"/>
      <c r="H53" s="9"/>
      <c r="I53" s="9"/>
      <c r="J53" s="1"/>
    </row>
    <row r="54" spans="2:10" x14ac:dyDescent="0.2">
      <c r="B54" s="9"/>
      <c r="C54" s="9"/>
      <c r="D54" s="9"/>
      <c r="E54" s="9"/>
      <c r="F54" s="9"/>
      <c r="G54" s="9"/>
      <c r="H54" s="9"/>
      <c r="I54" s="9"/>
      <c r="J54" s="1"/>
    </row>
    <row r="55" spans="2:10" x14ac:dyDescent="0.2">
      <c r="B55" s="11"/>
      <c r="C55" s="11"/>
      <c r="D55" s="11"/>
      <c r="E55" s="11"/>
      <c r="F55" s="11"/>
      <c r="G55" s="11"/>
      <c r="H55" s="11"/>
      <c r="I55" s="11"/>
    </row>
  </sheetData>
  <sheetProtection algorithmName="SHA-512" hashValue="9VQxWspvMauKUjnUEdYs18TsAQsT729nCywul1nCOWWVO7EMMEmiOvNAdS7XynlPHIZX/sLdNG7o/mEEd/L0Ew==" saltValue="4Das7UOS08z2zstRU/eNVg==" spinCount="100000" sheet="1" objects="1" scenarios="1" insertRows="0"/>
  <mergeCells count="22">
    <mergeCell ref="H31:I31"/>
    <mergeCell ref="C27:E27"/>
    <mergeCell ref="C29:E29"/>
    <mergeCell ref="C31:E31"/>
    <mergeCell ref="F27:G27"/>
    <mergeCell ref="F29:G29"/>
    <mergeCell ref="F31:G31"/>
    <mergeCell ref="C25:E25"/>
    <mergeCell ref="F25:G25"/>
    <mergeCell ref="H25:I25"/>
    <mergeCell ref="H27:I27"/>
    <mergeCell ref="H29:I29"/>
    <mergeCell ref="H15:I15"/>
    <mergeCell ref="C20:E20"/>
    <mergeCell ref="B4:I4"/>
    <mergeCell ref="B8:I9"/>
    <mergeCell ref="B11:I11"/>
    <mergeCell ref="B12:I12"/>
    <mergeCell ref="B14:I14"/>
    <mergeCell ref="C15:E15"/>
    <mergeCell ref="C18:E18"/>
    <mergeCell ref="G18:I1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R61"/>
  <sheetViews>
    <sheetView zoomScale="90" zoomScaleNormal="90" workbookViewId="0">
      <selection activeCell="I20" sqref="I20"/>
    </sheetView>
  </sheetViews>
  <sheetFormatPr defaultRowHeight="12.75" x14ac:dyDescent="0.2"/>
  <cols>
    <col min="1" max="1" width="0.7109375" customWidth="1"/>
    <col min="2" max="2" width="6" customWidth="1"/>
    <col min="3" max="3" width="5.85546875" customWidth="1"/>
    <col min="4" max="4" width="16.42578125" customWidth="1"/>
    <col min="5" max="5" width="10.85546875" customWidth="1"/>
    <col min="6" max="17" width="15.7109375" customWidth="1"/>
    <col min="18" max="18" width="2" customWidth="1"/>
  </cols>
  <sheetData>
    <row r="1" spans="2:18" ht="12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  <c r="P1" s="1"/>
      <c r="Q1" s="54" t="s">
        <v>128</v>
      </c>
    </row>
    <row r="2" spans="2:18" ht="12.7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P2" s="1"/>
      <c r="Q2" s="54"/>
    </row>
    <row r="3" spans="2:18" ht="18" customHeight="1" x14ac:dyDescent="0.3">
      <c r="B3" s="473" t="s">
        <v>85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</row>
    <row r="4" spans="2:18" ht="12.75" customHeight="1" x14ac:dyDescent="0.25">
      <c r="B4" s="465" t="s">
        <v>86</v>
      </c>
      <c r="C4" s="465"/>
      <c r="D4" s="465"/>
      <c r="E4" s="465" t="s">
        <v>87</v>
      </c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</row>
    <row r="5" spans="2:18" ht="12.75" customHeight="1" x14ac:dyDescent="0.25"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</row>
    <row r="6" spans="2:18" ht="14.25" customHeight="1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P6" s="1"/>
      <c r="Q6" s="73" t="s">
        <v>7</v>
      </c>
    </row>
    <row r="7" spans="2:18" ht="15" customHeight="1" thickBot="1" x14ac:dyDescent="0.25">
      <c r="B7" s="398" t="s">
        <v>27</v>
      </c>
      <c r="C7" s="474"/>
      <c r="D7" s="475"/>
      <c r="E7" s="429" t="s">
        <v>116</v>
      </c>
      <c r="F7" s="480" t="s">
        <v>80</v>
      </c>
      <c r="G7" s="484" t="s">
        <v>205</v>
      </c>
      <c r="H7" s="484" t="s">
        <v>130</v>
      </c>
      <c r="I7" s="484" t="s">
        <v>133</v>
      </c>
      <c r="J7" s="484" t="s">
        <v>124</v>
      </c>
      <c r="K7" s="488" t="s">
        <v>88</v>
      </c>
      <c r="L7" s="489"/>
      <c r="M7" s="489"/>
      <c r="N7" s="489"/>
      <c r="O7" s="484" t="s">
        <v>135</v>
      </c>
      <c r="P7" s="484" t="s">
        <v>134</v>
      </c>
      <c r="Q7" s="484" t="s">
        <v>125</v>
      </c>
      <c r="R7" s="1"/>
    </row>
    <row r="8" spans="2:18" ht="15" customHeight="1" thickBot="1" x14ac:dyDescent="0.25">
      <c r="B8" s="399"/>
      <c r="C8" s="476"/>
      <c r="D8" s="477"/>
      <c r="E8" s="430"/>
      <c r="F8" s="481"/>
      <c r="G8" s="485"/>
      <c r="H8" s="485"/>
      <c r="I8" s="485"/>
      <c r="J8" s="485"/>
      <c r="K8" s="484" t="s">
        <v>49</v>
      </c>
      <c r="L8" s="488" t="s">
        <v>89</v>
      </c>
      <c r="M8" s="489"/>
      <c r="N8" s="493"/>
      <c r="O8" s="485"/>
      <c r="P8" s="485"/>
      <c r="Q8" s="485"/>
      <c r="R8" s="1"/>
    </row>
    <row r="9" spans="2:18" ht="12.75" customHeight="1" x14ac:dyDescent="0.2">
      <c r="B9" s="399"/>
      <c r="C9" s="476"/>
      <c r="D9" s="477"/>
      <c r="E9" s="430"/>
      <c r="F9" s="482"/>
      <c r="G9" s="485"/>
      <c r="H9" s="486" t="s">
        <v>90</v>
      </c>
      <c r="I9" s="486"/>
      <c r="J9" s="486"/>
      <c r="K9" s="485"/>
      <c r="L9" s="494" t="s">
        <v>131</v>
      </c>
      <c r="M9" s="484" t="s">
        <v>132</v>
      </c>
      <c r="N9" s="484" t="s">
        <v>91</v>
      </c>
      <c r="O9" s="490"/>
      <c r="P9" s="486" t="s">
        <v>92</v>
      </c>
      <c r="Q9" s="486" t="s">
        <v>93</v>
      </c>
      <c r="R9" s="1"/>
    </row>
    <row r="10" spans="2:18" ht="57" customHeight="1" thickBot="1" x14ac:dyDescent="0.25">
      <c r="B10" s="399"/>
      <c r="C10" s="476"/>
      <c r="D10" s="477"/>
      <c r="E10" s="400"/>
      <c r="F10" s="483"/>
      <c r="G10" s="492"/>
      <c r="H10" s="487" t="s">
        <v>94</v>
      </c>
      <c r="I10" s="487"/>
      <c r="J10" s="487"/>
      <c r="K10" s="492"/>
      <c r="L10" s="495" t="s">
        <v>94</v>
      </c>
      <c r="M10" s="486" t="s">
        <v>94</v>
      </c>
      <c r="N10" s="486" t="s">
        <v>94</v>
      </c>
      <c r="O10" s="491"/>
      <c r="P10" s="487" t="s">
        <v>95</v>
      </c>
      <c r="Q10" s="487" t="s">
        <v>96</v>
      </c>
      <c r="R10" s="1"/>
    </row>
    <row r="11" spans="2:18" ht="14.1" customHeight="1" thickBot="1" x14ac:dyDescent="0.25">
      <c r="B11" s="433"/>
      <c r="C11" s="478"/>
      <c r="D11" s="479"/>
      <c r="E11" s="5">
        <v>1</v>
      </c>
      <c r="F11" s="201">
        <v>2</v>
      </c>
      <c r="G11" s="265">
        <v>3</v>
      </c>
      <c r="H11" s="99">
        <v>4</v>
      </c>
      <c r="I11" s="100">
        <v>5</v>
      </c>
      <c r="J11" s="100">
        <v>6</v>
      </c>
      <c r="K11" s="100" t="s">
        <v>206</v>
      </c>
      <c r="L11" s="100">
        <v>8</v>
      </c>
      <c r="M11" s="100">
        <v>9</v>
      </c>
      <c r="N11" s="101">
        <v>10</v>
      </c>
      <c r="O11" s="100" t="s">
        <v>207</v>
      </c>
      <c r="P11" s="100" t="s">
        <v>210</v>
      </c>
      <c r="Q11" s="100" t="s">
        <v>208</v>
      </c>
      <c r="R11" s="1"/>
    </row>
    <row r="12" spans="2:18" ht="14.1" customHeight="1" thickBot="1" x14ac:dyDescent="0.25">
      <c r="B12" s="261" t="s">
        <v>23</v>
      </c>
      <c r="C12" s="262"/>
      <c r="D12" s="262"/>
      <c r="E12" s="156" t="s">
        <v>126</v>
      </c>
      <c r="F12" s="264">
        <f>F13+F24+F29+F21</f>
        <v>0</v>
      </c>
      <c r="G12" s="264">
        <f t="shared" ref="G12:Q12" si="0">G13+G24+G29+G21</f>
        <v>0</v>
      </c>
      <c r="H12" s="264">
        <f t="shared" si="0"/>
        <v>0</v>
      </c>
      <c r="I12" s="264">
        <f t="shared" si="0"/>
        <v>0</v>
      </c>
      <c r="J12" s="264">
        <f t="shared" si="0"/>
        <v>0</v>
      </c>
      <c r="K12" s="264">
        <f t="shared" si="0"/>
        <v>0</v>
      </c>
      <c r="L12" s="264">
        <f t="shared" si="0"/>
        <v>0</v>
      </c>
      <c r="M12" s="264">
        <f t="shared" si="0"/>
        <v>0</v>
      </c>
      <c r="N12" s="264">
        <f t="shared" si="0"/>
        <v>0</v>
      </c>
      <c r="O12" s="264">
        <f t="shared" si="0"/>
        <v>0</v>
      </c>
      <c r="P12" s="264">
        <f t="shared" si="0"/>
        <v>0</v>
      </c>
      <c r="Q12" s="102">
        <f t="shared" si="0"/>
        <v>0</v>
      </c>
    </row>
    <row r="13" spans="2:18" ht="14.1" customHeight="1" x14ac:dyDescent="0.2">
      <c r="B13" s="103" t="s">
        <v>89</v>
      </c>
      <c r="C13" s="104" t="s">
        <v>22</v>
      </c>
      <c r="D13" s="104"/>
      <c r="E13" s="157" t="s">
        <v>126</v>
      </c>
      <c r="F13" s="190">
        <f t="shared" ref="F13:Q13" si="1">SUM(F14:F19)</f>
        <v>0</v>
      </c>
      <c r="G13" s="106">
        <f t="shared" si="1"/>
        <v>0</v>
      </c>
      <c r="H13" s="105">
        <f t="shared" si="1"/>
        <v>0</v>
      </c>
      <c r="I13" s="105">
        <f t="shared" si="1"/>
        <v>0</v>
      </c>
      <c r="J13" s="105">
        <f t="shared" si="1"/>
        <v>0</v>
      </c>
      <c r="K13" s="105">
        <f t="shared" si="1"/>
        <v>0</v>
      </c>
      <c r="L13" s="105">
        <f t="shared" si="1"/>
        <v>0</v>
      </c>
      <c r="M13" s="105">
        <f t="shared" si="1"/>
        <v>0</v>
      </c>
      <c r="N13" s="105">
        <f t="shared" si="1"/>
        <v>0</v>
      </c>
      <c r="O13" s="105">
        <f t="shared" si="1"/>
        <v>0</v>
      </c>
      <c r="P13" s="105">
        <f t="shared" si="1"/>
        <v>0</v>
      </c>
      <c r="Q13" s="105">
        <f t="shared" si="1"/>
        <v>0</v>
      </c>
    </row>
    <row r="14" spans="2:18" ht="14.1" customHeight="1" x14ac:dyDescent="0.2">
      <c r="B14" s="22"/>
      <c r="C14" s="498" t="s">
        <v>21</v>
      </c>
      <c r="D14" s="499"/>
      <c r="E14" s="268"/>
      <c r="F14" s="269"/>
      <c r="G14" s="235"/>
      <c r="H14" s="235"/>
      <c r="I14" s="235"/>
      <c r="J14" s="235"/>
      <c r="K14" s="83">
        <f t="shared" ref="K14:K19" si="2">L14+M14+N14</f>
        <v>0</v>
      </c>
      <c r="L14" s="235"/>
      <c r="M14" s="235"/>
      <c r="N14" s="235"/>
      <c r="O14" s="83">
        <f>H14+J14-L14</f>
        <v>0</v>
      </c>
      <c r="P14" s="83">
        <f>I14-M14</f>
        <v>0</v>
      </c>
      <c r="Q14" s="83">
        <f>O14+P14</f>
        <v>0</v>
      </c>
    </row>
    <row r="15" spans="2:18" ht="14.1" customHeight="1" x14ac:dyDescent="0.2">
      <c r="B15" s="22"/>
      <c r="C15" s="340" t="s">
        <v>21</v>
      </c>
      <c r="D15" s="341"/>
      <c r="E15" s="268"/>
      <c r="F15" s="269"/>
      <c r="G15" s="235"/>
      <c r="H15" s="235"/>
      <c r="I15" s="235"/>
      <c r="J15" s="235"/>
      <c r="K15" s="83">
        <f t="shared" si="2"/>
        <v>0</v>
      </c>
      <c r="L15" s="235"/>
      <c r="M15" s="235"/>
      <c r="N15" s="235"/>
      <c r="O15" s="83">
        <f t="shared" ref="O15:O19" si="3">H15+J15-L15</f>
        <v>0</v>
      </c>
      <c r="P15" s="83">
        <f t="shared" ref="P15:P19" si="4">I15-M15</f>
        <v>0</v>
      </c>
      <c r="Q15" s="83">
        <f t="shared" ref="Q15:Q19" si="5">O15+P15</f>
        <v>0</v>
      </c>
    </row>
    <row r="16" spans="2:18" ht="14.1" customHeight="1" x14ac:dyDescent="0.2">
      <c r="B16" s="22"/>
      <c r="C16" s="340" t="s">
        <v>21</v>
      </c>
      <c r="D16" s="341"/>
      <c r="E16" s="268"/>
      <c r="F16" s="269"/>
      <c r="G16" s="235"/>
      <c r="H16" s="235"/>
      <c r="I16" s="235"/>
      <c r="J16" s="235"/>
      <c r="K16" s="83">
        <f t="shared" si="2"/>
        <v>0</v>
      </c>
      <c r="L16" s="235"/>
      <c r="M16" s="235"/>
      <c r="N16" s="235"/>
      <c r="O16" s="83">
        <f t="shared" si="3"/>
        <v>0</v>
      </c>
      <c r="P16" s="83">
        <f t="shared" si="4"/>
        <v>0</v>
      </c>
      <c r="Q16" s="83">
        <f t="shared" si="5"/>
        <v>0</v>
      </c>
    </row>
    <row r="17" spans="2:18" ht="14.1" customHeight="1" x14ac:dyDescent="0.2">
      <c r="B17" s="22"/>
      <c r="C17" s="340" t="s">
        <v>21</v>
      </c>
      <c r="D17" s="341"/>
      <c r="E17" s="268"/>
      <c r="F17" s="269"/>
      <c r="G17" s="235"/>
      <c r="H17" s="235"/>
      <c r="I17" s="235"/>
      <c r="J17" s="235"/>
      <c r="K17" s="83">
        <f t="shared" si="2"/>
        <v>0</v>
      </c>
      <c r="L17" s="235"/>
      <c r="M17" s="235"/>
      <c r="N17" s="235"/>
      <c r="O17" s="83">
        <f t="shared" si="3"/>
        <v>0</v>
      </c>
      <c r="P17" s="83">
        <f t="shared" si="4"/>
        <v>0</v>
      </c>
      <c r="Q17" s="83">
        <f t="shared" si="5"/>
        <v>0</v>
      </c>
    </row>
    <row r="18" spans="2:18" ht="14.1" customHeight="1" x14ac:dyDescent="0.2">
      <c r="B18" s="22"/>
      <c r="C18" s="340" t="s">
        <v>21</v>
      </c>
      <c r="D18" s="341"/>
      <c r="E18" s="268"/>
      <c r="F18" s="269"/>
      <c r="G18" s="235"/>
      <c r="H18" s="235"/>
      <c r="I18" s="235"/>
      <c r="J18" s="235"/>
      <c r="K18" s="83">
        <f t="shared" si="2"/>
        <v>0</v>
      </c>
      <c r="L18" s="235"/>
      <c r="M18" s="235"/>
      <c r="N18" s="235"/>
      <c r="O18" s="83">
        <f>H18+J18-L18</f>
        <v>0</v>
      </c>
      <c r="P18" s="83">
        <f t="shared" si="4"/>
        <v>0</v>
      </c>
      <c r="Q18" s="83">
        <f t="shared" si="5"/>
        <v>0</v>
      </c>
    </row>
    <row r="19" spans="2:18" ht="14.1" customHeight="1" x14ac:dyDescent="0.2">
      <c r="B19" s="22"/>
      <c r="C19" s="340" t="s">
        <v>21</v>
      </c>
      <c r="D19" s="341"/>
      <c r="E19" s="268"/>
      <c r="F19" s="269"/>
      <c r="G19" s="235"/>
      <c r="H19" s="235"/>
      <c r="I19" s="235"/>
      <c r="J19" s="235"/>
      <c r="K19" s="83">
        <f t="shared" si="2"/>
        <v>0</v>
      </c>
      <c r="L19" s="235"/>
      <c r="M19" s="235"/>
      <c r="N19" s="235"/>
      <c r="O19" s="83">
        <f t="shared" si="3"/>
        <v>0</v>
      </c>
      <c r="P19" s="83">
        <f t="shared" si="4"/>
        <v>0</v>
      </c>
      <c r="Q19" s="83">
        <f t="shared" si="5"/>
        <v>0</v>
      </c>
    </row>
    <row r="20" spans="2:18" ht="14.1" customHeight="1" x14ac:dyDescent="0.2">
      <c r="B20" s="22"/>
      <c r="C20" s="308"/>
      <c r="D20" s="308"/>
      <c r="E20" s="309"/>
      <c r="F20" s="310"/>
      <c r="G20" s="311"/>
      <c r="H20" s="311"/>
      <c r="I20" s="311"/>
      <c r="J20" s="311"/>
      <c r="K20" s="82"/>
      <c r="L20" s="311"/>
      <c r="M20" s="311"/>
      <c r="N20" s="311"/>
      <c r="O20" s="82"/>
      <c r="P20" s="82"/>
      <c r="Q20" s="82"/>
    </row>
    <row r="21" spans="2:18" ht="14.1" customHeight="1" x14ac:dyDescent="0.2">
      <c r="B21" s="37"/>
      <c r="C21" s="33" t="s">
        <v>211</v>
      </c>
      <c r="D21" s="33"/>
      <c r="E21" s="197" t="s">
        <v>126</v>
      </c>
      <c r="F21" s="108">
        <f>SUM(F22:F24)</f>
        <v>0</v>
      </c>
      <c r="G21" s="109">
        <f>SUM(G22:G24)</f>
        <v>0</v>
      </c>
      <c r="H21" s="110">
        <f t="shared" ref="H21:J21" si="6">SUM(H22:H24)</f>
        <v>0</v>
      </c>
      <c r="I21" s="109">
        <f t="shared" si="6"/>
        <v>0</v>
      </c>
      <c r="J21" s="109">
        <f t="shared" si="6"/>
        <v>0</v>
      </c>
      <c r="K21" s="109">
        <f>SUM(K22:K24)</f>
        <v>0</v>
      </c>
      <c r="L21" s="108">
        <f>SUM(L22:L24)</f>
        <v>0</v>
      </c>
      <c r="M21" s="110">
        <f t="shared" ref="M21:Q21" si="7">SUM(M22:M24)</f>
        <v>0</v>
      </c>
      <c r="N21" s="110">
        <f t="shared" si="7"/>
        <v>0</v>
      </c>
      <c r="O21" s="109">
        <f t="shared" si="7"/>
        <v>0</v>
      </c>
      <c r="P21" s="109">
        <f t="shared" si="7"/>
        <v>0</v>
      </c>
      <c r="Q21" s="109">
        <f t="shared" si="7"/>
        <v>0</v>
      </c>
    </row>
    <row r="22" spans="2:18" ht="14.1" customHeight="1" x14ac:dyDescent="0.2">
      <c r="B22" s="37"/>
      <c r="C22" s="340" t="s">
        <v>21</v>
      </c>
      <c r="D22" s="341"/>
      <c r="E22" s="270"/>
      <c r="F22" s="271"/>
      <c r="G22" s="272"/>
      <c r="H22" s="235"/>
      <c r="I22" s="235"/>
      <c r="J22" s="235"/>
      <c r="K22" s="83">
        <f>SUM(K25:K26)</f>
        <v>0</v>
      </c>
      <c r="L22" s="235"/>
      <c r="M22" s="235"/>
      <c r="N22" s="235"/>
      <c r="O22" s="83">
        <f>H22+J22-L22</f>
        <v>0</v>
      </c>
      <c r="P22" s="83">
        <f>I22-M22</f>
        <v>0</v>
      </c>
      <c r="Q22" s="83">
        <f>O22+P22</f>
        <v>0</v>
      </c>
    </row>
    <row r="23" spans="2:18" ht="14.1" customHeight="1" x14ac:dyDescent="0.2">
      <c r="B23" s="22"/>
      <c r="C23" s="34"/>
      <c r="D23" s="107"/>
      <c r="E23" s="196"/>
      <c r="F23" s="79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2:18" ht="14.1" customHeight="1" x14ac:dyDescent="0.2">
      <c r="B24" s="37"/>
      <c r="C24" s="33" t="s">
        <v>178</v>
      </c>
      <c r="D24" s="33"/>
      <c r="E24" s="197" t="s">
        <v>126</v>
      </c>
      <c r="F24" s="108">
        <f>SUM(F25:F27)</f>
        <v>0</v>
      </c>
      <c r="G24" s="109">
        <f>SUM(G25:G27)</f>
        <v>0</v>
      </c>
      <c r="H24" s="110">
        <f t="shared" ref="H24:Q24" si="8">SUM(H25:H27)</f>
        <v>0</v>
      </c>
      <c r="I24" s="109">
        <f t="shared" si="8"/>
        <v>0</v>
      </c>
      <c r="J24" s="109">
        <f t="shared" si="8"/>
        <v>0</v>
      </c>
      <c r="K24" s="109">
        <f>SUM(K25:K27)</f>
        <v>0</v>
      </c>
      <c r="L24" s="108">
        <f>SUM(L25:L27)</f>
        <v>0</v>
      </c>
      <c r="M24" s="110">
        <f t="shared" si="8"/>
        <v>0</v>
      </c>
      <c r="N24" s="110">
        <f t="shared" si="8"/>
        <v>0</v>
      </c>
      <c r="O24" s="109">
        <f t="shared" si="8"/>
        <v>0</v>
      </c>
      <c r="P24" s="109">
        <f t="shared" si="8"/>
        <v>0</v>
      </c>
      <c r="Q24" s="109">
        <f t="shared" si="8"/>
        <v>0</v>
      </c>
      <c r="R24" s="11"/>
    </row>
    <row r="25" spans="2:18" ht="14.1" customHeight="1" x14ac:dyDescent="0.2">
      <c r="B25" s="37"/>
      <c r="C25" s="340" t="s">
        <v>21</v>
      </c>
      <c r="D25" s="341"/>
      <c r="E25" s="270"/>
      <c r="F25" s="271"/>
      <c r="G25" s="272"/>
      <c r="H25" s="235"/>
      <c r="I25" s="235"/>
      <c r="J25" s="235"/>
      <c r="K25" s="83">
        <f>SUM(K28:K29)</f>
        <v>0</v>
      </c>
      <c r="L25" s="235"/>
      <c r="M25" s="235"/>
      <c r="N25" s="235"/>
      <c r="O25" s="83">
        <f>H25+J25-L25</f>
        <v>0</v>
      </c>
      <c r="P25" s="83">
        <f>I25-M25</f>
        <v>0</v>
      </c>
      <c r="Q25" s="83">
        <f>O25+P25</f>
        <v>0</v>
      </c>
    </row>
    <row r="26" spans="2:18" ht="14.1" customHeight="1" x14ac:dyDescent="0.2">
      <c r="B26" s="37"/>
      <c r="C26" s="340" t="s">
        <v>21</v>
      </c>
      <c r="D26" s="341"/>
      <c r="E26" s="270"/>
      <c r="F26" s="271"/>
      <c r="G26" s="272"/>
      <c r="H26" s="235"/>
      <c r="I26" s="235"/>
      <c r="J26" s="235"/>
      <c r="K26" s="83">
        <f>SUM(K29:K30)</f>
        <v>0</v>
      </c>
      <c r="L26" s="235"/>
      <c r="M26" s="235"/>
      <c r="N26" s="235"/>
      <c r="O26" s="83">
        <f>H26+J26-L26</f>
        <v>0</v>
      </c>
      <c r="P26" s="83">
        <f t="shared" ref="P26:P27" si="9">I26-M26</f>
        <v>0</v>
      </c>
      <c r="Q26" s="83">
        <f>O26+P26</f>
        <v>0</v>
      </c>
    </row>
    <row r="27" spans="2:18" ht="14.1" customHeight="1" x14ac:dyDescent="0.2">
      <c r="B27" s="22"/>
      <c r="C27" s="340" t="s">
        <v>21</v>
      </c>
      <c r="D27" s="341"/>
      <c r="E27" s="268"/>
      <c r="F27" s="271"/>
      <c r="G27" s="272"/>
      <c r="H27" s="235"/>
      <c r="I27" s="235"/>
      <c r="J27" s="235"/>
      <c r="K27" s="83">
        <f>L27+M27+N27</f>
        <v>0</v>
      </c>
      <c r="L27" s="235"/>
      <c r="M27" s="235"/>
      <c r="N27" s="235"/>
      <c r="O27" s="83">
        <f>H27+J27-L27</f>
        <v>0</v>
      </c>
      <c r="P27" s="83">
        <f t="shared" si="9"/>
        <v>0</v>
      </c>
      <c r="Q27" s="83">
        <f>O27+P27</f>
        <v>0</v>
      </c>
    </row>
    <row r="28" spans="2:18" ht="14.1" customHeight="1" x14ac:dyDescent="0.2">
      <c r="B28" s="22"/>
      <c r="C28" s="34"/>
      <c r="D28" s="34"/>
      <c r="E28" s="196"/>
      <c r="F28" s="79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2:18" ht="14.1" customHeight="1" x14ac:dyDescent="0.2">
      <c r="B29" s="37"/>
      <c r="C29" s="33" t="s">
        <v>179</v>
      </c>
      <c r="D29" s="33"/>
      <c r="E29" s="197" t="s">
        <v>126</v>
      </c>
      <c r="F29" s="108">
        <f>SUM(F30:F32)</f>
        <v>0</v>
      </c>
      <c r="G29" s="109">
        <f>SUM(G30:G32)</f>
        <v>0</v>
      </c>
      <c r="H29" s="109">
        <f t="shared" ref="H29:Q29" si="10">SUM(H30:H32)</f>
        <v>0</v>
      </c>
      <c r="I29" s="109">
        <f t="shared" si="10"/>
        <v>0</v>
      </c>
      <c r="J29" s="108">
        <f t="shared" si="10"/>
        <v>0</v>
      </c>
      <c r="K29" s="109">
        <f>SUM(K30:K32)</f>
        <v>0</v>
      </c>
      <c r="L29" s="108">
        <f>SUM(L30:L32)</f>
        <v>0</v>
      </c>
      <c r="M29" s="110">
        <f t="shared" si="10"/>
        <v>0</v>
      </c>
      <c r="N29" s="110">
        <f t="shared" si="10"/>
        <v>0</v>
      </c>
      <c r="O29" s="110">
        <f t="shared" si="10"/>
        <v>0</v>
      </c>
      <c r="P29" s="110">
        <f t="shared" si="10"/>
        <v>0</v>
      </c>
      <c r="Q29" s="109">
        <f t="shared" si="10"/>
        <v>0</v>
      </c>
      <c r="R29" s="11"/>
    </row>
    <row r="30" spans="2:18" ht="14.1" customHeight="1" x14ac:dyDescent="0.2">
      <c r="B30" s="22"/>
      <c r="C30" s="340" t="s">
        <v>21</v>
      </c>
      <c r="D30" s="341"/>
      <c r="E30" s="268"/>
      <c r="F30" s="269"/>
      <c r="G30" s="235"/>
      <c r="H30" s="235"/>
      <c r="I30" s="235"/>
      <c r="J30" s="235"/>
      <c r="K30" s="83">
        <f>L30+M30+N30</f>
        <v>0</v>
      </c>
      <c r="L30" s="235"/>
      <c r="M30" s="235"/>
      <c r="N30" s="235"/>
      <c r="O30" s="111">
        <f>H30+J30-L30</f>
        <v>0</v>
      </c>
      <c r="P30" s="83">
        <f>I30-M30</f>
        <v>0</v>
      </c>
      <c r="Q30" s="83">
        <f>O30+P30</f>
        <v>0</v>
      </c>
    </row>
    <row r="31" spans="2:18" ht="14.1" customHeight="1" x14ac:dyDescent="0.2">
      <c r="B31" s="112"/>
      <c r="C31" s="340" t="s">
        <v>21</v>
      </c>
      <c r="D31" s="341"/>
      <c r="E31" s="273"/>
      <c r="F31" s="274"/>
      <c r="G31" s="239"/>
      <c r="H31" s="239"/>
      <c r="I31" s="239"/>
      <c r="J31" s="239"/>
      <c r="K31" s="83">
        <f>L31+M31+N31</f>
        <v>0</v>
      </c>
      <c r="L31" s="239"/>
      <c r="M31" s="239"/>
      <c r="N31" s="239"/>
      <c r="O31" s="111">
        <f>H31+J31-L31</f>
        <v>0</v>
      </c>
      <c r="P31" s="83">
        <f t="shared" ref="P31:P32" si="11">I31-M31</f>
        <v>0</v>
      </c>
      <c r="Q31" s="83">
        <f>O31+P31</f>
        <v>0</v>
      </c>
    </row>
    <row r="32" spans="2:18" ht="14.1" customHeight="1" thickBot="1" x14ac:dyDescent="0.25">
      <c r="B32" s="49"/>
      <c r="C32" s="496" t="s">
        <v>21</v>
      </c>
      <c r="D32" s="497"/>
      <c r="E32" s="275"/>
      <c r="F32" s="276"/>
      <c r="G32" s="225"/>
      <c r="H32" s="225"/>
      <c r="I32" s="225"/>
      <c r="J32" s="225"/>
      <c r="K32" s="84">
        <f>L32+M32+N32</f>
        <v>0</v>
      </c>
      <c r="L32" s="225"/>
      <c r="M32" s="225"/>
      <c r="N32" s="225"/>
      <c r="O32" s="111">
        <f>H32+J32-L32</f>
        <v>0</v>
      </c>
      <c r="P32" s="83">
        <f t="shared" si="11"/>
        <v>0</v>
      </c>
      <c r="Q32" s="84">
        <f>O32+P32</f>
        <v>0</v>
      </c>
    </row>
    <row r="33" spans="2:17" ht="14.1" customHeight="1" x14ac:dyDescent="0.2">
      <c r="B33" s="11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1"/>
    </row>
    <row r="34" spans="2:17" ht="10.5" customHeight="1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8" customHeight="1" x14ac:dyDescent="0.3">
      <c r="B35" s="473" t="s">
        <v>129</v>
      </c>
      <c r="C35" s="473"/>
      <c r="D35" s="473"/>
      <c r="E35" s="473"/>
      <c r="F35" s="473"/>
      <c r="G35" s="473"/>
      <c r="H35" s="473"/>
      <c r="I35" s="473"/>
      <c r="J35" s="473"/>
      <c r="K35" s="473"/>
      <c r="L35" s="152"/>
      <c r="M35" s="152"/>
      <c r="N35" s="1"/>
      <c r="O35" s="1"/>
      <c r="P35" s="1"/>
      <c r="Q35" s="1"/>
    </row>
    <row r="36" spans="2:17" ht="14.1" customHeight="1" thickBot="1" x14ac:dyDescent="0.35">
      <c r="B36" s="115"/>
      <c r="C36" s="1"/>
      <c r="D36" s="1"/>
      <c r="E36" s="1"/>
      <c r="F36" s="263"/>
      <c r="G36" s="263"/>
      <c r="H36" s="263"/>
      <c r="I36" s="263"/>
      <c r="J36" s="263"/>
      <c r="K36" s="263"/>
      <c r="L36" s="263"/>
      <c r="M36" s="263"/>
      <c r="N36" s="1"/>
      <c r="O36" s="1"/>
      <c r="P36" s="1"/>
      <c r="Q36" s="1"/>
    </row>
    <row r="37" spans="2:17" ht="14.1" customHeight="1" thickBot="1" x14ac:dyDescent="0.25">
      <c r="B37" s="378" t="s">
        <v>79</v>
      </c>
      <c r="C37" s="379"/>
      <c r="D37" s="380"/>
      <c r="E37" s="505" t="s">
        <v>116</v>
      </c>
      <c r="F37" s="480" t="s">
        <v>80</v>
      </c>
      <c r="G37" s="484" t="s">
        <v>205</v>
      </c>
      <c r="H37" s="484" t="s">
        <v>130</v>
      </c>
      <c r="I37" s="508" t="s">
        <v>81</v>
      </c>
      <c r="J37" s="509"/>
      <c r="K37" s="384" t="s">
        <v>117</v>
      </c>
      <c r="P37" s="1"/>
      <c r="Q37" s="1"/>
    </row>
    <row r="38" spans="2:17" ht="45.75" customHeight="1" thickBot="1" x14ac:dyDescent="0.25">
      <c r="B38" s="502"/>
      <c r="C38" s="503"/>
      <c r="D38" s="504"/>
      <c r="E38" s="506"/>
      <c r="F38" s="507"/>
      <c r="G38" s="492"/>
      <c r="H38" s="492"/>
      <c r="I38" s="256" t="s">
        <v>82</v>
      </c>
      <c r="J38" s="94" t="s">
        <v>83</v>
      </c>
      <c r="K38" s="385"/>
      <c r="P38" s="1"/>
      <c r="Q38" s="1"/>
    </row>
    <row r="39" spans="2:17" ht="15" customHeight="1" thickBot="1" x14ac:dyDescent="0.25">
      <c r="B39" s="502"/>
      <c r="C39" s="503"/>
      <c r="D39" s="504"/>
      <c r="E39" s="5">
        <v>1</v>
      </c>
      <c r="F39" s="257">
        <v>2</v>
      </c>
      <c r="G39" s="260">
        <v>3</v>
      </c>
      <c r="H39" s="258">
        <v>4</v>
      </c>
      <c r="I39" s="74">
        <v>5</v>
      </c>
      <c r="J39" s="74">
        <v>6</v>
      </c>
      <c r="K39" s="74" t="s">
        <v>209</v>
      </c>
      <c r="P39" s="1"/>
      <c r="Q39" s="1"/>
    </row>
    <row r="40" spans="2:17" ht="20.25" customHeight="1" thickBot="1" x14ac:dyDescent="0.25">
      <c r="B40" s="459" t="s">
        <v>183</v>
      </c>
      <c r="C40" s="460"/>
      <c r="D40" s="461"/>
      <c r="E40" s="154" t="s">
        <v>126</v>
      </c>
      <c r="F40" s="264">
        <f t="shared" ref="F40:K40" si="12">SUM(F41:F48)</f>
        <v>0</v>
      </c>
      <c r="G40" s="264">
        <f t="shared" si="12"/>
        <v>0</v>
      </c>
      <c r="H40" s="102">
        <f t="shared" si="12"/>
        <v>0</v>
      </c>
      <c r="I40" s="102">
        <f t="shared" si="12"/>
        <v>0</v>
      </c>
      <c r="J40" s="102">
        <f t="shared" si="12"/>
        <v>0</v>
      </c>
      <c r="K40" s="102">
        <f t="shared" si="12"/>
        <v>0</v>
      </c>
      <c r="P40" s="1"/>
      <c r="Q40" s="1"/>
    </row>
    <row r="41" spans="2:17" ht="14.1" customHeight="1" x14ac:dyDescent="0.2">
      <c r="B41" s="113" t="s">
        <v>89</v>
      </c>
      <c r="C41" s="500" t="s">
        <v>115</v>
      </c>
      <c r="D41" s="501"/>
      <c r="E41" s="277"/>
      <c r="F41" s="237"/>
      <c r="G41" s="234"/>
      <c r="H41" s="234"/>
      <c r="I41" s="234"/>
      <c r="J41" s="234"/>
      <c r="K41" s="148">
        <f>H41-J41</f>
        <v>0</v>
      </c>
      <c r="P41" s="1"/>
      <c r="Q41" s="1"/>
    </row>
    <row r="42" spans="2:17" ht="14.1" customHeight="1" x14ac:dyDescent="0.2">
      <c r="B42" s="150"/>
      <c r="C42" s="342" t="s">
        <v>115</v>
      </c>
      <c r="D42" s="368"/>
      <c r="E42" s="278"/>
      <c r="F42" s="279"/>
      <c r="G42" s="234"/>
      <c r="H42" s="234"/>
      <c r="I42" s="234"/>
      <c r="J42" s="234"/>
      <c r="K42" s="95">
        <f t="shared" ref="K42:K46" si="13">H42-J42</f>
        <v>0</v>
      </c>
      <c r="P42" s="1"/>
      <c r="Q42" s="1"/>
    </row>
    <row r="43" spans="2:17" ht="14.1" customHeight="1" x14ac:dyDescent="0.2">
      <c r="B43" s="150"/>
      <c r="C43" s="342" t="s">
        <v>115</v>
      </c>
      <c r="D43" s="368"/>
      <c r="E43" s="278"/>
      <c r="F43" s="279"/>
      <c r="G43" s="234"/>
      <c r="H43" s="234"/>
      <c r="I43" s="234"/>
      <c r="J43" s="234"/>
      <c r="K43" s="95">
        <f t="shared" si="13"/>
        <v>0</v>
      </c>
      <c r="P43" s="1"/>
      <c r="Q43" s="1"/>
    </row>
    <row r="44" spans="2:17" ht="14.1" customHeight="1" x14ac:dyDescent="0.2">
      <c r="B44" s="150"/>
      <c r="C44" s="342" t="s">
        <v>115</v>
      </c>
      <c r="D44" s="368"/>
      <c r="E44" s="280"/>
      <c r="F44" s="279"/>
      <c r="G44" s="234"/>
      <c r="H44" s="234"/>
      <c r="I44" s="234"/>
      <c r="J44" s="234"/>
      <c r="K44" s="95">
        <f t="shared" si="13"/>
        <v>0</v>
      </c>
      <c r="P44" s="1"/>
      <c r="Q44" s="1"/>
    </row>
    <row r="45" spans="2:17" ht="14.1" customHeight="1" x14ac:dyDescent="0.2">
      <c r="B45" s="150"/>
      <c r="C45" s="342" t="s">
        <v>115</v>
      </c>
      <c r="D45" s="368"/>
      <c r="E45" s="278"/>
      <c r="F45" s="279"/>
      <c r="G45" s="234"/>
      <c r="H45" s="234"/>
      <c r="I45" s="234"/>
      <c r="J45" s="234"/>
      <c r="K45" s="95">
        <f t="shared" si="13"/>
        <v>0</v>
      </c>
      <c r="P45" s="1"/>
      <c r="Q45" s="1"/>
    </row>
    <row r="46" spans="2:17" ht="14.1" customHeight="1" x14ac:dyDescent="0.2">
      <c r="B46" s="150"/>
      <c r="C46" s="342" t="s">
        <v>115</v>
      </c>
      <c r="D46" s="368"/>
      <c r="E46" s="278"/>
      <c r="F46" s="279"/>
      <c r="G46" s="234"/>
      <c r="H46" s="234"/>
      <c r="I46" s="234"/>
      <c r="J46" s="234"/>
      <c r="K46" s="95">
        <f t="shared" si="13"/>
        <v>0</v>
      </c>
      <c r="P46" s="1"/>
      <c r="Q46" s="1"/>
    </row>
    <row r="47" spans="2:17" ht="14.1" customHeight="1" x14ac:dyDescent="0.2">
      <c r="B47" s="150"/>
      <c r="C47" s="281"/>
      <c r="D47" s="282"/>
      <c r="E47" s="283"/>
      <c r="F47" s="284"/>
      <c r="G47" s="285"/>
      <c r="H47" s="285"/>
      <c r="I47" s="285"/>
      <c r="J47" s="285"/>
      <c r="K47" s="97"/>
      <c r="P47" s="1"/>
      <c r="Q47" s="1"/>
    </row>
    <row r="48" spans="2:17" ht="14.1" customHeight="1" x14ac:dyDescent="0.2">
      <c r="B48" s="150"/>
      <c r="C48" s="281"/>
      <c r="D48" s="282"/>
      <c r="E48" s="283"/>
      <c r="F48" s="284"/>
      <c r="G48" s="285"/>
      <c r="H48" s="285"/>
      <c r="I48" s="285"/>
      <c r="J48" s="285"/>
      <c r="K48" s="97"/>
      <c r="P48" s="1"/>
      <c r="Q48" s="1"/>
    </row>
    <row r="49" spans="2:17" ht="14.1" customHeight="1" thickBot="1" x14ac:dyDescent="0.25">
      <c r="B49" s="114"/>
      <c r="C49" s="286"/>
      <c r="D49" s="287"/>
      <c r="E49" s="288"/>
      <c r="F49" s="289"/>
      <c r="G49" s="290"/>
      <c r="H49" s="290"/>
      <c r="I49" s="290"/>
      <c r="J49" s="290"/>
      <c r="K49" s="98"/>
      <c r="P49" s="1"/>
      <c r="Q49" s="1"/>
    </row>
    <row r="50" spans="2:17" ht="14.1" customHeight="1" x14ac:dyDescent="0.2">
      <c r="B50" s="45"/>
      <c r="C50" s="151"/>
      <c r="D50" s="13"/>
      <c r="E50" s="9"/>
      <c r="F50" s="96"/>
      <c r="G50" s="96"/>
      <c r="H50" s="96"/>
      <c r="I50" s="96"/>
      <c r="J50" s="96"/>
      <c r="K50" s="96"/>
      <c r="L50" s="1"/>
      <c r="M50" s="1"/>
      <c r="N50" s="1"/>
      <c r="O50" s="1"/>
      <c r="P50" s="1"/>
      <c r="Q50" s="1"/>
    </row>
    <row r="51" spans="2:17" ht="14.1" customHeight="1" x14ac:dyDescent="0.2">
      <c r="B51" s="45"/>
      <c r="C51" s="151"/>
      <c r="D51" s="13"/>
      <c r="E51" s="9"/>
      <c r="F51" s="96"/>
      <c r="G51" s="96"/>
      <c r="H51" s="96"/>
      <c r="I51" s="96"/>
      <c r="J51" s="96"/>
      <c r="K51" s="96"/>
      <c r="L51" s="1"/>
      <c r="M51" s="1"/>
      <c r="N51" s="1"/>
      <c r="O51" s="1"/>
      <c r="P51" s="1"/>
      <c r="Q51" s="1"/>
    </row>
    <row r="52" spans="2:17" ht="14.1" customHeight="1" x14ac:dyDescent="0.2">
      <c r="B52" s="14" t="s">
        <v>8</v>
      </c>
      <c r="C52" s="151"/>
      <c r="D52" s="13"/>
      <c r="E52" s="9"/>
      <c r="F52" s="96"/>
      <c r="G52" s="96"/>
      <c r="H52" s="96"/>
      <c r="I52" s="96"/>
      <c r="J52" s="96"/>
      <c r="K52" s="96"/>
      <c r="L52" s="1"/>
      <c r="M52" s="1"/>
      <c r="N52" s="1"/>
      <c r="O52" s="1"/>
      <c r="P52" s="1"/>
      <c r="Q52" s="1"/>
    </row>
    <row r="53" spans="2:17" ht="14.1" customHeight="1" x14ac:dyDescent="0.2">
      <c r="B53" s="1"/>
      <c r="C53" s="151"/>
      <c r="D53" s="13"/>
      <c r="E53" s="9"/>
      <c r="F53" s="96"/>
      <c r="G53" s="96"/>
      <c r="H53" s="96"/>
      <c r="I53" s="96"/>
      <c r="J53" s="96"/>
      <c r="K53" s="96"/>
      <c r="L53" s="1"/>
      <c r="M53" s="1"/>
      <c r="N53" s="1"/>
      <c r="O53" s="1"/>
      <c r="P53" s="1"/>
      <c r="Q53" s="1"/>
    </row>
    <row r="54" spans="2:17" ht="14.1" customHeight="1" x14ac:dyDescent="0.2">
      <c r="B54" s="72" t="s">
        <v>98</v>
      </c>
      <c r="C54" s="151"/>
      <c r="D54" s="13"/>
      <c r="E54" s="9"/>
      <c r="F54" s="96"/>
      <c r="G54" s="96"/>
      <c r="H54" s="96"/>
      <c r="I54" s="96"/>
      <c r="J54" s="96"/>
      <c r="K54" s="96"/>
      <c r="L54" s="1"/>
      <c r="M54" s="1"/>
      <c r="N54" s="1"/>
      <c r="O54" s="1"/>
      <c r="P54" s="1"/>
      <c r="Q54" s="1"/>
    </row>
    <row r="55" spans="2:17" ht="14.1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7" ht="14.1" customHeight="1" x14ac:dyDescent="0.2">
      <c r="B56" s="7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7" ht="14.1" customHeight="1" x14ac:dyDescent="0.2">
      <c r="B57" s="7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7" ht="14.1" customHeight="1" x14ac:dyDescent="0.2">
      <c r="B58" s="1" t="s">
        <v>3</v>
      </c>
      <c r="C58" s="1"/>
      <c r="D58" s="291"/>
      <c r="E58" s="291"/>
      <c r="F58" s="291"/>
      <c r="G58" s="291"/>
      <c r="H58" s="1"/>
      <c r="I58" s="1" t="s">
        <v>84</v>
      </c>
      <c r="J58" s="291"/>
      <c r="K58" s="291"/>
      <c r="L58" s="291"/>
      <c r="M58" s="1"/>
      <c r="N58" s="1"/>
      <c r="O58" s="1" t="s">
        <v>5</v>
      </c>
    </row>
    <row r="59" spans="2:17" ht="14.1" customHeight="1" x14ac:dyDescent="0.2">
      <c r="B59" s="1" t="s">
        <v>9</v>
      </c>
      <c r="C59" s="1"/>
      <c r="D59" s="291"/>
      <c r="E59" s="291"/>
      <c r="F59" s="291"/>
      <c r="G59" s="291"/>
      <c r="H59" s="1"/>
      <c r="I59" s="1" t="s">
        <v>9</v>
      </c>
      <c r="J59" s="291"/>
      <c r="K59" s="291"/>
      <c r="L59" s="291"/>
      <c r="M59" s="1"/>
      <c r="N59" s="1"/>
      <c r="O59" s="291"/>
    </row>
    <row r="60" spans="2:17" x14ac:dyDescent="0.2">
      <c r="H60" s="1"/>
      <c r="I60" s="1"/>
      <c r="J60" s="1"/>
      <c r="K60" s="1"/>
      <c r="L60" s="1"/>
      <c r="M60" s="1"/>
      <c r="N60" s="1"/>
      <c r="O60" s="1"/>
    </row>
    <row r="61" spans="2:17" x14ac:dyDescent="0.2">
      <c r="K61" s="1"/>
      <c r="L61" s="1"/>
      <c r="M61" s="1"/>
      <c r="N61" s="1"/>
      <c r="O61" s="1"/>
    </row>
  </sheetData>
  <sheetProtection algorithmName="SHA-512" hashValue="V3DRpfgYjAeyKWudAeNfHTJB7t1JaVO630KcAYPpNKC07s9JD7aHCw9Li8jGnxZMT4AHvEseb39CUJQGJrIuhQ==" saltValue="ftlU1Mqt5suHwk7vgNUY9A==" spinCount="100000" sheet="1" objects="1" scenarios="1" insertRows="0"/>
  <protectedRanges>
    <protectedRange sqref="D45:D54 D42:D43 C41:C46 F42:K54" name="Oblast2"/>
  </protectedRanges>
  <mergeCells count="46">
    <mergeCell ref="C46:D46"/>
    <mergeCell ref="G7:G10"/>
    <mergeCell ref="G37:G38"/>
    <mergeCell ref="B40:D40"/>
    <mergeCell ref="C41:D41"/>
    <mergeCell ref="C42:D42"/>
    <mergeCell ref="C43:D43"/>
    <mergeCell ref="C44:D44"/>
    <mergeCell ref="C45:D45"/>
    <mergeCell ref="B35:K35"/>
    <mergeCell ref="B37:D39"/>
    <mergeCell ref="E37:E38"/>
    <mergeCell ref="F37:F38"/>
    <mergeCell ref="H37:H38"/>
    <mergeCell ref="I37:J37"/>
    <mergeCell ref="K37:K38"/>
    <mergeCell ref="N9:N10"/>
    <mergeCell ref="C32:D32"/>
    <mergeCell ref="C14:D14"/>
    <mergeCell ref="C15:D15"/>
    <mergeCell ref="C16:D16"/>
    <mergeCell ref="C17:D17"/>
    <mergeCell ref="C18:D18"/>
    <mergeCell ref="C19:D19"/>
    <mergeCell ref="C25:D25"/>
    <mergeCell ref="C26:D26"/>
    <mergeCell ref="C27:D27"/>
    <mergeCell ref="C30:D30"/>
    <mergeCell ref="C31:D31"/>
    <mergeCell ref="C22:D22"/>
    <mergeCell ref="B3:Q3"/>
    <mergeCell ref="B4:Q4"/>
    <mergeCell ref="B7:D11"/>
    <mergeCell ref="E7:E10"/>
    <mergeCell ref="F7:F10"/>
    <mergeCell ref="H7:H10"/>
    <mergeCell ref="I7:I10"/>
    <mergeCell ref="J7:J10"/>
    <mergeCell ref="K7:N7"/>
    <mergeCell ref="O7:O10"/>
    <mergeCell ref="P7:P10"/>
    <mergeCell ref="Q7:Q10"/>
    <mergeCell ref="K8:K10"/>
    <mergeCell ref="L8:N8"/>
    <mergeCell ref="L9:L10"/>
    <mergeCell ref="M9:M10"/>
  </mergeCells>
  <printOptions horizontalCentered="1"/>
  <pageMargins left="0.23622047244094491" right="0.27559055118110237" top="0.19685039370078741" bottom="0" header="0.19685039370078741" footer="0"/>
  <pageSetup paperSize="9" scale="63" orientation="landscape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0"/>
  <sheetViews>
    <sheetView topLeftCell="A13" zoomScaleNormal="100" workbookViewId="0">
      <selection activeCell="P24" sqref="P24"/>
    </sheetView>
  </sheetViews>
  <sheetFormatPr defaultRowHeight="12.75" x14ac:dyDescent="0.2"/>
  <cols>
    <col min="1" max="1" width="0.5703125" customWidth="1"/>
    <col min="2" max="2" width="3" customWidth="1"/>
    <col min="3" max="3" width="1.140625" customWidth="1"/>
    <col min="4" max="4" width="0.85546875" customWidth="1"/>
    <col min="5" max="5" width="5" customWidth="1"/>
    <col min="6" max="6" width="44.7109375" customWidth="1"/>
    <col min="7" max="7" width="9.140625" customWidth="1"/>
    <col min="8" max="9" width="18.7109375" customWidth="1"/>
    <col min="10" max="10" width="2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47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8"/>
      <c r="H2" s="50"/>
      <c r="I2" s="50"/>
      <c r="J2" s="1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thickBot="1" x14ac:dyDescent="0.3">
      <c r="B3" s="407" t="s">
        <v>51</v>
      </c>
      <c r="C3" s="407"/>
      <c r="D3" s="407"/>
      <c r="E3" s="407"/>
      <c r="F3" s="407"/>
      <c r="G3" s="4"/>
      <c r="H3" s="80"/>
      <c r="I3" s="80"/>
      <c r="J3" s="12"/>
      <c r="K3" s="141"/>
      <c r="L3" s="141"/>
      <c r="M3" s="141"/>
      <c r="N3" s="141"/>
      <c r="O3" s="141"/>
      <c r="P3" s="230" t="s">
        <v>203</v>
      </c>
      <c r="Q3" s="1"/>
      <c r="R3" s="12"/>
      <c r="S3" s="1"/>
      <c r="T3" s="1"/>
    </row>
    <row r="4" spans="1:22" ht="26.25" customHeight="1" x14ac:dyDescent="0.2">
      <c r="B4" s="398" t="s">
        <v>10</v>
      </c>
      <c r="C4" s="378" t="s">
        <v>103</v>
      </c>
      <c r="D4" s="379"/>
      <c r="E4" s="379"/>
      <c r="F4" s="419"/>
      <c r="G4" s="423" t="s">
        <v>164</v>
      </c>
      <c r="H4" s="384" t="s">
        <v>52</v>
      </c>
      <c r="I4" s="384" t="s">
        <v>161</v>
      </c>
      <c r="J4" s="411" t="s">
        <v>189</v>
      </c>
      <c r="K4" s="191"/>
      <c r="L4" s="386" t="s">
        <v>103</v>
      </c>
      <c r="M4" s="425"/>
      <c r="N4" s="425"/>
      <c r="O4" s="387"/>
      <c r="P4" s="387" t="s">
        <v>104</v>
      </c>
      <c r="Q4" s="1"/>
      <c r="R4" s="416" t="s">
        <v>109</v>
      </c>
      <c r="S4" s="1"/>
      <c r="T4" s="1"/>
    </row>
    <row r="5" spans="1:22" ht="27" customHeight="1" thickBot="1" x14ac:dyDescent="0.25">
      <c r="B5" s="399"/>
      <c r="C5" s="381"/>
      <c r="D5" s="382"/>
      <c r="E5" s="382"/>
      <c r="F5" s="420"/>
      <c r="G5" s="424"/>
      <c r="H5" s="400"/>
      <c r="I5" s="385"/>
      <c r="J5" s="412"/>
      <c r="K5" s="191"/>
      <c r="L5" s="388"/>
      <c r="M5" s="426"/>
      <c r="N5" s="426"/>
      <c r="O5" s="389"/>
      <c r="P5" s="389"/>
      <c r="Q5" s="1"/>
      <c r="R5" s="417"/>
      <c r="S5" s="1"/>
      <c r="T5" s="1"/>
    </row>
    <row r="6" spans="1:22" ht="12.6" customHeight="1" thickBot="1" x14ac:dyDescent="0.25">
      <c r="B6" s="400"/>
      <c r="C6" s="408" t="s">
        <v>1</v>
      </c>
      <c r="D6" s="409"/>
      <c r="E6" s="409"/>
      <c r="F6" s="409"/>
      <c r="G6" s="418"/>
      <c r="H6" s="6">
        <v>1</v>
      </c>
      <c r="I6" s="5">
        <v>2</v>
      </c>
      <c r="J6" s="5">
        <v>3</v>
      </c>
      <c r="K6" s="56"/>
      <c r="L6" s="390" t="s">
        <v>108</v>
      </c>
      <c r="M6" s="427"/>
      <c r="N6" s="427"/>
      <c r="O6" s="391"/>
      <c r="P6" s="75">
        <v>4</v>
      </c>
      <c r="Q6" s="1"/>
      <c r="R6" s="5" t="s">
        <v>172</v>
      </c>
      <c r="S6" s="1"/>
      <c r="T6" s="1"/>
    </row>
    <row r="7" spans="1:22" ht="13.15" customHeight="1" x14ac:dyDescent="0.2">
      <c r="B7" s="7">
        <v>1</v>
      </c>
      <c r="C7" s="131" t="s">
        <v>105</v>
      </c>
      <c r="D7" s="142"/>
      <c r="E7" s="142"/>
      <c r="F7" s="52"/>
      <c r="G7" s="176"/>
      <c r="H7" s="210">
        <f>SUM(H9:H17)</f>
        <v>0</v>
      </c>
      <c r="I7" s="210">
        <f>SUM(I9:I17)</f>
        <v>0</v>
      </c>
      <c r="J7" s="210">
        <f>SUM(J9:J17)</f>
        <v>0</v>
      </c>
      <c r="K7" s="319"/>
      <c r="L7" s="392" t="s">
        <v>170</v>
      </c>
      <c r="M7" s="393"/>
      <c r="N7" s="393"/>
      <c r="O7" s="394"/>
      <c r="P7" s="217">
        <f>'2.1- Hodnocení příjmů a výdajů'!P8+'2.2- Hodnocení příjmů a výdajů'!P8+'2.3- Hodnocení příjmů a výdajů'!P8+'2.4- Hodnocení příjmů a výdajů'!P8+'2.5 Hodnocení příjmů a výdajů'!P8+'2.6- Hodnocení příjmů a vý'!P8</f>
        <v>0</v>
      </c>
      <c r="Q7" s="1"/>
      <c r="R7" s="95">
        <f>P7-I7</f>
        <v>0</v>
      </c>
      <c r="S7" s="1"/>
      <c r="T7" s="1"/>
    </row>
    <row r="8" spans="1:22" ht="13.15" customHeight="1" x14ac:dyDescent="0.2">
      <c r="B8" s="42">
        <f>B7+1</f>
        <v>2</v>
      </c>
      <c r="C8" s="132" t="s">
        <v>97</v>
      </c>
      <c r="D8" s="44"/>
      <c r="E8" s="27"/>
      <c r="F8" s="26"/>
      <c r="G8" s="171"/>
      <c r="H8" s="160"/>
      <c r="I8" s="82"/>
      <c r="J8" s="160"/>
      <c r="K8" s="126"/>
      <c r="L8" s="124"/>
      <c r="M8" s="126"/>
      <c r="N8" s="126"/>
      <c r="O8" s="119"/>
      <c r="P8" s="76"/>
      <c r="Q8" s="1"/>
      <c r="R8" s="161"/>
      <c r="S8" s="1"/>
      <c r="T8" s="1"/>
    </row>
    <row r="9" spans="1:22" ht="13.15" customHeight="1" x14ac:dyDescent="0.2">
      <c r="B9" s="42">
        <f t="shared" ref="B9:B49" si="0">B8+1</f>
        <v>3</v>
      </c>
      <c r="C9" s="138"/>
      <c r="D9" s="9" t="s">
        <v>136</v>
      </c>
      <c r="E9" s="27"/>
      <c r="F9" s="26"/>
      <c r="G9" s="177">
        <v>211</v>
      </c>
      <c r="H9" s="215">
        <f>'2.1- Hodnocení příjmů a výdajů'!H10+'2.2- Hodnocení příjmů a výdajů'!H10+'2.3- Hodnocení příjmů a výdajů'!H10+'2.4- Hodnocení příjmů a výdajů'!H10+'2.5 Hodnocení příjmů a výdajů'!H10+'2.6- Hodnocení příjmů a vý'!H10</f>
        <v>0</v>
      </c>
      <c r="I9" s="215">
        <f>'2.1- Hodnocení příjmů a výdajů'!I10+'2.2- Hodnocení příjmů a výdajů'!I10+'2.3- Hodnocení příjmů a výdajů'!I10+'2.4- Hodnocení příjmů a výdajů'!I10+'2.5 Hodnocení příjmů a výdajů'!I10+'2.6- Hodnocení příjmů a vý'!I10</f>
        <v>0</v>
      </c>
      <c r="J9" s="215">
        <f>'2.1- Hodnocení příjmů a výdajů'!J10+'2.2- Hodnocení příjmů a výdajů'!J10+'2.3- Hodnocení příjmů a výdajů'!J10+'2.4- Hodnocení příjmů a výdajů'!J10+'2.5 Hodnocení příjmů a výdajů'!J10+'2.6- Hodnocení příjmů a vý'!J10</f>
        <v>0</v>
      </c>
      <c r="K9" s="128"/>
      <c r="L9" s="124"/>
      <c r="M9" s="126"/>
      <c r="N9" s="126"/>
      <c r="O9" s="119"/>
      <c r="P9" s="76"/>
      <c r="Q9" s="1"/>
      <c r="R9" s="161"/>
      <c r="S9" s="1"/>
      <c r="T9" s="1"/>
    </row>
    <row r="10" spans="1:22" ht="13.15" customHeight="1" x14ac:dyDescent="0.2">
      <c r="B10" s="42">
        <f t="shared" si="0"/>
        <v>4</v>
      </c>
      <c r="C10" s="27"/>
      <c r="D10" s="132" t="s">
        <v>137</v>
      </c>
      <c r="E10" s="9"/>
      <c r="F10" s="26"/>
      <c r="G10" s="178">
        <v>212</v>
      </c>
      <c r="H10" s="215">
        <f>'2.1- Hodnocení příjmů a výdajů'!H11+'2.2- Hodnocení příjmů a výdajů'!H11+'2.3- Hodnocení příjmů a výdajů'!H11+'2.4- Hodnocení příjmů a výdajů'!H11+'2.5 Hodnocení příjmů a výdajů'!H11+'2.6- Hodnocení příjmů a vý'!H11</f>
        <v>0</v>
      </c>
      <c r="I10" s="215">
        <f>'2.1- Hodnocení příjmů a výdajů'!I11+'2.2- Hodnocení příjmů a výdajů'!I11+'2.3- Hodnocení příjmů a výdajů'!I11+'2.4- Hodnocení příjmů a výdajů'!I11+'2.5 Hodnocení příjmů a výdajů'!I11+'2.6- Hodnocení příjmů a vý'!I11</f>
        <v>0</v>
      </c>
      <c r="J10" s="215">
        <f>'2.1- Hodnocení příjmů a výdajů'!J11+'2.2- Hodnocení příjmů a výdajů'!J11+'2.3- Hodnocení příjmů a výdajů'!J11+'2.4- Hodnocení příjmů a výdajů'!J11+'2.5 Hodnocení příjmů a výdajů'!J11+'2.6- Hodnocení příjmů a vý'!J11</f>
        <v>0</v>
      </c>
      <c r="K10" s="336"/>
      <c r="L10" s="125"/>
      <c r="M10" s="127"/>
      <c r="N10" s="127"/>
      <c r="O10" s="123"/>
      <c r="P10" s="81"/>
      <c r="Q10" s="1"/>
      <c r="R10" s="161"/>
      <c r="S10" s="1"/>
      <c r="T10" s="1"/>
    </row>
    <row r="11" spans="1:22" ht="13.15" customHeight="1" x14ac:dyDescent="0.2">
      <c r="B11" s="42">
        <f t="shared" si="0"/>
        <v>5</v>
      </c>
      <c r="C11" s="27"/>
      <c r="D11" s="132" t="s">
        <v>138</v>
      </c>
      <c r="E11" s="27"/>
      <c r="F11" s="26"/>
      <c r="G11" s="179">
        <v>213</v>
      </c>
      <c r="H11" s="215">
        <f>'2.1- Hodnocení příjmů a výdajů'!H12+'2.2- Hodnocení příjmů a výdajů'!H12+'2.3- Hodnocení příjmů a výdajů'!H12+'2.4- Hodnocení příjmů a výdajů'!H12+'2.5 Hodnocení příjmů a výdajů'!H12+'2.6- Hodnocení příjmů a vý'!H12</f>
        <v>0</v>
      </c>
      <c r="I11" s="215">
        <f>'2.1- Hodnocení příjmů a výdajů'!I12+'2.2- Hodnocení příjmů a výdajů'!I12+'2.3- Hodnocení příjmů a výdajů'!I12+'2.4- Hodnocení příjmů a výdajů'!I12+'2.5 Hodnocení příjmů a výdajů'!I12+'2.6- Hodnocení příjmů a vý'!I12</f>
        <v>0</v>
      </c>
      <c r="J11" s="215">
        <f>'2.1- Hodnocení příjmů a výdajů'!J12+'2.2- Hodnocení příjmů a výdajů'!J12+'2.3- Hodnocení příjmů a výdajů'!J12+'2.4- Hodnocení příjmů a výdajů'!J12+'2.5 Hodnocení příjmů a výdajů'!J12+'2.6- Hodnocení příjmů a vý'!J12</f>
        <v>0</v>
      </c>
      <c r="K11" s="128"/>
      <c r="L11" s="122"/>
      <c r="M11" s="117"/>
      <c r="N11" s="117"/>
      <c r="O11" s="120"/>
      <c r="P11" s="78"/>
      <c r="Q11" s="1"/>
      <c r="R11" s="160"/>
      <c r="S11" s="1"/>
      <c r="T11" s="1"/>
    </row>
    <row r="12" spans="1:22" ht="13.15" customHeight="1" x14ac:dyDescent="0.2">
      <c r="B12" s="42">
        <f t="shared" si="0"/>
        <v>6</v>
      </c>
      <c r="C12" s="9"/>
      <c r="D12" s="132" t="s">
        <v>139</v>
      </c>
      <c r="E12" s="9"/>
      <c r="F12" s="26"/>
      <c r="G12" s="178">
        <v>214</v>
      </c>
      <c r="H12" s="215">
        <f>'2.1- Hodnocení příjmů a výdajů'!H13+'2.2- Hodnocení příjmů a výdajů'!H13+'2.3- Hodnocení příjmů a výdajů'!H13+'2.4- Hodnocení příjmů a výdajů'!H13+'2.5 Hodnocení příjmů a výdajů'!H13+'2.6- Hodnocení příjmů a vý'!H13</f>
        <v>0</v>
      </c>
      <c r="I12" s="215">
        <f>'2.1- Hodnocení příjmů a výdajů'!I13+'2.2- Hodnocení příjmů a výdajů'!I13+'2.3- Hodnocení příjmů a výdajů'!I13+'2.4- Hodnocení příjmů a výdajů'!I13+'2.5 Hodnocení příjmů a výdajů'!I13+'2.6- Hodnocení příjmů a vý'!I13</f>
        <v>0</v>
      </c>
      <c r="J12" s="215">
        <f>'2.1- Hodnocení příjmů a výdajů'!J13+'2.2- Hodnocení příjmů a výdajů'!J13+'2.3- Hodnocení příjmů a výdajů'!J13+'2.4- Hodnocení příjmů a výdajů'!J13+'2.5 Hodnocení příjmů a výdajů'!J13+'2.6- Hodnocení příjmů a vý'!J13</f>
        <v>0</v>
      </c>
      <c r="K12" s="128"/>
      <c r="L12" s="122"/>
      <c r="M12" s="117"/>
      <c r="N12" s="117"/>
      <c r="O12" s="120"/>
      <c r="P12" s="77"/>
      <c r="Q12" s="1"/>
      <c r="R12" s="162"/>
      <c r="S12" s="1"/>
      <c r="T12" s="1"/>
    </row>
    <row r="13" spans="1:22" ht="13.15" customHeight="1" x14ac:dyDescent="0.2">
      <c r="B13" s="42">
        <f t="shared" si="0"/>
        <v>7</v>
      </c>
      <c r="C13" s="31"/>
      <c r="D13" s="132" t="s">
        <v>140</v>
      </c>
      <c r="E13" s="31"/>
      <c r="F13" s="60"/>
      <c r="G13" s="178">
        <v>215</v>
      </c>
      <c r="H13" s="215">
        <f>'2.1- Hodnocení příjmů a výdajů'!H14+'2.2- Hodnocení příjmů a výdajů'!H14+'2.3- Hodnocení příjmů a výdajů'!H14+'2.4- Hodnocení příjmů a výdajů'!H14+'2.5 Hodnocení příjmů a výdajů'!H14+'2.6- Hodnocení příjmů a vý'!H14</f>
        <v>0</v>
      </c>
      <c r="I13" s="215">
        <f>'2.1- Hodnocení příjmů a výdajů'!I14+'2.2- Hodnocení příjmů a výdajů'!I14+'2.3- Hodnocení příjmů a výdajů'!I14+'2.4- Hodnocení příjmů a výdajů'!I14+'2.5 Hodnocení příjmů a výdajů'!I14+'2.6- Hodnocení příjmů a vý'!I14</f>
        <v>0</v>
      </c>
      <c r="J13" s="215">
        <f>'2.1- Hodnocení příjmů a výdajů'!J14+'2.2- Hodnocení příjmů a výdajů'!J14+'2.3- Hodnocení příjmů a výdajů'!J14+'2.4- Hodnocení příjmů a výdajů'!J14+'2.5 Hodnocení příjmů a výdajů'!J14+'2.6- Hodnocení příjmů a vý'!J14</f>
        <v>0</v>
      </c>
      <c r="K13" s="128"/>
      <c r="L13" s="122"/>
      <c r="M13" s="117"/>
      <c r="N13" s="117"/>
      <c r="O13" s="120"/>
      <c r="P13" s="78"/>
      <c r="Q13" s="1"/>
      <c r="R13" s="155"/>
      <c r="S13" s="1"/>
      <c r="T13" s="1"/>
    </row>
    <row r="14" spans="1:22" ht="13.15" customHeight="1" x14ac:dyDescent="0.2">
      <c r="B14" s="42">
        <f t="shared" si="0"/>
        <v>8</v>
      </c>
      <c r="C14" s="31"/>
      <c r="D14" s="132" t="s">
        <v>141</v>
      </c>
      <c r="E14" s="31"/>
      <c r="F14" s="26"/>
      <c r="G14" s="178">
        <v>221</v>
      </c>
      <c r="H14" s="215">
        <f>'2.1- Hodnocení příjmů a výdajů'!H15+'2.2- Hodnocení příjmů a výdajů'!H15+'2.3- Hodnocení příjmů a výdajů'!H15+'2.4- Hodnocení příjmů a výdajů'!H15+'2.5 Hodnocení příjmů a výdajů'!H15+'2.6- Hodnocení příjmů a vý'!H15</f>
        <v>0</v>
      </c>
      <c r="I14" s="215">
        <f>'2.1- Hodnocení příjmů a výdajů'!I15+'2.2- Hodnocení příjmů a výdajů'!I15+'2.3- Hodnocení příjmů a výdajů'!I15+'2.4- Hodnocení příjmů a výdajů'!I15+'2.5 Hodnocení příjmů a výdajů'!I15+'2.6- Hodnocení příjmů a vý'!I15</f>
        <v>0</v>
      </c>
      <c r="J14" s="215">
        <f>'2.1- Hodnocení příjmů a výdajů'!J15+'2.2- Hodnocení příjmů a výdajů'!J15+'2.3- Hodnocení příjmů a výdajů'!J15+'2.4- Hodnocení příjmů a výdajů'!J15+'2.5 Hodnocení příjmů a výdajů'!J15+'2.6- Hodnocení příjmů a vý'!J15</f>
        <v>0</v>
      </c>
      <c r="K14" s="128"/>
      <c r="L14" s="124"/>
      <c r="M14" s="126"/>
      <c r="N14" s="126"/>
      <c r="O14" s="119"/>
      <c r="P14" s="76"/>
      <c r="Q14" s="1"/>
      <c r="R14" s="160"/>
      <c r="S14" s="1"/>
      <c r="T14" s="1"/>
    </row>
    <row r="15" spans="1:22" ht="13.15" customHeight="1" x14ac:dyDescent="0.2">
      <c r="B15" s="42">
        <f t="shared" si="0"/>
        <v>9</v>
      </c>
      <c r="C15" s="31"/>
      <c r="D15" s="139" t="s">
        <v>142</v>
      </c>
      <c r="E15" s="31"/>
      <c r="F15" s="26"/>
      <c r="G15" s="178">
        <v>232</v>
      </c>
      <c r="H15" s="215">
        <f>'2.1- Hodnocení příjmů a výdajů'!H16+'2.2- Hodnocení příjmů a výdajů'!H16+'2.3- Hodnocení příjmů a výdajů'!H16+'2.4- Hodnocení příjmů a výdajů'!H16+'2.5 Hodnocení příjmů a výdajů'!H16+'2.6- Hodnocení příjmů a vý'!H16</f>
        <v>0</v>
      </c>
      <c r="I15" s="215">
        <f>'2.1- Hodnocení příjmů a výdajů'!I16+'2.2- Hodnocení příjmů a výdajů'!I16+'2.3- Hodnocení příjmů a výdajů'!I16+'2.4- Hodnocení příjmů a výdajů'!I16+'2.5 Hodnocení příjmů a výdajů'!I16+'2.6- Hodnocení příjmů a vý'!I16</f>
        <v>0</v>
      </c>
      <c r="J15" s="215">
        <f>'2.1- Hodnocení příjmů a výdajů'!J16+'2.2- Hodnocení příjmů a výdajů'!J16+'2.3- Hodnocení příjmů a výdajů'!J16+'2.4- Hodnocení příjmů a výdajů'!J16+'2.5 Hodnocení příjmů a výdajů'!J16+'2.6- Hodnocení příjmů a vý'!J16</f>
        <v>0</v>
      </c>
      <c r="K15" s="128"/>
      <c r="L15" s="124"/>
      <c r="M15" s="126"/>
      <c r="N15" s="126"/>
      <c r="O15" s="119"/>
      <c r="P15" s="76"/>
      <c r="Q15" s="1"/>
      <c r="R15" s="160"/>
      <c r="S15" s="1"/>
      <c r="T15" s="1"/>
    </row>
    <row r="16" spans="1:22" ht="24" customHeight="1" x14ac:dyDescent="0.2">
      <c r="B16" s="175">
        <f t="shared" si="0"/>
        <v>10</v>
      </c>
      <c r="C16" s="31"/>
      <c r="D16" s="421" t="s">
        <v>177</v>
      </c>
      <c r="E16" s="421"/>
      <c r="F16" s="422"/>
      <c r="G16" s="180">
        <v>311</v>
      </c>
      <c r="H16" s="215">
        <f>'2.1- Hodnocení příjmů a výdajů'!H17+'2.2- Hodnocení příjmů a výdajů'!H17+'2.3- Hodnocení příjmů a výdajů'!H17+'2.4- Hodnocení příjmů a výdajů'!H17+'2.5 Hodnocení příjmů a výdajů'!H17+'2.6- Hodnocení příjmů a vý'!H17</f>
        <v>0</v>
      </c>
      <c r="I16" s="215">
        <f>'2.1- Hodnocení příjmů a výdajů'!I17+'2.2- Hodnocení příjmů a výdajů'!I17+'2.3- Hodnocení příjmů a výdajů'!I17+'2.4- Hodnocení příjmů a výdajů'!I17+'2.5 Hodnocení příjmů a výdajů'!I17+'2.6- Hodnocení příjmů a vý'!I17</f>
        <v>0</v>
      </c>
      <c r="J16" s="215">
        <f>'2.1- Hodnocení příjmů a výdajů'!J17+'2.2- Hodnocení příjmů a výdajů'!J17+'2.3- Hodnocení příjmů a výdajů'!J17+'2.4- Hodnocení příjmů a výdajů'!J17+'2.5 Hodnocení příjmů a výdajů'!J17+'2.6- Hodnocení příjmů a vý'!J17</f>
        <v>0</v>
      </c>
      <c r="K16" s="128"/>
      <c r="L16" s="122"/>
      <c r="M16" s="117"/>
      <c r="N16" s="117"/>
      <c r="O16" s="119"/>
      <c r="P16" s="76"/>
      <c r="Q16" s="1"/>
      <c r="R16" s="160"/>
      <c r="S16" s="1"/>
      <c r="T16" s="1"/>
    </row>
    <row r="17" spans="2:20" ht="13.15" customHeight="1" x14ac:dyDescent="0.2">
      <c r="B17" s="42">
        <f t="shared" si="0"/>
        <v>11</v>
      </c>
      <c r="C17" s="21"/>
      <c r="D17" s="132" t="s">
        <v>143</v>
      </c>
      <c r="E17" s="27"/>
      <c r="F17" s="26"/>
      <c r="G17" s="178">
        <v>413</v>
      </c>
      <c r="H17" s="215">
        <f>'2.1- Hodnocení příjmů a výdajů'!H18+'2.2- Hodnocení příjmů a výdajů'!H18+'2.3- Hodnocení příjmů a výdajů'!H18+'2.4- Hodnocení příjmů a výdajů'!H18+'2.5 Hodnocení příjmů a výdajů'!H18+'2.6- Hodnocení příjmů a vý'!H18</f>
        <v>0</v>
      </c>
      <c r="I17" s="215">
        <f>'2.1- Hodnocení příjmů a výdajů'!I18+'2.2- Hodnocení příjmů a výdajů'!I18+'2.3- Hodnocení příjmů a výdajů'!I18+'2.4- Hodnocení příjmů a výdajů'!I18+'2.5 Hodnocení příjmů a výdajů'!I18+'2.6- Hodnocení příjmů a vý'!I18</f>
        <v>0</v>
      </c>
      <c r="J17" s="215">
        <f>'2.1- Hodnocení příjmů a výdajů'!J18+'2.2- Hodnocení příjmů a výdajů'!J18+'2.3- Hodnocení příjmů a výdajů'!J18+'2.4- Hodnocení příjmů a výdajů'!J18+'2.5 Hodnocení příjmů a výdajů'!J18+'2.6- Hodnocení příjmů a vý'!J18</f>
        <v>0</v>
      </c>
      <c r="K17" s="128"/>
      <c r="L17" s="122"/>
      <c r="M17" s="117"/>
      <c r="N17" s="117"/>
      <c r="O17" s="120"/>
      <c r="P17" s="78"/>
      <c r="Q17" s="1"/>
      <c r="R17" s="162"/>
      <c r="S17" s="1"/>
      <c r="T17" s="1"/>
    </row>
    <row r="18" spans="2:20" ht="13.15" customHeight="1" x14ac:dyDescent="0.2">
      <c r="B18" s="42">
        <f>B17+1</f>
        <v>12</v>
      </c>
      <c r="C18" s="58"/>
      <c r="D18" s="373" t="s">
        <v>165</v>
      </c>
      <c r="E18" s="373"/>
      <c r="F18" s="374"/>
      <c r="G18" s="181"/>
      <c r="H18" s="215">
        <f>'2.1- Hodnocení příjmů a výdajů'!H19+'2.2- Hodnocení příjmů a výdajů'!H19+'2.3- Hodnocení příjmů a výdajů'!H19+'2.4- Hodnocení příjmů a výdajů'!H19+'2.5 Hodnocení příjmů a výdajů'!H19+'2.6- Hodnocení příjmů a vý'!H19</f>
        <v>0</v>
      </c>
      <c r="I18" s="215">
        <f>'2.1- Hodnocení příjmů a výdajů'!I19+'2.2- Hodnocení příjmů a výdajů'!I19+'2.3- Hodnocení příjmů a výdajů'!I19+'2.4- Hodnocení příjmů a výdajů'!I19+'2.5 Hodnocení příjmů a výdajů'!I19+'2.6- Hodnocení příjmů a vý'!I19</f>
        <v>0</v>
      </c>
      <c r="J18" s="215">
        <f>'2.1- Hodnocení příjmů a výdajů'!J19+'2.2- Hodnocení příjmů a výdajů'!J19+'2.3- Hodnocení příjmů a výdajů'!J19+'2.4- Hodnocení příjmů a výdajů'!J19+'2.5 Hodnocení příjmů a výdajů'!J19+'2.6- Hodnocení příjmů a vý'!J19</f>
        <v>0</v>
      </c>
      <c r="K18" s="128"/>
      <c r="L18" s="122"/>
      <c r="M18" s="117"/>
      <c r="N18" s="117"/>
      <c r="O18" s="118"/>
      <c r="P18" s="130"/>
      <c r="Q18" s="1"/>
      <c r="R18" s="160"/>
      <c r="S18" s="1"/>
      <c r="T18" s="1"/>
    </row>
    <row r="19" spans="2:20" ht="13.15" customHeight="1" x14ac:dyDescent="0.2">
      <c r="B19" s="170"/>
      <c r="C19" s="363"/>
      <c r="D19" s="364"/>
      <c r="E19" s="364"/>
      <c r="F19" s="365"/>
      <c r="G19" s="166"/>
      <c r="H19" s="82"/>
      <c r="I19" s="82"/>
      <c r="J19" s="82"/>
      <c r="K19" s="128"/>
      <c r="L19" s="122"/>
      <c r="M19" s="117"/>
      <c r="N19" s="117"/>
      <c r="O19" s="120"/>
      <c r="P19" s="130"/>
      <c r="Q19" s="1"/>
      <c r="R19" s="160"/>
      <c r="S19" s="1"/>
      <c r="T19" s="1"/>
    </row>
    <row r="20" spans="2:20" ht="13.15" customHeight="1" x14ac:dyDescent="0.2">
      <c r="B20" s="169">
        <f>B18+1</f>
        <v>13</v>
      </c>
      <c r="C20" s="135" t="s">
        <v>106</v>
      </c>
      <c r="D20" s="9"/>
      <c r="E20" s="9"/>
      <c r="F20" s="136"/>
      <c r="G20" s="182"/>
      <c r="H20" s="209">
        <f>H22+H45</f>
        <v>0</v>
      </c>
      <c r="I20" s="209">
        <f>I22+I45</f>
        <v>0</v>
      </c>
      <c r="J20" s="209">
        <f>J22+J45</f>
        <v>0</v>
      </c>
      <c r="K20" s="128"/>
      <c r="L20" s="395" t="s">
        <v>171</v>
      </c>
      <c r="M20" s="396"/>
      <c r="N20" s="396"/>
      <c r="O20" s="397"/>
      <c r="P20" s="211">
        <f>P23+P30+P31+P32</f>
        <v>0</v>
      </c>
      <c r="Q20" s="1"/>
      <c r="R20" s="83">
        <f>P20-I20</f>
        <v>0</v>
      </c>
      <c r="S20" s="1"/>
      <c r="T20" s="1"/>
    </row>
    <row r="21" spans="2:20" ht="13.15" customHeight="1" x14ac:dyDescent="0.2">
      <c r="B21" s="42">
        <f t="shared" si="0"/>
        <v>14</v>
      </c>
      <c r="C21" s="132" t="s">
        <v>89</v>
      </c>
      <c r="D21" s="27"/>
      <c r="E21" s="27"/>
      <c r="F21" s="132"/>
      <c r="G21" s="166"/>
      <c r="H21" s="160"/>
      <c r="I21" s="82"/>
      <c r="J21" s="160"/>
      <c r="K21" s="128"/>
      <c r="L21" s="337" t="s">
        <v>89</v>
      </c>
      <c r="M21" s="27"/>
      <c r="N21" s="27"/>
      <c r="O21" s="137"/>
      <c r="P21" s="78"/>
      <c r="Q21" s="1"/>
      <c r="R21" s="160"/>
      <c r="S21" s="1"/>
      <c r="T21" s="1"/>
    </row>
    <row r="22" spans="2:20" ht="13.15" customHeight="1" x14ac:dyDescent="0.2">
      <c r="B22" s="42">
        <f t="shared" si="0"/>
        <v>15</v>
      </c>
      <c r="C22" s="139"/>
      <c r="D22" s="371" t="s">
        <v>167</v>
      </c>
      <c r="E22" s="371"/>
      <c r="F22" s="372"/>
      <c r="G22" s="166"/>
      <c r="H22" s="109">
        <f>H23+H30+H31+H32+H44</f>
        <v>0</v>
      </c>
      <c r="I22" s="109">
        <f>I23+I30+I31+I32+I44</f>
        <v>0</v>
      </c>
      <c r="J22" s="109">
        <f>J23+J30+J31+J32+J44</f>
        <v>0</v>
      </c>
      <c r="K22" s="128"/>
      <c r="L22" s="173"/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42">
        <f t="shared" si="0"/>
        <v>16</v>
      </c>
      <c r="C23" s="27"/>
      <c r="D23" s="373" t="s">
        <v>111</v>
      </c>
      <c r="E23" s="373"/>
      <c r="F23" s="374"/>
      <c r="G23" s="166"/>
      <c r="H23" s="209">
        <f>H24+H27</f>
        <v>0</v>
      </c>
      <c r="I23" s="209">
        <f>I24+I27</f>
        <v>0</v>
      </c>
      <c r="J23" s="209">
        <f>J24+J27</f>
        <v>0</v>
      </c>
      <c r="K23" s="128"/>
      <c r="L23" s="58"/>
      <c r="M23" s="172" t="s">
        <v>111</v>
      </c>
      <c r="N23" s="138"/>
      <c r="O23" s="62"/>
      <c r="P23" s="211">
        <f>P24+P27</f>
        <v>0</v>
      </c>
      <c r="Q23" s="1"/>
      <c r="R23" s="83">
        <f>P23-I23</f>
        <v>0</v>
      </c>
      <c r="S23" s="1"/>
      <c r="T23" s="1"/>
    </row>
    <row r="24" spans="2:20" ht="13.15" customHeight="1" x14ac:dyDescent="0.2">
      <c r="B24" s="42">
        <f t="shared" si="0"/>
        <v>17</v>
      </c>
      <c r="C24" s="30"/>
      <c r="D24" s="9"/>
      <c r="E24" s="318" t="s">
        <v>97</v>
      </c>
      <c r="F24" s="60" t="s">
        <v>144</v>
      </c>
      <c r="G24" s="166">
        <v>501</v>
      </c>
      <c r="H24" s="334">
        <f>H25+H26</f>
        <v>0</v>
      </c>
      <c r="I24" s="334">
        <f t="shared" ref="I24:J24" si="1">I25+I26</f>
        <v>0</v>
      </c>
      <c r="J24" s="334">
        <f t="shared" si="1"/>
        <v>0</v>
      </c>
      <c r="K24" s="128"/>
      <c r="L24" s="30"/>
      <c r="M24" s="9"/>
      <c r="N24" s="318" t="s">
        <v>97</v>
      </c>
      <c r="O24" s="16" t="s">
        <v>198</v>
      </c>
      <c r="P24" s="331">
        <f>'2.1- Hodnocení příjmů a výdajů'!P25+'2.2- Hodnocení příjmů a výdajů'!P25+'2.3- Hodnocení příjmů a výdajů'!P25+'2.4- Hodnocení příjmů a výdajů'!P25+'2.5 Hodnocení příjmů a výdajů'!P25+'2.6- Hodnocení příjmů a vý'!P25</f>
        <v>0</v>
      </c>
      <c r="Q24" s="1"/>
      <c r="R24" s="95">
        <f>P24-I24</f>
        <v>0</v>
      </c>
      <c r="S24" s="1"/>
      <c r="T24" s="1"/>
    </row>
    <row r="25" spans="2:20" ht="13.15" customHeight="1" x14ac:dyDescent="0.2">
      <c r="B25" s="42">
        <f t="shared" si="0"/>
        <v>18</v>
      </c>
      <c r="C25" s="27"/>
      <c r="D25" s="27"/>
      <c r="E25" s="314"/>
      <c r="F25" s="26" t="s">
        <v>215</v>
      </c>
      <c r="G25" s="312">
        <v>5011</v>
      </c>
      <c r="H25" s="215">
        <f>'2.1- Hodnocení příjmů a výdajů'!H26+'2.2- Hodnocení příjmů a výdajů'!H26+'2.3- Hodnocení příjmů a výdajů'!H26+'2.4- Hodnocení příjmů a výdajů'!H26+'2.5 Hodnocení příjmů a výdajů'!H26+'2.6- Hodnocení příjmů a vý'!H26</f>
        <v>0</v>
      </c>
      <c r="I25" s="215">
        <f>'2.1- Hodnocení příjmů a výdajů'!I26+'2.2- Hodnocení příjmů a výdajů'!I26+'2.3- Hodnocení příjmů a výdajů'!I26+'2.4- Hodnocení příjmů a výdajů'!I26+'2.5 Hodnocení příjmů a výdajů'!I26+'2.6- Hodnocení příjmů a vý'!I26</f>
        <v>0</v>
      </c>
      <c r="J25" s="215">
        <f>'2.1- Hodnocení příjmů a výdajů'!J26+'2.2- Hodnocení příjmů a výdajů'!J26+'2.3- Hodnocení příjmů a výdajů'!J26+'2.4- Hodnocení příjmů a výdajů'!J26+'2.5 Hodnocení příjmů a výdajů'!J26+'2.6- Hodnocení příjmů a vý'!J26</f>
        <v>0</v>
      </c>
      <c r="K25" s="128"/>
      <c r="L25" s="21"/>
      <c r="M25" s="27"/>
      <c r="N25" s="314"/>
      <c r="O25" s="36"/>
      <c r="P25" s="213"/>
      <c r="Q25" s="34"/>
      <c r="R25" s="333"/>
      <c r="S25" s="1"/>
      <c r="T25" s="1"/>
    </row>
    <row r="26" spans="2:20" ht="13.15" customHeight="1" x14ac:dyDescent="0.2">
      <c r="B26" s="42">
        <f t="shared" si="0"/>
        <v>19</v>
      </c>
      <c r="C26" s="27"/>
      <c r="D26" s="27"/>
      <c r="E26" s="314"/>
      <c r="F26" s="26" t="s">
        <v>216</v>
      </c>
      <c r="G26" s="312">
        <v>5013</v>
      </c>
      <c r="H26" s="215">
        <f>'2.1- Hodnocení příjmů a výdajů'!H27+'2.2- Hodnocení příjmů a výdajů'!H27+'2.3- Hodnocení příjmů a výdajů'!H27+'2.4- Hodnocení příjmů a výdajů'!H27+'2.5 Hodnocení příjmů a výdajů'!H27+'2.6- Hodnocení příjmů a vý'!H27</f>
        <v>0</v>
      </c>
      <c r="I26" s="215">
        <f>'2.1- Hodnocení příjmů a výdajů'!I27+'2.2- Hodnocení příjmů a výdajů'!I27+'2.3- Hodnocení příjmů a výdajů'!I27+'2.4- Hodnocení příjmů a výdajů'!I27+'2.5 Hodnocení příjmů a výdajů'!I27+'2.6- Hodnocení příjmů a vý'!I27</f>
        <v>0</v>
      </c>
      <c r="J26" s="215">
        <f>'2.1- Hodnocení příjmů a výdajů'!J27+'2.2- Hodnocení příjmů a výdajů'!J27+'2.3- Hodnocení příjmů a výdajů'!J27+'2.4- Hodnocení příjmů a výdajů'!J27+'2.5 Hodnocení příjmů a výdajů'!J27+'2.6- Hodnocení příjmů a vý'!J27</f>
        <v>0</v>
      </c>
      <c r="K26" s="128"/>
      <c r="L26" s="338"/>
      <c r="M26" s="27"/>
      <c r="N26" s="314"/>
      <c r="O26" s="36"/>
      <c r="P26" s="213"/>
      <c r="Q26" s="34"/>
      <c r="R26" s="333"/>
      <c r="S26" s="1"/>
      <c r="T26" s="1"/>
    </row>
    <row r="27" spans="2:20" ht="13.15" customHeight="1" x14ac:dyDescent="0.2">
      <c r="B27" s="42">
        <f t="shared" si="0"/>
        <v>20</v>
      </c>
      <c r="C27" s="9"/>
      <c r="D27" s="9"/>
      <c r="E27" s="9"/>
      <c r="F27" s="133" t="s">
        <v>107</v>
      </c>
      <c r="G27" s="182">
        <v>502</v>
      </c>
      <c r="H27" s="209">
        <f>H28+H29</f>
        <v>0</v>
      </c>
      <c r="I27" s="209">
        <f>I28+I29</f>
        <v>0</v>
      </c>
      <c r="J27" s="209">
        <f>J28+J29</f>
        <v>0</v>
      </c>
      <c r="K27" s="128"/>
      <c r="L27" s="29"/>
      <c r="M27" s="9"/>
      <c r="N27" s="9"/>
      <c r="O27" s="134" t="s">
        <v>199</v>
      </c>
      <c r="P27" s="332">
        <f>'2.1- Hodnocení příjmů a výdajů'!P28+'2.2- Hodnocení příjmů a výdajů'!P28+'2.3- Hodnocení příjmů a výdajů'!P28+'2.4- Hodnocení příjmů a výdajů'!P28+'2.5 Hodnocení příjmů a výdajů'!P28+'2.6- Hodnocení příjmů a vý'!P28</f>
        <v>0</v>
      </c>
      <c r="Q27" s="1"/>
      <c r="R27" s="105">
        <f>P27-I27</f>
        <v>0</v>
      </c>
      <c r="S27" s="1"/>
      <c r="T27" s="1"/>
    </row>
    <row r="28" spans="2:20" ht="13.15" customHeight="1" x14ac:dyDescent="0.2">
      <c r="B28" s="42">
        <f t="shared" si="0"/>
        <v>21</v>
      </c>
      <c r="C28" s="27"/>
      <c r="D28" s="27"/>
      <c r="E28" s="27"/>
      <c r="F28" s="132" t="s">
        <v>127</v>
      </c>
      <c r="G28" s="166">
        <v>5021</v>
      </c>
      <c r="H28" s="215">
        <f>'2.1- Hodnocení příjmů a výdajů'!H29+'2.2- Hodnocení příjmů a výdajů'!H29+'2.3- Hodnocení příjmů a výdajů'!H29+'2.4- Hodnocení příjmů a výdajů'!H29+'2.5 Hodnocení příjmů a výdajů'!H29+'2.6- Hodnocení příjmů a vý'!H29</f>
        <v>0</v>
      </c>
      <c r="I28" s="215">
        <f>'2.1- Hodnocení příjmů a výdajů'!I29+'2.2- Hodnocení příjmů a výdajů'!I29+'2.3- Hodnocení příjmů a výdajů'!I29+'2.4- Hodnocení příjmů a výdajů'!I29+'2.5 Hodnocení příjmů a výdajů'!I29+'2.6- Hodnocení příjmů a vý'!I29</f>
        <v>0</v>
      </c>
      <c r="J28" s="215">
        <f>'2.1- Hodnocení příjmů a výdajů'!J29+'2.2- Hodnocení příjmů a výdajů'!J29+'2.3- Hodnocení příjmů a výdajů'!J29+'2.4- Hodnocení příjmů a výdajů'!J29+'2.5 Hodnocení příjmů a výdajů'!J29+'2.6- Hodnocení příjmů a vý'!J29</f>
        <v>0</v>
      </c>
      <c r="K28" s="128"/>
      <c r="L28" s="21"/>
      <c r="M28" s="27"/>
      <c r="N28" s="27"/>
      <c r="O28" s="137"/>
      <c r="P28" s="213"/>
      <c r="Q28" s="1"/>
      <c r="R28" s="160"/>
      <c r="S28" s="1"/>
      <c r="T28" s="1"/>
    </row>
    <row r="29" spans="2:20" ht="13.15" customHeight="1" x14ac:dyDescent="0.2">
      <c r="B29" s="42">
        <f t="shared" si="0"/>
        <v>22</v>
      </c>
      <c r="C29" s="9"/>
      <c r="D29" s="9"/>
      <c r="E29" s="46"/>
      <c r="F29" s="133" t="s">
        <v>112</v>
      </c>
      <c r="G29" s="144">
        <v>5024</v>
      </c>
      <c r="H29" s="215">
        <f>'2.1- Hodnocení příjmů a výdajů'!H30+'2.2- Hodnocení příjmů a výdajů'!H30+'2.3- Hodnocení příjmů a výdajů'!H30+'2.4- Hodnocení příjmů a výdajů'!H30+'2.5 Hodnocení příjmů a výdajů'!H30+'2.6- Hodnocení příjmů a vý'!H30</f>
        <v>0</v>
      </c>
      <c r="I29" s="215">
        <f>'2.1- Hodnocení příjmů a výdajů'!I30+'2.2- Hodnocení příjmů a výdajů'!I30+'2.3- Hodnocení příjmů a výdajů'!I30+'2.4- Hodnocení příjmů a výdajů'!I30+'2.5 Hodnocení příjmů a výdajů'!I30+'2.6- Hodnocení příjmů a vý'!I30</f>
        <v>0</v>
      </c>
      <c r="J29" s="215">
        <f>'2.1- Hodnocení příjmů a výdajů'!J30+'2.2- Hodnocení příjmů a výdajů'!J30+'2.3- Hodnocení příjmů a výdajů'!J30+'2.4- Hodnocení příjmů a výdajů'!J30+'2.5 Hodnocení příjmů a výdajů'!J30+'2.6- Hodnocení příjmů a vý'!J30</f>
        <v>0</v>
      </c>
      <c r="K29" s="128"/>
      <c r="L29" s="29"/>
      <c r="M29" s="9"/>
      <c r="N29" s="46"/>
      <c r="O29" s="134"/>
      <c r="P29" s="214"/>
      <c r="Q29" s="1"/>
      <c r="R29" s="160"/>
      <c r="S29" s="1"/>
      <c r="T29" s="1"/>
    </row>
    <row r="30" spans="2:20" ht="13.15" customHeight="1" x14ac:dyDescent="0.2">
      <c r="B30" s="42">
        <f t="shared" si="0"/>
        <v>23</v>
      </c>
      <c r="C30" s="27"/>
      <c r="D30" s="373" t="s">
        <v>145</v>
      </c>
      <c r="E30" s="373"/>
      <c r="F30" s="374"/>
      <c r="G30" s="146">
        <v>503</v>
      </c>
      <c r="H30" s="215">
        <f>'2.1- Hodnocení příjmů a výdajů'!H31+'2.2- Hodnocení příjmů a výdajů'!H31+'2.3- Hodnocení příjmů a výdajů'!H31+'2.4- Hodnocení příjmů a výdajů'!H31+'2.5 Hodnocení příjmů a výdajů'!H31+'2.6- Hodnocení příjmů a vý'!H31</f>
        <v>0</v>
      </c>
      <c r="I30" s="215">
        <f>'2.1- Hodnocení příjmů a výdajů'!I31+'2.2- Hodnocení příjmů a výdajů'!I31+'2.3- Hodnocení příjmů a výdajů'!I31+'2.4- Hodnocení příjmů a výdajů'!I31+'2.5 Hodnocení příjmů a výdajů'!I31+'2.6- Hodnocení příjmů a vý'!I31</f>
        <v>0</v>
      </c>
      <c r="J30" s="215">
        <f>'2.1- Hodnocení příjmů a výdajů'!J31+'2.2- Hodnocení příjmů a výdajů'!J31+'2.3- Hodnocení příjmů a výdajů'!J31+'2.4- Hodnocení příjmů a výdajů'!J31+'2.5 Hodnocení příjmů a výdajů'!J31+'2.6- Hodnocení příjmů a vý'!J31</f>
        <v>0</v>
      </c>
      <c r="K30" s="128"/>
      <c r="L30" s="21"/>
      <c r="M30" s="316" t="s">
        <v>194</v>
      </c>
      <c r="N30" s="138"/>
      <c r="O30" s="36"/>
      <c r="P30" s="218">
        <f>'2.1- Hodnocení příjmů a výdajů'!P31+'2.2- Hodnocení příjmů a výdajů'!P31+'2.3- Hodnocení příjmů a výdajů'!P31+'2.4- Hodnocení příjmů a výdajů'!P31+'2.5 Hodnocení příjmů a výdajů'!P31+'2.6- Hodnocení příjmů a vý'!P31</f>
        <v>0</v>
      </c>
      <c r="Q30" s="1"/>
      <c r="R30" s="83">
        <f>P30-I30</f>
        <v>0</v>
      </c>
      <c r="S30" s="1"/>
      <c r="T30" s="1"/>
    </row>
    <row r="31" spans="2:20" ht="13.15" customHeight="1" x14ac:dyDescent="0.2">
      <c r="B31" s="42">
        <f t="shared" si="0"/>
        <v>24</v>
      </c>
      <c r="C31" s="27"/>
      <c r="D31" s="373" t="s">
        <v>169</v>
      </c>
      <c r="E31" s="373"/>
      <c r="F31" s="374"/>
      <c r="G31" s="171">
        <v>534</v>
      </c>
      <c r="H31" s="215">
        <f>'2.1- Hodnocení příjmů a výdajů'!H32+'2.2- Hodnocení příjmů a výdajů'!H32+'2.3- Hodnocení příjmů a výdajů'!H32+'2.4- Hodnocení příjmů a výdajů'!H32+'2.5 Hodnocení příjmů a výdajů'!H32+'2.6- Hodnocení příjmů a vý'!H32</f>
        <v>0</v>
      </c>
      <c r="I31" s="215">
        <f>'2.1- Hodnocení příjmů a výdajů'!I32+'2.2- Hodnocení příjmů a výdajů'!I32+'2.3- Hodnocení příjmů a výdajů'!I32+'2.4- Hodnocení příjmů a výdajů'!I32+'2.5 Hodnocení příjmů a výdajů'!I32+'2.6- Hodnocení příjmů a vý'!I32</f>
        <v>0</v>
      </c>
      <c r="J31" s="215">
        <f>'2.1- Hodnocení příjmů a výdajů'!J32+'2.2- Hodnocení příjmů a výdajů'!J32+'2.3- Hodnocení příjmů a výdajů'!J32+'2.4- Hodnocení příjmů a výdajů'!J32+'2.5 Hodnocení příjmů a výdajů'!J32+'2.6- Hodnocení příjmů a vý'!J32</f>
        <v>0</v>
      </c>
      <c r="K31" s="128"/>
      <c r="L31" s="21"/>
      <c r="M31" s="315" t="s">
        <v>195</v>
      </c>
      <c r="N31" s="314"/>
      <c r="O31" s="36"/>
      <c r="P31" s="218">
        <f>'2.1- Hodnocení příjmů a výdajů'!P32+'2.2- Hodnocení příjmů a výdajů'!P32+'2.3- Hodnocení příjmů a výdajů'!P32+'2.4- Hodnocení příjmů a výdajů'!P32+'2.5 Hodnocení příjmů a výdajů'!P32+'2.6- Hodnocení příjmů a vý'!P32</f>
        <v>0</v>
      </c>
      <c r="Q31" s="1"/>
      <c r="R31" s="83">
        <f>P31-I31</f>
        <v>0</v>
      </c>
      <c r="S31" s="1"/>
      <c r="T31" s="1"/>
    </row>
    <row r="32" spans="2:20" ht="13.15" customHeight="1" thickBot="1" x14ac:dyDescent="0.25">
      <c r="B32" s="42">
        <f t="shared" si="0"/>
        <v>25</v>
      </c>
      <c r="C32" s="21"/>
      <c r="D32" s="373" t="s">
        <v>166</v>
      </c>
      <c r="E32" s="373"/>
      <c r="F32" s="374"/>
      <c r="G32" s="174"/>
      <c r="H32" s="109">
        <f>SUM(H33:H43)</f>
        <v>0</v>
      </c>
      <c r="I32" s="109">
        <f>SUM(I33:I43)</f>
        <v>0</v>
      </c>
      <c r="J32" s="109">
        <f>SUM(J33:J43)</f>
        <v>0</v>
      </c>
      <c r="K32" s="128"/>
      <c r="L32" s="23"/>
      <c r="M32" s="140" t="s">
        <v>196</v>
      </c>
      <c r="N32" s="317"/>
      <c r="O32" s="38"/>
      <c r="P32" s="218">
        <f>'2.1- Hodnocení příjmů a výdajů'!P33+'2.2- Hodnocení příjmů a výdajů'!P33+'2.3- Hodnocení příjmů a výdajů'!P33+'2.4- Hodnocení příjmů a výdajů'!P33+'2.5 Hodnocení příjmů a výdajů'!P33+'2.6- Hodnocení příjmů a vý'!P33</f>
        <v>0</v>
      </c>
      <c r="Q32" s="1"/>
      <c r="R32" s="163">
        <f>P32-I32</f>
        <v>0</v>
      </c>
      <c r="S32" s="1"/>
      <c r="T32" s="1"/>
    </row>
    <row r="33" spans="1:20" ht="13.15" customHeight="1" x14ac:dyDescent="0.2">
      <c r="B33" s="42">
        <f t="shared" si="0"/>
        <v>26</v>
      </c>
      <c r="C33" s="46"/>
      <c r="D33" s="46"/>
      <c r="E33" s="139" t="s">
        <v>97</v>
      </c>
      <c r="F33" s="132" t="s">
        <v>146</v>
      </c>
      <c r="G33" s="146">
        <v>513</v>
      </c>
      <c r="H33" s="215">
        <f>'2.1- Hodnocení příjmů a výdajů'!H34+'2.2- Hodnocení příjmů a výdajů'!H34+'2.3- Hodnocení příjmů a výdajů'!H34+'2.4- Hodnocení příjmů a výdajů'!H34+'2.5 Hodnocení příjmů a výdajů'!H34+'2.6- Hodnocení příjmů a vý'!H34</f>
        <v>0</v>
      </c>
      <c r="I33" s="215">
        <f>'2.1- Hodnocení příjmů a výdajů'!I34+'2.2- Hodnocení příjmů a výdajů'!I34+'2.3- Hodnocení příjmů a výdajů'!I34+'2.4- Hodnocení příjmů a výdajů'!I34+'2.5 Hodnocení příjmů a výdajů'!I34+'2.6- Hodnocení příjmů a vý'!I34</f>
        <v>0</v>
      </c>
      <c r="J33" s="215">
        <f>'2.1- Hodnocení příjmů a výdajů'!J34+'2.2- Hodnocení příjmů a výdajů'!J34+'2.3- Hodnocení příjmů a výdajů'!J34+'2.4- Hodnocení příjmů a výdajů'!J34+'2.5 Hodnocení příjmů a výdajů'!J34+'2.6- Hodnocení příjmů a vý'!J34</f>
        <v>0</v>
      </c>
      <c r="K33" s="128"/>
      <c r="L33" s="128"/>
      <c r="M33" s="128"/>
      <c r="N33" s="128"/>
      <c r="O33" s="128"/>
      <c r="P33" s="129"/>
      <c r="Q33" s="1"/>
      <c r="R33" s="1"/>
      <c r="S33" s="1"/>
      <c r="T33" s="1"/>
    </row>
    <row r="34" spans="1:20" ht="13.15" customHeight="1" x14ac:dyDescent="0.2">
      <c r="B34" s="42">
        <f t="shared" si="0"/>
        <v>27</v>
      </c>
      <c r="C34" s="9"/>
      <c r="D34" s="9"/>
      <c r="E34" s="9"/>
      <c r="F34" s="132" t="s">
        <v>147</v>
      </c>
      <c r="G34" s="183">
        <v>514</v>
      </c>
      <c r="H34" s="215">
        <f>'2.1- Hodnocení příjmů a výdajů'!H35+'2.2- Hodnocení příjmů a výdajů'!H35+'2.3- Hodnocení příjmů a výdajů'!H35+'2.4- Hodnocení příjmů a výdajů'!H35+'2.5 Hodnocení příjmů a výdajů'!H35+'2.6- Hodnocení příjmů a vý'!H35</f>
        <v>0</v>
      </c>
      <c r="I34" s="215">
        <f>'2.1- Hodnocení příjmů a výdajů'!I35+'2.2- Hodnocení příjmů a výdajů'!I35+'2.3- Hodnocení příjmů a výdajů'!I35+'2.4- Hodnocení příjmů a výdajů'!I35+'2.5 Hodnocení příjmů a výdajů'!I35+'2.6- Hodnocení příjmů a vý'!I35</f>
        <v>0</v>
      </c>
      <c r="J34" s="215">
        <f>'2.1- Hodnocení příjmů a výdajů'!J35+'2.2- Hodnocení příjmů a výdajů'!J35+'2.3- Hodnocení příjmů a výdajů'!J35+'2.4- Hodnocení příjmů a výdajů'!J35+'2.5 Hodnocení příjmů a výdajů'!J35+'2.6- Hodnocení příjmů a vý'!J35</f>
        <v>0</v>
      </c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f t="shared" si="0"/>
        <v>28</v>
      </c>
      <c r="C35" s="31"/>
      <c r="D35" s="31"/>
      <c r="E35" s="31"/>
      <c r="F35" s="132" t="s">
        <v>148</v>
      </c>
      <c r="G35" s="183">
        <v>515</v>
      </c>
      <c r="H35" s="215">
        <f>'2.1- Hodnocení příjmů a výdajů'!H36+'2.2- Hodnocení příjmů a výdajů'!H36+'2.3- Hodnocení příjmů a výdajů'!H36+'2.4- Hodnocení příjmů a výdajů'!H36+'2.5 Hodnocení příjmů a výdajů'!H36+'2.6- Hodnocení příjmů a vý'!H36</f>
        <v>0</v>
      </c>
      <c r="I35" s="215">
        <f>'2.1- Hodnocení příjmů a výdajů'!I36+'2.2- Hodnocení příjmů a výdajů'!I36+'2.3- Hodnocení příjmů a výdajů'!I36+'2.4- Hodnocení příjmů a výdajů'!I36+'2.5 Hodnocení příjmů a výdajů'!I36+'2.6- Hodnocení příjmů a vý'!I36</f>
        <v>0</v>
      </c>
      <c r="J35" s="215">
        <f>'2.1- Hodnocení příjmů a výdajů'!J36+'2.2- Hodnocení příjmů a výdajů'!J36+'2.3- Hodnocení příjmů a výdajů'!J36+'2.4- Hodnocení příjmů a výdajů'!J36+'2.5 Hodnocení příjmů a výdajů'!J36+'2.6- Hodnocení příjmů a vý'!J36</f>
        <v>0</v>
      </c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thickBot="1" x14ac:dyDescent="0.25">
      <c r="B36" s="42">
        <f t="shared" si="0"/>
        <v>29</v>
      </c>
      <c r="C36" s="27"/>
      <c r="D36" s="27"/>
      <c r="E36" s="27"/>
      <c r="F36" s="132" t="s">
        <v>149</v>
      </c>
      <c r="G36" s="184">
        <v>516</v>
      </c>
      <c r="H36" s="215">
        <f>'2.1- Hodnocení příjmů a výdajů'!H37+'2.2- Hodnocení příjmů a výdajů'!H37+'2.3- Hodnocení příjmů a výdajů'!H37+'2.4- Hodnocení příjmů a výdajů'!H37+'2.5 Hodnocení příjmů a výdajů'!H37+'2.6- Hodnocení příjmů a vý'!H37</f>
        <v>0</v>
      </c>
      <c r="I36" s="215">
        <f>'2.1- Hodnocení příjmů a výdajů'!I37+'2.2- Hodnocení příjmů a výdajů'!I37+'2.3- Hodnocení příjmů a výdajů'!I37+'2.4- Hodnocení příjmů a výdajů'!I37+'2.5 Hodnocení příjmů a výdajů'!I37+'2.6- Hodnocení příjmů a vý'!I37</f>
        <v>0</v>
      </c>
      <c r="J36" s="215">
        <f>'2.1- Hodnocení příjmů a výdajů'!J37+'2.2- Hodnocení příjmů a výdajů'!J37+'2.3- Hodnocení příjmů a výdajů'!J37+'2.4- Hodnocení příjmů a výdajů'!J37+'2.5 Hodnocení příjmů a výdajů'!J37+'2.6- Hodnocení příjmů a vý'!J37</f>
        <v>0</v>
      </c>
      <c r="K36" s="128"/>
      <c r="L36" s="128"/>
      <c r="M36" s="128"/>
      <c r="N36" s="128"/>
      <c r="O36" s="128"/>
      <c r="P36" s="129"/>
      <c r="Q36" s="1"/>
      <c r="R36" s="12"/>
      <c r="S36" s="1"/>
      <c r="T36" s="1"/>
    </row>
    <row r="37" spans="1:20" ht="13.15" customHeight="1" x14ac:dyDescent="0.2">
      <c r="B37" s="42">
        <f t="shared" si="0"/>
        <v>30</v>
      </c>
      <c r="C37" s="27"/>
      <c r="D37" s="27"/>
      <c r="E37" s="27"/>
      <c r="F37" s="132" t="s">
        <v>150</v>
      </c>
      <c r="G37" s="185">
        <v>517</v>
      </c>
      <c r="H37" s="215">
        <f>'2.1- Hodnocení příjmů a výdajů'!H38+'2.2- Hodnocení příjmů a výdajů'!H38+'2.3- Hodnocení příjmů a výdajů'!H38+'2.4- Hodnocení příjmů a výdajů'!H38+'2.5 Hodnocení příjmů a výdajů'!H38+'2.6- Hodnocení příjmů a vý'!H38</f>
        <v>0</v>
      </c>
      <c r="I37" s="215">
        <f>'2.1- Hodnocení příjmů a výdajů'!I38+'2.2- Hodnocení příjmů a výdajů'!I38+'2.3- Hodnocení příjmů a výdajů'!I38+'2.4- Hodnocení příjmů a výdajů'!I38+'2.5 Hodnocení příjmů a výdajů'!I38+'2.6- Hodnocení příjmů a vý'!I38</f>
        <v>0</v>
      </c>
      <c r="J37" s="215">
        <f>'2.1- Hodnocení příjmů a výdajů'!J38+'2.2- Hodnocení příjmů a výdajů'!J38+'2.3- Hodnocení příjmů a výdajů'!J38+'2.4- Hodnocení příjmů a výdajů'!J38+'2.5 Hodnocení příjmů a výdajů'!J38+'2.6- Hodnocení příjmů a vý'!J38</f>
        <v>0</v>
      </c>
      <c r="K37" s="128"/>
      <c r="L37" s="378" t="s">
        <v>0</v>
      </c>
      <c r="M37" s="379"/>
      <c r="N37" s="379"/>
      <c r="O37" s="380"/>
      <c r="P37" s="384" t="s">
        <v>52</v>
      </c>
      <c r="Q37" s="386" t="s">
        <v>197</v>
      </c>
      <c r="R37" s="387"/>
    </row>
    <row r="38" spans="1:20" ht="13.15" customHeight="1" thickBot="1" x14ac:dyDescent="0.25">
      <c r="B38" s="42">
        <f t="shared" si="0"/>
        <v>31</v>
      </c>
      <c r="C38" s="46"/>
      <c r="D38" s="46"/>
      <c r="E38" s="46"/>
      <c r="F38" s="132" t="s">
        <v>151</v>
      </c>
      <c r="G38" s="183">
        <v>518</v>
      </c>
      <c r="H38" s="215">
        <f>'2.1- Hodnocení příjmů a výdajů'!H39+'2.2- Hodnocení příjmů a výdajů'!H39+'2.3- Hodnocení příjmů a výdajů'!H39+'2.4- Hodnocení příjmů a výdajů'!H39+'2.5 Hodnocení příjmů a výdajů'!H39+'2.6- Hodnocení příjmů a vý'!H39</f>
        <v>0</v>
      </c>
      <c r="I38" s="215">
        <f>'2.1- Hodnocení příjmů a výdajů'!I39+'2.2- Hodnocení příjmů a výdajů'!I39+'2.3- Hodnocení příjmů a výdajů'!I39+'2.4- Hodnocení příjmů a výdajů'!I39+'2.5 Hodnocení příjmů a výdajů'!I39+'2.6- Hodnocení příjmů a vý'!I39</f>
        <v>0</v>
      </c>
      <c r="J38" s="215">
        <f>'2.1- Hodnocení příjmů a výdajů'!J39+'2.2- Hodnocení příjmů a výdajů'!J39+'2.3- Hodnocení příjmů a výdajů'!J39+'2.4- Hodnocení příjmů a výdajů'!J39+'2.5 Hodnocení příjmů a výdajů'!J39+'2.6- Hodnocení příjmů a vý'!J39</f>
        <v>0</v>
      </c>
      <c r="K38" s="128"/>
      <c r="L38" s="381"/>
      <c r="M38" s="382"/>
      <c r="N38" s="382"/>
      <c r="O38" s="383"/>
      <c r="P38" s="385"/>
      <c r="Q38" s="388"/>
      <c r="R38" s="389"/>
    </row>
    <row r="39" spans="1:20" ht="24.75" customHeight="1" thickBot="1" x14ac:dyDescent="0.25">
      <c r="B39" s="42">
        <f t="shared" si="0"/>
        <v>32</v>
      </c>
      <c r="C39" s="46"/>
      <c r="D39" s="46"/>
      <c r="E39" s="46"/>
      <c r="F39" s="195" t="s">
        <v>159</v>
      </c>
      <c r="G39" s="183">
        <v>519</v>
      </c>
      <c r="H39" s="215">
        <f>'2.1- Hodnocení příjmů a výdajů'!H40+'2.2- Hodnocení příjmů a výdajů'!H40+'2.3- Hodnocení příjmů a výdajů'!H40+'2.4- Hodnocení příjmů a výdajů'!H40+'2.5 Hodnocení příjmů a výdajů'!H40+'2.6- Hodnocení příjmů a vý'!H40</f>
        <v>0</v>
      </c>
      <c r="I39" s="215">
        <f>'2.1- Hodnocení příjmů a výdajů'!I40+'2.2- Hodnocení příjmů a výdajů'!I40+'2.3- Hodnocení příjmů a výdajů'!I40+'2.4- Hodnocení příjmů a výdajů'!I40+'2.5 Hodnocení příjmů a výdajů'!I40+'2.6- Hodnocení příjmů a vý'!I40</f>
        <v>0</v>
      </c>
      <c r="J39" s="215">
        <f>'2.1- Hodnocení příjmů a výdajů'!J40+'2.2- Hodnocení příjmů a výdajů'!J40+'2.3- Hodnocení příjmů a výdajů'!J40+'2.4- Hodnocení příjmů a výdajů'!J40+'2.5 Hodnocení příjmů a výdajů'!J40+'2.6- Hodnocení příjmů a vý'!J40</f>
        <v>0</v>
      </c>
      <c r="K39" s="128"/>
      <c r="L39" s="408" t="s">
        <v>110</v>
      </c>
      <c r="M39" s="409"/>
      <c r="N39" s="409"/>
      <c r="O39" s="409"/>
      <c r="P39" s="5">
        <v>1</v>
      </c>
      <c r="Q39" s="390">
        <v>2</v>
      </c>
      <c r="R39" s="391"/>
    </row>
    <row r="40" spans="1:20" ht="15" customHeight="1" x14ac:dyDescent="0.2">
      <c r="A40" s="11"/>
      <c r="B40" s="42">
        <f t="shared" si="0"/>
        <v>33</v>
      </c>
      <c r="C40" s="27"/>
      <c r="D40" s="27"/>
      <c r="E40" s="27"/>
      <c r="F40" s="168" t="s">
        <v>152</v>
      </c>
      <c r="G40" s="178">
        <v>536</v>
      </c>
      <c r="H40" s="215">
        <f>'2.1- Hodnocení příjmů a výdajů'!H41+'2.2- Hodnocení příjmů a výdajů'!H41+'2.3- Hodnocení příjmů a výdajů'!H41+'2.4- Hodnocení příjmů a výdajů'!H41+'2.5 Hodnocení příjmů a výdajů'!H41+'2.6- Hodnocení příjmů a vý'!H41</f>
        <v>0</v>
      </c>
      <c r="I40" s="215">
        <f>'2.1- Hodnocení příjmů a výdajů'!I41+'2.2- Hodnocení příjmů a výdajů'!I41+'2.3- Hodnocení příjmů a výdajů'!I41+'2.4- Hodnocení příjmů a výdajů'!I41+'2.5 Hodnocení příjmů a výdajů'!I41+'2.6- Hodnocení příjmů a vý'!I41</f>
        <v>0</v>
      </c>
      <c r="J40" s="215">
        <f>'2.1- Hodnocení příjmů a výdajů'!J41+'2.2- Hodnocení příjmů a výdajů'!J41+'2.3- Hodnocení příjmů a výdajů'!J41+'2.4- Hodnocení příjmů a výdajů'!J41+'2.5 Hodnocení příjmů a výdajů'!J41+'2.6- Hodnocení příjmů a vý'!J41</f>
        <v>0</v>
      </c>
      <c r="K40" s="13"/>
      <c r="L40" s="22" t="s">
        <v>200</v>
      </c>
      <c r="M40" s="142"/>
      <c r="N40" s="142"/>
      <c r="O40" s="20"/>
      <c r="P40" s="219">
        <f>'2.1- Hodnocení příjmů a výdajů'!P41+'2.2- Hodnocení příjmů a výdajů'!P41+'2.3- Hodnocení příjmů a výdajů'!P41+'2.4- Hodnocení příjmů a výdajů'!P41+'2.5 Hodnocení příjmů a výdajů'!P41+'2.6- Hodnocení příjmů a vý'!P41</f>
        <v>0</v>
      </c>
      <c r="Q40" s="369">
        <f>'2.1- Hodnocení příjmů a výdajů'!Q41:R41+'2.2- Hodnocení příjmů a výdajů'!Q41:R41+'2.3- Hodnocení příjmů a výdajů'!Q41:R41+'2.4- Hodnocení příjmů a výdajů'!Q41:R41+'2.5 Hodnocení příjmů a výdajů'!Q41:R41+'2.6- Hodnocení příjmů a vý'!Q41:R41</f>
        <v>0</v>
      </c>
      <c r="R40" s="370"/>
    </row>
    <row r="41" spans="1:20" ht="13.15" customHeight="1" x14ac:dyDescent="0.2">
      <c r="A41" s="11"/>
      <c r="B41" s="42">
        <f t="shared" si="0"/>
        <v>34</v>
      </c>
      <c r="C41" s="27"/>
      <c r="D41" s="27"/>
      <c r="E41" s="27"/>
      <c r="F41" s="132" t="s">
        <v>153</v>
      </c>
      <c r="G41" s="179">
        <v>541</v>
      </c>
      <c r="H41" s="215">
        <f>'2.1- Hodnocení příjmů a výdajů'!H42+'2.2- Hodnocení příjmů a výdajů'!H42+'2.3- Hodnocení příjmů a výdajů'!H42+'2.4- Hodnocení příjmů a výdajů'!H42+'2.5 Hodnocení příjmů a výdajů'!H42+'2.6- Hodnocení příjmů a vý'!H42</f>
        <v>0</v>
      </c>
      <c r="I41" s="215">
        <f>'2.1- Hodnocení příjmů a výdajů'!I42+'2.2- Hodnocení příjmů a výdajů'!I42+'2.3- Hodnocení příjmů a výdajů'!I42+'2.4- Hodnocení příjmů a výdajů'!I42+'2.5 Hodnocení příjmů a výdajů'!I42+'2.6- Hodnocení příjmů a vý'!I42</f>
        <v>0</v>
      </c>
      <c r="J41" s="215">
        <f>'2.1- Hodnocení příjmů a výdajů'!J42+'2.2- Hodnocení příjmů a výdajů'!J42+'2.3- Hodnocení příjmů a výdajů'!J42+'2.4- Hodnocení příjmů a výdajů'!J42+'2.5 Hodnocení příjmů a výdajů'!J42+'2.6- Hodnocení příjmů a vý'!J42</f>
        <v>0</v>
      </c>
      <c r="K41" s="9"/>
      <c r="L41" s="401" t="s">
        <v>173</v>
      </c>
      <c r="M41" s="402"/>
      <c r="N41" s="402"/>
      <c r="O41" s="403"/>
      <c r="P41" s="244"/>
      <c r="Q41" s="414"/>
      <c r="R41" s="415"/>
    </row>
    <row r="42" spans="1:20" ht="13.15" customHeight="1" thickBot="1" x14ac:dyDescent="0.25">
      <c r="A42" s="11"/>
      <c r="B42" s="42">
        <f t="shared" si="0"/>
        <v>35</v>
      </c>
      <c r="C42" s="27"/>
      <c r="D42" s="27"/>
      <c r="E42" s="27"/>
      <c r="F42" s="132" t="s">
        <v>154</v>
      </c>
      <c r="G42" s="178">
        <v>542</v>
      </c>
      <c r="H42" s="215">
        <f>'2.1- Hodnocení příjmů a výdajů'!H43+'2.2- Hodnocení příjmů a výdajů'!H43+'2.3- Hodnocení příjmů a výdajů'!H43+'2.4- Hodnocení příjmů a výdajů'!H43+'2.5 Hodnocení příjmů a výdajů'!H43+'2.6- Hodnocení příjmů a vý'!H43</f>
        <v>0</v>
      </c>
      <c r="I42" s="215">
        <f>'2.1- Hodnocení příjmů a výdajů'!I43+'2.2- Hodnocení příjmů a výdajů'!I43+'2.3- Hodnocení příjmů a výdajů'!I43+'2.4- Hodnocení příjmů a výdajů'!I43+'2.5 Hodnocení příjmů a výdajů'!I43+'2.6- Hodnocení příjmů a vý'!I43</f>
        <v>0</v>
      </c>
      <c r="J42" s="215">
        <f>'2.1- Hodnocení příjmů a výdajů'!J43+'2.2- Hodnocení příjmů a výdajů'!J43+'2.3- Hodnocení příjmů a výdajů'!J43+'2.4- Hodnocení příjmů a výdajů'!J43+'2.5 Hodnocení příjmů a výdajů'!J43+'2.6- Hodnocení příjmů a vý'!J43</f>
        <v>0</v>
      </c>
      <c r="K42" s="9"/>
      <c r="L42" s="404" t="s">
        <v>174</v>
      </c>
      <c r="M42" s="405"/>
      <c r="N42" s="405"/>
      <c r="O42" s="406"/>
      <c r="P42" s="267" t="s">
        <v>126</v>
      </c>
      <c r="Q42" s="376">
        <f>Q41-P41</f>
        <v>0</v>
      </c>
      <c r="R42" s="377"/>
    </row>
    <row r="43" spans="1:20" ht="13.15" customHeight="1" x14ac:dyDescent="0.2">
      <c r="A43" s="11"/>
      <c r="B43" s="42">
        <f t="shared" si="0"/>
        <v>36</v>
      </c>
      <c r="C43" s="27"/>
      <c r="D43" s="27"/>
      <c r="E43" s="27"/>
      <c r="F43" s="132" t="s">
        <v>155</v>
      </c>
      <c r="G43" s="178">
        <v>549</v>
      </c>
      <c r="H43" s="215">
        <f>'2.1- Hodnocení příjmů a výdajů'!H44+'2.2- Hodnocení příjmů a výdajů'!H44+'2.3- Hodnocení příjmů a výdajů'!H44+'2.4- Hodnocení příjmů a výdajů'!H44+'2.5 Hodnocení příjmů a výdajů'!H44+'2.6- Hodnocení příjmů a vý'!H44</f>
        <v>0</v>
      </c>
      <c r="I43" s="215">
        <f>'2.1- Hodnocení příjmů a výdajů'!I44+'2.2- Hodnocení příjmů a výdajů'!I44+'2.3- Hodnocení příjmů a výdajů'!I44+'2.4- Hodnocení příjmů a výdajů'!I44+'2.5 Hodnocení příjmů a výdajů'!I44+'2.6- Hodnocení příjmů a vý'!I44</f>
        <v>0</v>
      </c>
      <c r="J43" s="215">
        <f>'2.1- Hodnocení příjmů a výdajů'!J44+'2.2- Hodnocení příjmů a výdajů'!J44+'2.3- Hodnocení příjmů a výdajů'!J44+'2.4- Hodnocení příjmů a výdajů'!J44+'2.5 Hodnocení příjmů a výdajů'!J44+'2.6- Hodnocení příjmů a vý'!J44</f>
        <v>0</v>
      </c>
      <c r="K43" s="9"/>
      <c r="L43" s="9"/>
      <c r="M43" s="138"/>
      <c r="N43" s="9"/>
      <c r="O43" s="9"/>
      <c r="P43" s="146"/>
      <c r="Q43" s="138"/>
      <c r="R43" s="129"/>
      <c r="S43" s="1"/>
      <c r="T43" s="1"/>
    </row>
    <row r="44" spans="1:20" ht="13.15" customHeight="1" x14ac:dyDescent="0.2">
      <c r="A44" s="11"/>
      <c r="B44" s="42">
        <f t="shared" si="0"/>
        <v>37</v>
      </c>
      <c r="C44" s="27"/>
      <c r="D44" s="402" t="s">
        <v>175</v>
      </c>
      <c r="E44" s="402"/>
      <c r="F44" s="428"/>
      <c r="G44" s="178"/>
      <c r="H44" s="215">
        <f>'2.1- Hodnocení příjmů a výdajů'!H45+'2.2- Hodnocení příjmů a výdajů'!H45+'2.3- Hodnocení příjmů a výdajů'!H45+'2.4- Hodnocení příjmů a výdajů'!H45+'2.5 Hodnocení příjmů a výdajů'!H45+'2.6- Hodnocení příjmů a vý'!H45</f>
        <v>0</v>
      </c>
      <c r="I44" s="215">
        <f>'2.1- Hodnocení příjmů a výdajů'!I45+'2.2- Hodnocení příjmů a výdajů'!I45+'2.3- Hodnocení příjmů a výdajů'!I45+'2.4- Hodnocení příjmů a výdajů'!I45+'2.5 Hodnocení příjmů a výdajů'!I45+'2.6- Hodnocení příjmů a vý'!I45</f>
        <v>0</v>
      </c>
      <c r="J44" s="215">
        <f>'2.1- Hodnocení příjmů a výdajů'!J45+'2.2- Hodnocení příjmů a výdajů'!J45+'2.3- Hodnocení příjmů a výdajů'!J45+'2.4- Hodnocení příjmů a výdajů'!J45+'2.5 Hodnocení příjmů a výdajů'!J45+'2.6- Hodnocení příjmů a vý'!J45</f>
        <v>0</v>
      </c>
      <c r="K44" s="9"/>
      <c r="L44" s="9"/>
      <c r="M44" s="138"/>
      <c r="N44" s="9"/>
      <c r="O44" s="9"/>
      <c r="P44" s="146"/>
      <c r="Q44" s="138"/>
      <c r="R44" s="129"/>
      <c r="S44" s="1"/>
      <c r="T44" s="1"/>
    </row>
    <row r="45" spans="1:20" ht="13.15" customHeight="1" x14ac:dyDescent="0.2">
      <c r="A45" s="11"/>
      <c r="B45" s="42">
        <f t="shared" si="0"/>
        <v>38</v>
      </c>
      <c r="C45" s="21"/>
      <c r="D45" s="371" t="s">
        <v>168</v>
      </c>
      <c r="E45" s="371"/>
      <c r="F45" s="372"/>
      <c r="G45" s="171"/>
      <c r="H45" s="109">
        <f>H46+H47+H48+H49</f>
        <v>0</v>
      </c>
      <c r="I45" s="109">
        <f>I46+I47+I48+I49</f>
        <v>0</v>
      </c>
      <c r="J45" s="109">
        <f>J46+J47+J48+J49</f>
        <v>0</v>
      </c>
      <c r="K45" s="9"/>
      <c r="L45" s="9"/>
      <c r="M45" s="9"/>
      <c r="N45" s="9"/>
      <c r="O45" s="9"/>
      <c r="P45" s="9"/>
      <c r="Q45" s="1"/>
      <c r="R45" s="1"/>
      <c r="S45" s="1"/>
      <c r="T45" s="1"/>
    </row>
    <row r="46" spans="1:20" ht="13.15" customHeight="1" x14ac:dyDescent="0.2">
      <c r="A46" s="11"/>
      <c r="B46" s="42">
        <f t="shared" si="0"/>
        <v>39</v>
      </c>
      <c r="C46" s="21"/>
      <c r="D46" s="27"/>
      <c r="E46" s="373" t="s">
        <v>156</v>
      </c>
      <c r="F46" s="374"/>
      <c r="G46" s="177">
        <v>611</v>
      </c>
      <c r="H46" s="216">
        <f>'2.1- Hodnocení příjmů a výdajů'!H47+'2.2- Hodnocení příjmů a výdajů'!H47+'2.3- Hodnocení příjmů a výdajů'!H47+'2.4- Hodnocení příjmů a výdajů'!H47+'2.5 Hodnocení příjmů a výdajů'!H47+'2.6- Hodnocení příjmů a vý'!H47</f>
        <v>0</v>
      </c>
      <c r="I46" s="216">
        <f>'2.1- Hodnocení příjmů a výdajů'!I47+'2.2- Hodnocení příjmů a výdajů'!I47+'2.3- Hodnocení příjmů a výdajů'!I47+'2.4- Hodnocení příjmů a výdajů'!I47+'2.5 Hodnocení příjmů a výdajů'!I47+'2.6- Hodnocení příjmů a vý'!I47</f>
        <v>0</v>
      </c>
      <c r="J46" s="216">
        <f>'2.1- Hodnocení příjmů a výdajů'!J47+'2.2- Hodnocení příjmů a výdajů'!J47+'2.3- Hodnocení příjmů a výdajů'!J47+'2.4- Hodnocení příjmů a výdajů'!J47+'2.5 Hodnocení příjmů a výdajů'!J47+'2.6- Hodnocení příjmů a vý'!J47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f t="shared" si="0"/>
        <v>40</v>
      </c>
      <c r="C47" s="27"/>
      <c r="D47" s="27"/>
      <c r="E47" s="373" t="s">
        <v>157</v>
      </c>
      <c r="F47" s="374"/>
      <c r="G47" s="166">
        <v>612</v>
      </c>
      <c r="H47" s="216">
        <f>'2.1- Hodnocení příjmů a výdajů'!H48+'2.2- Hodnocení příjmů a výdajů'!H48+'2.3- Hodnocení příjmů a výdajů'!H48+'2.4- Hodnocení příjmů a výdajů'!H48+'2.5 Hodnocení příjmů a výdajů'!H48+'2.6- Hodnocení příjmů a vý'!H48</f>
        <v>0</v>
      </c>
      <c r="I47" s="216">
        <f>'2.1- Hodnocení příjmů a výdajů'!I48+'2.2- Hodnocení příjmů a výdajů'!I48+'2.3- Hodnocení příjmů a výdajů'!I48+'2.4- Hodnocení příjmů a výdajů'!I48+'2.5 Hodnocení příjmů a výdajů'!I48+'2.6- Hodnocení příjmů a vý'!I48</f>
        <v>0</v>
      </c>
      <c r="J47" s="216">
        <f>'2.1- Hodnocení příjmů a výdajů'!J48+'2.2- Hodnocení příjmů a výdajů'!J48+'2.3- Hodnocení příjmů a výdajů'!J48+'2.4- Hodnocení příjmů a výdajů'!J48+'2.5 Hodnocení příjmů a výdajů'!J48+'2.6- Hodnocení příjmů a vý'!J48</f>
        <v>0</v>
      </c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42">
        <f t="shared" si="0"/>
        <v>41</v>
      </c>
      <c r="C48" s="27"/>
      <c r="D48" s="27"/>
      <c r="E48" s="373" t="s">
        <v>158</v>
      </c>
      <c r="F48" s="374"/>
      <c r="G48" s="166">
        <v>613</v>
      </c>
      <c r="H48" s="216">
        <f>'2.1- Hodnocení příjmů a výdajů'!H49+'2.2- Hodnocení příjmů a výdajů'!H49+'2.3- Hodnocení příjmů a výdajů'!H49+'2.4- Hodnocení příjmů a výdajů'!H49+'2.5 Hodnocení příjmů a výdajů'!H49+'2.6- Hodnocení příjmů a vý'!H49</f>
        <v>0</v>
      </c>
      <c r="I48" s="216">
        <f>'2.1- Hodnocení příjmů a výdajů'!I49+'2.2- Hodnocení příjmů a výdajů'!I49+'2.3- Hodnocení příjmů a výdajů'!I49+'2.4- Hodnocení příjmů a výdajů'!I49+'2.5 Hodnocení příjmů a výdajů'!I49+'2.6- Hodnocení příjmů a vý'!I49</f>
        <v>0</v>
      </c>
      <c r="J48" s="216">
        <f>'2.1- Hodnocení příjmů a výdajů'!J49+'2.2- Hodnocení příjmů a výdajů'!J49+'2.3- Hodnocení příjmů a výdajů'!J49+'2.4- Hodnocení příjmů a výdajů'!J49+'2.5 Hodnocení příjmů a výdajů'!J49+'2.6- Hodnocení příjmů a vý'!J49</f>
        <v>0</v>
      </c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f t="shared" si="0"/>
        <v>42</v>
      </c>
      <c r="C49" s="27"/>
      <c r="D49" s="27"/>
      <c r="E49" s="373" t="s">
        <v>176</v>
      </c>
      <c r="F49" s="374"/>
      <c r="G49" s="166"/>
      <c r="H49" s="216">
        <f>'2.1- Hodnocení příjmů a výdajů'!H50+'2.2- Hodnocení příjmů a výdajů'!H50+'2.3- Hodnocení příjmů a výdajů'!H50+'2.4- Hodnocení příjmů a výdajů'!H50+'2.5 Hodnocení příjmů a výdajů'!H50+'2.6- Hodnocení příjmů a vý'!H50</f>
        <v>0</v>
      </c>
      <c r="I49" s="216">
        <f>'2.1- Hodnocení příjmů a výdajů'!I50+'2.2- Hodnocení příjmů a výdajů'!I50+'2.3- Hodnocení příjmů a výdajů'!I50+'2.4- Hodnocení příjmů a výdajů'!I50+'2.5 Hodnocení příjmů a výdajů'!I50+'2.6- Hodnocení příjmů a vý'!I50</f>
        <v>0</v>
      </c>
      <c r="J49" s="216">
        <f>'2.1- Hodnocení příjmů a výdajů'!J50+'2.2- Hodnocení příjmů a výdajů'!J50+'2.3- Hodnocení příjmů a výdajů'!J50+'2.4- Hodnocení příjmů a výdajů'!J50+'2.5 Hodnocení příjmů a výdajů'!J50+'2.6- Hodnocení příjmů a vý'!J50</f>
        <v>0</v>
      </c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2.95" customHeight="1" x14ac:dyDescent="0.2">
      <c r="A50" s="11"/>
      <c r="B50" s="14" t="s">
        <v>2</v>
      </c>
      <c r="D50" s="9"/>
      <c r="E50" s="9"/>
      <c r="F50" s="138"/>
      <c r="G50" s="39"/>
      <c r="H50" s="9"/>
      <c r="I50" s="9"/>
      <c r="J50" s="9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53" t="s">
        <v>193</v>
      </c>
      <c r="C51" s="153"/>
      <c r="D51" s="9"/>
      <c r="E51" s="9"/>
      <c r="F51" s="138"/>
      <c r="G51" s="39"/>
      <c r="H51" s="9"/>
      <c r="I51" s="9"/>
      <c r="J51" s="9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" t="s">
        <v>119</v>
      </c>
      <c r="D52" s="9"/>
      <c r="E52" s="9"/>
      <c r="F52" s="138"/>
      <c r="G52" s="39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413" t="s">
        <v>182</v>
      </c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1"/>
      <c r="T53" s="1"/>
    </row>
    <row r="54" spans="1:20" ht="12.95" customHeight="1" x14ac:dyDescent="0.2">
      <c r="A54" s="11"/>
      <c r="B54" s="13" t="s">
        <v>118</v>
      </c>
      <c r="D54" s="9"/>
      <c r="E54" s="9"/>
      <c r="F54" s="138"/>
      <c r="G54" s="39"/>
      <c r="H54" s="9"/>
      <c r="I54" s="9"/>
      <c r="J54" s="9"/>
      <c r="K54" s="9"/>
      <c r="L54" s="9"/>
      <c r="M54" s="9"/>
      <c r="N54" s="9"/>
      <c r="O54" s="9"/>
      <c r="P54" s="9"/>
      <c r="Q54" s="1"/>
      <c r="R54" s="1"/>
      <c r="S54" s="1"/>
      <c r="T54" s="1"/>
    </row>
    <row r="55" spans="1:20" ht="12.95" customHeight="1" x14ac:dyDescent="0.2">
      <c r="A55" s="11"/>
      <c r="B55" s="72" t="s">
        <v>122</v>
      </c>
      <c r="D55" s="9"/>
      <c r="E55" s="9"/>
      <c r="F55" s="138"/>
      <c r="G55" s="39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13"/>
      <c r="C56" s="72" t="s">
        <v>120</v>
      </c>
      <c r="D56" s="9"/>
      <c r="E56" s="9"/>
      <c r="F56" s="138"/>
      <c r="G56" s="39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8" t="s">
        <v>204</v>
      </c>
      <c r="D57" s="9"/>
      <c r="E57" s="9"/>
      <c r="F57" s="138"/>
      <c r="G57" s="39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15</v>
      </c>
      <c r="C58" s="8" t="s">
        <v>123</v>
      </c>
      <c r="D58" s="9"/>
      <c r="E58" s="9"/>
      <c r="F58" s="138"/>
      <c r="G58" s="39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191</v>
      </c>
      <c r="C59" s="8"/>
      <c r="D59" s="9"/>
      <c r="E59" s="9"/>
      <c r="F59" s="138"/>
      <c r="G59" s="39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9"/>
      <c r="C60" s="9"/>
      <c r="D60" s="9"/>
      <c r="E60" s="9"/>
      <c r="F60" s="138"/>
      <c r="G60" s="39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B61" s="1" t="s">
        <v>3</v>
      </c>
      <c r="C61" s="1"/>
      <c r="D61" s="1"/>
      <c r="E61" s="1"/>
      <c r="F61" s="231"/>
      <c r="G61" s="1"/>
      <c r="H61" s="1" t="s">
        <v>4</v>
      </c>
      <c r="I61" s="231"/>
      <c r="J61" s="232"/>
      <c r="K61" s="1"/>
      <c r="L61" s="1"/>
      <c r="M61" s="1"/>
      <c r="N61" s="1"/>
      <c r="O61" s="1" t="s">
        <v>5</v>
      </c>
      <c r="P61" s="1"/>
      <c r="Q61" s="1"/>
      <c r="R61" s="1"/>
      <c r="S61" s="1"/>
      <c r="T61" s="1"/>
    </row>
    <row r="62" spans="1:20" ht="12.95" customHeight="1" x14ac:dyDescent="0.2">
      <c r="B62" s="1" t="s">
        <v>6</v>
      </c>
      <c r="C62" s="1"/>
      <c r="D62" s="1"/>
      <c r="E62" s="1"/>
      <c r="F62" s="231"/>
      <c r="G62" s="1"/>
      <c r="H62" s="1" t="s">
        <v>6</v>
      </c>
      <c r="I62" s="231"/>
      <c r="J62" s="231"/>
      <c r="K62" s="15"/>
      <c r="L62" s="15"/>
      <c r="M62" s="15"/>
      <c r="N62" s="15"/>
      <c r="O62" s="251"/>
      <c r="P62" s="1"/>
      <c r="Q62" s="1"/>
      <c r="R62" s="1"/>
      <c r="S62" s="1"/>
      <c r="T62" s="1"/>
    </row>
    <row r="63" spans="1:20" ht="12.6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6" customHeight="1" x14ac:dyDescent="0.2">
      <c r="B64" s="1"/>
      <c r="C64" s="1"/>
      <c r="D64" s="1"/>
      <c r="E64" s="1"/>
      <c r="F64" s="9"/>
      <c r="G64" s="9"/>
      <c r="H64" s="39"/>
      <c r="I64" s="39"/>
      <c r="J64" s="39"/>
      <c r="K64" s="9"/>
      <c r="L64" s="9"/>
      <c r="M64" s="9"/>
      <c r="N64" s="9"/>
      <c r="O64" s="9"/>
      <c r="P64" s="1"/>
      <c r="Q64" s="1"/>
      <c r="R64" s="1"/>
      <c r="S64" s="1"/>
      <c r="T64" s="1"/>
    </row>
    <row r="65" spans="2:20" ht="12" customHeight="1" x14ac:dyDescent="0.2">
      <c r="B65" s="1"/>
      <c r="C65" s="1"/>
      <c r="D65" s="1"/>
      <c r="E65" s="72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1"/>
      <c r="Q65" s="1"/>
      <c r="R65" s="1"/>
      <c r="S65" s="1"/>
      <c r="T65" s="1"/>
    </row>
    <row r="66" spans="2:20" ht="12" customHeight="1" x14ac:dyDescent="0.2">
      <c r="G66" s="11"/>
      <c r="H66" s="11"/>
      <c r="I66" s="11"/>
      <c r="J66" s="11"/>
      <c r="K66" s="11"/>
      <c r="L66" s="11"/>
      <c r="M66" s="11"/>
      <c r="N66" s="11"/>
      <c r="O66" s="11"/>
    </row>
    <row r="67" spans="2:20" ht="12" customHeight="1" x14ac:dyDescent="0.2">
      <c r="G67" s="11"/>
      <c r="H67" s="11"/>
      <c r="I67" s="11"/>
      <c r="J67" s="11"/>
      <c r="K67" s="11"/>
      <c r="L67" s="11"/>
      <c r="M67" s="11"/>
      <c r="N67" s="11"/>
      <c r="O67" s="11"/>
    </row>
    <row r="68" spans="2:20" ht="12" customHeight="1" x14ac:dyDescent="0.2">
      <c r="E68" s="13"/>
      <c r="F68" s="8"/>
      <c r="G68" s="11"/>
      <c r="H68" s="11"/>
      <c r="I68" s="11"/>
      <c r="J68" s="11"/>
      <c r="K68" s="11"/>
      <c r="L68" s="11"/>
      <c r="M68" s="11"/>
      <c r="N68" s="11"/>
      <c r="O68" s="11"/>
    </row>
    <row r="69" spans="2:20" ht="12" customHeight="1" x14ac:dyDescent="0.2"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2:20" ht="12" customHeight="1" x14ac:dyDescent="0.2">
      <c r="F70" s="11"/>
      <c r="G70" s="11"/>
      <c r="H70" s="11"/>
      <c r="I70" s="11"/>
      <c r="J70" s="11"/>
      <c r="K70" s="11"/>
      <c r="L70" s="11"/>
      <c r="M70" s="11"/>
      <c r="N70" s="11"/>
      <c r="O70" s="11"/>
    </row>
  </sheetData>
  <sheetProtection algorithmName="SHA-512" hashValue="ZWkahbyRUxqLGfM9vzhkqwvGHhEgYGivqJgXzddEKsglD7lLtkqFzdgKgBkDT+iqHhU5J6oziZrchBLq65v31Q==" saltValue="3ElWxbtZeWpQKko+b4upsA==" spinCount="100000" sheet="1" objects="1" scenarios="1" insertRows="0"/>
  <protectedRanges>
    <protectedRange sqref="M31:N32 D31:E32 E33:F33 G31:G34 F34" name="Oblast1"/>
    <protectedRange sqref="K33:O35 K31:K32" name="Oblast2"/>
    <protectedRange sqref="B62:P62 B61:N61 P61" name="Oblast3"/>
  </protectedRanges>
  <mergeCells count="41">
    <mergeCell ref="B53:R53"/>
    <mergeCell ref="Q41:R41"/>
    <mergeCell ref="I4:I5"/>
    <mergeCell ref="R4:R5"/>
    <mergeCell ref="P4:P5"/>
    <mergeCell ref="C6:G6"/>
    <mergeCell ref="C4:F5"/>
    <mergeCell ref="D16:F16"/>
    <mergeCell ref="G4:G5"/>
    <mergeCell ref="L4:O5"/>
    <mergeCell ref="L6:O6"/>
    <mergeCell ref="E47:F47"/>
    <mergeCell ref="E48:F48"/>
    <mergeCell ref="E49:F49"/>
    <mergeCell ref="D44:F44"/>
    <mergeCell ref="E46:F46"/>
    <mergeCell ref="L41:O41"/>
    <mergeCell ref="L42:O42"/>
    <mergeCell ref="B3:F3"/>
    <mergeCell ref="L39:O39"/>
    <mergeCell ref="B2:F2"/>
    <mergeCell ref="J4:J5"/>
    <mergeCell ref="C19:F19"/>
    <mergeCell ref="D22:F22"/>
    <mergeCell ref="D23:F23"/>
    <mergeCell ref="Q40:R40"/>
    <mergeCell ref="D45:F45"/>
    <mergeCell ref="D30:F30"/>
    <mergeCell ref="A1:Q1"/>
    <mergeCell ref="Q42:R42"/>
    <mergeCell ref="L37:O38"/>
    <mergeCell ref="P37:P38"/>
    <mergeCell ref="Q37:R38"/>
    <mergeCell ref="Q39:R39"/>
    <mergeCell ref="D31:F31"/>
    <mergeCell ref="D32:F32"/>
    <mergeCell ref="L7:O7"/>
    <mergeCell ref="L20:O20"/>
    <mergeCell ref="B4:B6"/>
    <mergeCell ref="H4:H5"/>
    <mergeCell ref="D18:F18"/>
  </mergeCells>
  <conditionalFormatting sqref="P41">
    <cfRule type="cellIs" dxfId="1" priority="1" operator="equal">
      <formula>0</formula>
    </cfRule>
    <cfRule type="cellIs" dxfId="0" priority="2" stopIfTrue="1" operator="greaterThan">
      <formula>1</formula>
    </cfRule>
  </conditionalFormatting>
  <printOptions horizontalCentered="1"/>
  <pageMargins left="0.23622047244094491" right="0.23622047244094491" top="0.35433070866141736" bottom="0.35433070866141736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topLeftCell="A19" zoomScaleNormal="100" workbookViewId="0">
      <selection activeCell="P25" sqref="P25"/>
    </sheetView>
  </sheetViews>
  <sheetFormatPr defaultRowHeight="12.75" x14ac:dyDescent="0.2"/>
  <cols>
    <col min="1" max="1" width="0.5703125" customWidth="1"/>
    <col min="2" max="2" width="3" style="11" customWidth="1"/>
    <col min="3" max="3" width="1.140625" customWidth="1"/>
    <col min="4" max="4" width="0.85546875" customWidth="1"/>
    <col min="5" max="5" width="5" customWidth="1"/>
    <col min="6" max="6" width="45" customWidth="1"/>
    <col min="7" max="7" width="9.140625" style="11" customWidth="1"/>
    <col min="8" max="9" width="18.7109375" style="11" customWidth="1"/>
    <col min="10" max="10" width="21" style="1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180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99"/>
      <c r="H2" s="164"/>
      <c r="I2" s="164"/>
      <c r="J2" s="9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x14ac:dyDescent="0.25">
      <c r="B3" s="407" t="s">
        <v>163</v>
      </c>
      <c r="C3" s="407"/>
      <c r="D3" s="407"/>
      <c r="E3" s="407"/>
      <c r="F3" s="407"/>
      <c r="G3" s="353"/>
      <c r="H3" s="353"/>
      <c r="I3" s="353"/>
      <c r="J3" s="434"/>
      <c r="K3" s="141"/>
      <c r="L3" s="141"/>
      <c r="M3" s="141"/>
      <c r="N3" s="141"/>
      <c r="O3" s="141"/>
      <c r="P3" s="230" t="s">
        <v>203</v>
      </c>
      <c r="Q3" s="1"/>
      <c r="S3" s="1"/>
      <c r="T3" s="1"/>
    </row>
    <row r="4" spans="1:22" ht="3.75" customHeight="1" thickBot="1" x14ac:dyDescent="0.25">
      <c r="B4" s="47"/>
      <c r="C4" s="1"/>
      <c r="D4" s="1"/>
      <c r="E4" s="1"/>
      <c r="F4" s="9"/>
      <c r="G4" s="9"/>
      <c r="H4" s="9"/>
      <c r="I4" s="9"/>
      <c r="J4" s="435"/>
      <c r="K4" s="9"/>
      <c r="L4" s="9"/>
      <c r="M4" s="9"/>
      <c r="N4" s="9"/>
      <c r="O4" s="9"/>
      <c r="P4" s="229"/>
      <c r="Q4" s="1"/>
      <c r="S4" s="1"/>
      <c r="T4" s="1"/>
    </row>
    <row r="5" spans="1:22" ht="26.25" customHeight="1" x14ac:dyDescent="0.2">
      <c r="B5" s="429" t="s">
        <v>10</v>
      </c>
      <c r="C5" s="378" t="s">
        <v>103</v>
      </c>
      <c r="D5" s="379"/>
      <c r="E5" s="379"/>
      <c r="F5" s="419"/>
      <c r="G5" s="431" t="s">
        <v>164</v>
      </c>
      <c r="H5" s="386" t="s">
        <v>52</v>
      </c>
      <c r="I5" s="386" t="s">
        <v>161</v>
      </c>
      <c r="J5" s="411" t="s">
        <v>189</v>
      </c>
      <c r="K5" s="191"/>
      <c r="L5" s="386" t="s">
        <v>103</v>
      </c>
      <c r="M5" s="425"/>
      <c r="N5" s="425"/>
      <c r="O5" s="387"/>
      <c r="P5" s="387" t="s">
        <v>104</v>
      </c>
      <c r="Q5" s="1"/>
      <c r="R5" s="416" t="s">
        <v>109</v>
      </c>
      <c r="S5" s="1"/>
      <c r="T5" s="1"/>
    </row>
    <row r="6" spans="1:22" ht="26.25" customHeight="1" thickBot="1" x14ac:dyDescent="0.25">
      <c r="B6" s="430"/>
      <c r="C6" s="381"/>
      <c r="D6" s="382"/>
      <c r="E6" s="382"/>
      <c r="F6" s="420"/>
      <c r="G6" s="432"/>
      <c r="H6" s="433"/>
      <c r="I6" s="388"/>
      <c r="J6" s="412"/>
      <c r="K6" s="191"/>
      <c r="L6" s="388"/>
      <c r="M6" s="426"/>
      <c r="N6" s="426"/>
      <c r="O6" s="389"/>
      <c r="P6" s="389"/>
      <c r="Q6" s="1"/>
      <c r="R6" s="417"/>
      <c r="S6" s="1"/>
      <c r="T6" s="1"/>
    </row>
    <row r="7" spans="1:22" ht="12.6" customHeight="1" thickBot="1" x14ac:dyDescent="0.25">
      <c r="B7" s="400"/>
      <c r="C7" s="408" t="s">
        <v>1</v>
      </c>
      <c r="D7" s="409"/>
      <c r="E7" s="409"/>
      <c r="F7" s="409"/>
      <c r="G7" s="418"/>
      <c r="H7" s="204">
        <v>1</v>
      </c>
      <c r="I7" s="204">
        <v>2</v>
      </c>
      <c r="J7" s="5">
        <v>3</v>
      </c>
      <c r="K7" s="202"/>
      <c r="L7" s="390" t="s">
        <v>108</v>
      </c>
      <c r="M7" s="427"/>
      <c r="N7" s="427"/>
      <c r="O7" s="427"/>
      <c r="P7" s="320">
        <v>4</v>
      </c>
      <c r="Q7" s="1"/>
      <c r="R7" s="5" t="s">
        <v>172</v>
      </c>
      <c r="S7" s="1"/>
      <c r="T7" s="1"/>
    </row>
    <row r="8" spans="1:22" ht="13.15" customHeight="1" x14ac:dyDescent="0.2">
      <c r="B8" s="7">
        <v>1</v>
      </c>
      <c r="C8" s="131" t="s">
        <v>105</v>
      </c>
      <c r="D8" s="142"/>
      <c r="E8" s="142"/>
      <c r="F8" s="52"/>
      <c r="G8" s="176"/>
      <c r="H8" s="187">
        <f>SUM(H10:H19)</f>
        <v>0</v>
      </c>
      <c r="I8" s="187">
        <f>SUM(I10:I19)</f>
        <v>0</v>
      </c>
      <c r="J8" s="106">
        <f>SUM(J10:J19)</f>
        <v>0</v>
      </c>
      <c r="K8" s="319"/>
      <c r="L8" s="392" t="s">
        <v>170</v>
      </c>
      <c r="M8" s="393"/>
      <c r="N8" s="393"/>
      <c r="O8" s="394"/>
      <c r="P8" s="242"/>
      <c r="Q8" s="1"/>
      <c r="R8" s="95">
        <f>P8-I8</f>
        <v>0</v>
      </c>
      <c r="S8" s="1"/>
      <c r="T8" s="1"/>
    </row>
    <row r="9" spans="1:22" ht="13.15" customHeight="1" x14ac:dyDescent="0.2">
      <c r="B9" s="42">
        <f>B8+1</f>
        <v>2</v>
      </c>
      <c r="C9" s="206" t="s">
        <v>97</v>
      </c>
      <c r="D9" s="44"/>
      <c r="E9" s="27"/>
      <c r="F9" s="26"/>
      <c r="G9" s="171"/>
      <c r="H9" s="188"/>
      <c r="I9" s="165"/>
      <c r="J9" s="160"/>
      <c r="K9" s="126"/>
      <c r="L9" s="124"/>
      <c r="M9" s="126"/>
      <c r="N9" s="126"/>
      <c r="O9" s="119"/>
      <c r="P9" s="321"/>
      <c r="Q9" s="1"/>
      <c r="R9" s="161"/>
      <c r="S9" s="1"/>
      <c r="T9" s="1"/>
    </row>
    <row r="10" spans="1:22" ht="13.15" customHeight="1" x14ac:dyDescent="0.2">
      <c r="B10" s="42">
        <f t="shared" ref="B10:B18" si="0">B9+1</f>
        <v>3</v>
      </c>
      <c r="C10" s="138"/>
      <c r="D10" s="9" t="s">
        <v>136</v>
      </c>
      <c r="E10" s="27"/>
      <c r="F10" s="26"/>
      <c r="G10" s="177">
        <v>211</v>
      </c>
      <c r="H10" s="266"/>
      <c r="I10" s="266"/>
      <c r="J10" s="234"/>
      <c r="K10" s="128"/>
      <c r="L10" s="124"/>
      <c r="M10" s="126"/>
      <c r="N10" s="126"/>
      <c r="O10" s="119"/>
      <c r="P10" s="321"/>
      <c r="Q10" s="1"/>
      <c r="R10" s="161"/>
      <c r="S10" s="1"/>
      <c r="T10" s="1"/>
    </row>
    <row r="11" spans="1:22" ht="13.15" customHeight="1" x14ac:dyDescent="0.2">
      <c r="B11" s="42">
        <f t="shared" si="0"/>
        <v>4</v>
      </c>
      <c r="C11" s="27"/>
      <c r="D11" s="206" t="s">
        <v>137</v>
      </c>
      <c r="E11" s="9"/>
      <c r="F11" s="26"/>
      <c r="G11" s="178">
        <v>212</v>
      </c>
      <c r="H11" s="266"/>
      <c r="I11" s="266"/>
      <c r="J11" s="235"/>
      <c r="K11" s="336"/>
      <c r="L11" s="125"/>
      <c r="M11" s="127"/>
      <c r="N11" s="127"/>
      <c r="O11" s="123"/>
      <c r="P11" s="81"/>
      <c r="Q11" s="1"/>
      <c r="R11" s="161"/>
      <c r="S11" s="1"/>
      <c r="T11" s="1"/>
    </row>
    <row r="12" spans="1:22" ht="13.15" customHeight="1" x14ac:dyDescent="0.2">
      <c r="B12" s="42">
        <f t="shared" si="0"/>
        <v>5</v>
      </c>
      <c r="C12" s="27"/>
      <c r="D12" s="206" t="s">
        <v>138</v>
      </c>
      <c r="E12" s="27"/>
      <c r="F12" s="26"/>
      <c r="G12" s="179">
        <v>213</v>
      </c>
      <c r="H12" s="266"/>
      <c r="I12" s="266"/>
      <c r="J12" s="235"/>
      <c r="K12" s="128"/>
      <c r="L12" s="122"/>
      <c r="M12" s="117"/>
      <c r="N12" s="117"/>
      <c r="O12" s="120"/>
      <c r="P12" s="78"/>
      <c r="Q12" s="1"/>
      <c r="R12" s="160"/>
      <c r="S12" s="1"/>
      <c r="T12" s="1"/>
    </row>
    <row r="13" spans="1:22" ht="13.15" customHeight="1" x14ac:dyDescent="0.2">
      <c r="B13" s="42">
        <f t="shared" si="0"/>
        <v>6</v>
      </c>
      <c r="C13" s="9"/>
      <c r="D13" s="206" t="s">
        <v>139</v>
      </c>
      <c r="E13" s="9"/>
      <c r="F13" s="26"/>
      <c r="G13" s="178">
        <v>214</v>
      </c>
      <c r="H13" s="266"/>
      <c r="I13" s="266"/>
      <c r="J13" s="235"/>
      <c r="K13" s="128"/>
      <c r="L13" s="122"/>
      <c r="M13" s="117"/>
      <c r="N13" s="117"/>
      <c r="O13" s="120"/>
      <c r="P13" s="78"/>
      <c r="Q13" s="1"/>
      <c r="R13" s="162"/>
      <c r="S13" s="1"/>
      <c r="T13" s="1"/>
    </row>
    <row r="14" spans="1:22" ht="13.15" customHeight="1" x14ac:dyDescent="0.2">
      <c r="B14" s="42">
        <f t="shared" si="0"/>
        <v>7</v>
      </c>
      <c r="C14" s="31"/>
      <c r="D14" s="206" t="s">
        <v>140</v>
      </c>
      <c r="E14" s="31"/>
      <c r="F14" s="60"/>
      <c r="G14" s="178">
        <v>215</v>
      </c>
      <c r="H14" s="266"/>
      <c r="I14" s="236"/>
      <c r="J14" s="235"/>
      <c r="K14" s="128"/>
      <c r="L14" s="122"/>
      <c r="M14" s="117"/>
      <c r="N14" s="117"/>
      <c r="O14" s="120"/>
      <c r="P14" s="78"/>
      <c r="Q14" s="1"/>
      <c r="R14" s="155"/>
      <c r="S14" s="1"/>
      <c r="T14" s="1"/>
    </row>
    <row r="15" spans="1:22" ht="13.15" customHeight="1" x14ac:dyDescent="0.2">
      <c r="B15" s="42">
        <f t="shared" si="0"/>
        <v>8</v>
      </c>
      <c r="C15" s="31"/>
      <c r="D15" s="206" t="s">
        <v>141</v>
      </c>
      <c r="E15" s="31"/>
      <c r="F15" s="26"/>
      <c r="G15" s="178">
        <v>221</v>
      </c>
      <c r="H15" s="266"/>
      <c r="I15" s="266"/>
      <c r="J15" s="235"/>
      <c r="K15" s="128"/>
      <c r="L15" s="124"/>
      <c r="M15" s="126"/>
      <c r="N15" s="126"/>
      <c r="O15" s="119"/>
      <c r="P15" s="321"/>
      <c r="Q15" s="1"/>
      <c r="R15" s="160"/>
      <c r="S15" s="1"/>
      <c r="T15" s="1"/>
    </row>
    <row r="16" spans="1:22" ht="13.15" customHeight="1" x14ac:dyDescent="0.2">
      <c r="B16" s="42">
        <f t="shared" si="0"/>
        <v>9</v>
      </c>
      <c r="C16" s="31"/>
      <c r="D16" s="205" t="s">
        <v>142</v>
      </c>
      <c r="E16" s="31"/>
      <c r="F16" s="26"/>
      <c r="G16" s="178">
        <v>232</v>
      </c>
      <c r="H16" s="266"/>
      <c r="I16" s="266"/>
      <c r="J16" s="235"/>
      <c r="K16" s="128"/>
      <c r="L16" s="124"/>
      <c r="M16" s="126"/>
      <c r="N16" s="126"/>
      <c r="O16" s="119"/>
      <c r="P16" s="321"/>
      <c r="Q16" s="1"/>
      <c r="R16" s="160"/>
      <c r="S16" s="1"/>
      <c r="T16" s="1"/>
    </row>
    <row r="17" spans="2:20" ht="26.25" customHeight="1" x14ac:dyDescent="0.2">
      <c r="B17" s="175">
        <f t="shared" si="0"/>
        <v>10</v>
      </c>
      <c r="C17" s="31"/>
      <c r="D17" s="421" t="s">
        <v>177</v>
      </c>
      <c r="E17" s="421"/>
      <c r="F17" s="422"/>
      <c r="G17" s="180">
        <v>311</v>
      </c>
      <c r="H17" s="266"/>
      <c r="I17" s="266"/>
      <c r="J17" s="235"/>
      <c r="K17" s="128"/>
      <c r="L17" s="122"/>
      <c r="M17" s="117"/>
      <c r="N17" s="117"/>
      <c r="O17" s="119"/>
      <c r="P17" s="321"/>
      <c r="Q17" s="1"/>
      <c r="R17" s="160"/>
      <c r="S17" s="1"/>
      <c r="T17" s="1"/>
    </row>
    <row r="18" spans="2:20" ht="13.15" customHeight="1" x14ac:dyDescent="0.2">
      <c r="B18" s="42">
        <f t="shared" si="0"/>
        <v>11</v>
      </c>
      <c r="C18" s="27"/>
      <c r="D18" s="206" t="s">
        <v>143</v>
      </c>
      <c r="E18" s="27"/>
      <c r="F18" s="26"/>
      <c r="G18" s="178">
        <v>413</v>
      </c>
      <c r="H18" s="266"/>
      <c r="I18" s="237"/>
      <c r="J18" s="234"/>
      <c r="K18" s="128"/>
      <c r="L18" s="122"/>
      <c r="M18" s="117"/>
      <c r="N18" s="117"/>
      <c r="O18" s="120"/>
      <c r="P18" s="78"/>
      <c r="Q18" s="1"/>
      <c r="R18" s="162"/>
      <c r="S18" s="1"/>
      <c r="T18" s="1"/>
    </row>
    <row r="19" spans="2:20" ht="13.15" customHeight="1" x14ac:dyDescent="0.2">
      <c r="B19" s="42">
        <f>B18+1</f>
        <v>12</v>
      </c>
      <c r="C19" s="46"/>
      <c r="D19" s="373" t="s">
        <v>165</v>
      </c>
      <c r="E19" s="373"/>
      <c r="F19" s="374"/>
      <c r="G19" s="181"/>
      <c r="H19" s="238"/>
      <c r="I19" s="266"/>
      <c r="J19" s="239"/>
      <c r="K19" s="128"/>
      <c r="L19" s="122"/>
      <c r="M19" s="117"/>
      <c r="N19" s="117"/>
      <c r="O19" s="118"/>
      <c r="P19" s="130"/>
      <c r="Q19" s="1"/>
      <c r="R19" s="160"/>
      <c r="S19" s="1"/>
      <c r="T19" s="1"/>
    </row>
    <row r="20" spans="2:20" ht="13.15" customHeight="1" x14ac:dyDescent="0.2">
      <c r="B20" s="42"/>
      <c r="C20" s="363"/>
      <c r="D20" s="364"/>
      <c r="E20" s="364"/>
      <c r="F20" s="365"/>
      <c r="G20" s="200"/>
      <c r="H20" s="165"/>
      <c r="I20" s="165"/>
      <c r="J20" s="82"/>
      <c r="K20" s="128"/>
      <c r="L20" s="339"/>
      <c r="M20" s="128"/>
      <c r="N20" s="128"/>
      <c r="O20" s="121"/>
      <c r="P20" s="130"/>
      <c r="Q20" s="1"/>
      <c r="R20" s="160"/>
      <c r="S20" s="1"/>
      <c r="T20" s="1"/>
    </row>
    <row r="21" spans="2:20" ht="13.15" customHeight="1" x14ac:dyDescent="0.2">
      <c r="B21" s="169">
        <f>B19+1</f>
        <v>13</v>
      </c>
      <c r="C21" s="135" t="s">
        <v>106</v>
      </c>
      <c r="D21" s="9"/>
      <c r="E21" s="9"/>
      <c r="F21" s="136"/>
      <c r="G21" s="182"/>
      <c r="H21" s="189">
        <f>H24+H31+H32+H33+H46</f>
        <v>0</v>
      </c>
      <c r="I21" s="190">
        <f>I24+I31+I32+I33+I46</f>
        <v>0</v>
      </c>
      <c r="J21" s="105">
        <f>J24+J31+J32+J33+J46</f>
        <v>0</v>
      </c>
      <c r="K21" s="128"/>
      <c r="L21" s="395" t="s">
        <v>171</v>
      </c>
      <c r="M21" s="396"/>
      <c r="N21" s="396"/>
      <c r="O21" s="397"/>
      <c r="P21" s="158">
        <f>P24+P31+P32+P33</f>
        <v>0</v>
      </c>
      <c r="Q21" s="1"/>
      <c r="R21" s="83">
        <f>P21-I21</f>
        <v>0</v>
      </c>
      <c r="S21" s="1"/>
      <c r="T21" s="1"/>
    </row>
    <row r="22" spans="2:20" ht="13.15" customHeight="1" x14ac:dyDescent="0.2">
      <c r="B22" s="169">
        <v>14</v>
      </c>
      <c r="C22" s="206" t="s">
        <v>89</v>
      </c>
      <c r="D22" s="27"/>
      <c r="E22" s="27"/>
      <c r="F22" s="206"/>
      <c r="G22" s="200"/>
      <c r="H22" s="188"/>
      <c r="I22" s="165"/>
      <c r="J22" s="160"/>
      <c r="K22" s="128"/>
      <c r="L22" s="337" t="s">
        <v>89</v>
      </c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169">
        <v>15</v>
      </c>
      <c r="C23" s="205"/>
      <c r="D23" s="371" t="s">
        <v>167</v>
      </c>
      <c r="E23" s="371"/>
      <c r="F23" s="372"/>
      <c r="G23" s="200"/>
      <c r="H23" s="159">
        <f>H24+H31+H32+H33+H45</f>
        <v>0</v>
      </c>
      <c r="I23" s="159">
        <f>I24+I31+I32+I33+I45</f>
        <v>0</v>
      </c>
      <c r="J23" s="83">
        <f>J24+J31+J32+J33+J45</f>
        <v>0</v>
      </c>
      <c r="K23" s="128"/>
      <c r="L23" s="173"/>
      <c r="M23" s="27"/>
      <c r="N23" s="27"/>
      <c r="O23" s="137"/>
      <c r="P23" s="322"/>
      <c r="Q23" s="1"/>
      <c r="R23" s="160"/>
      <c r="S23" s="1"/>
      <c r="T23" s="1"/>
    </row>
    <row r="24" spans="2:20" ht="13.15" customHeight="1" x14ac:dyDescent="0.2">
      <c r="B24" s="169">
        <v>16</v>
      </c>
      <c r="C24" s="27"/>
      <c r="D24" s="373" t="s">
        <v>111</v>
      </c>
      <c r="E24" s="373"/>
      <c r="F24" s="374"/>
      <c r="G24" s="200"/>
      <c r="H24" s="159">
        <f>H25+H28</f>
        <v>0</v>
      </c>
      <c r="I24" s="159">
        <f>I25+I28</f>
        <v>0</v>
      </c>
      <c r="J24" s="83">
        <f>J25+J28</f>
        <v>0</v>
      </c>
      <c r="K24" s="128"/>
      <c r="L24" s="58"/>
      <c r="M24" s="172" t="s">
        <v>111</v>
      </c>
      <c r="N24" s="138"/>
      <c r="O24" s="62"/>
      <c r="P24" s="158">
        <f>P25+P28</f>
        <v>0</v>
      </c>
      <c r="Q24" s="1"/>
      <c r="R24" s="83">
        <f>P24-I24</f>
        <v>0</v>
      </c>
      <c r="S24" s="1"/>
      <c r="T24" s="1"/>
    </row>
    <row r="25" spans="2:20" ht="13.15" customHeight="1" x14ac:dyDescent="0.2">
      <c r="B25" s="42">
        <v>17</v>
      </c>
      <c r="C25" s="27"/>
      <c r="D25" s="27"/>
      <c r="E25" s="314" t="s">
        <v>97</v>
      </c>
      <c r="F25" s="26" t="s">
        <v>144</v>
      </c>
      <c r="G25" s="200">
        <v>501</v>
      </c>
      <c r="H25" s="329">
        <f>H26+H27</f>
        <v>0</v>
      </c>
      <c r="I25" s="329">
        <f t="shared" ref="I25:J25" si="1">I26+I27</f>
        <v>0</v>
      </c>
      <c r="J25" s="330">
        <f t="shared" si="1"/>
        <v>0</v>
      </c>
      <c r="K25" s="128"/>
      <c r="L25" s="30"/>
      <c r="M25" s="31"/>
      <c r="N25" s="318" t="s">
        <v>97</v>
      </c>
      <c r="O25" s="51" t="s">
        <v>160</v>
      </c>
      <c r="P25" s="323"/>
      <c r="Q25" s="1"/>
      <c r="R25" s="95">
        <f>P25-I25</f>
        <v>0</v>
      </c>
      <c r="S25" s="1"/>
      <c r="T25" s="1"/>
    </row>
    <row r="26" spans="2:20" ht="13.15" customHeight="1" x14ac:dyDescent="0.2">
      <c r="B26" s="169">
        <v>18</v>
      </c>
      <c r="C26" s="27"/>
      <c r="D26" s="27"/>
      <c r="E26" s="314"/>
      <c r="F26" s="26" t="s">
        <v>215</v>
      </c>
      <c r="G26" s="312">
        <v>5011</v>
      </c>
      <c r="H26" s="313"/>
      <c r="I26" s="313"/>
      <c r="J26" s="235"/>
      <c r="K26" s="128"/>
      <c r="L26" s="30"/>
      <c r="M26" s="31"/>
      <c r="N26" s="318"/>
      <c r="O26" s="51"/>
      <c r="P26" s="327"/>
      <c r="Q26" s="8"/>
      <c r="R26" s="82"/>
      <c r="S26" s="1"/>
      <c r="T26" s="1"/>
    </row>
    <row r="27" spans="2:20" ht="13.15" customHeight="1" x14ac:dyDescent="0.2">
      <c r="B27" s="42">
        <v>19</v>
      </c>
      <c r="C27" s="27"/>
      <c r="D27" s="27"/>
      <c r="E27" s="314"/>
      <c r="F27" s="26" t="s">
        <v>216</v>
      </c>
      <c r="G27" s="312">
        <v>5013</v>
      </c>
      <c r="H27" s="313"/>
      <c r="I27" s="313"/>
      <c r="J27" s="235"/>
      <c r="K27" s="128"/>
      <c r="L27" s="21"/>
      <c r="M27" s="27"/>
      <c r="N27" s="314"/>
      <c r="O27" s="36"/>
      <c r="P27" s="213"/>
      <c r="Q27" s="34"/>
      <c r="R27" s="328"/>
      <c r="S27" s="1"/>
      <c r="T27" s="1"/>
    </row>
    <row r="28" spans="2:20" ht="13.15" customHeight="1" x14ac:dyDescent="0.2">
      <c r="B28" s="169">
        <v>20</v>
      </c>
      <c r="C28" s="9"/>
      <c r="D28" s="9"/>
      <c r="E28" s="9"/>
      <c r="F28" s="133" t="s">
        <v>107</v>
      </c>
      <c r="G28" s="182">
        <v>502</v>
      </c>
      <c r="H28" s="189">
        <f>H29+H30</f>
        <v>0</v>
      </c>
      <c r="I28" s="189">
        <f>I29+I30</f>
        <v>0</v>
      </c>
      <c r="J28" s="95">
        <f>J29+J30</f>
        <v>0</v>
      </c>
      <c r="K28" s="128"/>
      <c r="L28" s="29"/>
      <c r="M28" s="9"/>
      <c r="N28" s="9"/>
      <c r="O28" s="134" t="s">
        <v>107</v>
      </c>
      <c r="P28" s="324"/>
      <c r="Q28" s="1"/>
      <c r="R28" s="105">
        <f>P28-I28</f>
        <v>0</v>
      </c>
      <c r="S28" s="1"/>
      <c r="T28" s="1"/>
    </row>
    <row r="29" spans="2:20" ht="13.15" customHeight="1" x14ac:dyDescent="0.2">
      <c r="B29" s="42">
        <v>21</v>
      </c>
      <c r="C29" s="27"/>
      <c r="D29" s="27"/>
      <c r="E29" s="27"/>
      <c r="F29" s="206" t="s">
        <v>127</v>
      </c>
      <c r="G29" s="200">
        <v>5021</v>
      </c>
      <c r="H29" s="233"/>
      <c r="I29" s="233"/>
      <c r="J29" s="235"/>
      <c r="K29" s="128"/>
      <c r="L29" s="21"/>
      <c r="M29" s="27"/>
      <c r="N29" s="27"/>
      <c r="O29" s="137"/>
      <c r="P29" s="78"/>
      <c r="Q29" s="1"/>
      <c r="R29" s="160"/>
      <c r="S29" s="1"/>
      <c r="T29" s="1"/>
    </row>
    <row r="30" spans="2:20" ht="13.15" customHeight="1" x14ac:dyDescent="0.2">
      <c r="B30" s="169">
        <v>22</v>
      </c>
      <c r="C30" s="9"/>
      <c r="D30" s="9"/>
      <c r="E30" s="46"/>
      <c r="F30" s="133" t="s">
        <v>112</v>
      </c>
      <c r="G30" s="144">
        <v>5024</v>
      </c>
      <c r="H30" s="233"/>
      <c r="I30" s="238"/>
      <c r="J30" s="240"/>
      <c r="K30" s="128"/>
      <c r="L30" s="29"/>
      <c r="M30" s="9"/>
      <c r="N30" s="46"/>
      <c r="O30" s="134"/>
      <c r="P30" s="130"/>
      <c r="Q30" s="1"/>
      <c r="R30" s="160"/>
      <c r="S30" s="1"/>
      <c r="T30" s="1"/>
    </row>
    <row r="31" spans="2:20" ht="13.15" customHeight="1" x14ac:dyDescent="0.2">
      <c r="B31" s="42">
        <v>23</v>
      </c>
      <c r="C31" s="27"/>
      <c r="D31" s="373" t="s">
        <v>145</v>
      </c>
      <c r="E31" s="373"/>
      <c r="F31" s="374"/>
      <c r="G31" s="146">
        <v>503</v>
      </c>
      <c r="H31" s="233"/>
      <c r="I31" s="233"/>
      <c r="J31" s="235"/>
      <c r="K31" s="128"/>
      <c r="L31" s="21"/>
      <c r="M31" s="316" t="s">
        <v>113</v>
      </c>
      <c r="N31" s="138"/>
      <c r="O31" s="36"/>
      <c r="P31" s="325"/>
      <c r="Q31" s="1"/>
      <c r="R31" s="83">
        <f>P31-I31</f>
        <v>0</v>
      </c>
      <c r="S31" s="1"/>
      <c r="T31" s="1"/>
    </row>
    <row r="32" spans="2:20" ht="13.15" customHeight="1" x14ac:dyDescent="0.2">
      <c r="B32" s="169">
        <v>24</v>
      </c>
      <c r="C32" s="27"/>
      <c r="D32" s="373" t="s">
        <v>169</v>
      </c>
      <c r="E32" s="373"/>
      <c r="F32" s="374"/>
      <c r="G32" s="171">
        <v>534</v>
      </c>
      <c r="H32" s="233"/>
      <c r="I32" s="233"/>
      <c r="J32" s="235"/>
      <c r="K32" s="128"/>
      <c r="L32" s="21"/>
      <c r="M32" s="315" t="s">
        <v>99</v>
      </c>
      <c r="N32" s="314"/>
      <c r="O32" s="36"/>
      <c r="P32" s="325"/>
      <c r="Q32" s="1"/>
      <c r="R32" s="83">
        <f>P32-I32</f>
        <v>0</v>
      </c>
      <c r="S32" s="1"/>
      <c r="T32" s="1"/>
    </row>
    <row r="33" spans="1:20" ht="13.15" customHeight="1" thickBot="1" x14ac:dyDescent="0.25">
      <c r="B33" s="42">
        <v>25</v>
      </c>
      <c r="C33" s="27"/>
      <c r="D33" s="373" t="s">
        <v>166</v>
      </c>
      <c r="E33" s="373"/>
      <c r="F33" s="374"/>
      <c r="G33" s="174"/>
      <c r="H33" s="159">
        <f>SUM(H34:H44)</f>
        <v>0</v>
      </c>
      <c r="I33" s="159">
        <f>SUM(I34:I44)</f>
        <v>0</v>
      </c>
      <c r="J33" s="83">
        <f>SUM(J34:J44)</f>
        <v>0</v>
      </c>
      <c r="K33" s="128"/>
      <c r="L33" s="23"/>
      <c r="M33" s="140" t="s">
        <v>181</v>
      </c>
      <c r="N33" s="317"/>
      <c r="O33" s="38"/>
      <c r="P33" s="326"/>
      <c r="Q33" s="1"/>
      <c r="R33" s="163">
        <f>P33-I33</f>
        <v>0</v>
      </c>
      <c r="S33" s="1"/>
      <c r="T33" s="1"/>
    </row>
    <row r="34" spans="1:20" ht="13.15" customHeight="1" x14ac:dyDescent="0.2">
      <c r="B34" s="169">
        <v>26</v>
      </c>
      <c r="C34" s="46"/>
      <c r="D34" s="46"/>
      <c r="E34" s="205" t="s">
        <v>97</v>
      </c>
      <c r="F34" s="206" t="s">
        <v>146</v>
      </c>
      <c r="G34" s="146">
        <v>513</v>
      </c>
      <c r="H34" s="233"/>
      <c r="I34" s="233"/>
      <c r="J34" s="235"/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v>27</v>
      </c>
      <c r="C35" s="9"/>
      <c r="D35" s="9"/>
      <c r="E35" s="9"/>
      <c r="F35" s="206" t="s">
        <v>147</v>
      </c>
      <c r="G35" s="183">
        <v>514</v>
      </c>
      <c r="H35" s="233"/>
      <c r="I35" s="233"/>
      <c r="J35" s="235"/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x14ac:dyDescent="0.2">
      <c r="B36" s="169">
        <v>28</v>
      </c>
      <c r="C36" s="31"/>
      <c r="D36" s="31"/>
      <c r="E36" s="31"/>
      <c r="F36" s="206" t="s">
        <v>148</v>
      </c>
      <c r="G36" s="183">
        <v>515</v>
      </c>
      <c r="H36" s="233"/>
      <c r="I36" s="233"/>
      <c r="J36" s="235"/>
      <c r="K36" s="128"/>
      <c r="L36" s="128"/>
      <c r="M36" s="128"/>
      <c r="N36" s="128"/>
      <c r="O36" s="128"/>
      <c r="P36" s="129"/>
      <c r="Q36" s="1"/>
      <c r="R36" s="1"/>
      <c r="S36" s="1"/>
      <c r="T36" s="1"/>
    </row>
    <row r="37" spans="1:20" ht="13.15" customHeight="1" thickBot="1" x14ac:dyDescent="0.25">
      <c r="B37" s="42">
        <v>29</v>
      </c>
      <c r="C37" s="27"/>
      <c r="D37" s="27"/>
      <c r="E37" s="27"/>
      <c r="F37" s="206" t="s">
        <v>149</v>
      </c>
      <c r="G37" s="184">
        <v>516</v>
      </c>
      <c r="H37" s="233"/>
      <c r="I37" s="233"/>
      <c r="J37" s="235"/>
      <c r="K37" s="128"/>
      <c r="L37" s="128"/>
      <c r="M37" s="128"/>
      <c r="N37" s="128"/>
      <c r="O37" s="128"/>
      <c r="P37" s="129"/>
      <c r="Q37" s="1"/>
      <c r="R37" s="207"/>
      <c r="S37" s="1"/>
      <c r="T37" s="1"/>
    </row>
    <row r="38" spans="1:20" ht="13.15" customHeight="1" x14ac:dyDescent="0.2">
      <c r="B38" s="169">
        <v>30</v>
      </c>
      <c r="C38" s="27"/>
      <c r="D38" s="27"/>
      <c r="E38" s="27"/>
      <c r="F38" s="206" t="s">
        <v>150</v>
      </c>
      <c r="G38" s="185">
        <v>517</v>
      </c>
      <c r="H38" s="233"/>
      <c r="I38" s="233"/>
      <c r="J38" s="235"/>
      <c r="K38" s="128"/>
      <c r="L38" s="378" t="s">
        <v>0</v>
      </c>
      <c r="M38" s="379"/>
      <c r="N38" s="379"/>
      <c r="O38" s="380"/>
      <c r="P38" s="384" t="s">
        <v>52</v>
      </c>
      <c r="Q38" s="386" t="s">
        <v>48</v>
      </c>
      <c r="R38" s="387"/>
    </row>
    <row r="39" spans="1:20" ht="13.15" customHeight="1" thickBot="1" x14ac:dyDescent="0.25">
      <c r="B39" s="42">
        <v>31</v>
      </c>
      <c r="C39" s="46"/>
      <c r="D39" s="46"/>
      <c r="E39" s="46"/>
      <c r="F39" s="206" t="s">
        <v>151</v>
      </c>
      <c r="G39" s="183">
        <v>518</v>
      </c>
      <c r="H39" s="238"/>
      <c r="I39" s="238"/>
      <c r="J39" s="240"/>
      <c r="K39" s="128"/>
      <c r="L39" s="381"/>
      <c r="M39" s="382"/>
      <c r="N39" s="382"/>
      <c r="O39" s="383"/>
      <c r="P39" s="385"/>
      <c r="Q39" s="388"/>
      <c r="R39" s="389"/>
    </row>
    <row r="40" spans="1:20" ht="24.75" customHeight="1" thickBot="1" x14ac:dyDescent="0.25">
      <c r="B40" s="169">
        <v>32</v>
      </c>
      <c r="C40" s="46"/>
      <c r="D40" s="46"/>
      <c r="E40" s="46"/>
      <c r="F40" s="203" t="s">
        <v>159</v>
      </c>
      <c r="G40" s="183">
        <v>519</v>
      </c>
      <c r="H40" s="236"/>
      <c r="I40" s="236"/>
      <c r="J40" s="239"/>
      <c r="K40" s="128"/>
      <c r="L40" s="408" t="s">
        <v>110</v>
      </c>
      <c r="M40" s="409"/>
      <c r="N40" s="409"/>
      <c r="O40" s="409"/>
      <c r="P40" s="5">
        <v>1</v>
      </c>
      <c r="Q40" s="390">
        <v>2</v>
      </c>
      <c r="R40" s="391"/>
    </row>
    <row r="41" spans="1:20" ht="12.75" customHeight="1" x14ac:dyDescent="0.2">
      <c r="A41" s="11"/>
      <c r="B41" s="42">
        <v>33</v>
      </c>
      <c r="C41" s="27"/>
      <c r="D41" s="27"/>
      <c r="E41" s="27"/>
      <c r="F41" s="203" t="s">
        <v>152</v>
      </c>
      <c r="G41" s="178">
        <v>536</v>
      </c>
      <c r="H41" s="233"/>
      <c r="I41" s="233"/>
      <c r="J41" s="235"/>
      <c r="K41" s="13"/>
      <c r="L41" s="22" t="s">
        <v>20</v>
      </c>
      <c r="M41" s="142"/>
      <c r="N41" s="142"/>
      <c r="O41" s="20"/>
      <c r="P41" s="243">
        <v>0</v>
      </c>
      <c r="Q41" s="436">
        <v>0</v>
      </c>
      <c r="R41" s="437"/>
    </row>
    <row r="42" spans="1:20" ht="13.15" customHeight="1" x14ac:dyDescent="0.2">
      <c r="A42" s="11"/>
      <c r="B42" s="169">
        <v>34</v>
      </c>
      <c r="C42" s="27"/>
      <c r="D42" s="27"/>
      <c r="E42" s="27"/>
      <c r="F42" s="206" t="s">
        <v>153</v>
      </c>
      <c r="G42" s="179">
        <v>541</v>
      </c>
      <c r="H42" s="233"/>
      <c r="I42" s="233"/>
      <c r="J42" s="235"/>
      <c r="K42" s="9"/>
      <c r="L42" s="401" t="s">
        <v>173</v>
      </c>
      <c r="M42" s="402"/>
      <c r="N42" s="402"/>
      <c r="O42" s="403"/>
      <c r="P42" s="244"/>
      <c r="Q42" s="245">
        <f>Q40-P40</f>
        <v>1</v>
      </c>
      <c r="R42" s="246"/>
    </row>
    <row r="43" spans="1:20" ht="13.15" customHeight="1" thickBot="1" x14ac:dyDescent="0.25">
      <c r="A43" s="11"/>
      <c r="B43" s="42">
        <v>35</v>
      </c>
      <c r="C43" s="27"/>
      <c r="D43" s="27"/>
      <c r="E43" s="27"/>
      <c r="F43" s="206" t="s">
        <v>154</v>
      </c>
      <c r="G43" s="178">
        <v>542</v>
      </c>
      <c r="H43" s="233"/>
      <c r="I43" s="233"/>
      <c r="J43" s="235"/>
      <c r="K43" s="9"/>
      <c r="L43" s="404" t="s">
        <v>174</v>
      </c>
      <c r="M43" s="405"/>
      <c r="N43" s="405"/>
      <c r="O43" s="406"/>
      <c r="P43" s="212" t="s">
        <v>126</v>
      </c>
      <c r="Q43" s="376">
        <f>Q41-P41</f>
        <v>0</v>
      </c>
      <c r="R43" s="377"/>
    </row>
    <row r="44" spans="1:20" ht="13.15" customHeight="1" x14ac:dyDescent="0.2">
      <c r="A44" s="11"/>
      <c r="B44" s="169">
        <v>36</v>
      </c>
      <c r="C44" s="27"/>
      <c r="D44" s="27"/>
      <c r="E44" s="27"/>
      <c r="F44" s="206" t="s">
        <v>155</v>
      </c>
      <c r="G44" s="178">
        <v>549</v>
      </c>
      <c r="H44" s="233"/>
      <c r="I44" s="233"/>
      <c r="J44" s="235"/>
      <c r="K44" s="9"/>
      <c r="L44" s="9"/>
      <c r="M44" s="138"/>
      <c r="N44" s="9"/>
      <c r="O44" s="9"/>
      <c r="P44" s="96"/>
      <c r="Q44" s="96"/>
      <c r="R44" s="96"/>
    </row>
    <row r="45" spans="1:20" ht="13.15" customHeight="1" x14ac:dyDescent="0.2">
      <c r="A45" s="11"/>
      <c r="B45" s="42">
        <v>37</v>
      </c>
      <c r="C45" s="27"/>
      <c r="D45" s="402" t="s">
        <v>175</v>
      </c>
      <c r="E45" s="402"/>
      <c r="F45" s="428"/>
      <c r="G45" s="178"/>
      <c r="H45" s="233"/>
      <c r="I45" s="233"/>
      <c r="J45" s="235"/>
      <c r="K45" s="9"/>
      <c r="L45" s="9"/>
      <c r="M45" s="138"/>
      <c r="N45" s="9"/>
      <c r="O45" s="9"/>
      <c r="P45" s="96"/>
      <c r="Q45" s="96"/>
      <c r="R45" s="96"/>
    </row>
    <row r="46" spans="1:20" ht="13.15" customHeight="1" x14ac:dyDescent="0.2">
      <c r="A46" s="11"/>
      <c r="B46" s="169">
        <v>38</v>
      </c>
      <c r="C46" s="27"/>
      <c r="D46" s="147" t="s">
        <v>114</v>
      </c>
      <c r="E46" s="9"/>
      <c r="F46" s="206"/>
      <c r="G46" s="171"/>
      <c r="H46" s="159">
        <f>H47+H48+H49+H50</f>
        <v>0</v>
      </c>
      <c r="I46" s="159">
        <f>I47+I48+I49+I50</f>
        <v>0</v>
      </c>
      <c r="J46" s="83">
        <f>J47+J48+J49+J50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v>39</v>
      </c>
      <c r="C47" s="27"/>
      <c r="D47" s="27"/>
      <c r="E47" s="373" t="s">
        <v>156</v>
      </c>
      <c r="F47" s="374"/>
      <c r="G47" s="177">
        <v>611</v>
      </c>
      <c r="H47" s="238"/>
      <c r="I47" s="238"/>
      <c r="J47" s="240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169">
        <v>40</v>
      </c>
      <c r="C48" s="27"/>
      <c r="D48" s="27"/>
      <c r="E48" s="373" t="s">
        <v>157</v>
      </c>
      <c r="F48" s="374"/>
      <c r="G48" s="200">
        <v>612</v>
      </c>
      <c r="H48" s="233"/>
      <c r="I48" s="233"/>
      <c r="J48" s="235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v>41</v>
      </c>
      <c r="C49" s="27"/>
      <c r="D49" s="27"/>
      <c r="E49" s="373" t="s">
        <v>158</v>
      </c>
      <c r="F49" s="374"/>
      <c r="G49" s="200">
        <v>613</v>
      </c>
      <c r="H49" s="233"/>
      <c r="I49" s="233"/>
      <c r="J49" s="235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3.15" customHeight="1" thickBot="1" x14ac:dyDescent="0.25">
      <c r="A50" s="11"/>
      <c r="B50" s="335">
        <v>42</v>
      </c>
      <c r="C50" s="145"/>
      <c r="D50" s="145"/>
      <c r="E50" s="438" t="s">
        <v>176</v>
      </c>
      <c r="F50" s="439"/>
      <c r="G50" s="186"/>
      <c r="H50" s="241"/>
      <c r="I50" s="241"/>
      <c r="J50" s="225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4" t="s">
        <v>2</v>
      </c>
      <c r="D51" s="9"/>
      <c r="E51" s="9"/>
      <c r="F51" s="138"/>
      <c r="G51" s="194"/>
      <c r="H51" s="25"/>
      <c r="I51" s="25"/>
      <c r="J51" s="25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93" t="s">
        <v>190</v>
      </c>
      <c r="C52" s="153"/>
      <c r="D52" s="9"/>
      <c r="E52" s="9"/>
      <c r="F52" s="138"/>
      <c r="G52" s="201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9" t="s">
        <v>119</v>
      </c>
      <c r="D53" s="9"/>
      <c r="E53" s="9"/>
      <c r="F53" s="138"/>
      <c r="G53" s="201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spans="1:20" ht="12.95" customHeight="1" x14ac:dyDescent="0.2">
      <c r="A54" s="11"/>
      <c r="B54" s="413" t="s">
        <v>182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1"/>
      <c r="T54" s="1"/>
    </row>
    <row r="55" spans="1:20" ht="12.95" customHeight="1" x14ac:dyDescent="0.2">
      <c r="A55" s="11"/>
      <c r="B55" s="13" t="s">
        <v>118</v>
      </c>
      <c r="D55" s="9"/>
      <c r="E55" s="9"/>
      <c r="F55" s="138"/>
      <c r="G55" s="201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45" t="s">
        <v>122</v>
      </c>
      <c r="D56" s="9"/>
      <c r="E56" s="9"/>
      <c r="F56" s="138"/>
      <c r="G56" s="201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13"/>
      <c r="C57" s="72" t="s">
        <v>120</v>
      </c>
      <c r="D57" s="9"/>
      <c r="E57" s="9"/>
      <c r="F57" s="138"/>
      <c r="G57" s="201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121</v>
      </c>
      <c r="D58" s="9"/>
      <c r="E58" s="9"/>
      <c r="F58" s="138"/>
      <c r="G58" s="201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15</v>
      </c>
      <c r="C59" s="8" t="s">
        <v>123</v>
      </c>
      <c r="D59" s="9"/>
      <c r="E59" s="9"/>
      <c r="F59" s="138"/>
      <c r="G59" s="201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13" t="s">
        <v>192</v>
      </c>
      <c r="C60" s="8"/>
      <c r="D60" s="9"/>
      <c r="E60" s="9"/>
      <c r="F60" s="138"/>
      <c r="G60" s="201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A61" s="11"/>
      <c r="B61" s="9"/>
      <c r="C61" s="9"/>
      <c r="D61" s="9"/>
      <c r="E61" s="9"/>
      <c r="F61" s="138"/>
      <c r="G61" s="201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ht="12.95" customHeight="1" x14ac:dyDescent="0.2">
      <c r="B62" s="9" t="s">
        <v>3</v>
      </c>
      <c r="C62" s="1"/>
      <c r="D62" s="1"/>
      <c r="E62" s="1"/>
      <c r="F62" s="247"/>
      <c r="G62" s="9"/>
      <c r="H62" s="9" t="s">
        <v>4</v>
      </c>
      <c r="I62" s="248"/>
      <c r="J62" s="249"/>
      <c r="K62" s="1"/>
      <c r="L62" s="1"/>
      <c r="M62" s="1"/>
      <c r="N62" s="1"/>
      <c r="O62" s="1" t="s">
        <v>5</v>
      </c>
      <c r="P62" s="250"/>
      <c r="Q62" s="1"/>
      <c r="R62" s="1"/>
      <c r="S62" s="1"/>
      <c r="T62" s="1"/>
    </row>
    <row r="63" spans="1:20" ht="12.95" customHeight="1" x14ac:dyDescent="0.2">
      <c r="B63" s="9" t="s">
        <v>6</v>
      </c>
      <c r="C63" s="1"/>
      <c r="D63" s="1"/>
      <c r="E63" s="1"/>
      <c r="F63" s="247"/>
      <c r="G63" s="9"/>
      <c r="H63" s="9" t="s">
        <v>6</v>
      </c>
      <c r="I63" s="248"/>
      <c r="J63" s="249"/>
      <c r="K63" s="208"/>
      <c r="L63" s="208"/>
      <c r="M63" s="208"/>
      <c r="N63" s="208"/>
      <c r="O63" s="208"/>
      <c r="P63" s="1"/>
      <c r="Q63" s="1"/>
      <c r="R63" s="1"/>
      <c r="S63" s="1"/>
      <c r="T63" s="1"/>
    </row>
    <row r="64" spans="1:20" ht="12.6" customHeight="1" x14ac:dyDescent="0.2">
      <c r="B64" s="9"/>
      <c r="C64" s="1"/>
      <c r="D64" s="1"/>
      <c r="E64" s="1"/>
      <c r="F64" s="1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6" customHeight="1" x14ac:dyDescent="0.2">
      <c r="B65" s="9"/>
      <c r="C65" s="1"/>
      <c r="D65" s="1"/>
      <c r="E65" s="1"/>
      <c r="F65" s="9"/>
      <c r="G65" s="9"/>
      <c r="H65" s="201"/>
      <c r="I65" s="201"/>
      <c r="J65" s="201"/>
      <c r="K65" s="9"/>
      <c r="L65" s="9"/>
      <c r="M65" s="9"/>
      <c r="N65" s="9"/>
      <c r="O65" s="9"/>
      <c r="P65" s="1"/>
      <c r="Q65" s="1"/>
      <c r="R65" s="1"/>
      <c r="S65" s="1"/>
      <c r="T65" s="1"/>
    </row>
    <row r="66" spans="2:20" ht="12" customHeight="1" x14ac:dyDescent="0.2">
      <c r="B66" s="9"/>
      <c r="C66" s="1"/>
      <c r="D66" s="1"/>
      <c r="E66" s="72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1"/>
      <c r="Q66" s="1"/>
      <c r="R66" s="1"/>
      <c r="S66" s="1"/>
      <c r="T66" s="1"/>
    </row>
    <row r="67" spans="2:20" ht="12" customHeight="1" x14ac:dyDescent="0.2">
      <c r="K67" s="11"/>
      <c r="L67" s="11"/>
      <c r="M67" s="11"/>
      <c r="N67" s="11"/>
      <c r="O67" s="11"/>
    </row>
    <row r="68" spans="2:20" ht="12" customHeight="1" x14ac:dyDescent="0.2">
      <c r="K68" s="11"/>
      <c r="L68" s="11"/>
      <c r="M68" s="11"/>
      <c r="N68" s="11"/>
      <c r="O68" s="11"/>
    </row>
    <row r="69" spans="2:20" ht="12" customHeight="1" x14ac:dyDescent="0.2">
      <c r="E69" s="13"/>
      <c r="F69" s="8"/>
      <c r="K69" s="11"/>
      <c r="L69" s="11"/>
      <c r="M69" s="11"/>
      <c r="N69" s="11"/>
      <c r="O69" s="11"/>
    </row>
    <row r="70" spans="2:20" ht="12" customHeight="1" x14ac:dyDescent="0.2">
      <c r="F70" s="11"/>
      <c r="K70" s="11"/>
      <c r="L70" s="11"/>
      <c r="M70" s="11"/>
      <c r="N70" s="11"/>
      <c r="O70" s="11"/>
    </row>
    <row r="71" spans="2:20" ht="12" customHeight="1" x14ac:dyDescent="0.2">
      <c r="F71" s="11"/>
      <c r="K71" s="11"/>
      <c r="L71" s="11"/>
      <c r="M71" s="11"/>
      <c r="N71" s="11"/>
      <c r="O71" s="11"/>
    </row>
  </sheetData>
  <sheetProtection algorithmName="SHA-512" hashValue="/J0qhaUAXb4CAqwS8XIamQELE+4wryPzLvNEx9B3UooRTjuZ+t9Aw+DxwOqx7zUPhgqpQ1bMSgVvjVxnRkZEUA==" saltValue="opDo7pd0GCaaaJy/7QF4ag==" spinCount="100000" sheet="1" objects="1" scenarios="1" insertRows="0"/>
  <protectedRanges>
    <protectedRange sqref="H40:J40" name="Oblast4"/>
    <protectedRange sqref="M32:N33 D32:E33 E34:F34 G32:G35 F35" name="Oblast1"/>
    <protectedRange sqref="K34:O36 K32:K33" name="Oblast2"/>
    <protectedRange sqref="B63:P63 B62:N62 P62" name="Oblast3"/>
  </protectedRanges>
  <mergeCells count="41">
    <mergeCell ref="B54:R54"/>
    <mergeCell ref="Q38:R39"/>
    <mergeCell ref="L40:O40"/>
    <mergeCell ref="Q40:R40"/>
    <mergeCell ref="Q41:R41"/>
    <mergeCell ref="L42:O42"/>
    <mergeCell ref="L43:O43"/>
    <mergeCell ref="Q43:R43"/>
    <mergeCell ref="P38:P39"/>
    <mergeCell ref="D45:F45"/>
    <mergeCell ref="E47:F47"/>
    <mergeCell ref="E48:F48"/>
    <mergeCell ref="E49:F49"/>
    <mergeCell ref="E50:F50"/>
    <mergeCell ref="D24:F24"/>
    <mergeCell ref="D31:F31"/>
    <mergeCell ref="D32:F32"/>
    <mergeCell ref="D33:F33"/>
    <mergeCell ref="L38:O39"/>
    <mergeCell ref="D23:F23"/>
    <mergeCell ref="J5:J6"/>
    <mergeCell ref="L5:O6"/>
    <mergeCell ref="P5:P6"/>
    <mergeCell ref="R5:R6"/>
    <mergeCell ref="C7:G7"/>
    <mergeCell ref="L7:O7"/>
    <mergeCell ref="L8:O8"/>
    <mergeCell ref="D17:F17"/>
    <mergeCell ref="D19:F19"/>
    <mergeCell ref="C20:F20"/>
    <mergeCell ref="L21:O21"/>
    <mergeCell ref="A1:Q1"/>
    <mergeCell ref="B2:F2"/>
    <mergeCell ref="B3:F3"/>
    <mergeCell ref="G3:I3"/>
    <mergeCell ref="J3:J4"/>
    <mergeCell ref="B5:B7"/>
    <mergeCell ref="C5:F6"/>
    <mergeCell ref="G5:G6"/>
    <mergeCell ref="H5:H6"/>
    <mergeCell ref="I5:I6"/>
  </mergeCells>
  <printOptions horizontalCentered="1"/>
  <pageMargins left="0.23622047244094491" right="0.23622047244094491" top="0.35433070866141736" bottom="0.35433070866141736" header="0" footer="0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topLeftCell="A16" zoomScaleNormal="100" workbookViewId="0">
      <selection activeCell="P25" sqref="P25"/>
    </sheetView>
  </sheetViews>
  <sheetFormatPr defaultRowHeight="12.75" x14ac:dyDescent="0.2"/>
  <cols>
    <col min="1" max="1" width="0.5703125" customWidth="1"/>
    <col min="2" max="2" width="3" style="11" customWidth="1"/>
    <col min="3" max="3" width="1.140625" customWidth="1"/>
    <col min="4" max="4" width="0.85546875" customWidth="1"/>
    <col min="5" max="5" width="5" customWidth="1"/>
    <col min="6" max="6" width="45" customWidth="1"/>
    <col min="7" max="7" width="9.140625" style="11" customWidth="1"/>
    <col min="8" max="9" width="18.7109375" style="11" customWidth="1"/>
    <col min="10" max="10" width="21" style="1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184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99"/>
      <c r="H2" s="164"/>
      <c r="I2" s="164"/>
      <c r="J2" s="9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x14ac:dyDescent="0.25">
      <c r="B3" s="407" t="s">
        <v>163</v>
      </c>
      <c r="C3" s="407"/>
      <c r="D3" s="407"/>
      <c r="E3" s="407"/>
      <c r="F3" s="407"/>
      <c r="G3" s="353"/>
      <c r="H3" s="353"/>
      <c r="I3" s="353"/>
      <c r="J3" s="434"/>
      <c r="K3" s="141"/>
      <c r="L3" s="141"/>
      <c r="M3" s="141"/>
      <c r="N3" s="141"/>
      <c r="O3" s="141"/>
      <c r="P3" s="230" t="s">
        <v>203</v>
      </c>
      <c r="Q3" s="1"/>
      <c r="S3" s="1"/>
      <c r="T3" s="1"/>
    </row>
    <row r="4" spans="1:22" ht="3.75" customHeight="1" thickBot="1" x14ac:dyDescent="0.25">
      <c r="B4" s="47"/>
      <c r="C4" s="1"/>
      <c r="D4" s="1"/>
      <c r="E4" s="1"/>
      <c r="F4" s="9"/>
      <c r="G4" s="9"/>
      <c r="H4" s="9"/>
      <c r="I4" s="9"/>
      <c r="J4" s="435"/>
      <c r="K4" s="9"/>
      <c r="L4" s="9"/>
      <c r="M4" s="9"/>
      <c r="N4" s="9"/>
      <c r="O4" s="9"/>
      <c r="P4" s="229"/>
      <c r="Q4" s="1"/>
      <c r="S4" s="1"/>
      <c r="T4" s="1"/>
    </row>
    <row r="5" spans="1:22" ht="26.25" customHeight="1" x14ac:dyDescent="0.2">
      <c r="B5" s="429" t="s">
        <v>10</v>
      </c>
      <c r="C5" s="378" t="s">
        <v>103</v>
      </c>
      <c r="D5" s="379"/>
      <c r="E5" s="379"/>
      <c r="F5" s="419"/>
      <c r="G5" s="431" t="s">
        <v>164</v>
      </c>
      <c r="H5" s="386" t="s">
        <v>52</v>
      </c>
      <c r="I5" s="386" t="s">
        <v>161</v>
      </c>
      <c r="J5" s="411" t="s">
        <v>189</v>
      </c>
      <c r="K5" s="191"/>
      <c r="L5" s="386" t="s">
        <v>103</v>
      </c>
      <c r="M5" s="425"/>
      <c r="N5" s="425"/>
      <c r="O5" s="387"/>
      <c r="P5" s="387" t="s">
        <v>104</v>
      </c>
      <c r="Q5" s="1"/>
      <c r="R5" s="416" t="s">
        <v>109</v>
      </c>
      <c r="S5" s="1"/>
      <c r="T5" s="1"/>
    </row>
    <row r="6" spans="1:22" ht="26.25" customHeight="1" thickBot="1" x14ac:dyDescent="0.25">
      <c r="B6" s="430"/>
      <c r="C6" s="381"/>
      <c r="D6" s="382"/>
      <c r="E6" s="382"/>
      <c r="F6" s="420"/>
      <c r="G6" s="432"/>
      <c r="H6" s="433"/>
      <c r="I6" s="388"/>
      <c r="J6" s="412"/>
      <c r="K6" s="191"/>
      <c r="L6" s="388"/>
      <c r="M6" s="426"/>
      <c r="N6" s="426"/>
      <c r="O6" s="389"/>
      <c r="P6" s="389"/>
      <c r="Q6" s="1"/>
      <c r="R6" s="417"/>
      <c r="S6" s="1"/>
      <c r="T6" s="1"/>
    </row>
    <row r="7" spans="1:22" ht="12.6" customHeight="1" thickBot="1" x14ac:dyDescent="0.25">
      <c r="B7" s="400"/>
      <c r="C7" s="408" t="s">
        <v>1</v>
      </c>
      <c r="D7" s="409"/>
      <c r="E7" s="409"/>
      <c r="F7" s="409"/>
      <c r="G7" s="418"/>
      <c r="H7" s="204">
        <v>1</v>
      </c>
      <c r="I7" s="204">
        <v>2</v>
      </c>
      <c r="J7" s="5">
        <v>3</v>
      </c>
      <c r="K7" s="202"/>
      <c r="L7" s="390" t="s">
        <v>108</v>
      </c>
      <c r="M7" s="427"/>
      <c r="N7" s="427"/>
      <c r="O7" s="427"/>
      <c r="P7" s="320">
        <v>4</v>
      </c>
      <c r="Q7" s="1"/>
      <c r="R7" s="5" t="s">
        <v>172</v>
      </c>
      <c r="S7" s="1"/>
      <c r="T7" s="1"/>
    </row>
    <row r="8" spans="1:22" ht="13.15" customHeight="1" x14ac:dyDescent="0.2">
      <c r="B8" s="7">
        <v>1</v>
      </c>
      <c r="C8" s="131" t="s">
        <v>105</v>
      </c>
      <c r="D8" s="142"/>
      <c r="E8" s="142"/>
      <c r="F8" s="52"/>
      <c r="G8" s="176"/>
      <c r="H8" s="187">
        <f>SUM(H10:H19)</f>
        <v>0</v>
      </c>
      <c r="I8" s="187">
        <f>SUM(I10:I19)</f>
        <v>0</v>
      </c>
      <c r="J8" s="106">
        <f>SUM(J10:J19)</f>
        <v>0</v>
      </c>
      <c r="K8" s="319"/>
      <c r="L8" s="392" t="s">
        <v>170</v>
      </c>
      <c r="M8" s="393"/>
      <c r="N8" s="393"/>
      <c r="O8" s="394"/>
      <c r="P8" s="242"/>
      <c r="Q8" s="1"/>
      <c r="R8" s="95">
        <f>P8-I8</f>
        <v>0</v>
      </c>
      <c r="S8" s="1"/>
      <c r="T8" s="1"/>
    </row>
    <row r="9" spans="1:22" ht="13.15" customHeight="1" x14ac:dyDescent="0.2">
      <c r="B9" s="42">
        <f>B8+1</f>
        <v>2</v>
      </c>
      <c r="C9" s="206" t="s">
        <v>97</v>
      </c>
      <c r="D9" s="44"/>
      <c r="E9" s="27"/>
      <c r="F9" s="26"/>
      <c r="G9" s="171"/>
      <c r="H9" s="188"/>
      <c r="I9" s="165"/>
      <c r="J9" s="160"/>
      <c r="K9" s="126"/>
      <c r="L9" s="124"/>
      <c r="M9" s="126"/>
      <c r="N9" s="126"/>
      <c r="O9" s="119"/>
      <c r="P9" s="321"/>
      <c r="Q9" s="1"/>
      <c r="R9" s="161"/>
      <c r="S9" s="1"/>
      <c r="T9" s="1"/>
    </row>
    <row r="10" spans="1:22" ht="13.15" customHeight="1" x14ac:dyDescent="0.2">
      <c r="B10" s="42">
        <f t="shared" ref="B10:B18" si="0">B9+1</f>
        <v>3</v>
      </c>
      <c r="C10" s="138"/>
      <c r="D10" s="9" t="s">
        <v>136</v>
      </c>
      <c r="E10" s="27"/>
      <c r="F10" s="26"/>
      <c r="G10" s="177">
        <v>211</v>
      </c>
      <c r="H10" s="233"/>
      <c r="I10" s="233"/>
      <c r="J10" s="234"/>
      <c r="K10" s="128"/>
      <c r="L10" s="124"/>
      <c r="M10" s="126"/>
      <c r="N10" s="126"/>
      <c r="O10" s="119"/>
      <c r="P10" s="321"/>
      <c r="Q10" s="1"/>
      <c r="R10" s="161"/>
      <c r="S10" s="1"/>
      <c r="T10" s="1"/>
    </row>
    <row r="11" spans="1:22" ht="13.15" customHeight="1" x14ac:dyDescent="0.2">
      <c r="B11" s="42">
        <f t="shared" si="0"/>
        <v>4</v>
      </c>
      <c r="C11" s="27"/>
      <c r="D11" s="206" t="s">
        <v>137</v>
      </c>
      <c r="E11" s="9"/>
      <c r="F11" s="26"/>
      <c r="G11" s="178">
        <v>212</v>
      </c>
      <c r="H11" s="233"/>
      <c r="I11" s="233"/>
      <c r="J11" s="235"/>
      <c r="K11" s="336"/>
      <c r="L11" s="125"/>
      <c r="M11" s="127"/>
      <c r="N11" s="127"/>
      <c r="O11" s="123"/>
      <c r="P11" s="81"/>
      <c r="Q11" s="1"/>
      <c r="R11" s="161"/>
      <c r="S11" s="1"/>
      <c r="T11" s="1"/>
    </row>
    <row r="12" spans="1:22" ht="13.15" customHeight="1" x14ac:dyDescent="0.2">
      <c r="B12" s="42">
        <f t="shared" si="0"/>
        <v>5</v>
      </c>
      <c r="C12" s="27"/>
      <c r="D12" s="206" t="s">
        <v>138</v>
      </c>
      <c r="E12" s="27"/>
      <c r="F12" s="26"/>
      <c r="G12" s="179">
        <v>213</v>
      </c>
      <c r="H12" s="233"/>
      <c r="I12" s="233"/>
      <c r="J12" s="235"/>
      <c r="K12" s="128"/>
      <c r="L12" s="122"/>
      <c r="M12" s="117"/>
      <c r="N12" s="117"/>
      <c r="O12" s="120"/>
      <c r="P12" s="78"/>
      <c r="Q12" s="1"/>
      <c r="R12" s="160"/>
      <c r="S12" s="1"/>
      <c r="T12" s="1"/>
    </row>
    <row r="13" spans="1:22" ht="13.15" customHeight="1" x14ac:dyDescent="0.2">
      <c r="B13" s="42">
        <f t="shared" si="0"/>
        <v>6</v>
      </c>
      <c r="C13" s="9"/>
      <c r="D13" s="206" t="s">
        <v>139</v>
      </c>
      <c r="E13" s="9"/>
      <c r="F13" s="26"/>
      <c r="G13" s="178">
        <v>214</v>
      </c>
      <c r="H13" s="233"/>
      <c r="I13" s="233"/>
      <c r="J13" s="235"/>
      <c r="K13" s="128"/>
      <c r="L13" s="122"/>
      <c r="M13" s="117"/>
      <c r="N13" s="117"/>
      <c r="O13" s="120"/>
      <c r="P13" s="78"/>
      <c r="Q13" s="1"/>
      <c r="R13" s="162"/>
      <c r="S13" s="1"/>
      <c r="T13" s="1"/>
    </row>
    <row r="14" spans="1:22" ht="13.15" customHeight="1" x14ac:dyDescent="0.2">
      <c r="B14" s="42">
        <f t="shared" si="0"/>
        <v>7</v>
      </c>
      <c r="C14" s="31"/>
      <c r="D14" s="206" t="s">
        <v>140</v>
      </c>
      <c r="E14" s="31"/>
      <c r="F14" s="60"/>
      <c r="G14" s="178">
        <v>215</v>
      </c>
      <c r="H14" s="233"/>
      <c r="I14" s="236"/>
      <c r="J14" s="235"/>
      <c r="K14" s="128"/>
      <c r="L14" s="122"/>
      <c r="M14" s="117"/>
      <c r="N14" s="117"/>
      <c r="O14" s="120"/>
      <c r="P14" s="78"/>
      <c r="Q14" s="1"/>
      <c r="R14" s="155"/>
      <c r="S14" s="1"/>
      <c r="T14" s="1"/>
    </row>
    <row r="15" spans="1:22" ht="13.15" customHeight="1" x14ac:dyDescent="0.2">
      <c r="B15" s="42">
        <f t="shared" si="0"/>
        <v>8</v>
      </c>
      <c r="C15" s="31"/>
      <c r="D15" s="206" t="s">
        <v>141</v>
      </c>
      <c r="E15" s="31"/>
      <c r="F15" s="26"/>
      <c r="G15" s="178">
        <v>221</v>
      </c>
      <c r="H15" s="233"/>
      <c r="I15" s="233"/>
      <c r="J15" s="235"/>
      <c r="K15" s="128"/>
      <c r="L15" s="124"/>
      <c r="M15" s="126"/>
      <c r="N15" s="126"/>
      <c r="O15" s="119"/>
      <c r="P15" s="321"/>
      <c r="Q15" s="1"/>
      <c r="R15" s="160"/>
      <c r="S15" s="1"/>
      <c r="T15" s="1"/>
    </row>
    <row r="16" spans="1:22" ht="13.15" customHeight="1" x14ac:dyDescent="0.2">
      <c r="B16" s="42">
        <f t="shared" si="0"/>
        <v>9</v>
      </c>
      <c r="C16" s="31"/>
      <c r="D16" s="205" t="s">
        <v>142</v>
      </c>
      <c r="E16" s="31"/>
      <c r="F16" s="26"/>
      <c r="G16" s="178">
        <v>232</v>
      </c>
      <c r="H16" s="233"/>
      <c r="I16" s="233"/>
      <c r="J16" s="235"/>
      <c r="K16" s="128"/>
      <c r="L16" s="124"/>
      <c r="M16" s="126"/>
      <c r="N16" s="126"/>
      <c r="O16" s="119"/>
      <c r="P16" s="321"/>
      <c r="Q16" s="1"/>
      <c r="R16" s="160"/>
      <c r="S16" s="1"/>
      <c r="T16" s="1"/>
    </row>
    <row r="17" spans="2:20" ht="26.25" customHeight="1" x14ac:dyDescent="0.2">
      <c r="B17" s="175">
        <f t="shared" si="0"/>
        <v>10</v>
      </c>
      <c r="C17" s="31"/>
      <c r="D17" s="421" t="s">
        <v>177</v>
      </c>
      <c r="E17" s="421"/>
      <c r="F17" s="422"/>
      <c r="G17" s="180">
        <v>311</v>
      </c>
      <c r="H17" s="233"/>
      <c r="I17" s="233"/>
      <c r="J17" s="235"/>
      <c r="K17" s="128"/>
      <c r="L17" s="122"/>
      <c r="M17" s="117"/>
      <c r="N17" s="117"/>
      <c r="O17" s="119"/>
      <c r="P17" s="321"/>
      <c r="Q17" s="1"/>
      <c r="R17" s="160"/>
      <c r="S17" s="1"/>
      <c r="T17" s="1"/>
    </row>
    <row r="18" spans="2:20" ht="13.15" customHeight="1" x14ac:dyDescent="0.2">
      <c r="B18" s="42">
        <f t="shared" si="0"/>
        <v>11</v>
      </c>
      <c r="C18" s="27"/>
      <c r="D18" s="206" t="s">
        <v>143</v>
      </c>
      <c r="E18" s="27"/>
      <c r="F18" s="26"/>
      <c r="G18" s="178">
        <v>413</v>
      </c>
      <c r="H18" s="233"/>
      <c r="I18" s="237"/>
      <c r="J18" s="234"/>
      <c r="K18" s="128"/>
      <c r="L18" s="122"/>
      <c r="M18" s="117"/>
      <c r="N18" s="117"/>
      <c r="O18" s="120"/>
      <c r="P18" s="78"/>
      <c r="Q18" s="1"/>
      <c r="R18" s="162"/>
      <c r="S18" s="1"/>
      <c r="T18" s="1"/>
    </row>
    <row r="19" spans="2:20" ht="13.15" customHeight="1" x14ac:dyDescent="0.2">
      <c r="B19" s="42">
        <f>B18+1</f>
        <v>12</v>
      </c>
      <c r="C19" s="46"/>
      <c r="D19" s="373" t="s">
        <v>165</v>
      </c>
      <c r="E19" s="373"/>
      <c r="F19" s="374"/>
      <c r="G19" s="181"/>
      <c r="H19" s="238"/>
      <c r="I19" s="233"/>
      <c r="J19" s="239"/>
      <c r="K19" s="128"/>
      <c r="L19" s="122"/>
      <c r="M19" s="117"/>
      <c r="N19" s="117"/>
      <c r="O19" s="118"/>
      <c r="P19" s="130"/>
      <c r="Q19" s="1"/>
      <c r="R19" s="160"/>
      <c r="S19" s="1"/>
      <c r="T19" s="1"/>
    </row>
    <row r="20" spans="2:20" ht="13.15" customHeight="1" x14ac:dyDescent="0.2">
      <c r="B20" s="42"/>
      <c r="C20" s="363"/>
      <c r="D20" s="364"/>
      <c r="E20" s="364"/>
      <c r="F20" s="365"/>
      <c r="G20" s="200"/>
      <c r="H20" s="165"/>
      <c r="I20" s="165"/>
      <c r="J20" s="82"/>
      <c r="K20" s="128"/>
      <c r="L20" s="339"/>
      <c r="M20" s="128"/>
      <c r="N20" s="128"/>
      <c r="O20" s="121"/>
      <c r="P20" s="130"/>
      <c r="Q20" s="1"/>
      <c r="R20" s="160"/>
      <c r="S20" s="1"/>
      <c r="T20" s="1"/>
    </row>
    <row r="21" spans="2:20" ht="13.15" customHeight="1" x14ac:dyDescent="0.2">
      <c r="B21" s="169">
        <f>B19+1</f>
        <v>13</v>
      </c>
      <c r="C21" s="135" t="s">
        <v>106</v>
      </c>
      <c r="D21" s="9"/>
      <c r="E21" s="9"/>
      <c r="F21" s="136"/>
      <c r="G21" s="182"/>
      <c r="H21" s="189">
        <f>H24+H31+H32+H33+H46</f>
        <v>0</v>
      </c>
      <c r="I21" s="190">
        <f>I24+I31+I32+I33+I46</f>
        <v>0</v>
      </c>
      <c r="J21" s="105">
        <f>J24+J31+J32+J33+J46</f>
        <v>0</v>
      </c>
      <c r="K21" s="128"/>
      <c r="L21" s="395" t="s">
        <v>171</v>
      </c>
      <c r="M21" s="396"/>
      <c r="N21" s="396"/>
      <c r="O21" s="397"/>
      <c r="P21" s="158">
        <f>P24+P31+P32+P33</f>
        <v>0</v>
      </c>
      <c r="Q21" s="1"/>
      <c r="R21" s="83">
        <f>P21-I21</f>
        <v>0</v>
      </c>
      <c r="S21" s="1"/>
      <c r="T21" s="1"/>
    </row>
    <row r="22" spans="2:20" ht="13.15" customHeight="1" x14ac:dyDescent="0.2">
      <c r="B22" s="169">
        <v>14</v>
      </c>
      <c r="C22" s="206" t="s">
        <v>89</v>
      </c>
      <c r="D22" s="27"/>
      <c r="E22" s="27"/>
      <c r="F22" s="206"/>
      <c r="G22" s="200"/>
      <c r="H22" s="188"/>
      <c r="I22" s="165"/>
      <c r="J22" s="160"/>
      <c r="K22" s="128"/>
      <c r="L22" s="337" t="s">
        <v>89</v>
      </c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169">
        <v>15</v>
      </c>
      <c r="C23" s="205"/>
      <c r="D23" s="371" t="s">
        <v>167</v>
      </c>
      <c r="E23" s="371"/>
      <c r="F23" s="372"/>
      <c r="G23" s="200"/>
      <c r="H23" s="159">
        <f>H24+H31+H32+H33+H45</f>
        <v>0</v>
      </c>
      <c r="I23" s="159">
        <f>I24+I31+I32+I33+I45</f>
        <v>0</v>
      </c>
      <c r="J23" s="83">
        <f>J24+J31+J32+J33+J45</f>
        <v>0</v>
      </c>
      <c r="K23" s="128"/>
      <c r="L23" s="173"/>
      <c r="M23" s="27"/>
      <c r="N23" s="27"/>
      <c r="O23" s="137"/>
      <c r="P23" s="322"/>
      <c r="Q23" s="1"/>
      <c r="R23" s="160"/>
      <c r="S23" s="1"/>
      <c r="T23" s="1"/>
    </row>
    <row r="24" spans="2:20" ht="13.15" customHeight="1" x14ac:dyDescent="0.2">
      <c r="B24" s="169">
        <v>16</v>
      </c>
      <c r="C24" s="27"/>
      <c r="D24" s="373" t="s">
        <v>111</v>
      </c>
      <c r="E24" s="373"/>
      <c r="F24" s="374"/>
      <c r="G24" s="200"/>
      <c r="H24" s="159">
        <f>H25+H28</f>
        <v>0</v>
      </c>
      <c r="I24" s="159">
        <f>I25+I28</f>
        <v>0</v>
      </c>
      <c r="J24" s="83">
        <f>J25+J28</f>
        <v>0</v>
      </c>
      <c r="K24" s="128"/>
      <c r="L24" s="58"/>
      <c r="M24" s="172" t="s">
        <v>111</v>
      </c>
      <c r="N24" s="138"/>
      <c r="O24" s="62"/>
      <c r="P24" s="158">
        <f>P25+P28</f>
        <v>0</v>
      </c>
      <c r="Q24" s="1"/>
      <c r="R24" s="83">
        <f>P24-I24</f>
        <v>0</v>
      </c>
      <c r="S24" s="1"/>
      <c r="T24" s="1"/>
    </row>
    <row r="25" spans="2:20" ht="13.15" customHeight="1" x14ac:dyDescent="0.2">
      <c r="B25" s="42">
        <v>17</v>
      </c>
      <c r="C25" s="27"/>
      <c r="D25" s="27"/>
      <c r="E25" s="314" t="s">
        <v>97</v>
      </c>
      <c r="F25" s="26" t="s">
        <v>144</v>
      </c>
      <c r="G25" s="200">
        <v>501</v>
      </c>
      <c r="H25" s="329">
        <f>H26+H27</f>
        <v>0</v>
      </c>
      <c r="I25" s="329">
        <f t="shared" ref="I25:J25" si="1">I26+I27</f>
        <v>0</v>
      </c>
      <c r="J25" s="330">
        <f t="shared" si="1"/>
        <v>0</v>
      </c>
      <c r="K25" s="128"/>
      <c r="L25" s="30"/>
      <c r="M25" s="31"/>
      <c r="N25" s="318" t="s">
        <v>97</v>
      </c>
      <c r="O25" s="51" t="s">
        <v>160</v>
      </c>
      <c r="P25" s="323"/>
      <c r="Q25" s="1"/>
      <c r="R25" s="95">
        <f>P25-I25</f>
        <v>0</v>
      </c>
      <c r="S25" s="1"/>
      <c r="T25" s="1"/>
    </row>
    <row r="26" spans="2:20" ht="13.15" customHeight="1" x14ac:dyDescent="0.2">
      <c r="B26" s="169">
        <v>18</v>
      </c>
      <c r="C26" s="27"/>
      <c r="D26" s="27"/>
      <c r="E26" s="314"/>
      <c r="F26" s="26" t="s">
        <v>215</v>
      </c>
      <c r="G26" s="312">
        <v>5011</v>
      </c>
      <c r="H26" s="313"/>
      <c r="I26" s="313"/>
      <c r="J26" s="235"/>
      <c r="K26" s="128"/>
      <c r="L26" s="30"/>
      <c r="M26" s="31"/>
      <c r="N26" s="318"/>
      <c r="O26" s="51"/>
      <c r="P26" s="327"/>
      <c r="Q26" s="8"/>
      <c r="R26" s="82"/>
      <c r="S26" s="1"/>
      <c r="T26" s="1"/>
    </row>
    <row r="27" spans="2:20" ht="13.15" customHeight="1" x14ac:dyDescent="0.2">
      <c r="B27" s="42">
        <v>19</v>
      </c>
      <c r="C27" s="27"/>
      <c r="D27" s="27"/>
      <c r="E27" s="314"/>
      <c r="F27" s="26" t="s">
        <v>216</v>
      </c>
      <c r="G27" s="312">
        <v>5013</v>
      </c>
      <c r="H27" s="313"/>
      <c r="I27" s="313"/>
      <c r="J27" s="235"/>
      <c r="K27" s="128"/>
      <c r="L27" s="21"/>
      <c r="M27" s="27"/>
      <c r="N27" s="314"/>
      <c r="O27" s="36"/>
      <c r="P27" s="213"/>
      <c r="Q27" s="34"/>
      <c r="R27" s="328"/>
      <c r="S27" s="1"/>
      <c r="T27" s="1"/>
    </row>
    <row r="28" spans="2:20" ht="13.15" customHeight="1" x14ac:dyDescent="0.2">
      <c r="B28" s="169">
        <v>20</v>
      </c>
      <c r="C28" s="9"/>
      <c r="D28" s="9"/>
      <c r="E28" s="9"/>
      <c r="F28" s="133" t="s">
        <v>107</v>
      </c>
      <c r="G28" s="182">
        <v>502</v>
      </c>
      <c r="H28" s="189">
        <f>H29+H30</f>
        <v>0</v>
      </c>
      <c r="I28" s="189">
        <f>I29+I30</f>
        <v>0</v>
      </c>
      <c r="J28" s="95">
        <f>J29+J30</f>
        <v>0</v>
      </c>
      <c r="K28" s="128"/>
      <c r="L28" s="29"/>
      <c r="M28" s="9"/>
      <c r="N28" s="9"/>
      <c r="O28" s="134" t="s">
        <v>107</v>
      </c>
      <c r="P28" s="324"/>
      <c r="Q28" s="1"/>
      <c r="R28" s="105">
        <f>P28-I28</f>
        <v>0</v>
      </c>
      <c r="S28" s="1"/>
      <c r="T28" s="1"/>
    </row>
    <row r="29" spans="2:20" ht="13.15" customHeight="1" x14ac:dyDescent="0.2">
      <c r="B29" s="42">
        <v>21</v>
      </c>
      <c r="C29" s="27"/>
      <c r="D29" s="27"/>
      <c r="E29" s="27"/>
      <c r="F29" s="206" t="s">
        <v>127</v>
      </c>
      <c r="G29" s="200">
        <v>5021</v>
      </c>
      <c r="H29" s="233"/>
      <c r="I29" s="233"/>
      <c r="J29" s="235"/>
      <c r="K29" s="128"/>
      <c r="L29" s="21"/>
      <c r="M29" s="27"/>
      <c r="N29" s="27"/>
      <c r="O29" s="137"/>
      <c r="P29" s="78"/>
      <c r="Q29" s="1"/>
      <c r="R29" s="160"/>
      <c r="S29" s="1"/>
      <c r="T29" s="1"/>
    </row>
    <row r="30" spans="2:20" ht="13.15" customHeight="1" x14ac:dyDescent="0.2">
      <c r="B30" s="169">
        <v>22</v>
      </c>
      <c r="C30" s="9"/>
      <c r="D30" s="9"/>
      <c r="E30" s="46"/>
      <c r="F30" s="133" t="s">
        <v>112</v>
      </c>
      <c r="G30" s="144">
        <v>5024</v>
      </c>
      <c r="H30" s="233"/>
      <c r="I30" s="238"/>
      <c r="J30" s="240"/>
      <c r="K30" s="128"/>
      <c r="L30" s="29"/>
      <c r="M30" s="9"/>
      <c r="N30" s="46"/>
      <c r="O30" s="134"/>
      <c r="P30" s="130"/>
      <c r="Q30" s="1"/>
      <c r="R30" s="160"/>
      <c r="S30" s="1"/>
      <c r="T30" s="1"/>
    </row>
    <row r="31" spans="2:20" ht="13.15" customHeight="1" x14ac:dyDescent="0.2">
      <c r="B31" s="42">
        <v>23</v>
      </c>
      <c r="C31" s="27"/>
      <c r="D31" s="373" t="s">
        <v>145</v>
      </c>
      <c r="E31" s="373"/>
      <c r="F31" s="374"/>
      <c r="G31" s="146">
        <v>503</v>
      </c>
      <c r="H31" s="233"/>
      <c r="I31" s="233"/>
      <c r="J31" s="235"/>
      <c r="K31" s="128"/>
      <c r="L31" s="21"/>
      <c r="M31" s="316" t="s">
        <v>113</v>
      </c>
      <c r="N31" s="138"/>
      <c r="O31" s="36"/>
      <c r="P31" s="325"/>
      <c r="Q31" s="1"/>
      <c r="R31" s="83">
        <f>P31-I31</f>
        <v>0</v>
      </c>
      <c r="S31" s="1"/>
      <c r="T31" s="1"/>
    </row>
    <row r="32" spans="2:20" ht="13.15" customHeight="1" x14ac:dyDescent="0.2">
      <c r="B32" s="169">
        <v>24</v>
      </c>
      <c r="C32" s="27"/>
      <c r="D32" s="373" t="s">
        <v>169</v>
      </c>
      <c r="E32" s="373"/>
      <c r="F32" s="374"/>
      <c r="G32" s="171">
        <v>534</v>
      </c>
      <c r="H32" s="233"/>
      <c r="I32" s="233"/>
      <c r="J32" s="235"/>
      <c r="K32" s="128"/>
      <c r="L32" s="21"/>
      <c r="M32" s="315" t="s">
        <v>99</v>
      </c>
      <c r="N32" s="314"/>
      <c r="O32" s="36"/>
      <c r="P32" s="325"/>
      <c r="Q32" s="1"/>
      <c r="R32" s="83">
        <f>P32-I32</f>
        <v>0</v>
      </c>
      <c r="S32" s="1"/>
      <c r="T32" s="1"/>
    </row>
    <row r="33" spans="1:20" ht="13.15" customHeight="1" thickBot="1" x14ac:dyDescent="0.25">
      <c r="B33" s="42">
        <v>25</v>
      </c>
      <c r="C33" s="27"/>
      <c r="D33" s="373" t="s">
        <v>166</v>
      </c>
      <c r="E33" s="373"/>
      <c r="F33" s="374"/>
      <c r="G33" s="174"/>
      <c r="H33" s="159">
        <f>SUM(H34:H44)</f>
        <v>0</v>
      </c>
      <c r="I33" s="159">
        <f>SUM(I34:I44)</f>
        <v>0</v>
      </c>
      <c r="J33" s="83">
        <f>SUM(J34:J44)</f>
        <v>0</v>
      </c>
      <c r="K33" s="128"/>
      <c r="L33" s="23"/>
      <c r="M33" s="140" t="s">
        <v>181</v>
      </c>
      <c r="N33" s="317"/>
      <c r="O33" s="38"/>
      <c r="P33" s="326"/>
      <c r="Q33" s="1"/>
      <c r="R33" s="163">
        <f>P33-I33</f>
        <v>0</v>
      </c>
      <c r="S33" s="1"/>
      <c r="T33" s="1"/>
    </row>
    <row r="34" spans="1:20" ht="13.15" customHeight="1" x14ac:dyDescent="0.2">
      <c r="B34" s="169">
        <v>26</v>
      </c>
      <c r="C34" s="46"/>
      <c r="D34" s="46"/>
      <c r="E34" s="205" t="s">
        <v>97</v>
      </c>
      <c r="F34" s="206" t="s">
        <v>146</v>
      </c>
      <c r="G34" s="146">
        <v>513</v>
      </c>
      <c r="H34" s="233"/>
      <c r="I34" s="233"/>
      <c r="J34" s="235"/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v>27</v>
      </c>
      <c r="C35" s="9"/>
      <c r="D35" s="9"/>
      <c r="E35" s="9"/>
      <c r="F35" s="206" t="s">
        <v>147</v>
      </c>
      <c r="G35" s="183">
        <v>514</v>
      </c>
      <c r="H35" s="233"/>
      <c r="I35" s="233"/>
      <c r="J35" s="235"/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x14ac:dyDescent="0.2">
      <c r="B36" s="169">
        <v>28</v>
      </c>
      <c r="C36" s="31"/>
      <c r="D36" s="31"/>
      <c r="E36" s="31"/>
      <c r="F36" s="206" t="s">
        <v>148</v>
      </c>
      <c r="G36" s="183">
        <v>515</v>
      </c>
      <c r="H36" s="233"/>
      <c r="I36" s="233"/>
      <c r="J36" s="235"/>
      <c r="K36" s="128"/>
      <c r="L36" s="128"/>
      <c r="M36" s="128"/>
      <c r="N36" s="128"/>
      <c r="O36" s="128"/>
      <c r="P36" s="129"/>
      <c r="Q36" s="1"/>
      <c r="R36" s="1"/>
      <c r="S36" s="1"/>
      <c r="T36" s="1"/>
    </row>
    <row r="37" spans="1:20" ht="13.15" customHeight="1" thickBot="1" x14ac:dyDescent="0.25">
      <c r="B37" s="42">
        <v>29</v>
      </c>
      <c r="C37" s="27"/>
      <c r="D37" s="27"/>
      <c r="E37" s="27"/>
      <c r="F37" s="206" t="s">
        <v>149</v>
      </c>
      <c r="G37" s="184">
        <v>516</v>
      </c>
      <c r="H37" s="233"/>
      <c r="I37" s="233"/>
      <c r="J37" s="235"/>
      <c r="K37" s="128"/>
      <c r="L37" s="128"/>
      <c r="M37" s="128"/>
      <c r="N37" s="128"/>
      <c r="O37" s="128"/>
      <c r="P37" s="129"/>
      <c r="Q37" s="1"/>
      <c r="R37" s="207"/>
      <c r="S37" s="1"/>
      <c r="T37" s="1"/>
    </row>
    <row r="38" spans="1:20" ht="13.15" customHeight="1" x14ac:dyDescent="0.2">
      <c r="B38" s="169">
        <v>30</v>
      </c>
      <c r="C38" s="27"/>
      <c r="D38" s="27"/>
      <c r="E38" s="27"/>
      <c r="F38" s="206" t="s">
        <v>150</v>
      </c>
      <c r="G38" s="185">
        <v>517</v>
      </c>
      <c r="H38" s="233"/>
      <c r="I38" s="233"/>
      <c r="J38" s="235"/>
      <c r="K38" s="128"/>
      <c r="L38" s="378" t="s">
        <v>0</v>
      </c>
      <c r="M38" s="379"/>
      <c r="N38" s="379"/>
      <c r="O38" s="380"/>
      <c r="P38" s="384" t="s">
        <v>52</v>
      </c>
      <c r="Q38" s="386" t="s">
        <v>48</v>
      </c>
      <c r="R38" s="387"/>
    </row>
    <row r="39" spans="1:20" ht="13.15" customHeight="1" thickBot="1" x14ac:dyDescent="0.25">
      <c r="B39" s="42">
        <v>31</v>
      </c>
      <c r="C39" s="46"/>
      <c r="D39" s="46"/>
      <c r="E39" s="46"/>
      <c r="F39" s="206" t="s">
        <v>151</v>
      </c>
      <c r="G39" s="183">
        <v>518</v>
      </c>
      <c r="H39" s="238"/>
      <c r="I39" s="238"/>
      <c r="J39" s="240"/>
      <c r="K39" s="128"/>
      <c r="L39" s="381"/>
      <c r="M39" s="382"/>
      <c r="N39" s="382"/>
      <c r="O39" s="383"/>
      <c r="P39" s="385"/>
      <c r="Q39" s="388"/>
      <c r="R39" s="389"/>
    </row>
    <row r="40" spans="1:20" ht="24.75" customHeight="1" thickBot="1" x14ac:dyDescent="0.25">
      <c r="B40" s="169">
        <v>32</v>
      </c>
      <c r="C40" s="46"/>
      <c r="D40" s="46"/>
      <c r="E40" s="46"/>
      <c r="F40" s="203" t="s">
        <v>159</v>
      </c>
      <c r="G40" s="183">
        <v>519</v>
      </c>
      <c r="H40" s="236"/>
      <c r="I40" s="236"/>
      <c r="J40" s="239"/>
      <c r="K40" s="128"/>
      <c r="L40" s="408" t="s">
        <v>110</v>
      </c>
      <c r="M40" s="409"/>
      <c r="N40" s="409"/>
      <c r="O40" s="409"/>
      <c r="P40" s="5">
        <v>1</v>
      </c>
      <c r="Q40" s="390">
        <v>2</v>
      </c>
      <c r="R40" s="391"/>
    </row>
    <row r="41" spans="1:20" ht="12.75" customHeight="1" x14ac:dyDescent="0.2">
      <c r="A41" s="11"/>
      <c r="B41" s="42">
        <v>33</v>
      </c>
      <c r="C41" s="27"/>
      <c r="D41" s="27"/>
      <c r="E41" s="27"/>
      <c r="F41" s="203" t="s">
        <v>152</v>
      </c>
      <c r="G41" s="178">
        <v>536</v>
      </c>
      <c r="H41" s="233"/>
      <c r="I41" s="233"/>
      <c r="J41" s="235"/>
      <c r="K41" s="13"/>
      <c r="L41" s="22" t="s">
        <v>20</v>
      </c>
      <c r="M41" s="142"/>
      <c r="N41" s="142"/>
      <c r="O41" s="20"/>
      <c r="P41" s="243">
        <v>0</v>
      </c>
      <c r="Q41" s="436">
        <v>0</v>
      </c>
      <c r="R41" s="437"/>
    </row>
    <row r="42" spans="1:20" ht="13.15" customHeight="1" x14ac:dyDescent="0.2">
      <c r="A42" s="11"/>
      <c r="B42" s="169">
        <v>34</v>
      </c>
      <c r="C42" s="27"/>
      <c r="D42" s="27"/>
      <c r="E42" s="27"/>
      <c r="F42" s="206" t="s">
        <v>153</v>
      </c>
      <c r="G42" s="179">
        <v>541</v>
      </c>
      <c r="H42" s="233"/>
      <c r="I42" s="233"/>
      <c r="J42" s="235"/>
      <c r="K42" s="9"/>
      <c r="L42" s="401" t="s">
        <v>173</v>
      </c>
      <c r="M42" s="402"/>
      <c r="N42" s="402"/>
      <c r="O42" s="403"/>
      <c r="P42" s="244"/>
      <c r="Q42" s="245">
        <f>Q40-P40</f>
        <v>1</v>
      </c>
      <c r="R42" s="246"/>
    </row>
    <row r="43" spans="1:20" ht="13.15" customHeight="1" thickBot="1" x14ac:dyDescent="0.25">
      <c r="A43" s="11"/>
      <c r="B43" s="42">
        <v>35</v>
      </c>
      <c r="C43" s="27"/>
      <c r="D43" s="27"/>
      <c r="E43" s="27"/>
      <c r="F43" s="206" t="s">
        <v>154</v>
      </c>
      <c r="G43" s="178">
        <v>542</v>
      </c>
      <c r="H43" s="233"/>
      <c r="I43" s="233"/>
      <c r="J43" s="235"/>
      <c r="K43" s="9"/>
      <c r="L43" s="404" t="s">
        <v>174</v>
      </c>
      <c r="M43" s="405"/>
      <c r="N43" s="405"/>
      <c r="O43" s="406"/>
      <c r="P43" s="212" t="s">
        <v>126</v>
      </c>
      <c r="Q43" s="376">
        <f>Q41-P41</f>
        <v>0</v>
      </c>
      <c r="R43" s="377"/>
    </row>
    <row r="44" spans="1:20" ht="13.15" customHeight="1" x14ac:dyDescent="0.2">
      <c r="A44" s="11"/>
      <c r="B44" s="169">
        <v>36</v>
      </c>
      <c r="C44" s="27"/>
      <c r="D44" s="27"/>
      <c r="E44" s="27"/>
      <c r="F44" s="206" t="s">
        <v>155</v>
      </c>
      <c r="G44" s="178">
        <v>549</v>
      </c>
      <c r="H44" s="233"/>
      <c r="I44" s="233"/>
      <c r="J44" s="235"/>
      <c r="K44" s="9"/>
      <c r="L44" s="9"/>
      <c r="M44" s="138"/>
      <c r="N44" s="9"/>
      <c r="O44" s="9"/>
      <c r="P44" s="96"/>
      <c r="Q44" s="96"/>
      <c r="R44" s="96"/>
    </row>
    <row r="45" spans="1:20" ht="13.15" customHeight="1" x14ac:dyDescent="0.2">
      <c r="A45" s="11"/>
      <c r="B45" s="42">
        <v>37</v>
      </c>
      <c r="C45" s="27"/>
      <c r="D45" s="402" t="s">
        <v>175</v>
      </c>
      <c r="E45" s="402"/>
      <c r="F45" s="428"/>
      <c r="G45" s="178"/>
      <c r="H45" s="233"/>
      <c r="I45" s="233"/>
      <c r="J45" s="235"/>
      <c r="K45" s="9"/>
      <c r="L45" s="9"/>
      <c r="M45" s="138"/>
      <c r="N45" s="9"/>
      <c r="O45" s="9"/>
      <c r="P45" s="96"/>
      <c r="Q45" s="96"/>
      <c r="R45" s="96"/>
    </row>
    <row r="46" spans="1:20" ht="13.15" customHeight="1" x14ac:dyDescent="0.2">
      <c r="A46" s="11"/>
      <c r="B46" s="169">
        <v>38</v>
      </c>
      <c r="C46" s="27"/>
      <c r="D46" s="147" t="s">
        <v>114</v>
      </c>
      <c r="E46" s="9"/>
      <c r="F46" s="206"/>
      <c r="G46" s="171"/>
      <c r="H46" s="159">
        <f>H47+H48+H49+H50</f>
        <v>0</v>
      </c>
      <c r="I46" s="159">
        <f>I47+I48+I49+I50</f>
        <v>0</v>
      </c>
      <c r="J46" s="83">
        <f>J47+J48+J49+J50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v>39</v>
      </c>
      <c r="C47" s="27"/>
      <c r="D47" s="27"/>
      <c r="E47" s="373" t="s">
        <v>156</v>
      </c>
      <c r="F47" s="374"/>
      <c r="G47" s="177">
        <v>611</v>
      </c>
      <c r="H47" s="238"/>
      <c r="I47" s="238"/>
      <c r="J47" s="240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169">
        <v>40</v>
      </c>
      <c r="C48" s="27"/>
      <c r="D48" s="27"/>
      <c r="E48" s="373" t="s">
        <v>157</v>
      </c>
      <c r="F48" s="374"/>
      <c r="G48" s="200">
        <v>612</v>
      </c>
      <c r="H48" s="233"/>
      <c r="I48" s="233"/>
      <c r="J48" s="235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v>41</v>
      </c>
      <c r="C49" s="27"/>
      <c r="D49" s="27"/>
      <c r="E49" s="373" t="s">
        <v>158</v>
      </c>
      <c r="F49" s="374"/>
      <c r="G49" s="200">
        <v>613</v>
      </c>
      <c r="H49" s="233"/>
      <c r="I49" s="233"/>
      <c r="J49" s="235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3.15" customHeight="1" thickBot="1" x14ac:dyDescent="0.25">
      <c r="A50" s="11"/>
      <c r="B50" s="335">
        <v>42</v>
      </c>
      <c r="C50" s="145"/>
      <c r="D50" s="145"/>
      <c r="E50" s="438" t="s">
        <v>176</v>
      </c>
      <c r="F50" s="439"/>
      <c r="G50" s="186"/>
      <c r="H50" s="241"/>
      <c r="I50" s="241"/>
      <c r="J50" s="225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4" t="s">
        <v>2</v>
      </c>
      <c r="D51" s="9"/>
      <c r="E51" s="9"/>
      <c r="F51" s="138"/>
      <c r="G51" s="194"/>
      <c r="H51" s="25"/>
      <c r="I51" s="25"/>
      <c r="J51" s="25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93" t="s">
        <v>190</v>
      </c>
      <c r="C52" s="153"/>
      <c r="D52" s="9"/>
      <c r="E52" s="9"/>
      <c r="F52" s="138"/>
      <c r="G52" s="201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9" t="s">
        <v>119</v>
      </c>
      <c r="D53" s="9"/>
      <c r="E53" s="9"/>
      <c r="F53" s="138"/>
      <c r="G53" s="201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spans="1:20" ht="12.95" customHeight="1" x14ac:dyDescent="0.2">
      <c r="A54" s="11"/>
      <c r="B54" s="413" t="s">
        <v>182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1"/>
      <c r="T54" s="1"/>
    </row>
    <row r="55" spans="1:20" ht="12.95" customHeight="1" x14ac:dyDescent="0.2">
      <c r="A55" s="11"/>
      <c r="B55" s="13" t="s">
        <v>118</v>
      </c>
      <c r="D55" s="9"/>
      <c r="E55" s="9"/>
      <c r="F55" s="138"/>
      <c r="G55" s="201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45" t="s">
        <v>122</v>
      </c>
      <c r="D56" s="9"/>
      <c r="E56" s="9"/>
      <c r="F56" s="138"/>
      <c r="G56" s="201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13"/>
      <c r="C57" s="72" t="s">
        <v>120</v>
      </c>
      <c r="D57" s="9"/>
      <c r="E57" s="9"/>
      <c r="F57" s="138"/>
      <c r="G57" s="201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121</v>
      </c>
      <c r="D58" s="9"/>
      <c r="E58" s="9"/>
      <c r="F58" s="138"/>
      <c r="G58" s="201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15</v>
      </c>
      <c r="C59" s="8" t="s">
        <v>123</v>
      </c>
      <c r="D59" s="9"/>
      <c r="E59" s="9"/>
      <c r="F59" s="138"/>
      <c r="G59" s="201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13" t="s">
        <v>192</v>
      </c>
      <c r="C60" s="8"/>
      <c r="D60" s="9"/>
      <c r="E60" s="9"/>
      <c r="F60" s="138"/>
      <c r="G60" s="201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A61" s="11"/>
      <c r="B61" s="9"/>
      <c r="C61" s="9"/>
      <c r="D61" s="9"/>
      <c r="E61" s="9"/>
      <c r="F61" s="138"/>
      <c r="G61" s="201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ht="12.95" customHeight="1" x14ac:dyDescent="0.2">
      <c r="B62" s="9" t="s">
        <v>3</v>
      </c>
      <c r="C62" s="1"/>
      <c r="D62" s="1"/>
      <c r="E62" s="1"/>
      <c r="F62" s="247"/>
      <c r="G62" s="9"/>
      <c r="H62" s="9" t="s">
        <v>4</v>
      </c>
      <c r="I62" s="248"/>
      <c r="J62" s="249"/>
      <c r="K62" s="1"/>
      <c r="L62" s="1"/>
      <c r="M62" s="1"/>
      <c r="N62" s="1"/>
      <c r="O62" s="1" t="s">
        <v>5</v>
      </c>
      <c r="P62" s="250"/>
      <c r="Q62" s="1"/>
      <c r="R62" s="1"/>
      <c r="S62" s="1"/>
      <c r="T62" s="1"/>
    </row>
    <row r="63" spans="1:20" ht="12.95" customHeight="1" x14ac:dyDescent="0.2">
      <c r="B63" s="9" t="s">
        <v>6</v>
      </c>
      <c r="C63" s="1"/>
      <c r="D63" s="1"/>
      <c r="E63" s="1"/>
      <c r="F63" s="247"/>
      <c r="G63" s="9"/>
      <c r="H63" s="9" t="s">
        <v>6</v>
      </c>
      <c r="I63" s="248"/>
      <c r="J63" s="249"/>
      <c r="K63" s="208"/>
      <c r="L63" s="208"/>
      <c r="M63" s="208"/>
      <c r="N63" s="208"/>
      <c r="O63" s="208"/>
      <c r="P63" s="1"/>
      <c r="Q63" s="1"/>
      <c r="R63" s="1"/>
      <c r="S63" s="1"/>
      <c r="T63" s="1"/>
    </row>
    <row r="64" spans="1:20" ht="12.6" customHeight="1" x14ac:dyDescent="0.2">
      <c r="B64" s="9"/>
      <c r="C64" s="1"/>
      <c r="D64" s="1"/>
      <c r="E64" s="1"/>
      <c r="F64" s="1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6" customHeight="1" x14ac:dyDescent="0.2">
      <c r="B65" s="9"/>
      <c r="C65" s="1"/>
      <c r="D65" s="1"/>
      <c r="E65" s="1"/>
      <c r="F65" s="9"/>
      <c r="G65" s="9"/>
      <c r="H65" s="201"/>
      <c r="I65" s="201"/>
      <c r="J65" s="201"/>
      <c r="K65" s="9"/>
      <c r="L65" s="9"/>
      <c r="M65" s="9"/>
      <c r="N65" s="9"/>
      <c r="O65" s="9"/>
      <c r="P65" s="1"/>
      <c r="Q65" s="1"/>
      <c r="R65" s="1"/>
      <c r="S65" s="1"/>
      <c r="T65" s="1"/>
    </row>
    <row r="66" spans="2:20" ht="12" customHeight="1" x14ac:dyDescent="0.2">
      <c r="B66" s="9"/>
      <c r="C66" s="1"/>
      <c r="D66" s="1"/>
      <c r="E66" s="72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1"/>
      <c r="Q66" s="1"/>
      <c r="R66" s="1"/>
      <c r="S66" s="1"/>
      <c r="T66" s="1"/>
    </row>
    <row r="67" spans="2:20" ht="12" customHeight="1" x14ac:dyDescent="0.2">
      <c r="K67" s="11"/>
      <c r="L67" s="11"/>
      <c r="M67" s="11"/>
      <c r="N67" s="11"/>
      <c r="O67" s="11"/>
    </row>
    <row r="68" spans="2:20" ht="12" customHeight="1" x14ac:dyDescent="0.2">
      <c r="K68" s="11"/>
      <c r="L68" s="11"/>
      <c r="M68" s="11"/>
      <c r="N68" s="11"/>
      <c r="O68" s="11"/>
    </row>
    <row r="69" spans="2:20" ht="12" customHeight="1" x14ac:dyDescent="0.2">
      <c r="E69" s="13"/>
      <c r="F69" s="8"/>
      <c r="K69" s="11"/>
      <c r="L69" s="11"/>
      <c r="M69" s="11"/>
      <c r="N69" s="11"/>
      <c r="O69" s="11"/>
    </row>
    <row r="70" spans="2:20" ht="12" customHeight="1" x14ac:dyDescent="0.2">
      <c r="F70" s="11"/>
      <c r="K70" s="11"/>
      <c r="L70" s="11"/>
      <c r="M70" s="11"/>
      <c r="N70" s="11"/>
      <c r="O70" s="11"/>
    </row>
    <row r="71" spans="2:20" ht="12" customHeight="1" x14ac:dyDescent="0.2">
      <c r="F71" s="11"/>
      <c r="K71" s="11"/>
      <c r="L71" s="11"/>
      <c r="M71" s="11"/>
      <c r="N71" s="11"/>
      <c r="O71" s="11"/>
    </row>
  </sheetData>
  <sheetProtection algorithmName="SHA-512" hashValue="9JTB4cdbMhjmSkQHlXvVQQ5TuwXNUlg6FmkN2NqbEF+rYNjqxaVASvRi+q8O8FVb7O+mAeA3V/d8JW5jOnFHhQ==" saltValue="H87UM/XGLtfDKQqeBuGWlw==" spinCount="100000" sheet="1" objects="1" scenarios="1" insertRows="0"/>
  <protectedRanges>
    <protectedRange sqref="H40:J40" name="Oblast4"/>
    <protectedRange sqref="M32:N33 D32:E33 E34:F34 G32:G35 F35" name="Oblast1"/>
    <protectedRange sqref="K34:O36 K32:K33" name="Oblast2"/>
    <protectedRange sqref="B63:P63 B62:N62 P62" name="Oblast3"/>
  </protectedRanges>
  <mergeCells count="41">
    <mergeCell ref="B54:R54"/>
    <mergeCell ref="Q38:R39"/>
    <mergeCell ref="L40:O40"/>
    <mergeCell ref="Q40:R40"/>
    <mergeCell ref="Q41:R41"/>
    <mergeCell ref="L42:O42"/>
    <mergeCell ref="L43:O43"/>
    <mergeCell ref="Q43:R43"/>
    <mergeCell ref="P38:P39"/>
    <mergeCell ref="D45:F45"/>
    <mergeCell ref="E47:F47"/>
    <mergeCell ref="E48:F48"/>
    <mergeCell ref="E49:F49"/>
    <mergeCell ref="E50:F50"/>
    <mergeCell ref="D24:F24"/>
    <mergeCell ref="D31:F31"/>
    <mergeCell ref="D32:F32"/>
    <mergeCell ref="D33:F33"/>
    <mergeCell ref="L38:O39"/>
    <mergeCell ref="D23:F23"/>
    <mergeCell ref="J5:J6"/>
    <mergeCell ref="L5:O6"/>
    <mergeCell ref="P5:P6"/>
    <mergeCell ref="R5:R6"/>
    <mergeCell ref="C7:G7"/>
    <mergeCell ref="L7:O7"/>
    <mergeCell ref="L8:O8"/>
    <mergeCell ref="D17:F17"/>
    <mergeCell ref="D19:F19"/>
    <mergeCell ref="C20:F20"/>
    <mergeCell ref="L21:O21"/>
    <mergeCell ref="A1:Q1"/>
    <mergeCell ref="B2:F2"/>
    <mergeCell ref="B3:F3"/>
    <mergeCell ref="G3:I3"/>
    <mergeCell ref="J3:J4"/>
    <mergeCell ref="B5:B7"/>
    <mergeCell ref="C5:F6"/>
    <mergeCell ref="G5:G6"/>
    <mergeCell ref="H5:H6"/>
    <mergeCell ref="I5:I6"/>
  </mergeCells>
  <printOptions horizontalCentered="1"/>
  <pageMargins left="0.23622047244094491" right="0.23622047244094491" top="0.35433070866141736" bottom="0.35433070866141736" header="0" footer="0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topLeftCell="A16" zoomScaleNormal="100" workbookViewId="0">
      <selection activeCell="P25" sqref="P25"/>
    </sheetView>
  </sheetViews>
  <sheetFormatPr defaultRowHeight="12.75" x14ac:dyDescent="0.2"/>
  <cols>
    <col min="1" max="1" width="0.5703125" customWidth="1"/>
    <col min="2" max="2" width="3" style="11" customWidth="1"/>
    <col min="3" max="3" width="1.140625" customWidth="1"/>
    <col min="4" max="4" width="0.85546875" customWidth="1"/>
    <col min="5" max="5" width="5" customWidth="1"/>
    <col min="6" max="6" width="45" customWidth="1"/>
    <col min="7" max="7" width="9.140625" style="11" customWidth="1"/>
    <col min="8" max="9" width="18.7109375" style="11" customWidth="1"/>
    <col min="10" max="10" width="21" style="1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185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99"/>
      <c r="H2" s="164"/>
      <c r="I2" s="164"/>
      <c r="J2" s="9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x14ac:dyDescent="0.25">
      <c r="B3" s="407" t="s">
        <v>163</v>
      </c>
      <c r="C3" s="407"/>
      <c r="D3" s="407"/>
      <c r="E3" s="407"/>
      <c r="F3" s="407"/>
      <c r="G3" s="353"/>
      <c r="H3" s="353"/>
      <c r="I3" s="353"/>
      <c r="J3" s="434"/>
      <c r="K3" s="141"/>
      <c r="L3" s="141"/>
      <c r="M3" s="141"/>
      <c r="N3" s="141"/>
      <c r="O3" s="141"/>
      <c r="P3" s="230" t="s">
        <v>203</v>
      </c>
      <c r="Q3" s="1"/>
      <c r="S3" s="1"/>
      <c r="T3" s="1"/>
    </row>
    <row r="4" spans="1:22" ht="3.75" customHeight="1" thickBot="1" x14ac:dyDescent="0.25">
      <c r="B4" s="47"/>
      <c r="C4" s="1"/>
      <c r="D4" s="1"/>
      <c r="E4" s="1"/>
      <c r="F4" s="9"/>
      <c r="G4" s="9"/>
      <c r="H4" s="9"/>
      <c r="I4" s="9"/>
      <c r="J4" s="435"/>
      <c r="K4" s="9"/>
      <c r="L4" s="9"/>
      <c r="M4" s="9"/>
      <c r="N4" s="9"/>
      <c r="O4" s="9"/>
      <c r="P4" s="229"/>
      <c r="Q4" s="1"/>
      <c r="S4" s="1"/>
      <c r="T4" s="1"/>
    </row>
    <row r="5" spans="1:22" ht="26.25" customHeight="1" x14ac:dyDescent="0.2">
      <c r="B5" s="429" t="s">
        <v>10</v>
      </c>
      <c r="C5" s="378" t="s">
        <v>103</v>
      </c>
      <c r="D5" s="379"/>
      <c r="E5" s="379"/>
      <c r="F5" s="419"/>
      <c r="G5" s="431" t="s">
        <v>164</v>
      </c>
      <c r="H5" s="386" t="s">
        <v>52</v>
      </c>
      <c r="I5" s="386" t="s">
        <v>161</v>
      </c>
      <c r="J5" s="411" t="s">
        <v>189</v>
      </c>
      <c r="K5" s="191"/>
      <c r="L5" s="386" t="s">
        <v>103</v>
      </c>
      <c r="M5" s="425"/>
      <c r="N5" s="425"/>
      <c r="O5" s="387"/>
      <c r="P5" s="387" t="s">
        <v>104</v>
      </c>
      <c r="Q5" s="1"/>
      <c r="R5" s="416" t="s">
        <v>109</v>
      </c>
      <c r="S5" s="1"/>
      <c r="T5" s="1"/>
    </row>
    <row r="6" spans="1:22" ht="26.25" customHeight="1" thickBot="1" x14ac:dyDescent="0.25">
      <c r="B6" s="430"/>
      <c r="C6" s="381"/>
      <c r="D6" s="382"/>
      <c r="E6" s="382"/>
      <c r="F6" s="420"/>
      <c r="G6" s="432"/>
      <c r="H6" s="433"/>
      <c r="I6" s="388"/>
      <c r="J6" s="412"/>
      <c r="K6" s="191"/>
      <c r="L6" s="388"/>
      <c r="M6" s="426"/>
      <c r="N6" s="426"/>
      <c r="O6" s="389"/>
      <c r="P6" s="389"/>
      <c r="Q6" s="1"/>
      <c r="R6" s="417"/>
      <c r="S6" s="1"/>
      <c r="T6" s="1"/>
    </row>
    <row r="7" spans="1:22" ht="12.6" customHeight="1" thickBot="1" x14ac:dyDescent="0.25">
      <c r="B7" s="400"/>
      <c r="C7" s="408" t="s">
        <v>1</v>
      </c>
      <c r="D7" s="409"/>
      <c r="E7" s="409"/>
      <c r="F7" s="409"/>
      <c r="G7" s="418"/>
      <c r="H7" s="204">
        <v>1</v>
      </c>
      <c r="I7" s="204">
        <v>2</v>
      </c>
      <c r="J7" s="5">
        <v>3</v>
      </c>
      <c r="K7" s="202"/>
      <c r="L7" s="390" t="s">
        <v>108</v>
      </c>
      <c r="M7" s="427"/>
      <c r="N7" s="427"/>
      <c r="O7" s="427"/>
      <c r="P7" s="320">
        <v>4</v>
      </c>
      <c r="Q7" s="1"/>
      <c r="R7" s="5" t="s">
        <v>172</v>
      </c>
      <c r="S7" s="1"/>
      <c r="T7" s="1"/>
    </row>
    <row r="8" spans="1:22" ht="13.15" customHeight="1" x14ac:dyDescent="0.2">
      <c r="B8" s="7">
        <v>1</v>
      </c>
      <c r="C8" s="131" t="s">
        <v>105</v>
      </c>
      <c r="D8" s="142"/>
      <c r="E8" s="142"/>
      <c r="F8" s="52"/>
      <c r="G8" s="176"/>
      <c r="H8" s="187">
        <f>SUM(H10:H19)</f>
        <v>0</v>
      </c>
      <c r="I8" s="187">
        <f>SUM(I10:I19)</f>
        <v>0</v>
      </c>
      <c r="J8" s="106">
        <f>SUM(J10:J19)</f>
        <v>0</v>
      </c>
      <c r="K8" s="319"/>
      <c r="L8" s="392" t="s">
        <v>170</v>
      </c>
      <c r="M8" s="393"/>
      <c r="N8" s="393"/>
      <c r="O8" s="394"/>
      <c r="P8" s="242"/>
      <c r="Q8" s="1"/>
      <c r="R8" s="95">
        <f>P8-I8</f>
        <v>0</v>
      </c>
      <c r="S8" s="1"/>
      <c r="T8" s="1"/>
    </row>
    <row r="9" spans="1:22" ht="13.15" customHeight="1" x14ac:dyDescent="0.2">
      <c r="B9" s="42">
        <f>B8+1</f>
        <v>2</v>
      </c>
      <c r="C9" s="206" t="s">
        <v>97</v>
      </c>
      <c r="D9" s="44"/>
      <c r="E9" s="27"/>
      <c r="F9" s="26"/>
      <c r="G9" s="171"/>
      <c r="H9" s="188"/>
      <c r="I9" s="165"/>
      <c r="J9" s="160"/>
      <c r="K9" s="126"/>
      <c r="L9" s="124"/>
      <c r="M9" s="126"/>
      <c r="N9" s="126"/>
      <c r="O9" s="119"/>
      <c r="P9" s="321"/>
      <c r="Q9" s="1"/>
      <c r="R9" s="161"/>
      <c r="S9" s="1"/>
      <c r="T9" s="1"/>
    </row>
    <row r="10" spans="1:22" ht="13.15" customHeight="1" x14ac:dyDescent="0.2">
      <c r="B10" s="42">
        <f t="shared" ref="B10:B18" si="0">B9+1</f>
        <v>3</v>
      </c>
      <c r="C10" s="138"/>
      <c r="D10" s="9" t="s">
        <v>136</v>
      </c>
      <c r="E10" s="27"/>
      <c r="F10" s="26"/>
      <c r="G10" s="177">
        <v>211</v>
      </c>
      <c r="H10" s="233"/>
      <c r="I10" s="233"/>
      <c r="J10" s="234"/>
      <c r="K10" s="128"/>
      <c r="L10" s="124"/>
      <c r="M10" s="126"/>
      <c r="N10" s="126"/>
      <c r="O10" s="119"/>
      <c r="P10" s="321"/>
      <c r="Q10" s="1"/>
      <c r="R10" s="161"/>
      <c r="S10" s="1"/>
      <c r="T10" s="1"/>
    </row>
    <row r="11" spans="1:22" ht="13.15" customHeight="1" x14ac:dyDescent="0.2">
      <c r="B11" s="42">
        <f t="shared" si="0"/>
        <v>4</v>
      </c>
      <c r="C11" s="27"/>
      <c r="D11" s="206" t="s">
        <v>137</v>
      </c>
      <c r="E11" s="9"/>
      <c r="F11" s="26"/>
      <c r="G11" s="178">
        <v>212</v>
      </c>
      <c r="H11" s="233"/>
      <c r="I11" s="233"/>
      <c r="J11" s="235"/>
      <c r="K11" s="336"/>
      <c r="L11" s="125"/>
      <c r="M11" s="127"/>
      <c r="N11" s="127"/>
      <c r="O11" s="123"/>
      <c r="P11" s="81"/>
      <c r="Q11" s="1"/>
      <c r="R11" s="161"/>
      <c r="S11" s="1"/>
      <c r="T11" s="1"/>
    </row>
    <row r="12" spans="1:22" ht="13.15" customHeight="1" x14ac:dyDescent="0.2">
      <c r="B12" s="42">
        <f t="shared" si="0"/>
        <v>5</v>
      </c>
      <c r="C12" s="27"/>
      <c r="D12" s="206" t="s">
        <v>138</v>
      </c>
      <c r="E12" s="27"/>
      <c r="F12" s="26"/>
      <c r="G12" s="179">
        <v>213</v>
      </c>
      <c r="H12" s="233"/>
      <c r="I12" s="233"/>
      <c r="J12" s="235"/>
      <c r="K12" s="128"/>
      <c r="L12" s="122"/>
      <c r="M12" s="117"/>
      <c r="N12" s="117"/>
      <c r="O12" s="120"/>
      <c r="P12" s="78"/>
      <c r="Q12" s="1"/>
      <c r="R12" s="160"/>
      <c r="S12" s="1"/>
      <c r="T12" s="1"/>
    </row>
    <row r="13" spans="1:22" ht="13.15" customHeight="1" x14ac:dyDescent="0.2">
      <c r="B13" s="42">
        <f t="shared" si="0"/>
        <v>6</v>
      </c>
      <c r="C13" s="9"/>
      <c r="D13" s="206" t="s">
        <v>139</v>
      </c>
      <c r="E13" s="9"/>
      <c r="F13" s="26"/>
      <c r="G13" s="178">
        <v>214</v>
      </c>
      <c r="H13" s="233"/>
      <c r="I13" s="233"/>
      <c r="J13" s="235"/>
      <c r="K13" s="128"/>
      <c r="L13" s="122"/>
      <c r="M13" s="117"/>
      <c r="N13" s="117"/>
      <c r="O13" s="120"/>
      <c r="P13" s="78"/>
      <c r="Q13" s="1"/>
      <c r="R13" s="162"/>
      <c r="S13" s="1"/>
      <c r="T13" s="1"/>
    </row>
    <row r="14" spans="1:22" ht="13.15" customHeight="1" x14ac:dyDescent="0.2">
      <c r="B14" s="42">
        <f t="shared" si="0"/>
        <v>7</v>
      </c>
      <c r="C14" s="31"/>
      <c r="D14" s="206" t="s">
        <v>140</v>
      </c>
      <c r="E14" s="31"/>
      <c r="F14" s="60"/>
      <c r="G14" s="178">
        <v>215</v>
      </c>
      <c r="H14" s="233"/>
      <c r="I14" s="236"/>
      <c r="J14" s="235"/>
      <c r="K14" s="128"/>
      <c r="L14" s="122"/>
      <c r="M14" s="117"/>
      <c r="N14" s="117"/>
      <c r="O14" s="120"/>
      <c r="P14" s="78"/>
      <c r="Q14" s="1"/>
      <c r="R14" s="155"/>
      <c r="S14" s="1"/>
      <c r="T14" s="1"/>
    </row>
    <row r="15" spans="1:22" ht="13.15" customHeight="1" x14ac:dyDescent="0.2">
      <c r="B15" s="42">
        <f t="shared" si="0"/>
        <v>8</v>
      </c>
      <c r="C15" s="31"/>
      <c r="D15" s="206" t="s">
        <v>141</v>
      </c>
      <c r="E15" s="31"/>
      <c r="F15" s="26"/>
      <c r="G15" s="178">
        <v>221</v>
      </c>
      <c r="H15" s="233"/>
      <c r="I15" s="233"/>
      <c r="J15" s="235"/>
      <c r="K15" s="128"/>
      <c r="L15" s="124"/>
      <c r="M15" s="126"/>
      <c r="N15" s="126"/>
      <c r="O15" s="119"/>
      <c r="P15" s="321"/>
      <c r="Q15" s="1"/>
      <c r="R15" s="160"/>
      <c r="S15" s="1"/>
      <c r="T15" s="1"/>
    </row>
    <row r="16" spans="1:22" ht="13.15" customHeight="1" x14ac:dyDescent="0.2">
      <c r="B16" s="42">
        <f t="shared" si="0"/>
        <v>9</v>
      </c>
      <c r="C16" s="31"/>
      <c r="D16" s="205" t="s">
        <v>142</v>
      </c>
      <c r="E16" s="31"/>
      <c r="F16" s="26"/>
      <c r="G16" s="178">
        <v>232</v>
      </c>
      <c r="H16" s="233"/>
      <c r="I16" s="233"/>
      <c r="J16" s="235"/>
      <c r="K16" s="128"/>
      <c r="L16" s="124"/>
      <c r="M16" s="126"/>
      <c r="N16" s="126"/>
      <c r="O16" s="119"/>
      <c r="P16" s="321"/>
      <c r="Q16" s="1"/>
      <c r="R16" s="160"/>
      <c r="S16" s="1"/>
      <c r="T16" s="1"/>
    </row>
    <row r="17" spans="2:20" ht="26.25" customHeight="1" x14ac:dyDescent="0.2">
      <c r="B17" s="175">
        <f t="shared" si="0"/>
        <v>10</v>
      </c>
      <c r="C17" s="31"/>
      <c r="D17" s="421" t="s">
        <v>177</v>
      </c>
      <c r="E17" s="421"/>
      <c r="F17" s="422"/>
      <c r="G17" s="180">
        <v>311</v>
      </c>
      <c r="H17" s="233"/>
      <c r="I17" s="233"/>
      <c r="J17" s="235"/>
      <c r="K17" s="128"/>
      <c r="L17" s="122"/>
      <c r="M17" s="117"/>
      <c r="N17" s="117"/>
      <c r="O17" s="119"/>
      <c r="P17" s="321"/>
      <c r="Q17" s="1"/>
      <c r="R17" s="160"/>
      <c r="S17" s="1"/>
      <c r="T17" s="1"/>
    </row>
    <row r="18" spans="2:20" ht="13.15" customHeight="1" x14ac:dyDescent="0.2">
      <c r="B18" s="42">
        <f t="shared" si="0"/>
        <v>11</v>
      </c>
      <c r="C18" s="27"/>
      <c r="D18" s="206" t="s">
        <v>143</v>
      </c>
      <c r="E18" s="27"/>
      <c r="F18" s="26"/>
      <c r="G18" s="178">
        <v>413</v>
      </c>
      <c r="H18" s="233"/>
      <c r="I18" s="237"/>
      <c r="J18" s="234"/>
      <c r="K18" s="128"/>
      <c r="L18" s="122"/>
      <c r="M18" s="117"/>
      <c r="N18" s="117"/>
      <c r="O18" s="120"/>
      <c r="P18" s="78"/>
      <c r="Q18" s="1"/>
      <c r="R18" s="162"/>
      <c r="S18" s="1"/>
      <c r="T18" s="1"/>
    </row>
    <row r="19" spans="2:20" ht="13.15" customHeight="1" x14ac:dyDescent="0.2">
      <c r="B19" s="42">
        <f>B18+1</f>
        <v>12</v>
      </c>
      <c r="C19" s="46"/>
      <c r="D19" s="373" t="s">
        <v>165</v>
      </c>
      <c r="E19" s="373"/>
      <c r="F19" s="374"/>
      <c r="G19" s="181"/>
      <c r="H19" s="238"/>
      <c r="I19" s="233"/>
      <c r="J19" s="239"/>
      <c r="K19" s="128"/>
      <c r="L19" s="122"/>
      <c r="M19" s="117"/>
      <c r="N19" s="117"/>
      <c r="O19" s="118"/>
      <c r="P19" s="130"/>
      <c r="Q19" s="1"/>
      <c r="R19" s="160"/>
      <c r="S19" s="1"/>
      <c r="T19" s="1"/>
    </row>
    <row r="20" spans="2:20" ht="13.15" customHeight="1" x14ac:dyDescent="0.2">
      <c r="B20" s="42"/>
      <c r="C20" s="363"/>
      <c r="D20" s="364"/>
      <c r="E20" s="364"/>
      <c r="F20" s="365"/>
      <c r="G20" s="200"/>
      <c r="H20" s="165"/>
      <c r="I20" s="165"/>
      <c r="J20" s="82"/>
      <c r="K20" s="128"/>
      <c r="L20" s="339"/>
      <c r="M20" s="128"/>
      <c r="N20" s="128"/>
      <c r="O20" s="121"/>
      <c r="P20" s="130"/>
      <c r="Q20" s="1"/>
      <c r="R20" s="160"/>
      <c r="S20" s="1"/>
      <c r="T20" s="1"/>
    </row>
    <row r="21" spans="2:20" ht="13.15" customHeight="1" x14ac:dyDescent="0.2">
      <c r="B21" s="169">
        <f>B19+1</f>
        <v>13</v>
      </c>
      <c r="C21" s="135" t="s">
        <v>106</v>
      </c>
      <c r="D21" s="9"/>
      <c r="E21" s="9"/>
      <c r="F21" s="136"/>
      <c r="G21" s="182"/>
      <c r="H21" s="189">
        <f>H24+H31+H32+H33+H46</f>
        <v>0</v>
      </c>
      <c r="I21" s="190">
        <f>I24+I31+I32+I33+I46</f>
        <v>0</v>
      </c>
      <c r="J21" s="105">
        <f>J24+J31+J32+J33+J46</f>
        <v>0</v>
      </c>
      <c r="K21" s="128"/>
      <c r="L21" s="395" t="s">
        <v>171</v>
      </c>
      <c r="M21" s="396"/>
      <c r="N21" s="396"/>
      <c r="O21" s="397"/>
      <c r="P21" s="158">
        <f>P24+P31+P32+P33</f>
        <v>0</v>
      </c>
      <c r="Q21" s="1"/>
      <c r="R21" s="83">
        <f>P21-I21</f>
        <v>0</v>
      </c>
      <c r="S21" s="1"/>
      <c r="T21" s="1"/>
    </row>
    <row r="22" spans="2:20" ht="13.15" customHeight="1" x14ac:dyDescent="0.2">
      <c r="B22" s="169">
        <v>14</v>
      </c>
      <c r="C22" s="206" t="s">
        <v>89</v>
      </c>
      <c r="D22" s="27"/>
      <c r="E22" s="27"/>
      <c r="F22" s="206"/>
      <c r="G22" s="200"/>
      <c r="H22" s="188"/>
      <c r="I22" s="165"/>
      <c r="J22" s="160"/>
      <c r="K22" s="128"/>
      <c r="L22" s="337" t="s">
        <v>89</v>
      </c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169">
        <v>15</v>
      </c>
      <c r="C23" s="205"/>
      <c r="D23" s="371" t="s">
        <v>167</v>
      </c>
      <c r="E23" s="371"/>
      <c r="F23" s="372"/>
      <c r="G23" s="200"/>
      <c r="H23" s="159">
        <f>H24+H31+H32+H33+H45</f>
        <v>0</v>
      </c>
      <c r="I23" s="159">
        <f>I24+I31+I32+I33+I45</f>
        <v>0</v>
      </c>
      <c r="J23" s="83">
        <f>J24+J31+J32+J33+J45</f>
        <v>0</v>
      </c>
      <c r="K23" s="128"/>
      <c r="L23" s="173"/>
      <c r="M23" s="27"/>
      <c r="N23" s="27"/>
      <c r="O23" s="137"/>
      <c r="P23" s="322"/>
      <c r="Q23" s="1"/>
      <c r="R23" s="160"/>
      <c r="S23" s="1"/>
      <c r="T23" s="1"/>
    </row>
    <row r="24" spans="2:20" ht="13.15" customHeight="1" x14ac:dyDescent="0.2">
      <c r="B24" s="169">
        <v>16</v>
      </c>
      <c r="C24" s="27"/>
      <c r="D24" s="373" t="s">
        <v>111</v>
      </c>
      <c r="E24" s="373"/>
      <c r="F24" s="374"/>
      <c r="G24" s="200"/>
      <c r="H24" s="159">
        <f>H25+H28</f>
        <v>0</v>
      </c>
      <c r="I24" s="159">
        <f>I25+I28</f>
        <v>0</v>
      </c>
      <c r="J24" s="83">
        <f>J25+J28</f>
        <v>0</v>
      </c>
      <c r="K24" s="128"/>
      <c r="L24" s="58"/>
      <c r="M24" s="172" t="s">
        <v>111</v>
      </c>
      <c r="N24" s="138"/>
      <c r="O24" s="62"/>
      <c r="P24" s="158">
        <f>P25+P28</f>
        <v>0</v>
      </c>
      <c r="Q24" s="1"/>
      <c r="R24" s="83">
        <f>P24-I24</f>
        <v>0</v>
      </c>
      <c r="S24" s="1"/>
      <c r="T24" s="1"/>
    </row>
    <row r="25" spans="2:20" ht="13.15" customHeight="1" x14ac:dyDescent="0.2">
      <c r="B25" s="42">
        <v>17</v>
      </c>
      <c r="C25" s="27"/>
      <c r="D25" s="27"/>
      <c r="E25" s="314" t="s">
        <v>97</v>
      </c>
      <c r="F25" s="26" t="s">
        <v>144</v>
      </c>
      <c r="G25" s="200">
        <v>501</v>
      </c>
      <c r="H25" s="329">
        <f>H26+H27</f>
        <v>0</v>
      </c>
      <c r="I25" s="329">
        <f t="shared" ref="I25:J25" si="1">I26+I27</f>
        <v>0</v>
      </c>
      <c r="J25" s="330">
        <f t="shared" si="1"/>
        <v>0</v>
      </c>
      <c r="K25" s="128"/>
      <c r="L25" s="30"/>
      <c r="M25" s="31"/>
      <c r="N25" s="318" t="s">
        <v>97</v>
      </c>
      <c r="O25" s="51" t="s">
        <v>160</v>
      </c>
      <c r="P25" s="323"/>
      <c r="Q25" s="1"/>
      <c r="R25" s="95">
        <f>P25-I25</f>
        <v>0</v>
      </c>
      <c r="S25" s="1"/>
      <c r="T25" s="1"/>
    </row>
    <row r="26" spans="2:20" ht="13.15" customHeight="1" x14ac:dyDescent="0.2">
      <c r="B26" s="169">
        <v>18</v>
      </c>
      <c r="C26" s="27"/>
      <c r="D26" s="27"/>
      <c r="E26" s="314"/>
      <c r="F26" s="26" t="s">
        <v>215</v>
      </c>
      <c r="G26" s="312">
        <v>5011</v>
      </c>
      <c r="H26" s="313"/>
      <c r="I26" s="313"/>
      <c r="J26" s="235"/>
      <c r="K26" s="128"/>
      <c r="L26" s="30"/>
      <c r="M26" s="31"/>
      <c r="N26" s="318"/>
      <c r="O26" s="51"/>
      <c r="P26" s="327"/>
      <c r="Q26" s="8"/>
      <c r="R26" s="82"/>
      <c r="S26" s="1"/>
      <c r="T26" s="1"/>
    </row>
    <row r="27" spans="2:20" ht="13.15" customHeight="1" x14ac:dyDescent="0.2">
      <c r="B27" s="42">
        <v>19</v>
      </c>
      <c r="C27" s="27"/>
      <c r="D27" s="27"/>
      <c r="E27" s="314"/>
      <c r="F27" s="26" t="s">
        <v>216</v>
      </c>
      <c r="G27" s="312">
        <v>5013</v>
      </c>
      <c r="H27" s="313"/>
      <c r="I27" s="313"/>
      <c r="J27" s="235"/>
      <c r="K27" s="128"/>
      <c r="L27" s="21"/>
      <c r="M27" s="27"/>
      <c r="N27" s="314"/>
      <c r="O27" s="36"/>
      <c r="P27" s="213"/>
      <c r="Q27" s="34"/>
      <c r="R27" s="328"/>
      <c r="S27" s="1"/>
      <c r="T27" s="1"/>
    </row>
    <row r="28" spans="2:20" ht="13.15" customHeight="1" x14ac:dyDescent="0.2">
      <c r="B28" s="169">
        <v>20</v>
      </c>
      <c r="C28" s="9"/>
      <c r="D28" s="9"/>
      <c r="E28" s="9"/>
      <c r="F28" s="133" t="s">
        <v>107</v>
      </c>
      <c r="G28" s="182">
        <v>502</v>
      </c>
      <c r="H28" s="189">
        <f>H29+H30</f>
        <v>0</v>
      </c>
      <c r="I28" s="189">
        <f>I29+I30</f>
        <v>0</v>
      </c>
      <c r="J28" s="95">
        <f>J29+J30</f>
        <v>0</v>
      </c>
      <c r="K28" s="128"/>
      <c r="L28" s="29"/>
      <c r="M28" s="9"/>
      <c r="N28" s="9"/>
      <c r="O28" s="134" t="s">
        <v>107</v>
      </c>
      <c r="P28" s="324"/>
      <c r="Q28" s="1"/>
      <c r="R28" s="105">
        <f>P28-I28</f>
        <v>0</v>
      </c>
      <c r="S28" s="1"/>
      <c r="T28" s="1"/>
    </row>
    <row r="29" spans="2:20" ht="13.15" customHeight="1" x14ac:dyDescent="0.2">
      <c r="B29" s="42">
        <v>21</v>
      </c>
      <c r="C29" s="27"/>
      <c r="D29" s="27"/>
      <c r="E29" s="27"/>
      <c r="F29" s="206" t="s">
        <v>127</v>
      </c>
      <c r="G29" s="200">
        <v>5021</v>
      </c>
      <c r="H29" s="233"/>
      <c r="I29" s="233"/>
      <c r="J29" s="235"/>
      <c r="K29" s="128"/>
      <c r="L29" s="21"/>
      <c r="M29" s="27"/>
      <c r="N29" s="27"/>
      <c r="O29" s="137"/>
      <c r="P29" s="78"/>
      <c r="Q29" s="1"/>
      <c r="R29" s="160"/>
      <c r="S29" s="1"/>
      <c r="T29" s="1"/>
    </row>
    <row r="30" spans="2:20" ht="13.15" customHeight="1" x14ac:dyDescent="0.2">
      <c r="B30" s="169">
        <v>22</v>
      </c>
      <c r="C30" s="9"/>
      <c r="D30" s="9"/>
      <c r="E30" s="46"/>
      <c r="F30" s="133" t="s">
        <v>112</v>
      </c>
      <c r="G30" s="144">
        <v>5024</v>
      </c>
      <c r="H30" s="233"/>
      <c r="I30" s="238"/>
      <c r="J30" s="240"/>
      <c r="K30" s="128"/>
      <c r="L30" s="29"/>
      <c r="M30" s="9"/>
      <c r="N30" s="46"/>
      <c r="O30" s="134"/>
      <c r="P30" s="130"/>
      <c r="Q30" s="1"/>
      <c r="R30" s="160"/>
      <c r="S30" s="1"/>
      <c r="T30" s="1"/>
    </row>
    <row r="31" spans="2:20" ht="13.15" customHeight="1" x14ac:dyDescent="0.2">
      <c r="B31" s="42">
        <v>23</v>
      </c>
      <c r="C31" s="27"/>
      <c r="D31" s="373" t="s">
        <v>145</v>
      </c>
      <c r="E31" s="373"/>
      <c r="F31" s="374"/>
      <c r="G31" s="146">
        <v>503</v>
      </c>
      <c r="H31" s="233"/>
      <c r="I31" s="233"/>
      <c r="J31" s="235"/>
      <c r="K31" s="128"/>
      <c r="L31" s="21"/>
      <c r="M31" s="316" t="s">
        <v>113</v>
      </c>
      <c r="N31" s="138"/>
      <c r="O31" s="36"/>
      <c r="P31" s="325"/>
      <c r="Q31" s="1"/>
      <c r="R31" s="83">
        <f>P31-I31</f>
        <v>0</v>
      </c>
      <c r="S31" s="1"/>
      <c r="T31" s="1"/>
    </row>
    <row r="32" spans="2:20" ht="13.15" customHeight="1" x14ac:dyDescent="0.2">
      <c r="B32" s="169">
        <v>24</v>
      </c>
      <c r="C32" s="27"/>
      <c r="D32" s="373" t="s">
        <v>169</v>
      </c>
      <c r="E32" s="373"/>
      <c r="F32" s="374"/>
      <c r="G32" s="171">
        <v>534</v>
      </c>
      <c r="H32" s="233"/>
      <c r="I32" s="233"/>
      <c r="J32" s="235"/>
      <c r="K32" s="128"/>
      <c r="L32" s="21"/>
      <c r="M32" s="315" t="s">
        <v>99</v>
      </c>
      <c r="N32" s="314"/>
      <c r="O32" s="36"/>
      <c r="P32" s="325"/>
      <c r="Q32" s="1"/>
      <c r="R32" s="83">
        <f>P32-I32</f>
        <v>0</v>
      </c>
      <c r="S32" s="1"/>
      <c r="T32" s="1"/>
    </row>
    <row r="33" spans="1:20" ht="13.15" customHeight="1" thickBot="1" x14ac:dyDescent="0.25">
      <c r="B33" s="42">
        <v>25</v>
      </c>
      <c r="C33" s="27"/>
      <c r="D33" s="373" t="s">
        <v>166</v>
      </c>
      <c r="E33" s="373"/>
      <c r="F33" s="374"/>
      <c r="G33" s="174"/>
      <c r="H33" s="159">
        <f>SUM(H34:H44)</f>
        <v>0</v>
      </c>
      <c r="I33" s="159">
        <f>SUM(I34:I44)</f>
        <v>0</v>
      </c>
      <c r="J33" s="83">
        <f>SUM(J34:J44)</f>
        <v>0</v>
      </c>
      <c r="K33" s="128"/>
      <c r="L33" s="23"/>
      <c r="M33" s="140" t="s">
        <v>181</v>
      </c>
      <c r="N33" s="317"/>
      <c r="O33" s="38"/>
      <c r="P33" s="326"/>
      <c r="Q33" s="1"/>
      <c r="R33" s="163">
        <f>P33-I33</f>
        <v>0</v>
      </c>
      <c r="S33" s="1"/>
      <c r="T33" s="1"/>
    </row>
    <row r="34" spans="1:20" ht="13.15" customHeight="1" x14ac:dyDescent="0.2">
      <c r="B34" s="169">
        <v>26</v>
      </c>
      <c r="C34" s="46"/>
      <c r="D34" s="46"/>
      <c r="E34" s="205" t="s">
        <v>97</v>
      </c>
      <c r="F34" s="206" t="s">
        <v>146</v>
      </c>
      <c r="G34" s="146">
        <v>513</v>
      </c>
      <c r="H34" s="233"/>
      <c r="I34" s="233"/>
      <c r="J34" s="235"/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v>27</v>
      </c>
      <c r="C35" s="9"/>
      <c r="D35" s="9"/>
      <c r="E35" s="9"/>
      <c r="F35" s="206" t="s">
        <v>147</v>
      </c>
      <c r="G35" s="183">
        <v>514</v>
      </c>
      <c r="H35" s="233"/>
      <c r="I35" s="233"/>
      <c r="J35" s="235"/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x14ac:dyDescent="0.2">
      <c r="B36" s="169">
        <v>28</v>
      </c>
      <c r="C36" s="31"/>
      <c r="D36" s="31"/>
      <c r="E36" s="31"/>
      <c r="F36" s="206" t="s">
        <v>148</v>
      </c>
      <c r="G36" s="183">
        <v>515</v>
      </c>
      <c r="H36" s="233"/>
      <c r="I36" s="233"/>
      <c r="J36" s="235"/>
      <c r="K36" s="128"/>
      <c r="L36" s="128"/>
      <c r="M36" s="128"/>
      <c r="N36" s="128"/>
      <c r="O36" s="128"/>
      <c r="P36" s="129"/>
      <c r="Q36" s="1"/>
      <c r="R36" s="1"/>
      <c r="S36" s="1"/>
      <c r="T36" s="1"/>
    </row>
    <row r="37" spans="1:20" ht="13.15" customHeight="1" thickBot="1" x14ac:dyDescent="0.25">
      <c r="B37" s="42">
        <v>29</v>
      </c>
      <c r="C37" s="27"/>
      <c r="D37" s="27"/>
      <c r="E37" s="27"/>
      <c r="F37" s="206" t="s">
        <v>149</v>
      </c>
      <c r="G37" s="184">
        <v>516</v>
      </c>
      <c r="H37" s="233"/>
      <c r="I37" s="233"/>
      <c r="J37" s="235"/>
      <c r="K37" s="128"/>
      <c r="L37" s="128"/>
      <c r="M37" s="128"/>
      <c r="N37" s="128"/>
      <c r="O37" s="128"/>
      <c r="P37" s="129"/>
      <c r="Q37" s="1"/>
      <c r="R37" s="207"/>
      <c r="S37" s="1"/>
      <c r="T37" s="1"/>
    </row>
    <row r="38" spans="1:20" ht="13.15" customHeight="1" x14ac:dyDescent="0.2">
      <c r="B38" s="169">
        <v>30</v>
      </c>
      <c r="C38" s="27"/>
      <c r="D38" s="27"/>
      <c r="E38" s="27"/>
      <c r="F38" s="206" t="s">
        <v>150</v>
      </c>
      <c r="G38" s="185">
        <v>517</v>
      </c>
      <c r="H38" s="233"/>
      <c r="I38" s="233"/>
      <c r="J38" s="235"/>
      <c r="K38" s="128"/>
      <c r="L38" s="378" t="s">
        <v>0</v>
      </c>
      <c r="M38" s="379"/>
      <c r="N38" s="379"/>
      <c r="O38" s="380"/>
      <c r="P38" s="384" t="s">
        <v>52</v>
      </c>
      <c r="Q38" s="386" t="s">
        <v>48</v>
      </c>
      <c r="R38" s="387"/>
    </row>
    <row r="39" spans="1:20" ht="13.15" customHeight="1" thickBot="1" x14ac:dyDescent="0.25">
      <c r="B39" s="42">
        <v>31</v>
      </c>
      <c r="C39" s="46"/>
      <c r="D39" s="46"/>
      <c r="E39" s="46"/>
      <c r="F39" s="206" t="s">
        <v>151</v>
      </c>
      <c r="G39" s="183">
        <v>518</v>
      </c>
      <c r="H39" s="238"/>
      <c r="I39" s="238"/>
      <c r="J39" s="240"/>
      <c r="K39" s="128"/>
      <c r="L39" s="381"/>
      <c r="M39" s="382"/>
      <c r="N39" s="382"/>
      <c r="O39" s="383"/>
      <c r="P39" s="385"/>
      <c r="Q39" s="388"/>
      <c r="R39" s="389"/>
    </row>
    <row r="40" spans="1:20" ht="24.75" customHeight="1" thickBot="1" x14ac:dyDescent="0.25">
      <c r="B40" s="169">
        <v>32</v>
      </c>
      <c r="C40" s="46"/>
      <c r="D40" s="46"/>
      <c r="E40" s="46"/>
      <c r="F40" s="203" t="s">
        <v>159</v>
      </c>
      <c r="G40" s="183">
        <v>519</v>
      </c>
      <c r="H40" s="236"/>
      <c r="I40" s="236"/>
      <c r="J40" s="239"/>
      <c r="K40" s="128"/>
      <c r="L40" s="408" t="s">
        <v>110</v>
      </c>
      <c r="M40" s="409"/>
      <c r="N40" s="409"/>
      <c r="O40" s="409"/>
      <c r="P40" s="5">
        <v>1</v>
      </c>
      <c r="Q40" s="390">
        <v>2</v>
      </c>
      <c r="R40" s="391"/>
    </row>
    <row r="41" spans="1:20" ht="12.75" customHeight="1" x14ac:dyDescent="0.2">
      <c r="A41" s="11"/>
      <c r="B41" s="42">
        <v>33</v>
      </c>
      <c r="C41" s="27"/>
      <c r="D41" s="27"/>
      <c r="E41" s="27"/>
      <c r="F41" s="203" t="s">
        <v>152</v>
      </c>
      <c r="G41" s="178">
        <v>536</v>
      </c>
      <c r="H41" s="233"/>
      <c r="I41" s="233"/>
      <c r="J41" s="235"/>
      <c r="K41" s="13"/>
      <c r="L41" s="22" t="s">
        <v>20</v>
      </c>
      <c r="M41" s="142"/>
      <c r="N41" s="142"/>
      <c r="O41" s="20"/>
      <c r="P41" s="243">
        <v>0</v>
      </c>
      <c r="Q41" s="436">
        <v>0</v>
      </c>
      <c r="R41" s="437"/>
    </row>
    <row r="42" spans="1:20" ht="13.15" customHeight="1" x14ac:dyDescent="0.2">
      <c r="A42" s="11"/>
      <c r="B42" s="169">
        <v>34</v>
      </c>
      <c r="C42" s="27"/>
      <c r="D42" s="27"/>
      <c r="E42" s="27"/>
      <c r="F42" s="206" t="s">
        <v>153</v>
      </c>
      <c r="G42" s="179">
        <v>541</v>
      </c>
      <c r="H42" s="233"/>
      <c r="I42" s="233"/>
      <c r="J42" s="235"/>
      <c r="K42" s="9"/>
      <c r="L42" s="401" t="s">
        <v>173</v>
      </c>
      <c r="M42" s="402"/>
      <c r="N42" s="402"/>
      <c r="O42" s="403"/>
      <c r="P42" s="244"/>
      <c r="Q42" s="245">
        <f>Q40-P40</f>
        <v>1</v>
      </c>
      <c r="R42" s="246"/>
    </row>
    <row r="43" spans="1:20" ht="13.15" customHeight="1" thickBot="1" x14ac:dyDescent="0.25">
      <c r="A43" s="11"/>
      <c r="B43" s="42">
        <v>35</v>
      </c>
      <c r="C43" s="27"/>
      <c r="D43" s="27"/>
      <c r="E43" s="27"/>
      <c r="F43" s="206" t="s">
        <v>154</v>
      </c>
      <c r="G43" s="178">
        <v>542</v>
      </c>
      <c r="H43" s="233"/>
      <c r="I43" s="233"/>
      <c r="J43" s="235"/>
      <c r="K43" s="9"/>
      <c r="L43" s="404" t="s">
        <v>174</v>
      </c>
      <c r="M43" s="405"/>
      <c r="N43" s="405"/>
      <c r="O43" s="406"/>
      <c r="P43" s="212" t="s">
        <v>126</v>
      </c>
      <c r="Q43" s="376">
        <f>Q41-P41</f>
        <v>0</v>
      </c>
      <c r="R43" s="377"/>
    </row>
    <row r="44" spans="1:20" ht="13.15" customHeight="1" x14ac:dyDescent="0.2">
      <c r="A44" s="11"/>
      <c r="B44" s="169">
        <v>36</v>
      </c>
      <c r="C44" s="27"/>
      <c r="D44" s="27"/>
      <c r="E44" s="27"/>
      <c r="F44" s="206" t="s">
        <v>155</v>
      </c>
      <c r="G44" s="178">
        <v>549</v>
      </c>
      <c r="H44" s="233"/>
      <c r="I44" s="233"/>
      <c r="J44" s="235"/>
      <c r="K44" s="9"/>
      <c r="L44" s="9"/>
      <c r="M44" s="138"/>
      <c r="N44" s="9"/>
      <c r="O44" s="9"/>
      <c r="P44" s="96"/>
      <c r="Q44" s="96"/>
      <c r="R44" s="96"/>
    </row>
    <row r="45" spans="1:20" ht="13.15" customHeight="1" x14ac:dyDescent="0.2">
      <c r="A45" s="11"/>
      <c r="B45" s="42">
        <v>37</v>
      </c>
      <c r="C45" s="27"/>
      <c r="D45" s="402" t="s">
        <v>175</v>
      </c>
      <c r="E45" s="402"/>
      <c r="F45" s="428"/>
      <c r="G45" s="178"/>
      <c r="H45" s="233"/>
      <c r="I45" s="233"/>
      <c r="J45" s="235"/>
      <c r="K45" s="9"/>
      <c r="L45" s="9"/>
      <c r="M45" s="138"/>
      <c r="N45" s="9"/>
      <c r="O45" s="9"/>
      <c r="P45" s="96"/>
      <c r="Q45" s="96"/>
      <c r="R45" s="96"/>
    </row>
    <row r="46" spans="1:20" ht="13.15" customHeight="1" x14ac:dyDescent="0.2">
      <c r="A46" s="11"/>
      <c r="B46" s="169">
        <v>38</v>
      </c>
      <c r="C46" s="27"/>
      <c r="D46" s="147" t="s">
        <v>114</v>
      </c>
      <c r="E46" s="9"/>
      <c r="F46" s="206"/>
      <c r="G46" s="171"/>
      <c r="H46" s="159">
        <f>H47+H48+H49+H50</f>
        <v>0</v>
      </c>
      <c r="I46" s="159">
        <f>I47+I48+I49+I50</f>
        <v>0</v>
      </c>
      <c r="J46" s="83">
        <f>J47+J48+J49+J50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v>39</v>
      </c>
      <c r="C47" s="27"/>
      <c r="D47" s="27"/>
      <c r="E47" s="373" t="s">
        <v>156</v>
      </c>
      <c r="F47" s="374"/>
      <c r="G47" s="177">
        <v>611</v>
      </c>
      <c r="H47" s="238"/>
      <c r="I47" s="238"/>
      <c r="J47" s="240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169">
        <v>40</v>
      </c>
      <c r="C48" s="27"/>
      <c r="D48" s="27"/>
      <c r="E48" s="373" t="s">
        <v>157</v>
      </c>
      <c r="F48" s="374"/>
      <c r="G48" s="200">
        <v>612</v>
      </c>
      <c r="H48" s="233"/>
      <c r="I48" s="233"/>
      <c r="J48" s="235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v>41</v>
      </c>
      <c r="C49" s="27"/>
      <c r="D49" s="27"/>
      <c r="E49" s="373" t="s">
        <v>158</v>
      </c>
      <c r="F49" s="374"/>
      <c r="G49" s="200">
        <v>613</v>
      </c>
      <c r="H49" s="233"/>
      <c r="I49" s="233"/>
      <c r="J49" s="235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3.15" customHeight="1" thickBot="1" x14ac:dyDescent="0.25">
      <c r="A50" s="11"/>
      <c r="B50" s="335">
        <v>42</v>
      </c>
      <c r="C50" s="145"/>
      <c r="D50" s="145"/>
      <c r="E50" s="438" t="s">
        <v>176</v>
      </c>
      <c r="F50" s="439"/>
      <c r="G50" s="186"/>
      <c r="H50" s="241"/>
      <c r="I50" s="241"/>
      <c r="J50" s="225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4" t="s">
        <v>2</v>
      </c>
      <c r="D51" s="9"/>
      <c r="E51" s="9"/>
      <c r="F51" s="138"/>
      <c r="G51" s="194"/>
      <c r="H51" s="25"/>
      <c r="I51" s="25"/>
      <c r="J51" s="25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93" t="s">
        <v>190</v>
      </c>
      <c r="C52" s="153"/>
      <c r="D52" s="9"/>
      <c r="E52" s="9"/>
      <c r="F52" s="138"/>
      <c r="G52" s="201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9" t="s">
        <v>119</v>
      </c>
      <c r="D53" s="9"/>
      <c r="E53" s="9"/>
      <c r="F53" s="138"/>
      <c r="G53" s="201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spans="1:20" ht="12.95" customHeight="1" x14ac:dyDescent="0.2">
      <c r="A54" s="11"/>
      <c r="B54" s="413" t="s">
        <v>182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1"/>
      <c r="T54" s="1"/>
    </row>
    <row r="55" spans="1:20" ht="12.95" customHeight="1" x14ac:dyDescent="0.2">
      <c r="A55" s="11"/>
      <c r="B55" s="13" t="s">
        <v>118</v>
      </c>
      <c r="D55" s="9"/>
      <c r="E55" s="9"/>
      <c r="F55" s="138"/>
      <c r="G55" s="201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45" t="s">
        <v>122</v>
      </c>
      <c r="D56" s="9"/>
      <c r="E56" s="9"/>
      <c r="F56" s="138"/>
      <c r="G56" s="201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13"/>
      <c r="C57" s="72" t="s">
        <v>120</v>
      </c>
      <c r="D57" s="9"/>
      <c r="E57" s="9"/>
      <c r="F57" s="138"/>
      <c r="G57" s="201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121</v>
      </c>
      <c r="D58" s="9"/>
      <c r="E58" s="9"/>
      <c r="F58" s="138"/>
      <c r="G58" s="201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15</v>
      </c>
      <c r="C59" s="8" t="s">
        <v>123</v>
      </c>
      <c r="D59" s="9"/>
      <c r="E59" s="9"/>
      <c r="F59" s="138"/>
      <c r="G59" s="201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13" t="s">
        <v>192</v>
      </c>
      <c r="C60" s="8"/>
      <c r="D60" s="9"/>
      <c r="E60" s="9"/>
      <c r="F60" s="138"/>
      <c r="G60" s="201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A61" s="11"/>
      <c r="B61" s="9"/>
      <c r="C61" s="9"/>
      <c r="D61" s="9"/>
      <c r="E61" s="9"/>
      <c r="F61" s="138"/>
      <c r="G61" s="201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ht="12.95" customHeight="1" x14ac:dyDescent="0.2">
      <c r="B62" s="9" t="s">
        <v>3</v>
      </c>
      <c r="C62" s="1"/>
      <c r="D62" s="1"/>
      <c r="E62" s="1"/>
      <c r="F62" s="247"/>
      <c r="G62" s="9"/>
      <c r="H62" s="9" t="s">
        <v>4</v>
      </c>
      <c r="I62" s="248"/>
      <c r="J62" s="249"/>
      <c r="K62" s="1"/>
      <c r="L62" s="1"/>
      <c r="M62" s="1"/>
      <c r="N62" s="1"/>
      <c r="O62" s="1" t="s">
        <v>5</v>
      </c>
      <c r="P62" s="250"/>
      <c r="Q62" s="1"/>
      <c r="R62" s="1"/>
      <c r="S62" s="1"/>
      <c r="T62" s="1"/>
    </row>
    <row r="63" spans="1:20" ht="12.95" customHeight="1" x14ac:dyDescent="0.2">
      <c r="B63" s="9" t="s">
        <v>6</v>
      </c>
      <c r="C63" s="1"/>
      <c r="D63" s="1"/>
      <c r="E63" s="1"/>
      <c r="F63" s="247"/>
      <c r="G63" s="9"/>
      <c r="H63" s="9" t="s">
        <v>6</v>
      </c>
      <c r="I63" s="248"/>
      <c r="J63" s="249"/>
      <c r="K63" s="208"/>
      <c r="L63" s="208"/>
      <c r="M63" s="208"/>
      <c r="N63" s="208"/>
      <c r="O63" s="208"/>
      <c r="P63" s="1"/>
      <c r="Q63" s="1"/>
      <c r="R63" s="1"/>
      <c r="S63" s="1"/>
      <c r="T63" s="1"/>
    </row>
    <row r="64" spans="1:20" ht="12.6" customHeight="1" x14ac:dyDescent="0.2">
      <c r="B64" s="9"/>
      <c r="C64" s="1"/>
      <c r="D64" s="1"/>
      <c r="E64" s="1"/>
      <c r="F64" s="1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6" customHeight="1" x14ac:dyDescent="0.2">
      <c r="B65" s="9"/>
      <c r="C65" s="1"/>
      <c r="D65" s="1"/>
      <c r="E65" s="1"/>
      <c r="F65" s="9"/>
      <c r="G65" s="9"/>
      <c r="H65" s="201"/>
      <c r="I65" s="201"/>
      <c r="J65" s="201"/>
      <c r="K65" s="9"/>
      <c r="L65" s="9"/>
      <c r="M65" s="9"/>
      <c r="N65" s="9"/>
      <c r="O65" s="9"/>
      <c r="P65" s="1"/>
      <c r="Q65" s="1"/>
      <c r="R65" s="1"/>
      <c r="S65" s="1"/>
      <c r="T65" s="1"/>
    </row>
    <row r="66" spans="2:20" ht="12" customHeight="1" x14ac:dyDescent="0.2">
      <c r="B66" s="9"/>
      <c r="C66" s="1"/>
      <c r="D66" s="1"/>
      <c r="E66" s="72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1"/>
      <c r="Q66" s="1"/>
      <c r="R66" s="1"/>
      <c r="S66" s="1"/>
      <c r="T66" s="1"/>
    </row>
    <row r="67" spans="2:20" ht="12" customHeight="1" x14ac:dyDescent="0.2">
      <c r="K67" s="11"/>
      <c r="L67" s="11"/>
      <c r="M67" s="11"/>
      <c r="N67" s="11"/>
      <c r="O67" s="11"/>
    </row>
    <row r="68" spans="2:20" ht="12" customHeight="1" x14ac:dyDescent="0.2">
      <c r="K68" s="11"/>
      <c r="L68" s="11"/>
      <c r="M68" s="11"/>
      <c r="N68" s="11"/>
      <c r="O68" s="11"/>
    </row>
    <row r="69" spans="2:20" ht="12" customHeight="1" x14ac:dyDescent="0.2">
      <c r="E69" s="13"/>
      <c r="F69" s="8"/>
      <c r="K69" s="11"/>
      <c r="L69" s="11"/>
      <c r="M69" s="11"/>
      <c r="N69" s="11"/>
      <c r="O69" s="11"/>
    </row>
    <row r="70" spans="2:20" ht="12" customHeight="1" x14ac:dyDescent="0.2">
      <c r="F70" s="11"/>
      <c r="K70" s="11"/>
      <c r="L70" s="11"/>
      <c r="M70" s="11"/>
      <c r="N70" s="11"/>
      <c r="O70" s="11"/>
    </row>
    <row r="71" spans="2:20" ht="12" customHeight="1" x14ac:dyDescent="0.2">
      <c r="F71" s="11"/>
      <c r="K71" s="11"/>
      <c r="L71" s="11"/>
      <c r="M71" s="11"/>
      <c r="N71" s="11"/>
      <c r="O71" s="11"/>
    </row>
  </sheetData>
  <sheetProtection algorithmName="SHA-512" hashValue="AdFvpjn2rAWrDM65TyXysyeMDnFjJi087tBAKRNSdmYPCxievjncY/wGRTyyd5AmDCK1NGW0EkbHuyF957PN4w==" saltValue="KDaVbD9u2Hi2Z/W0a9tMNg==" spinCount="100000" sheet="1" objects="1" scenarios="1" insertRows="0"/>
  <protectedRanges>
    <protectedRange sqref="H40:J40" name="Oblast4"/>
    <protectedRange sqref="M32:N33 D32:E33 E34:F34 G32:G35 F35" name="Oblast1"/>
    <protectedRange sqref="K34:O36 K32:K33" name="Oblast2"/>
    <protectedRange sqref="B63:P63 B62:N62 P62" name="Oblast3"/>
  </protectedRanges>
  <mergeCells count="41">
    <mergeCell ref="B54:R54"/>
    <mergeCell ref="Q38:R39"/>
    <mergeCell ref="L40:O40"/>
    <mergeCell ref="Q40:R40"/>
    <mergeCell ref="Q41:R41"/>
    <mergeCell ref="L42:O42"/>
    <mergeCell ref="L43:O43"/>
    <mergeCell ref="Q43:R43"/>
    <mergeCell ref="P38:P39"/>
    <mergeCell ref="D45:F45"/>
    <mergeCell ref="E47:F47"/>
    <mergeCell ref="E48:F48"/>
    <mergeCell ref="E49:F49"/>
    <mergeCell ref="E50:F50"/>
    <mergeCell ref="D24:F24"/>
    <mergeCell ref="D31:F31"/>
    <mergeCell ref="D32:F32"/>
    <mergeCell ref="D33:F33"/>
    <mergeCell ref="L38:O39"/>
    <mergeCell ref="D23:F23"/>
    <mergeCell ref="J5:J6"/>
    <mergeCell ref="L5:O6"/>
    <mergeCell ref="P5:P6"/>
    <mergeCell ref="R5:R6"/>
    <mergeCell ref="C7:G7"/>
    <mergeCell ref="L7:O7"/>
    <mergeCell ref="L8:O8"/>
    <mergeCell ref="D17:F17"/>
    <mergeCell ref="D19:F19"/>
    <mergeCell ref="C20:F20"/>
    <mergeCell ref="L21:O21"/>
    <mergeCell ref="A1:Q1"/>
    <mergeCell ref="B2:F2"/>
    <mergeCell ref="B3:F3"/>
    <mergeCell ref="G3:I3"/>
    <mergeCell ref="J3:J4"/>
    <mergeCell ref="B5:B7"/>
    <mergeCell ref="C5:F6"/>
    <mergeCell ref="G5:G6"/>
    <mergeCell ref="H5:H6"/>
    <mergeCell ref="I5:I6"/>
  </mergeCells>
  <printOptions horizontalCentered="1"/>
  <pageMargins left="0.23622047244094491" right="0.23622047244094491" top="0.35433070866141736" bottom="0.35433070866141736" header="0" footer="0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topLeftCell="A19" zoomScaleNormal="100" workbookViewId="0">
      <selection activeCell="P25" sqref="P25"/>
    </sheetView>
  </sheetViews>
  <sheetFormatPr defaultRowHeight="12.75" x14ac:dyDescent="0.2"/>
  <cols>
    <col min="1" max="1" width="0.5703125" customWidth="1"/>
    <col min="2" max="2" width="3" style="11" customWidth="1"/>
    <col min="3" max="3" width="1.140625" customWidth="1"/>
    <col min="4" max="4" width="0.85546875" customWidth="1"/>
    <col min="5" max="5" width="5" customWidth="1"/>
    <col min="6" max="6" width="45" customWidth="1"/>
    <col min="7" max="7" width="9.140625" style="11" customWidth="1"/>
    <col min="8" max="9" width="18.7109375" style="11" customWidth="1"/>
    <col min="10" max="10" width="21" style="1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186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99"/>
      <c r="H2" s="164"/>
      <c r="I2" s="164"/>
      <c r="J2" s="9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x14ac:dyDescent="0.25">
      <c r="B3" s="407" t="s">
        <v>163</v>
      </c>
      <c r="C3" s="407"/>
      <c r="D3" s="407"/>
      <c r="E3" s="407"/>
      <c r="F3" s="407"/>
      <c r="G3" s="353"/>
      <c r="H3" s="353"/>
      <c r="I3" s="353"/>
      <c r="J3" s="434"/>
      <c r="K3" s="141"/>
      <c r="L3" s="141"/>
      <c r="M3" s="141"/>
      <c r="N3" s="141"/>
      <c r="O3" s="141"/>
      <c r="P3" s="230" t="s">
        <v>203</v>
      </c>
      <c r="Q3" s="1"/>
      <c r="S3" s="1"/>
      <c r="T3" s="1"/>
    </row>
    <row r="4" spans="1:22" ht="3.75" customHeight="1" thickBot="1" x14ac:dyDescent="0.25">
      <c r="B4" s="47"/>
      <c r="C4" s="1"/>
      <c r="D4" s="1"/>
      <c r="E4" s="1"/>
      <c r="F4" s="9"/>
      <c r="G4" s="9"/>
      <c r="H4" s="9"/>
      <c r="I4" s="9"/>
      <c r="J4" s="435"/>
      <c r="K4" s="9"/>
      <c r="L4" s="9"/>
      <c r="M4" s="9"/>
      <c r="N4" s="9"/>
      <c r="O4" s="9"/>
      <c r="P4" s="229"/>
      <c r="Q4" s="1"/>
      <c r="S4" s="1"/>
      <c r="T4" s="1"/>
    </row>
    <row r="5" spans="1:22" ht="26.25" customHeight="1" x14ac:dyDescent="0.2">
      <c r="B5" s="429" t="s">
        <v>10</v>
      </c>
      <c r="C5" s="378" t="s">
        <v>103</v>
      </c>
      <c r="D5" s="379"/>
      <c r="E5" s="379"/>
      <c r="F5" s="419"/>
      <c r="G5" s="431" t="s">
        <v>164</v>
      </c>
      <c r="H5" s="386" t="s">
        <v>52</v>
      </c>
      <c r="I5" s="386" t="s">
        <v>161</v>
      </c>
      <c r="J5" s="411" t="s">
        <v>189</v>
      </c>
      <c r="K5" s="191"/>
      <c r="L5" s="386" t="s">
        <v>103</v>
      </c>
      <c r="M5" s="425"/>
      <c r="N5" s="425"/>
      <c r="O5" s="387"/>
      <c r="P5" s="387" t="s">
        <v>104</v>
      </c>
      <c r="Q5" s="1"/>
      <c r="R5" s="416" t="s">
        <v>109</v>
      </c>
      <c r="S5" s="1"/>
      <c r="T5" s="1"/>
    </row>
    <row r="6" spans="1:22" ht="26.25" customHeight="1" thickBot="1" x14ac:dyDescent="0.25">
      <c r="B6" s="430"/>
      <c r="C6" s="381"/>
      <c r="D6" s="382"/>
      <c r="E6" s="382"/>
      <c r="F6" s="420"/>
      <c r="G6" s="432"/>
      <c r="H6" s="433"/>
      <c r="I6" s="388"/>
      <c r="J6" s="412"/>
      <c r="K6" s="191"/>
      <c r="L6" s="388"/>
      <c r="M6" s="426"/>
      <c r="N6" s="426"/>
      <c r="O6" s="389"/>
      <c r="P6" s="389"/>
      <c r="Q6" s="1"/>
      <c r="R6" s="417"/>
      <c r="S6" s="1"/>
      <c r="T6" s="1"/>
    </row>
    <row r="7" spans="1:22" ht="12.6" customHeight="1" thickBot="1" x14ac:dyDescent="0.25">
      <c r="B7" s="400"/>
      <c r="C7" s="408" t="s">
        <v>1</v>
      </c>
      <c r="D7" s="409"/>
      <c r="E7" s="409"/>
      <c r="F7" s="409"/>
      <c r="G7" s="418"/>
      <c r="H7" s="204">
        <v>1</v>
      </c>
      <c r="I7" s="204">
        <v>2</v>
      </c>
      <c r="J7" s="5">
        <v>3</v>
      </c>
      <c r="K7" s="202"/>
      <c r="L7" s="390" t="s">
        <v>108</v>
      </c>
      <c r="M7" s="427"/>
      <c r="N7" s="427"/>
      <c r="O7" s="427"/>
      <c r="P7" s="320">
        <v>4</v>
      </c>
      <c r="Q7" s="1"/>
      <c r="R7" s="5" t="s">
        <v>172</v>
      </c>
      <c r="S7" s="1"/>
      <c r="T7" s="1"/>
    </row>
    <row r="8" spans="1:22" ht="13.15" customHeight="1" x14ac:dyDescent="0.2">
      <c r="B8" s="7">
        <v>1</v>
      </c>
      <c r="C8" s="131" t="s">
        <v>105</v>
      </c>
      <c r="D8" s="142"/>
      <c r="E8" s="142"/>
      <c r="F8" s="52"/>
      <c r="G8" s="176"/>
      <c r="H8" s="187">
        <f>SUM(H10:H19)</f>
        <v>0</v>
      </c>
      <c r="I8" s="187">
        <f>SUM(I10:I19)</f>
        <v>0</v>
      </c>
      <c r="J8" s="106">
        <f>SUM(J10:J19)</f>
        <v>0</v>
      </c>
      <c r="K8" s="319"/>
      <c r="L8" s="392" t="s">
        <v>170</v>
      </c>
      <c r="M8" s="393"/>
      <c r="N8" s="393"/>
      <c r="O8" s="394"/>
      <c r="P8" s="242"/>
      <c r="Q8" s="1"/>
      <c r="R8" s="95">
        <f>P8-I8</f>
        <v>0</v>
      </c>
      <c r="S8" s="1"/>
      <c r="T8" s="1"/>
    </row>
    <row r="9" spans="1:22" ht="13.15" customHeight="1" x14ac:dyDescent="0.2">
      <c r="B9" s="42">
        <f>B8+1</f>
        <v>2</v>
      </c>
      <c r="C9" s="206" t="s">
        <v>97</v>
      </c>
      <c r="D9" s="44"/>
      <c r="E9" s="27"/>
      <c r="F9" s="26"/>
      <c r="G9" s="171"/>
      <c r="H9" s="188"/>
      <c r="I9" s="165"/>
      <c r="J9" s="160"/>
      <c r="K9" s="126"/>
      <c r="L9" s="124"/>
      <c r="M9" s="126"/>
      <c r="N9" s="126"/>
      <c r="O9" s="119"/>
      <c r="P9" s="321"/>
      <c r="Q9" s="1"/>
      <c r="R9" s="161"/>
      <c r="S9" s="1"/>
      <c r="T9" s="1"/>
    </row>
    <row r="10" spans="1:22" ht="13.15" customHeight="1" x14ac:dyDescent="0.2">
      <c r="B10" s="42">
        <f t="shared" ref="B10:B18" si="0">B9+1</f>
        <v>3</v>
      </c>
      <c r="C10" s="138"/>
      <c r="D10" s="9" t="s">
        <v>136</v>
      </c>
      <c r="E10" s="27"/>
      <c r="F10" s="26"/>
      <c r="G10" s="177">
        <v>211</v>
      </c>
      <c r="H10" s="233"/>
      <c r="I10" s="233"/>
      <c r="J10" s="234"/>
      <c r="K10" s="128"/>
      <c r="L10" s="124"/>
      <c r="M10" s="126"/>
      <c r="N10" s="126"/>
      <c r="O10" s="119"/>
      <c r="P10" s="321"/>
      <c r="Q10" s="1"/>
      <c r="R10" s="161"/>
      <c r="S10" s="1"/>
      <c r="T10" s="1"/>
    </row>
    <row r="11" spans="1:22" ht="13.15" customHeight="1" x14ac:dyDescent="0.2">
      <c r="B11" s="42">
        <f t="shared" si="0"/>
        <v>4</v>
      </c>
      <c r="C11" s="27"/>
      <c r="D11" s="206" t="s">
        <v>137</v>
      </c>
      <c r="E11" s="9"/>
      <c r="F11" s="26"/>
      <c r="G11" s="178">
        <v>212</v>
      </c>
      <c r="H11" s="233"/>
      <c r="I11" s="233"/>
      <c r="J11" s="235"/>
      <c r="K11" s="336"/>
      <c r="L11" s="125"/>
      <c r="M11" s="127"/>
      <c r="N11" s="127"/>
      <c r="O11" s="123"/>
      <c r="P11" s="81"/>
      <c r="Q11" s="1"/>
      <c r="R11" s="161"/>
      <c r="S11" s="1"/>
      <c r="T11" s="1"/>
    </row>
    <row r="12" spans="1:22" ht="13.15" customHeight="1" x14ac:dyDescent="0.2">
      <c r="B12" s="42">
        <f t="shared" si="0"/>
        <v>5</v>
      </c>
      <c r="C12" s="27"/>
      <c r="D12" s="206" t="s">
        <v>138</v>
      </c>
      <c r="E12" s="27"/>
      <c r="F12" s="26"/>
      <c r="G12" s="179">
        <v>213</v>
      </c>
      <c r="H12" s="233"/>
      <c r="I12" s="233"/>
      <c r="J12" s="235"/>
      <c r="K12" s="128"/>
      <c r="L12" s="122"/>
      <c r="M12" s="117"/>
      <c r="N12" s="117"/>
      <c r="O12" s="120"/>
      <c r="P12" s="78"/>
      <c r="Q12" s="1"/>
      <c r="R12" s="160"/>
      <c r="S12" s="1"/>
      <c r="T12" s="1"/>
    </row>
    <row r="13" spans="1:22" ht="13.15" customHeight="1" x14ac:dyDescent="0.2">
      <c r="B13" s="42">
        <f t="shared" si="0"/>
        <v>6</v>
      </c>
      <c r="C13" s="9"/>
      <c r="D13" s="206" t="s">
        <v>139</v>
      </c>
      <c r="E13" s="9"/>
      <c r="F13" s="26"/>
      <c r="G13" s="178">
        <v>214</v>
      </c>
      <c r="H13" s="233"/>
      <c r="I13" s="233"/>
      <c r="J13" s="235"/>
      <c r="K13" s="128"/>
      <c r="L13" s="122"/>
      <c r="M13" s="117"/>
      <c r="N13" s="117"/>
      <c r="O13" s="120"/>
      <c r="P13" s="78"/>
      <c r="Q13" s="1"/>
      <c r="R13" s="162"/>
      <c r="S13" s="1"/>
      <c r="T13" s="1"/>
    </row>
    <row r="14" spans="1:22" ht="13.15" customHeight="1" x14ac:dyDescent="0.2">
      <c r="B14" s="42">
        <f t="shared" si="0"/>
        <v>7</v>
      </c>
      <c r="C14" s="31"/>
      <c r="D14" s="206" t="s">
        <v>140</v>
      </c>
      <c r="E14" s="31"/>
      <c r="F14" s="60"/>
      <c r="G14" s="178">
        <v>215</v>
      </c>
      <c r="H14" s="233"/>
      <c r="I14" s="236"/>
      <c r="J14" s="235"/>
      <c r="K14" s="128"/>
      <c r="L14" s="122"/>
      <c r="M14" s="117"/>
      <c r="N14" s="117"/>
      <c r="O14" s="120"/>
      <c r="P14" s="78"/>
      <c r="Q14" s="1"/>
      <c r="R14" s="155"/>
      <c r="S14" s="1"/>
      <c r="T14" s="1"/>
    </row>
    <row r="15" spans="1:22" ht="13.15" customHeight="1" x14ac:dyDescent="0.2">
      <c r="B15" s="42">
        <f t="shared" si="0"/>
        <v>8</v>
      </c>
      <c r="C15" s="31"/>
      <c r="D15" s="206" t="s">
        <v>141</v>
      </c>
      <c r="E15" s="31"/>
      <c r="F15" s="26"/>
      <c r="G15" s="178">
        <v>221</v>
      </c>
      <c r="H15" s="233"/>
      <c r="I15" s="233"/>
      <c r="J15" s="235"/>
      <c r="K15" s="128"/>
      <c r="L15" s="124"/>
      <c r="M15" s="126"/>
      <c r="N15" s="126"/>
      <c r="O15" s="119"/>
      <c r="P15" s="321"/>
      <c r="Q15" s="1"/>
      <c r="R15" s="160"/>
      <c r="S15" s="1"/>
      <c r="T15" s="1"/>
    </row>
    <row r="16" spans="1:22" ht="13.15" customHeight="1" x14ac:dyDescent="0.2">
      <c r="B16" s="42">
        <f t="shared" si="0"/>
        <v>9</v>
      </c>
      <c r="C16" s="31"/>
      <c r="D16" s="205" t="s">
        <v>142</v>
      </c>
      <c r="E16" s="31"/>
      <c r="F16" s="26"/>
      <c r="G16" s="178">
        <v>232</v>
      </c>
      <c r="H16" s="233"/>
      <c r="I16" s="233"/>
      <c r="J16" s="235"/>
      <c r="K16" s="128"/>
      <c r="L16" s="124"/>
      <c r="M16" s="126"/>
      <c r="N16" s="126"/>
      <c r="O16" s="119"/>
      <c r="P16" s="321"/>
      <c r="Q16" s="1"/>
      <c r="R16" s="160"/>
      <c r="S16" s="1"/>
      <c r="T16" s="1"/>
    </row>
    <row r="17" spans="2:20" ht="26.25" customHeight="1" x14ac:dyDescent="0.2">
      <c r="B17" s="175">
        <f t="shared" si="0"/>
        <v>10</v>
      </c>
      <c r="C17" s="31"/>
      <c r="D17" s="421" t="s">
        <v>177</v>
      </c>
      <c r="E17" s="421"/>
      <c r="F17" s="422"/>
      <c r="G17" s="180">
        <v>311</v>
      </c>
      <c r="H17" s="233"/>
      <c r="I17" s="233"/>
      <c r="J17" s="235"/>
      <c r="K17" s="128"/>
      <c r="L17" s="122"/>
      <c r="M17" s="117"/>
      <c r="N17" s="117"/>
      <c r="O17" s="119"/>
      <c r="P17" s="321"/>
      <c r="Q17" s="1"/>
      <c r="R17" s="160"/>
      <c r="S17" s="1"/>
      <c r="T17" s="1"/>
    </row>
    <row r="18" spans="2:20" ht="13.15" customHeight="1" x14ac:dyDescent="0.2">
      <c r="B18" s="42">
        <f t="shared" si="0"/>
        <v>11</v>
      </c>
      <c r="C18" s="27"/>
      <c r="D18" s="206" t="s">
        <v>143</v>
      </c>
      <c r="E18" s="27"/>
      <c r="F18" s="26"/>
      <c r="G18" s="178">
        <v>413</v>
      </c>
      <c r="H18" s="233"/>
      <c r="I18" s="237"/>
      <c r="J18" s="234"/>
      <c r="K18" s="128"/>
      <c r="L18" s="122"/>
      <c r="M18" s="117"/>
      <c r="N18" s="117"/>
      <c r="O18" s="120"/>
      <c r="P18" s="78"/>
      <c r="Q18" s="1"/>
      <c r="R18" s="162"/>
      <c r="S18" s="1"/>
      <c r="T18" s="1"/>
    </row>
    <row r="19" spans="2:20" ht="13.15" customHeight="1" x14ac:dyDescent="0.2">
      <c r="B19" s="42">
        <f>B18+1</f>
        <v>12</v>
      </c>
      <c r="C19" s="46"/>
      <c r="D19" s="373" t="s">
        <v>165</v>
      </c>
      <c r="E19" s="373"/>
      <c r="F19" s="374"/>
      <c r="G19" s="181"/>
      <c r="H19" s="238"/>
      <c r="I19" s="233"/>
      <c r="J19" s="239"/>
      <c r="K19" s="128"/>
      <c r="L19" s="122"/>
      <c r="M19" s="117"/>
      <c r="N19" s="117"/>
      <c r="O19" s="118"/>
      <c r="P19" s="130"/>
      <c r="Q19" s="1"/>
      <c r="R19" s="160"/>
      <c r="S19" s="1"/>
      <c r="T19" s="1"/>
    </row>
    <row r="20" spans="2:20" ht="13.15" customHeight="1" x14ac:dyDescent="0.2">
      <c r="B20" s="42"/>
      <c r="C20" s="363"/>
      <c r="D20" s="364"/>
      <c r="E20" s="364"/>
      <c r="F20" s="365"/>
      <c r="G20" s="200"/>
      <c r="H20" s="165"/>
      <c r="I20" s="165"/>
      <c r="J20" s="82"/>
      <c r="K20" s="128"/>
      <c r="L20" s="339"/>
      <c r="M20" s="128"/>
      <c r="N20" s="128"/>
      <c r="O20" s="121"/>
      <c r="P20" s="130"/>
      <c r="Q20" s="1"/>
      <c r="R20" s="160"/>
      <c r="S20" s="1"/>
      <c r="T20" s="1"/>
    </row>
    <row r="21" spans="2:20" ht="13.15" customHeight="1" x14ac:dyDescent="0.2">
      <c r="B21" s="169">
        <f>B19+1</f>
        <v>13</v>
      </c>
      <c r="C21" s="135" t="s">
        <v>106</v>
      </c>
      <c r="D21" s="9"/>
      <c r="E21" s="9"/>
      <c r="F21" s="136"/>
      <c r="G21" s="182"/>
      <c r="H21" s="189">
        <f>H24+H31+H32+H33+H46</f>
        <v>0</v>
      </c>
      <c r="I21" s="190">
        <f>I24+I31+I32+I33+I46</f>
        <v>0</v>
      </c>
      <c r="J21" s="105">
        <f>J24+J31+J32+J33+J46</f>
        <v>0</v>
      </c>
      <c r="K21" s="128"/>
      <c r="L21" s="395" t="s">
        <v>171</v>
      </c>
      <c r="M21" s="396"/>
      <c r="N21" s="396"/>
      <c r="O21" s="397"/>
      <c r="P21" s="158">
        <f>P24+P31+P32+P33</f>
        <v>0</v>
      </c>
      <c r="Q21" s="1"/>
      <c r="R21" s="83">
        <f>P21-I21</f>
        <v>0</v>
      </c>
      <c r="S21" s="1"/>
      <c r="T21" s="1"/>
    </row>
    <row r="22" spans="2:20" ht="13.15" customHeight="1" x14ac:dyDescent="0.2">
      <c r="B22" s="169">
        <v>14</v>
      </c>
      <c r="C22" s="206" t="s">
        <v>89</v>
      </c>
      <c r="D22" s="27"/>
      <c r="E22" s="27"/>
      <c r="F22" s="206"/>
      <c r="G22" s="200"/>
      <c r="H22" s="188"/>
      <c r="I22" s="165"/>
      <c r="J22" s="160"/>
      <c r="K22" s="128"/>
      <c r="L22" s="337" t="s">
        <v>89</v>
      </c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169">
        <v>15</v>
      </c>
      <c r="C23" s="205"/>
      <c r="D23" s="371" t="s">
        <v>167</v>
      </c>
      <c r="E23" s="371"/>
      <c r="F23" s="372"/>
      <c r="G23" s="200"/>
      <c r="H23" s="159">
        <f>H24+H31+H32+H33+H45</f>
        <v>0</v>
      </c>
      <c r="I23" s="159">
        <f>I24+I31+I32+I33+I45</f>
        <v>0</v>
      </c>
      <c r="J23" s="83">
        <f>J24+J31+J32+J33+J45</f>
        <v>0</v>
      </c>
      <c r="K23" s="128"/>
      <c r="L23" s="173"/>
      <c r="M23" s="27"/>
      <c r="N23" s="27"/>
      <c r="O23" s="137"/>
      <c r="P23" s="322"/>
      <c r="Q23" s="1"/>
      <c r="R23" s="160"/>
      <c r="S23" s="1"/>
      <c r="T23" s="1"/>
    </row>
    <row r="24" spans="2:20" ht="13.15" customHeight="1" x14ac:dyDescent="0.2">
      <c r="B24" s="169">
        <v>16</v>
      </c>
      <c r="C24" s="27"/>
      <c r="D24" s="373" t="s">
        <v>111</v>
      </c>
      <c r="E24" s="373"/>
      <c r="F24" s="374"/>
      <c r="G24" s="200"/>
      <c r="H24" s="159">
        <f>H25+H28</f>
        <v>0</v>
      </c>
      <c r="I24" s="159">
        <f>I25+I28</f>
        <v>0</v>
      </c>
      <c r="J24" s="83">
        <f>J25+J28</f>
        <v>0</v>
      </c>
      <c r="K24" s="128"/>
      <c r="L24" s="58"/>
      <c r="M24" s="172" t="s">
        <v>111</v>
      </c>
      <c r="N24" s="138"/>
      <c r="O24" s="62"/>
      <c r="P24" s="158">
        <f>P25+P28</f>
        <v>0</v>
      </c>
      <c r="Q24" s="1"/>
      <c r="R24" s="83">
        <f>P24-I24</f>
        <v>0</v>
      </c>
      <c r="S24" s="1"/>
      <c r="T24" s="1"/>
    </row>
    <row r="25" spans="2:20" ht="13.15" customHeight="1" x14ac:dyDescent="0.2">
      <c r="B25" s="42">
        <v>17</v>
      </c>
      <c r="C25" s="27"/>
      <c r="D25" s="27"/>
      <c r="E25" s="314" t="s">
        <v>97</v>
      </c>
      <c r="F25" s="26" t="s">
        <v>144</v>
      </c>
      <c r="G25" s="200">
        <v>501</v>
      </c>
      <c r="H25" s="329">
        <f>H26+H27</f>
        <v>0</v>
      </c>
      <c r="I25" s="329">
        <f t="shared" ref="I25:J25" si="1">I26+I27</f>
        <v>0</v>
      </c>
      <c r="J25" s="330">
        <f t="shared" si="1"/>
        <v>0</v>
      </c>
      <c r="K25" s="128"/>
      <c r="L25" s="30"/>
      <c r="M25" s="31"/>
      <c r="N25" s="318" t="s">
        <v>97</v>
      </c>
      <c r="O25" s="51" t="s">
        <v>160</v>
      </c>
      <c r="P25" s="323"/>
      <c r="Q25" s="1"/>
      <c r="R25" s="95">
        <f>P25-I25</f>
        <v>0</v>
      </c>
      <c r="S25" s="1"/>
      <c r="T25" s="1"/>
    </row>
    <row r="26" spans="2:20" ht="13.15" customHeight="1" x14ac:dyDescent="0.2">
      <c r="B26" s="169">
        <v>18</v>
      </c>
      <c r="C26" s="27"/>
      <c r="D26" s="27"/>
      <c r="E26" s="314"/>
      <c r="F26" s="26" t="s">
        <v>215</v>
      </c>
      <c r="G26" s="312">
        <v>5011</v>
      </c>
      <c r="H26" s="313"/>
      <c r="I26" s="313"/>
      <c r="J26" s="235"/>
      <c r="K26" s="128"/>
      <c r="L26" s="30"/>
      <c r="M26" s="31"/>
      <c r="N26" s="318"/>
      <c r="O26" s="51"/>
      <c r="P26" s="327"/>
      <c r="Q26" s="8"/>
      <c r="R26" s="82"/>
      <c r="S26" s="1"/>
      <c r="T26" s="1"/>
    </row>
    <row r="27" spans="2:20" ht="13.15" customHeight="1" x14ac:dyDescent="0.2">
      <c r="B27" s="42">
        <v>19</v>
      </c>
      <c r="C27" s="27"/>
      <c r="D27" s="27"/>
      <c r="E27" s="314"/>
      <c r="F27" s="26" t="s">
        <v>216</v>
      </c>
      <c r="G27" s="312">
        <v>5013</v>
      </c>
      <c r="H27" s="313"/>
      <c r="I27" s="313"/>
      <c r="J27" s="235"/>
      <c r="K27" s="128"/>
      <c r="L27" s="21"/>
      <c r="M27" s="27"/>
      <c r="N27" s="314"/>
      <c r="O27" s="36"/>
      <c r="P27" s="213"/>
      <c r="Q27" s="34"/>
      <c r="R27" s="328"/>
      <c r="S27" s="1"/>
      <c r="T27" s="1"/>
    </row>
    <row r="28" spans="2:20" ht="13.15" customHeight="1" x14ac:dyDescent="0.2">
      <c r="B28" s="169">
        <v>20</v>
      </c>
      <c r="C28" s="9"/>
      <c r="D28" s="9"/>
      <c r="E28" s="9"/>
      <c r="F28" s="133" t="s">
        <v>107</v>
      </c>
      <c r="G28" s="182">
        <v>502</v>
      </c>
      <c r="H28" s="189">
        <f>H29+H30</f>
        <v>0</v>
      </c>
      <c r="I28" s="189">
        <f>I29+I30</f>
        <v>0</v>
      </c>
      <c r="J28" s="95">
        <f>J29+J30</f>
        <v>0</v>
      </c>
      <c r="K28" s="128"/>
      <c r="L28" s="29"/>
      <c r="M28" s="9"/>
      <c r="N28" s="9"/>
      <c r="O28" s="134" t="s">
        <v>107</v>
      </c>
      <c r="P28" s="324"/>
      <c r="Q28" s="1"/>
      <c r="R28" s="105">
        <f>P28-I28</f>
        <v>0</v>
      </c>
      <c r="S28" s="1"/>
      <c r="T28" s="1"/>
    </row>
    <row r="29" spans="2:20" ht="13.15" customHeight="1" x14ac:dyDescent="0.2">
      <c r="B29" s="42">
        <v>21</v>
      </c>
      <c r="C29" s="27"/>
      <c r="D29" s="27"/>
      <c r="E29" s="27"/>
      <c r="F29" s="206" t="s">
        <v>127</v>
      </c>
      <c r="G29" s="200">
        <v>5021</v>
      </c>
      <c r="H29" s="233"/>
      <c r="I29" s="233"/>
      <c r="J29" s="235"/>
      <c r="K29" s="128"/>
      <c r="L29" s="21"/>
      <c r="M29" s="27"/>
      <c r="N29" s="27"/>
      <c r="O29" s="137"/>
      <c r="P29" s="78"/>
      <c r="Q29" s="1"/>
      <c r="R29" s="160"/>
      <c r="S29" s="1"/>
      <c r="T29" s="1"/>
    </row>
    <row r="30" spans="2:20" ht="13.15" customHeight="1" x14ac:dyDescent="0.2">
      <c r="B30" s="169">
        <v>22</v>
      </c>
      <c r="C30" s="9"/>
      <c r="D30" s="9"/>
      <c r="E30" s="46"/>
      <c r="F30" s="133" t="s">
        <v>112</v>
      </c>
      <c r="G30" s="144">
        <v>5024</v>
      </c>
      <c r="H30" s="233"/>
      <c r="I30" s="238"/>
      <c r="J30" s="240"/>
      <c r="K30" s="128"/>
      <c r="L30" s="29"/>
      <c r="M30" s="9"/>
      <c r="N30" s="46"/>
      <c r="O30" s="134"/>
      <c r="P30" s="130"/>
      <c r="Q30" s="1"/>
      <c r="R30" s="160"/>
      <c r="S30" s="1"/>
      <c r="T30" s="1"/>
    </row>
    <row r="31" spans="2:20" ht="13.15" customHeight="1" x14ac:dyDescent="0.2">
      <c r="B31" s="42">
        <v>23</v>
      </c>
      <c r="C31" s="27"/>
      <c r="D31" s="373" t="s">
        <v>145</v>
      </c>
      <c r="E31" s="373"/>
      <c r="F31" s="374"/>
      <c r="G31" s="146">
        <v>503</v>
      </c>
      <c r="H31" s="233"/>
      <c r="I31" s="233"/>
      <c r="J31" s="235"/>
      <c r="K31" s="128"/>
      <c r="L31" s="21"/>
      <c r="M31" s="316" t="s">
        <v>113</v>
      </c>
      <c r="N31" s="138"/>
      <c r="O31" s="36"/>
      <c r="P31" s="325"/>
      <c r="Q31" s="1"/>
      <c r="R31" s="83">
        <f>P31-I31</f>
        <v>0</v>
      </c>
      <c r="S31" s="1"/>
      <c r="T31" s="1"/>
    </row>
    <row r="32" spans="2:20" ht="13.15" customHeight="1" x14ac:dyDescent="0.2">
      <c r="B32" s="169">
        <v>24</v>
      </c>
      <c r="C32" s="27"/>
      <c r="D32" s="373" t="s">
        <v>169</v>
      </c>
      <c r="E32" s="373"/>
      <c r="F32" s="374"/>
      <c r="G32" s="171">
        <v>534</v>
      </c>
      <c r="H32" s="233"/>
      <c r="I32" s="233"/>
      <c r="J32" s="235"/>
      <c r="K32" s="128"/>
      <c r="L32" s="21"/>
      <c r="M32" s="315" t="s">
        <v>99</v>
      </c>
      <c r="N32" s="314"/>
      <c r="O32" s="36"/>
      <c r="P32" s="325"/>
      <c r="Q32" s="1"/>
      <c r="R32" s="83">
        <f>P32-I32</f>
        <v>0</v>
      </c>
      <c r="S32" s="1"/>
      <c r="T32" s="1"/>
    </row>
    <row r="33" spans="1:20" ht="13.15" customHeight="1" thickBot="1" x14ac:dyDescent="0.25">
      <c r="B33" s="42">
        <v>25</v>
      </c>
      <c r="C33" s="27"/>
      <c r="D33" s="373" t="s">
        <v>166</v>
      </c>
      <c r="E33" s="373"/>
      <c r="F33" s="374"/>
      <c r="G33" s="174"/>
      <c r="H33" s="159">
        <f>SUM(H34:H44)</f>
        <v>0</v>
      </c>
      <c r="I33" s="159">
        <f>SUM(I34:I44)</f>
        <v>0</v>
      </c>
      <c r="J33" s="83">
        <f>SUM(J34:J44)</f>
        <v>0</v>
      </c>
      <c r="K33" s="128"/>
      <c r="L33" s="23"/>
      <c r="M33" s="140" t="s">
        <v>181</v>
      </c>
      <c r="N33" s="317"/>
      <c r="O33" s="38"/>
      <c r="P33" s="326"/>
      <c r="Q33" s="1"/>
      <c r="R33" s="163">
        <f>P33-I33</f>
        <v>0</v>
      </c>
      <c r="S33" s="1"/>
      <c r="T33" s="1"/>
    </row>
    <row r="34" spans="1:20" ht="13.15" customHeight="1" x14ac:dyDescent="0.2">
      <c r="B34" s="169">
        <v>26</v>
      </c>
      <c r="C34" s="46"/>
      <c r="D34" s="46"/>
      <c r="E34" s="205" t="s">
        <v>97</v>
      </c>
      <c r="F34" s="206" t="s">
        <v>146</v>
      </c>
      <c r="G34" s="146">
        <v>513</v>
      </c>
      <c r="H34" s="233"/>
      <c r="I34" s="233"/>
      <c r="J34" s="235"/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v>27</v>
      </c>
      <c r="C35" s="9"/>
      <c r="D35" s="9"/>
      <c r="E35" s="9"/>
      <c r="F35" s="206" t="s">
        <v>147</v>
      </c>
      <c r="G35" s="183">
        <v>514</v>
      </c>
      <c r="H35" s="233"/>
      <c r="I35" s="233"/>
      <c r="J35" s="235"/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x14ac:dyDescent="0.2">
      <c r="B36" s="169">
        <v>28</v>
      </c>
      <c r="C36" s="31"/>
      <c r="D36" s="31"/>
      <c r="E36" s="31"/>
      <c r="F36" s="206" t="s">
        <v>148</v>
      </c>
      <c r="G36" s="183">
        <v>515</v>
      </c>
      <c r="H36" s="233"/>
      <c r="I36" s="233"/>
      <c r="J36" s="235"/>
      <c r="K36" s="128"/>
      <c r="L36" s="128"/>
      <c r="M36" s="128"/>
      <c r="N36" s="128"/>
      <c r="O36" s="128"/>
      <c r="P36" s="129"/>
      <c r="Q36" s="1"/>
      <c r="R36" s="1"/>
      <c r="S36" s="1"/>
      <c r="T36" s="1"/>
    </row>
    <row r="37" spans="1:20" ht="13.15" customHeight="1" thickBot="1" x14ac:dyDescent="0.25">
      <c r="B37" s="42">
        <v>29</v>
      </c>
      <c r="C37" s="27"/>
      <c r="D37" s="27"/>
      <c r="E37" s="27"/>
      <c r="F37" s="206" t="s">
        <v>149</v>
      </c>
      <c r="G37" s="184">
        <v>516</v>
      </c>
      <c r="H37" s="233"/>
      <c r="I37" s="233"/>
      <c r="J37" s="235"/>
      <c r="K37" s="128"/>
      <c r="L37" s="128"/>
      <c r="M37" s="128"/>
      <c r="N37" s="128"/>
      <c r="O37" s="128"/>
      <c r="P37" s="129"/>
      <c r="Q37" s="1"/>
      <c r="R37" s="207"/>
      <c r="S37" s="1"/>
      <c r="T37" s="1"/>
    </row>
    <row r="38" spans="1:20" ht="13.15" customHeight="1" x14ac:dyDescent="0.2">
      <c r="B38" s="169">
        <v>30</v>
      </c>
      <c r="C38" s="27"/>
      <c r="D38" s="27"/>
      <c r="E38" s="27"/>
      <c r="F38" s="206" t="s">
        <v>150</v>
      </c>
      <c r="G38" s="185">
        <v>517</v>
      </c>
      <c r="H38" s="233"/>
      <c r="I38" s="233"/>
      <c r="J38" s="235"/>
      <c r="K38" s="128"/>
      <c r="L38" s="378" t="s">
        <v>0</v>
      </c>
      <c r="M38" s="379"/>
      <c r="N38" s="379"/>
      <c r="O38" s="380"/>
      <c r="P38" s="384" t="s">
        <v>52</v>
      </c>
      <c r="Q38" s="386" t="s">
        <v>48</v>
      </c>
      <c r="R38" s="387"/>
    </row>
    <row r="39" spans="1:20" ht="13.15" customHeight="1" thickBot="1" x14ac:dyDescent="0.25">
      <c r="B39" s="42">
        <v>31</v>
      </c>
      <c r="C39" s="46"/>
      <c r="D39" s="46"/>
      <c r="E39" s="46"/>
      <c r="F39" s="206" t="s">
        <v>151</v>
      </c>
      <c r="G39" s="183">
        <v>518</v>
      </c>
      <c r="H39" s="238"/>
      <c r="I39" s="238"/>
      <c r="J39" s="240"/>
      <c r="K39" s="128"/>
      <c r="L39" s="381"/>
      <c r="M39" s="382"/>
      <c r="N39" s="382"/>
      <c r="O39" s="383"/>
      <c r="P39" s="385"/>
      <c r="Q39" s="388"/>
      <c r="R39" s="389"/>
    </row>
    <row r="40" spans="1:20" ht="24.75" customHeight="1" thickBot="1" x14ac:dyDescent="0.25">
      <c r="B40" s="169">
        <v>32</v>
      </c>
      <c r="C40" s="46"/>
      <c r="D40" s="46"/>
      <c r="E40" s="46"/>
      <c r="F40" s="203" t="s">
        <v>159</v>
      </c>
      <c r="G40" s="183">
        <v>519</v>
      </c>
      <c r="H40" s="236"/>
      <c r="I40" s="236"/>
      <c r="J40" s="239"/>
      <c r="K40" s="128"/>
      <c r="L40" s="408" t="s">
        <v>110</v>
      </c>
      <c r="M40" s="409"/>
      <c r="N40" s="409"/>
      <c r="O40" s="409"/>
      <c r="P40" s="5">
        <v>1</v>
      </c>
      <c r="Q40" s="390">
        <v>2</v>
      </c>
      <c r="R40" s="391"/>
    </row>
    <row r="41" spans="1:20" ht="12.75" customHeight="1" x14ac:dyDescent="0.2">
      <c r="A41" s="11"/>
      <c r="B41" s="42">
        <v>33</v>
      </c>
      <c r="C41" s="27"/>
      <c r="D41" s="27"/>
      <c r="E41" s="27"/>
      <c r="F41" s="203" t="s">
        <v>152</v>
      </c>
      <c r="G41" s="178">
        <v>536</v>
      </c>
      <c r="H41" s="233"/>
      <c r="I41" s="233"/>
      <c r="J41" s="235"/>
      <c r="K41" s="13"/>
      <c r="L41" s="22" t="s">
        <v>20</v>
      </c>
      <c r="M41" s="142"/>
      <c r="N41" s="142"/>
      <c r="O41" s="20"/>
      <c r="P41" s="243">
        <v>0</v>
      </c>
      <c r="Q41" s="436">
        <v>0</v>
      </c>
      <c r="R41" s="437"/>
    </row>
    <row r="42" spans="1:20" ht="13.15" customHeight="1" x14ac:dyDescent="0.2">
      <c r="A42" s="11"/>
      <c r="B42" s="169">
        <v>34</v>
      </c>
      <c r="C42" s="27"/>
      <c r="D42" s="27"/>
      <c r="E42" s="27"/>
      <c r="F42" s="206" t="s">
        <v>153</v>
      </c>
      <c r="G42" s="179">
        <v>541</v>
      </c>
      <c r="H42" s="233"/>
      <c r="I42" s="233"/>
      <c r="J42" s="235"/>
      <c r="K42" s="9"/>
      <c r="L42" s="401" t="s">
        <v>173</v>
      </c>
      <c r="M42" s="402"/>
      <c r="N42" s="402"/>
      <c r="O42" s="403"/>
      <c r="P42" s="244"/>
      <c r="Q42" s="245">
        <f>Q40-P40</f>
        <v>1</v>
      </c>
      <c r="R42" s="246"/>
    </row>
    <row r="43" spans="1:20" ht="13.15" customHeight="1" thickBot="1" x14ac:dyDescent="0.25">
      <c r="A43" s="11"/>
      <c r="B43" s="42">
        <v>35</v>
      </c>
      <c r="C43" s="27"/>
      <c r="D43" s="27"/>
      <c r="E43" s="27"/>
      <c r="F43" s="206" t="s">
        <v>154</v>
      </c>
      <c r="G43" s="178">
        <v>542</v>
      </c>
      <c r="H43" s="233"/>
      <c r="I43" s="233"/>
      <c r="J43" s="235"/>
      <c r="K43" s="9"/>
      <c r="L43" s="404" t="s">
        <v>174</v>
      </c>
      <c r="M43" s="405"/>
      <c r="N43" s="405"/>
      <c r="O43" s="406"/>
      <c r="P43" s="212" t="s">
        <v>126</v>
      </c>
      <c r="Q43" s="376">
        <f>Q41-P41</f>
        <v>0</v>
      </c>
      <c r="R43" s="377"/>
    </row>
    <row r="44" spans="1:20" ht="13.15" customHeight="1" x14ac:dyDescent="0.2">
      <c r="A44" s="11"/>
      <c r="B44" s="169">
        <v>36</v>
      </c>
      <c r="C44" s="27"/>
      <c r="D44" s="27"/>
      <c r="E44" s="27"/>
      <c r="F44" s="206" t="s">
        <v>155</v>
      </c>
      <c r="G44" s="178">
        <v>549</v>
      </c>
      <c r="H44" s="233"/>
      <c r="I44" s="233"/>
      <c r="J44" s="235"/>
      <c r="K44" s="9"/>
      <c r="L44" s="9"/>
      <c r="M44" s="138"/>
      <c r="N44" s="9"/>
      <c r="O44" s="9"/>
      <c r="P44" s="96"/>
      <c r="Q44" s="96"/>
      <c r="R44" s="96"/>
    </row>
    <row r="45" spans="1:20" ht="13.15" customHeight="1" x14ac:dyDescent="0.2">
      <c r="A45" s="11"/>
      <c r="B45" s="42">
        <v>37</v>
      </c>
      <c r="C45" s="27"/>
      <c r="D45" s="402" t="s">
        <v>175</v>
      </c>
      <c r="E45" s="402"/>
      <c r="F45" s="428"/>
      <c r="G45" s="178"/>
      <c r="H45" s="233"/>
      <c r="I45" s="233"/>
      <c r="J45" s="235"/>
      <c r="K45" s="9"/>
      <c r="L45" s="9"/>
      <c r="M45" s="138"/>
      <c r="N45" s="9"/>
      <c r="O45" s="9"/>
      <c r="P45" s="96"/>
      <c r="Q45" s="96"/>
      <c r="R45" s="96"/>
    </row>
    <row r="46" spans="1:20" ht="13.15" customHeight="1" x14ac:dyDescent="0.2">
      <c r="A46" s="11"/>
      <c r="B46" s="169">
        <v>38</v>
      </c>
      <c r="C46" s="27"/>
      <c r="D46" s="147" t="s">
        <v>114</v>
      </c>
      <c r="E46" s="9"/>
      <c r="F46" s="206"/>
      <c r="G46" s="171"/>
      <c r="H46" s="159">
        <f>H47+H48+H49+H50</f>
        <v>0</v>
      </c>
      <c r="I46" s="159">
        <f>I47+I48+I49+I50</f>
        <v>0</v>
      </c>
      <c r="J46" s="83">
        <f>J47+J48+J49+J50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v>39</v>
      </c>
      <c r="C47" s="27"/>
      <c r="D47" s="27"/>
      <c r="E47" s="373" t="s">
        <v>156</v>
      </c>
      <c r="F47" s="374"/>
      <c r="G47" s="177">
        <v>611</v>
      </c>
      <c r="H47" s="238"/>
      <c r="I47" s="238"/>
      <c r="J47" s="240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169">
        <v>40</v>
      </c>
      <c r="C48" s="27"/>
      <c r="D48" s="27"/>
      <c r="E48" s="373" t="s">
        <v>157</v>
      </c>
      <c r="F48" s="374"/>
      <c r="G48" s="200">
        <v>612</v>
      </c>
      <c r="H48" s="233"/>
      <c r="I48" s="233"/>
      <c r="J48" s="235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v>41</v>
      </c>
      <c r="C49" s="27"/>
      <c r="D49" s="27"/>
      <c r="E49" s="373" t="s">
        <v>158</v>
      </c>
      <c r="F49" s="374"/>
      <c r="G49" s="200">
        <v>613</v>
      </c>
      <c r="H49" s="233"/>
      <c r="I49" s="233"/>
      <c r="J49" s="235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3.15" customHeight="1" thickBot="1" x14ac:dyDescent="0.25">
      <c r="A50" s="11"/>
      <c r="B50" s="335">
        <v>42</v>
      </c>
      <c r="C50" s="145"/>
      <c r="D50" s="145"/>
      <c r="E50" s="438" t="s">
        <v>176</v>
      </c>
      <c r="F50" s="439"/>
      <c r="G50" s="186"/>
      <c r="H50" s="241"/>
      <c r="I50" s="241"/>
      <c r="J50" s="225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4" t="s">
        <v>2</v>
      </c>
      <c r="D51" s="9"/>
      <c r="E51" s="9"/>
      <c r="F51" s="138"/>
      <c r="G51" s="194"/>
      <c r="H51" s="25"/>
      <c r="I51" s="25"/>
      <c r="J51" s="25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93" t="s">
        <v>190</v>
      </c>
      <c r="C52" s="153"/>
      <c r="D52" s="9"/>
      <c r="E52" s="9"/>
      <c r="F52" s="138"/>
      <c r="G52" s="201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9" t="s">
        <v>119</v>
      </c>
      <c r="D53" s="9"/>
      <c r="E53" s="9"/>
      <c r="F53" s="138"/>
      <c r="G53" s="201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spans="1:20" ht="12.95" customHeight="1" x14ac:dyDescent="0.2">
      <c r="A54" s="11"/>
      <c r="B54" s="413" t="s">
        <v>182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1"/>
      <c r="T54" s="1"/>
    </row>
    <row r="55" spans="1:20" ht="12.95" customHeight="1" x14ac:dyDescent="0.2">
      <c r="A55" s="11"/>
      <c r="B55" s="13" t="s">
        <v>118</v>
      </c>
      <c r="D55" s="9"/>
      <c r="E55" s="9"/>
      <c r="F55" s="138"/>
      <c r="G55" s="201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45" t="s">
        <v>122</v>
      </c>
      <c r="D56" s="9"/>
      <c r="E56" s="9"/>
      <c r="F56" s="138"/>
      <c r="G56" s="201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13"/>
      <c r="C57" s="72" t="s">
        <v>120</v>
      </c>
      <c r="D57" s="9"/>
      <c r="E57" s="9"/>
      <c r="F57" s="138"/>
      <c r="G57" s="201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121</v>
      </c>
      <c r="D58" s="9"/>
      <c r="E58" s="9"/>
      <c r="F58" s="138"/>
      <c r="G58" s="201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15</v>
      </c>
      <c r="C59" s="8" t="s">
        <v>123</v>
      </c>
      <c r="D59" s="9"/>
      <c r="E59" s="9"/>
      <c r="F59" s="138"/>
      <c r="G59" s="201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13" t="s">
        <v>192</v>
      </c>
      <c r="C60" s="8"/>
      <c r="D60" s="9"/>
      <c r="E60" s="9"/>
      <c r="F60" s="138"/>
      <c r="G60" s="201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A61" s="11"/>
      <c r="B61" s="9"/>
      <c r="C61" s="9"/>
      <c r="D61" s="9"/>
      <c r="E61" s="9"/>
      <c r="F61" s="138"/>
      <c r="G61" s="201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ht="12.95" customHeight="1" x14ac:dyDescent="0.2">
      <c r="B62" s="9" t="s">
        <v>3</v>
      </c>
      <c r="C62" s="1"/>
      <c r="D62" s="1"/>
      <c r="E62" s="1"/>
      <c r="F62" s="247"/>
      <c r="G62" s="9"/>
      <c r="H62" s="9" t="s">
        <v>4</v>
      </c>
      <c r="I62" s="248"/>
      <c r="J62" s="249"/>
      <c r="K62" s="1"/>
      <c r="L62" s="1"/>
      <c r="M62" s="1"/>
      <c r="N62" s="1"/>
      <c r="O62" s="1" t="s">
        <v>5</v>
      </c>
      <c r="P62" s="250"/>
      <c r="Q62" s="1"/>
      <c r="R62" s="1"/>
      <c r="S62" s="1"/>
      <c r="T62" s="1"/>
    </row>
    <row r="63" spans="1:20" ht="12.95" customHeight="1" x14ac:dyDescent="0.2">
      <c r="B63" s="9" t="s">
        <v>6</v>
      </c>
      <c r="C63" s="1"/>
      <c r="D63" s="1"/>
      <c r="E63" s="1"/>
      <c r="F63" s="247"/>
      <c r="G63" s="9"/>
      <c r="H63" s="9" t="s">
        <v>6</v>
      </c>
      <c r="I63" s="248"/>
      <c r="J63" s="249"/>
      <c r="K63" s="208"/>
      <c r="L63" s="208"/>
      <c r="M63" s="208"/>
      <c r="N63" s="208"/>
      <c r="O63" s="208"/>
      <c r="P63" s="1"/>
      <c r="Q63" s="1"/>
      <c r="R63" s="1"/>
      <c r="S63" s="1"/>
      <c r="T63" s="1"/>
    </row>
    <row r="64" spans="1:20" ht="12.6" customHeight="1" x14ac:dyDescent="0.2">
      <c r="B64" s="9"/>
      <c r="C64" s="1"/>
      <c r="D64" s="1"/>
      <c r="E64" s="1"/>
      <c r="F64" s="1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6" customHeight="1" x14ac:dyDescent="0.2">
      <c r="B65" s="9"/>
      <c r="C65" s="1"/>
      <c r="D65" s="1"/>
      <c r="E65" s="1"/>
      <c r="F65" s="9"/>
      <c r="G65" s="9"/>
      <c r="H65" s="201"/>
      <c r="I65" s="201"/>
      <c r="J65" s="201"/>
      <c r="K65" s="9"/>
      <c r="L65" s="9"/>
      <c r="M65" s="9"/>
      <c r="N65" s="9"/>
      <c r="O65" s="9"/>
      <c r="P65" s="1"/>
      <c r="Q65" s="1"/>
      <c r="R65" s="1"/>
      <c r="S65" s="1"/>
      <c r="T65" s="1"/>
    </row>
    <row r="66" spans="2:20" ht="12" customHeight="1" x14ac:dyDescent="0.2">
      <c r="B66" s="9"/>
      <c r="C66" s="1"/>
      <c r="D66" s="1"/>
      <c r="E66" s="72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1"/>
      <c r="Q66" s="1"/>
      <c r="R66" s="1"/>
      <c r="S66" s="1"/>
      <c r="T66" s="1"/>
    </row>
    <row r="67" spans="2:20" ht="12" customHeight="1" x14ac:dyDescent="0.2">
      <c r="K67" s="11"/>
      <c r="L67" s="11"/>
      <c r="M67" s="11"/>
      <c r="N67" s="11"/>
      <c r="O67" s="11"/>
    </row>
    <row r="68" spans="2:20" ht="12" customHeight="1" x14ac:dyDescent="0.2">
      <c r="K68" s="11"/>
      <c r="L68" s="11"/>
      <c r="M68" s="11"/>
      <c r="N68" s="11"/>
      <c r="O68" s="11"/>
    </row>
    <row r="69" spans="2:20" ht="12" customHeight="1" x14ac:dyDescent="0.2">
      <c r="E69" s="13"/>
      <c r="F69" s="8"/>
      <c r="K69" s="11"/>
      <c r="L69" s="11"/>
      <c r="M69" s="11"/>
      <c r="N69" s="11"/>
      <c r="O69" s="11"/>
    </row>
    <row r="70" spans="2:20" ht="12" customHeight="1" x14ac:dyDescent="0.2">
      <c r="F70" s="11"/>
      <c r="K70" s="11"/>
      <c r="L70" s="11"/>
      <c r="M70" s="11"/>
      <c r="N70" s="11"/>
      <c r="O70" s="11"/>
    </row>
    <row r="71" spans="2:20" ht="12" customHeight="1" x14ac:dyDescent="0.2">
      <c r="F71" s="11"/>
      <c r="K71" s="11"/>
      <c r="L71" s="11"/>
      <c r="M71" s="11"/>
      <c r="N71" s="11"/>
      <c r="O71" s="11"/>
    </row>
  </sheetData>
  <sheetProtection algorithmName="SHA-512" hashValue="NyS9cI8erkzqRVAlRWQwaFBDbVEvGiyzni7zFF/KIywZuHBKEYml801meiqjKVs/wBu/AP8JAneeguHQXLMw4A==" saltValue="HmCSlNPSfH58zQL9GlrEuQ==" spinCount="100000" sheet="1" objects="1" scenarios="1" insertRows="0"/>
  <protectedRanges>
    <protectedRange sqref="H40:J40" name="Oblast4"/>
    <protectedRange sqref="M32:N33 D32:E33 E34:F34 G32:G35 F35" name="Oblast1"/>
    <protectedRange sqref="K34:O36 K32:K33" name="Oblast2"/>
    <protectedRange sqref="B63:P63 B62:N62 P62" name="Oblast3"/>
  </protectedRanges>
  <mergeCells count="41">
    <mergeCell ref="B54:R54"/>
    <mergeCell ref="Q38:R39"/>
    <mergeCell ref="L40:O40"/>
    <mergeCell ref="Q40:R40"/>
    <mergeCell ref="Q41:R41"/>
    <mergeCell ref="L42:O42"/>
    <mergeCell ref="L43:O43"/>
    <mergeCell ref="Q43:R43"/>
    <mergeCell ref="P38:P39"/>
    <mergeCell ref="D45:F45"/>
    <mergeCell ref="E47:F47"/>
    <mergeCell ref="E48:F48"/>
    <mergeCell ref="E49:F49"/>
    <mergeCell ref="E50:F50"/>
    <mergeCell ref="D24:F24"/>
    <mergeCell ref="D31:F31"/>
    <mergeCell ref="D32:F32"/>
    <mergeCell ref="D33:F33"/>
    <mergeCell ref="L38:O39"/>
    <mergeCell ref="D23:F23"/>
    <mergeCell ref="J5:J6"/>
    <mergeCell ref="L5:O6"/>
    <mergeCell ref="P5:P6"/>
    <mergeCell ref="R5:R6"/>
    <mergeCell ref="C7:G7"/>
    <mergeCell ref="L7:O7"/>
    <mergeCell ref="L8:O8"/>
    <mergeCell ref="D17:F17"/>
    <mergeCell ref="D19:F19"/>
    <mergeCell ref="C20:F20"/>
    <mergeCell ref="L21:O21"/>
    <mergeCell ref="A1:Q1"/>
    <mergeCell ref="B2:F2"/>
    <mergeCell ref="B3:F3"/>
    <mergeCell ref="G3:I3"/>
    <mergeCell ref="J3:J4"/>
    <mergeCell ref="B5:B7"/>
    <mergeCell ref="C5:F6"/>
    <mergeCell ref="G5:G6"/>
    <mergeCell ref="H5:H6"/>
    <mergeCell ref="I5:I6"/>
  </mergeCells>
  <printOptions horizontalCentered="1"/>
  <pageMargins left="0.23622047244094491" right="0.23622047244094491" top="0.35433070866141736" bottom="0.35433070866141736" header="0" footer="0"/>
  <pageSetup paperSize="9"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zoomScaleNormal="100" workbookViewId="0">
      <selection activeCell="P25" sqref="P25"/>
    </sheetView>
  </sheetViews>
  <sheetFormatPr defaultRowHeight="12.75" x14ac:dyDescent="0.2"/>
  <cols>
    <col min="1" max="1" width="0.5703125" customWidth="1"/>
    <col min="2" max="2" width="3" style="11" customWidth="1"/>
    <col min="3" max="3" width="1.140625" customWidth="1"/>
    <col min="4" max="4" width="0.85546875" customWidth="1"/>
    <col min="5" max="5" width="5" customWidth="1"/>
    <col min="6" max="6" width="45" customWidth="1"/>
    <col min="7" max="7" width="9.140625" style="11" customWidth="1"/>
    <col min="8" max="9" width="18.7109375" style="11" customWidth="1"/>
    <col min="10" max="10" width="21" style="1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187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99"/>
      <c r="H2" s="164"/>
      <c r="I2" s="164"/>
      <c r="J2" s="9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x14ac:dyDescent="0.25">
      <c r="B3" s="407" t="s">
        <v>163</v>
      </c>
      <c r="C3" s="407"/>
      <c r="D3" s="407"/>
      <c r="E3" s="407"/>
      <c r="F3" s="407"/>
      <c r="G3" s="353"/>
      <c r="H3" s="353"/>
      <c r="I3" s="353"/>
      <c r="J3" s="434"/>
      <c r="K3" s="141"/>
      <c r="L3" s="141"/>
      <c r="M3" s="141"/>
      <c r="N3" s="141"/>
      <c r="O3" s="141"/>
      <c r="P3" s="230" t="s">
        <v>203</v>
      </c>
      <c r="Q3" s="1"/>
      <c r="S3" s="1"/>
      <c r="T3" s="1"/>
    </row>
    <row r="4" spans="1:22" ht="3.75" customHeight="1" thickBot="1" x14ac:dyDescent="0.25">
      <c r="B4" s="47"/>
      <c r="C4" s="1"/>
      <c r="D4" s="1"/>
      <c r="E4" s="1"/>
      <c r="F4" s="9"/>
      <c r="G4" s="9"/>
      <c r="H4" s="9"/>
      <c r="I4" s="9"/>
      <c r="J4" s="435"/>
      <c r="K4" s="9"/>
      <c r="L4" s="9"/>
      <c r="M4" s="9"/>
      <c r="N4" s="9"/>
      <c r="O4" s="9"/>
      <c r="P4" s="229"/>
      <c r="Q4" s="1"/>
      <c r="S4" s="1"/>
      <c r="T4" s="1"/>
    </row>
    <row r="5" spans="1:22" ht="26.25" customHeight="1" x14ac:dyDescent="0.2">
      <c r="B5" s="429" t="s">
        <v>10</v>
      </c>
      <c r="C5" s="378" t="s">
        <v>103</v>
      </c>
      <c r="D5" s="379"/>
      <c r="E5" s="379"/>
      <c r="F5" s="419"/>
      <c r="G5" s="431" t="s">
        <v>164</v>
      </c>
      <c r="H5" s="386" t="s">
        <v>52</v>
      </c>
      <c r="I5" s="386" t="s">
        <v>161</v>
      </c>
      <c r="J5" s="411" t="s">
        <v>189</v>
      </c>
      <c r="K5" s="191"/>
      <c r="L5" s="386" t="s">
        <v>103</v>
      </c>
      <c r="M5" s="425"/>
      <c r="N5" s="425"/>
      <c r="O5" s="387"/>
      <c r="P5" s="387" t="s">
        <v>104</v>
      </c>
      <c r="Q5" s="1"/>
      <c r="R5" s="416" t="s">
        <v>109</v>
      </c>
      <c r="S5" s="1"/>
      <c r="T5" s="1"/>
    </row>
    <row r="6" spans="1:22" ht="26.25" customHeight="1" thickBot="1" x14ac:dyDescent="0.25">
      <c r="B6" s="430"/>
      <c r="C6" s="381"/>
      <c r="D6" s="382"/>
      <c r="E6" s="382"/>
      <c r="F6" s="420"/>
      <c r="G6" s="432"/>
      <c r="H6" s="433"/>
      <c r="I6" s="388"/>
      <c r="J6" s="412"/>
      <c r="K6" s="191"/>
      <c r="L6" s="388"/>
      <c r="M6" s="426"/>
      <c r="N6" s="426"/>
      <c r="O6" s="389"/>
      <c r="P6" s="389"/>
      <c r="Q6" s="1"/>
      <c r="R6" s="417"/>
      <c r="S6" s="1"/>
      <c r="T6" s="1"/>
    </row>
    <row r="7" spans="1:22" ht="12.6" customHeight="1" thickBot="1" x14ac:dyDescent="0.25">
      <c r="B7" s="400"/>
      <c r="C7" s="408" t="s">
        <v>1</v>
      </c>
      <c r="D7" s="409"/>
      <c r="E7" s="409"/>
      <c r="F7" s="409"/>
      <c r="G7" s="418"/>
      <c r="H7" s="204">
        <v>1</v>
      </c>
      <c r="I7" s="204">
        <v>2</v>
      </c>
      <c r="J7" s="5">
        <v>3</v>
      </c>
      <c r="K7" s="202"/>
      <c r="L7" s="390" t="s">
        <v>108</v>
      </c>
      <c r="M7" s="427"/>
      <c r="N7" s="427"/>
      <c r="O7" s="427"/>
      <c r="P7" s="320">
        <v>4</v>
      </c>
      <c r="Q7" s="1"/>
      <c r="R7" s="5" t="s">
        <v>172</v>
      </c>
      <c r="S7" s="1"/>
      <c r="T7" s="1"/>
    </row>
    <row r="8" spans="1:22" ht="13.15" customHeight="1" x14ac:dyDescent="0.2">
      <c r="B8" s="7">
        <v>1</v>
      </c>
      <c r="C8" s="131" t="s">
        <v>105</v>
      </c>
      <c r="D8" s="142"/>
      <c r="E8" s="142"/>
      <c r="F8" s="52"/>
      <c r="G8" s="176"/>
      <c r="H8" s="187">
        <f>SUM(H10:H19)</f>
        <v>0</v>
      </c>
      <c r="I8" s="187">
        <f>SUM(I10:I19)</f>
        <v>0</v>
      </c>
      <c r="J8" s="106">
        <f>SUM(J10:J19)</f>
        <v>0</v>
      </c>
      <c r="K8" s="319"/>
      <c r="L8" s="392" t="s">
        <v>170</v>
      </c>
      <c r="M8" s="393"/>
      <c r="N8" s="393"/>
      <c r="O8" s="394"/>
      <c r="P8" s="242"/>
      <c r="Q8" s="1"/>
      <c r="R8" s="95">
        <f>P8-I8</f>
        <v>0</v>
      </c>
      <c r="S8" s="1"/>
      <c r="T8" s="1"/>
    </row>
    <row r="9" spans="1:22" ht="13.15" customHeight="1" x14ac:dyDescent="0.2">
      <c r="B9" s="42">
        <f>B8+1</f>
        <v>2</v>
      </c>
      <c r="C9" s="206" t="s">
        <v>97</v>
      </c>
      <c r="D9" s="44"/>
      <c r="E9" s="27"/>
      <c r="F9" s="26"/>
      <c r="G9" s="171"/>
      <c r="H9" s="188"/>
      <c r="I9" s="165"/>
      <c r="J9" s="160"/>
      <c r="K9" s="126"/>
      <c r="L9" s="124"/>
      <c r="M9" s="126"/>
      <c r="N9" s="126"/>
      <c r="O9" s="119"/>
      <c r="P9" s="321"/>
      <c r="Q9" s="1"/>
      <c r="R9" s="161"/>
      <c r="S9" s="1"/>
      <c r="T9" s="1"/>
    </row>
    <row r="10" spans="1:22" ht="13.15" customHeight="1" x14ac:dyDescent="0.2">
      <c r="B10" s="42">
        <f t="shared" ref="B10:B18" si="0">B9+1</f>
        <v>3</v>
      </c>
      <c r="C10" s="138"/>
      <c r="D10" s="9" t="s">
        <v>136</v>
      </c>
      <c r="E10" s="27"/>
      <c r="F10" s="26"/>
      <c r="G10" s="177">
        <v>211</v>
      </c>
      <c r="H10" s="233"/>
      <c r="I10" s="233"/>
      <c r="J10" s="234"/>
      <c r="K10" s="128"/>
      <c r="L10" s="124"/>
      <c r="M10" s="126"/>
      <c r="N10" s="126"/>
      <c r="O10" s="119"/>
      <c r="P10" s="321"/>
      <c r="Q10" s="1"/>
      <c r="R10" s="161"/>
      <c r="S10" s="1"/>
      <c r="T10" s="1"/>
    </row>
    <row r="11" spans="1:22" ht="13.15" customHeight="1" x14ac:dyDescent="0.2">
      <c r="B11" s="42">
        <f t="shared" si="0"/>
        <v>4</v>
      </c>
      <c r="C11" s="27"/>
      <c r="D11" s="206" t="s">
        <v>137</v>
      </c>
      <c r="E11" s="9"/>
      <c r="F11" s="26"/>
      <c r="G11" s="178">
        <v>212</v>
      </c>
      <c r="H11" s="233"/>
      <c r="I11" s="233"/>
      <c r="J11" s="235"/>
      <c r="K11" s="336"/>
      <c r="L11" s="125"/>
      <c r="M11" s="127"/>
      <c r="N11" s="127"/>
      <c r="O11" s="123"/>
      <c r="P11" s="81"/>
      <c r="Q11" s="1"/>
      <c r="R11" s="161"/>
      <c r="S11" s="1"/>
      <c r="T11" s="1"/>
    </row>
    <row r="12" spans="1:22" ht="13.15" customHeight="1" x14ac:dyDescent="0.2">
      <c r="B12" s="42">
        <f t="shared" si="0"/>
        <v>5</v>
      </c>
      <c r="C12" s="27"/>
      <c r="D12" s="206" t="s">
        <v>138</v>
      </c>
      <c r="E12" s="27"/>
      <c r="F12" s="26"/>
      <c r="G12" s="179">
        <v>213</v>
      </c>
      <c r="H12" s="233"/>
      <c r="I12" s="233"/>
      <c r="J12" s="235"/>
      <c r="K12" s="128"/>
      <c r="L12" s="122"/>
      <c r="M12" s="117"/>
      <c r="N12" s="117"/>
      <c r="O12" s="120"/>
      <c r="P12" s="78"/>
      <c r="Q12" s="1"/>
      <c r="R12" s="160"/>
      <c r="S12" s="1"/>
      <c r="T12" s="1"/>
    </row>
    <row r="13" spans="1:22" ht="13.15" customHeight="1" x14ac:dyDescent="0.2">
      <c r="B13" s="42">
        <f t="shared" si="0"/>
        <v>6</v>
      </c>
      <c r="C13" s="9"/>
      <c r="D13" s="206" t="s">
        <v>139</v>
      </c>
      <c r="E13" s="9"/>
      <c r="F13" s="26"/>
      <c r="G13" s="178">
        <v>214</v>
      </c>
      <c r="H13" s="233"/>
      <c r="I13" s="233"/>
      <c r="J13" s="235"/>
      <c r="K13" s="128"/>
      <c r="L13" s="122"/>
      <c r="M13" s="117"/>
      <c r="N13" s="117"/>
      <c r="O13" s="120"/>
      <c r="P13" s="78"/>
      <c r="Q13" s="1"/>
      <c r="R13" s="162"/>
      <c r="S13" s="1"/>
      <c r="T13" s="1"/>
    </row>
    <row r="14" spans="1:22" ht="13.15" customHeight="1" x14ac:dyDescent="0.2">
      <c r="B14" s="42">
        <f t="shared" si="0"/>
        <v>7</v>
      </c>
      <c r="C14" s="31"/>
      <c r="D14" s="206" t="s">
        <v>140</v>
      </c>
      <c r="E14" s="31"/>
      <c r="F14" s="60"/>
      <c r="G14" s="178">
        <v>215</v>
      </c>
      <c r="H14" s="233"/>
      <c r="I14" s="236"/>
      <c r="J14" s="235"/>
      <c r="K14" s="128"/>
      <c r="L14" s="122"/>
      <c r="M14" s="117"/>
      <c r="N14" s="117"/>
      <c r="O14" s="120"/>
      <c r="P14" s="78"/>
      <c r="Q14" s="1"/>
      <c r="R14" s="155"/>
      <c r="S14" s="1"/>
      <c r="T14" s="1"/>
    </row>
    <row r="15" spans="1:22" ht="13.15" customHeight="1" x14ac:dyDescent="0.2">
      <c r="B15" s="42">
        <f t="shared" si="0"/>
        <v>8</v>
      </c>
      <c r="C15" s="31"/>
      <c r="D15" s="206" t="s">
        <v>141</v>
      </c>
      <c r="E15" s="31"/>
      <c r="F15" s="26"/>
      <c r="G15" s="178">
        <v>221</v>
      </c>
      <c r="H15" s="233"/>
      <c r="I15" s="233"/>
      <c r="J15" s="235"/>
      <c r="K15" s="128"/>
      <c r="L15" s="124"/>
      <c r="M15" s="126"/>
      <c r="N15" s="126"/>
      <c r="O15" s="119"/>
      <c r="P15" s="321"/>
      <c r="Q15" s="1"/>
      <c r="R15" s="160"/>
      <c r="S15" s="1"/>
      <c r="T15" s="1"/>
    </row>
    <row r="16" spans="1:22" ht="13.15" customHeight="1" x14ac:dyDescent="0.2">
      <c r="B16" s="42">
        <f t="shared" si="0"/>
        <v>9</v>
      </c>
      <c r="C16" s="31"/>
      <c r="D16" s="205" t="s">
        <v>142</v>
      </c>
      <c r="E16" s="31"/>
      <c r="F16" s="26"/>
      <c r="G16" s="178">
        <v>232</v>
      </c>
      <c r="H16" s="233"/>
      <c r="I16" s="233"/>
      <c r="J16" s="235"/>
      <c r="K16" s="128"/>
      <c r="L16" s="124"/>
      <c r="M16" s="126"/>
      <c r="N16" s="126"/>
      <c r="O16" s="119"/>
      <c r="P16" s="321"/>
      <c r="Q16" s="1"/>
      <c r="R16" s="160"/>
      <c r="S16" s="1"/>
      <c r="T16" s="1"/>
    </row>
    <row r="17" spans="2:20" ht="26.25" customHeight="1" x14ac:dyDescent="0.2">
      <c r="B17" s="175">
        <f t="shared" si="0"/>
        <v>10</v>
      </c>
      <c r="C17" s="31"/>
      <c r="D17" s="421" t="s">
        <v>177</v>
      </c>
      <c r="E17" s="421"/>
      <c r="F17" s="422"/>
      <c r="G17" s="180">
        <v>311</v>
      </c>
      <c r="H17" s="233"/>
      <c r="I17" s="233"/>
      <c r="J17" s="235"/>
      <c r="K17" s="128"/>
      <c r="L17" s="122"/>
      <c r="M17" s="117"/>
      <c r="N17" s="117"/>
      <c r="O17" s="119"/>
      <c r="P17" s="321"/>
      <c r="Q17" s="1"/>
      <c r="R17" s="160"/>
      <c r="S17" s="1"/>
      <c r="T17" s="1"/>
    </row>
    <row r="18" spans="2:20" ht="13.15" customHeight="1" x14ac:dyDescent="0.2">
      <c r="B18" s="42">
        <f t="shared" si="0"/>
        <v>11</v>
      </c>
      <c r="C18" s="27"/>
      <c r="D18" s="206" t="s">
        <v>143</v>
      </c>
      <c r="E18" s="27"/>
      <c r="F18" s="26"/>
      <c r="G18" s="178">
        <v>413</v>
      </c>
      <c r="H18" s="233"/>
      <c r="I18" s="237"/>
      <c r="J18" s="234"/>
      <c r="K18" s="128"/>
      <c r="L18" s="122"/>
      <c r="M18" s="117"/>
      <c r="N18" s="117"/>
      <c r="O18" s="120"/>
      <c r="P18" s="78"/>
      <c r="Q18" s="1"/>
      <c r="R18" s="162"/>
      <c r="S18" s="1"/>
      <c r="T18" s="1"/>
    </row>
    <row r="19" spans="2:20" ht="13.15" customHeight="1" x14ac:dyDescent="0.2">
      <c r="B19" s="42">
        <f>B18+1</f>
        <v>12</v>
      </c>
      <c r="C19" s="46"/>
      <c r="D19" s="373" t="s">
        <v>165</v>
      </c>
      <c r="E19" s="373"/>
      <c r="F19" s="374"/>
      <c r="G19" s="181"/>
      <c r="H19" s="238"/>
      <c r="I19" s="233"/>
      <c r="J19" s="239"/>
      <c r="K19" s="128"/>
      <c r="L19" s="122"/>
      <c r="M19" s="117"/>
      <c r="N19" s="117"/>
      <c r="O19" s="118"/>
      <c r="P19" s="130"/>
      <c r="Q19" s="1"/>
      <c r="R19" s="160"/>
      <c r="S19" s="1"/>
      <c r="T19" s="1"/>
    </row>
    <row r="20" spans="2:20" ht="13.15" customHeight="1" x14ac:dyDescent="0.2">
      <c r="B20" s="42"/>
      <c r="C20" s="363"/>
      <c r="D20" s="364"/>
      <c r="E20" s="364"/>
      <c r="F20" s="365"/>
      <c r="G20" s="200"/>
      <c r="H20" s="165"/>
      <c r="I20" s="165"/>
      <c r="J20" s="82"/>
      <c r="K20" s="128"/>
      <c r="L20" s="339"/>
      <c r="M20" s="128"/>
      <c r="N20" s="128"/>
      <c r="O20" s="121"/>
      <c r="P20" s="130"/>
      <c r="Q20" s="1"/>
      <c r="R20" s="160"/>
      <c r="S20" s="1"/>
      <c r="T20" s="1"/>
    </row>
    <row r="21" spans="2:20" ht="13.15" customHeight="1" x14ac:dyDescent="0.2">
      <c r="B21" s="169">
        <f>B19+1</f>
        <v>13</v>
      </c>
      <c r="C21" s="135" t="s">
        <v>106</v>
      </c>
      <c r="D21" s="9"/>
      <c r="E21" s="9"/>
      <c r="F21" s="136"/>
      <c r="G21" s="182"/>
      <c r="H21" s="189">
        <f>H24+H31+H32+H33+H46</f>
        <v>0</v>
      </c>
      <c r="I21" s="190">
        <f>I24+I31+I32+I33+I46</f>
        <v>0</v>
      </c>
      <c r="J21" s="105">
        <f>J24+J31+J32+J33+J46</f>
        <v>0</v>
      </c>
      <c r="K21" s="128"/>
      <c r="L21" s="395" t="s">
        <v>171</v>
      </c>
      <c r="M21" s="396"/>
      <c r="N21" s="396"/>
      <c r="O21" s="397"/>
      <c r="P21" s="158">
        <f>P24+P31+P32+P33</f>
        <v>0</v>
      </c>
      <c r="Q21" s="1"/>
      <c r="R21" s="83">
        <f>P21-I21</f>
        <v>0</v>
      </c>
      <c r="S21" s="1"/>
      <c r="T21" s="1"/>
    </row>
    <row r="22" spans="2:20" ht="13.15" customHeight="1" x14ac:dyDescent="0.2">
      <c r="B22" s="169">
        <v>14</v>
      </c>
      <c r="C22" s="206" t="s">
        <v>89</v>
      </c>
      <c r="D22" s="27"/>
      <c r="E22" s="27"/>
      <c r="F22" s="206"/>
      <c r="G22" s="200"/>
      <c r="H22" s="188"/>
      <c r="I22" s="165"/>
      <c r="J22" s="160"/>
      <c r="K22" s="128"/>
      <c r="L22" s="337" t="s">
        <v>89</v>
      </c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169">
        <v>15</v>
      </c>
      <c r="C23" s="205"/>
      <c r="D23" s="371" t="s">
        <v>167</v>
      </c>
      <c r="E23" s="371"/>
      <c r="F23" s="372"/>
      <c r="G23" s="200"/>
      <c r="H23" s="159">
        <f>H24+H31+H32+H33+H45</f>
        <v>0</v>
      </c>
      <c r="I23" s="159">
        <f>I24+I31+I32+I33+I45</f>
        <v>0</v>
      </c>
      <c r="J23" s="83">
        <f>J24+J31+J32+J33+J45</f>
        <v>0</v>
      </c>
      <c r="K23" s="128"/>
      <c r="L23" s="173"/>
      <c r="M23" s="27"/>
      <c r="N23" s="27"/>
      <c r="O23" s="137"/>
      <c r="P23" s="322"/>
      <c r="Q23" s="1"/>
      <c r="R23" s="160"/>
      <c r="S23" s="1"/>
      <c r="T23" s="1"/>
    </row>
    <row r="24" spans="2:20" ht="13.15" customHeight="1" x14ac:dyDescent="0.2">
      <c r="B24" s="169">
        <v>16</v>
      </c>
      <c r="C24" s="27"/>
      <c r="D24" s="373" t="s">
        <v>111</v>
      </c>
      <c r="E24" s="373"/>
      <c r="F24" s="374"/>
      <c r="G24" s="200"/>
      <c r="H24" s="159">
        <f>H25+H28</f>
        <v>0</v>
      </c>
      <c r="I24" s="159">
        <f>I25+I28</f>
        <v>0</v>
      </c>
      <c r="J24" s="83">
        <f>J25+J28</f>
        <v>0</v>
      </c>
      <c r="K24" s="128"/>
      <c r="L24" s="58"/>
      <c r="M24" s="172" t="s">
        <v>111</v>
      </c>
      <c r="N24" s="138"/>
      <c r="O24" s="62"/>
      <c r="P24" s="158">
        <f>P25+P28</f>
        <v>0</v>
      </c>
      <c r="Q24" s="1"/>
      <c r="R24" s="83">
        <f>P24-I24</f>
        <v>0</v>
      </c>
      <c r="S24" s="1"/>
      <c r="T24" s="1"/>
    </row>
    <row r="25" spans="2:20" ht="13.15" customHeight="1" x14ac:dyDescent="0.2">
      <c r="B25" s="42">
        <v>17</v>
      </c>
      <c r="C25" s="27"/>
      <c r="D25" s="27"/>
      <c r="E25" s="314" t="s">
        <v>97</v>
      </c>
      <c r="F25" s="26" t="s">
        <v>144</v>
      </c>
      <c r="G25" s="200">
        <v>501</v>
      </c>
      <c r="H25" s="329">
        <f>H26+H27</f>
        <v>0</v>
      </c>
      <c r="I25" s="329">
        <f t="shared" ref="I25:J25" si="1">I26+I27</f>
        <v>0</v>
      </c>
      <c r="J25" s="330">
        <f t="shared" si="1"/>
        <v>0</v>
      </c>
      <c r="K25" s="128"/>
      <c r="L25" s="30"/>
      <c r="M25" s="31"/>
      <c r="N25" s="318" t="s">
        <v>97</v>
      </c>
      <c r="O25" s="51" t="s">
        <v>160</v>
      </c>
      <c r="P25" s="323"/>
      <c r="Q25" s="1"/>
      <c r="R25" s="95">
        <f>P25-I25</f>
        <v>0</v>
      </c>
      <c r="S25" s="1"/>
      <c r="T25" s="1"/>
    </row>
    <row r="26" spans="2:20" ht="13.15" customHeight="1" x14ac:dyDescent="0.2">
      <c r="B26" s="169">
        <v>18</v>
      </c>
      <c r="C26" s="27"/>
      <c r="D26" s="27"/>
      <c r="E26" s="314"/>
      <c r="F26" s="26" t="s">
        <v>215</v>
      </c>
      <c r="G26" s="312">
        <v>5011</v>
      </c>
      <c r="H26" s="313"/>
      <c r="I26" s="313"/>
      <c r="J26" s="235"/>
      <c r="K26" s="128"/>
      <c r="L26" s="30"/>
      <c r="M26" s="31"/>
      <c r="N26" s="318"/>
      <c r="O26" s="51"/>
      <c r="P26" s="327"/>
      <c r="Q26" s="8"/>
      <c r="R26" s="82"/>
      <c r="S26" s="1"/>
      <c r="T26" s="1"/>
    </row>
    <row r="27" spans="2:20" ht="13.15" customHeight="1" x14ac:dyDescent="0.2">
      <c r="B27" s="42">
        <v>19</v>
      </c>
      <c r="C27" s="27"/>
      <c r="D27" s="27"/>
      <c r="E27" s="314"/>
      <c r="F27" s="26" t="s">
        <v>216</v>
      </c>
      <c r="G27" s="312">
        <v>5013</v>
      </c>
      <c r="H27" s="313"/>
      <c r="I27" s="313"/>
      <c r="J27" s="235"/>
      <c r="K27" s="128"/>
      <c r="L27" s="21"/>
      <c r="M27" s="27"/>
      <c r="N27" s="314"/>
      <c r="O27" s="36"/>
      <c r="P27" s="213"/>
      <c r="Q27" s="34"/>
      <c r="R27" s="328"/>
      <c r="S27" s="1"/>
      <c r="T27" s="1"/>
    </row>
    <row r="28" spans="2:20" ht="13.15" customHeight="1" x14ac:dyDescent="0.2">
      <c r="B28" s="169">
        <v>20</v>
      </c>
      <c r="C28" s="9"/>
      <c r="D28" s="9"/>
      <c r="E28" s="9"/>
      <c r="F28" s="133" t="s">
        <v>107</v>
      </c>
      <c r="G28" s="182">
        <v>502</v>
      </c>
      <c r="H28" s="189">
        <f>H29+H30</f>
        <v>0</v>
      </c>
      <c r="I28" s="189">
        <f>I29+I30</f>
        <v>0</v>
      </c>
      <c r="J28" s="95">
        <f>J29+J30</f>
        <v>0</v>
      </c>
      <c r="K28" s="128"/>
      <c r="L28" s="29"/>
      <c r="M28" s="9"/>
      <c r="N28" s="9"/>
      <c r="O28" s="134" t="s">
        <v>107</v>
      </c>
      <c r="P28" s="324"/>
      <c r="Q28" s="1"/>
      <c r="R28" s="105">
        <f>P28-I28</f>
        <v>0</v>
      </c>
      <c r="S28" s="1"/>
      <c r="T28" s="1"/>
    </row>
    <row r="29" spans="2:20" ht="13.15" customHeight="1" x14ac:dyDescent="0.2">
      <c r="B29" s="42">
        <v>21</v>
      </c>
      <c r="C29" s="27"/>
      <c r="D29" s="27"/>
      <c r="E29" s="27"/>
      <c r="F29" s="206" t="s">
        <v>127</v>
      </c>
      <c r="G29" s="200">
        <v>5021</v>
      </c>
      <c r="H29" s="233"/>
      <c r="I29" s="233"/>
      <c r="J29" s="235"/>
      <c r="K29" s="128"/>
      <c r="L29" s="21"/>
      <c r="M29" s="27"/>
      <c r="N29" s="27"/>
      <c r="O29" s="137"/>
      <c r="P29" s="78"/>
      <c r="Q29" s="1"/>
      <c r="R29" s="160"/>
      <c r="S29" s="1"/>
      <c r="T29" s="1"/>
    </row>
    <row r="30" spans="2:20" ht="13.15" customHeight="1" x14ac:dyDescent="0.2">
      <c r="B30" s="169">
        <v>22</v>
      </c>
      <c r="C30" s="9"/>
      <c r="D30" s="9"/>
      <c r="E30" s="46"/>
      <c r="F30" s="133" t="s">
        <v>112</v>
      </c>
      <c r="G30" s="144">
        <v>5024</v>
      </c>
      <c r="H30" s="233"/>
      <c r="I30" s="238"/>
      <c r="J30" s="240"/>
      <c r="K30" s="128"/>
      <c r="L30" s="29"/>
      <c r="M30" s="9"/>
      <c r="N30" s="46"/>
      <c r="O30" s="134"/>
      <c r="P30" s="130"/>
      <c r="Q30" s="1"/>
      <c r="R30" s="160"/>
      <c r="S30" s="1"/>
      <c r="T30" s="1"/>
    </row>
    <row r="31" spans="2:20" ht="13.15" customHeight="1" x14ac:dyDescent="0.2">
      <c r="B31" s="42">
        <v>23</v>
      </c>
      <c r="C31" s="27"/>
      <c r="D31" s="373" t="s">
        <v>145</v>
      </c>
      <c r="E31" s="373"/>
      <c r="F31" s="374"/>
      <c r="G31" s="146">
        <v>503</v>
      </c>
      <c r="H31" s="233"/>
      <c r="I31" s="233"/>
      <c r="J31" s="235"/>
      <c r="K31" s="128"/>
      <c r="L31" s="21"/>
      <c r="M31" s="316" t="s">
        <v>113</v>
      </c>
      <c r="N31" s="138"/>
      <c r="O31" s="36"/>
      <c r="P31" s="325"/>
      <c r="Q31" s="1"/>
      <c r="R31" s="83">
        <f>P31-I31</f>
        <v>0</v>
      </c>
      <c r="S31" s="1"/>
      <c r="T31" s="1"/>
    </row>
    <row r="32" spans="2:20" ht="13.15" customHeight="1" x14ac:dyDescent="0.2">
      <c r="B32" s="169">
        <v>24</v>
      </c>
      <c r="C32" s="27"/>
      <c r="D32" s="373" t="s">
        <v>169</v>
      </c>
      <c r="E32" s="373"/>
      <c r="F32" s="374"/>
      <c r="G32" s="171">
        <v>534</v>
      </c>
      <c r="H32" s="233"/>
      <c r="I32" s="233"/>
      <c r="J32" s="235"/>
      <c r="K32" s="128"/>
      <c r="L32" s="21"/>
      <c r="M32" s="315" t="s">
        <v>99</v>
      </c>
      <c r="N32" s="314"/>
      <c r="O32" s="36"/>
      <c r="P32" s="325"/>
      <c r="Q32" s="1"/>
      <c r="R32" s="83">
        <f>P32-I32</f>
        <v>0</v>
      </c>
      <c r="S32" s="1"/>
      <c r="T32" s="1"/>
    </row>
    <row r="33" spans="1:20" ht="13.15" customHeight="1" thickBot="1" x14ac:dyDescent="0.25">
      <c r="B33" s="42">
        <v>25</v>
      </c>
      <c r="C33" s="27"/>
      <c r="D33" s="373" t="s">
        <v>166</v>
      </c>
      <c r="E33" s="373"/>
      <c r="F33" s="374"/>
      <c r="G33" s="174"/>
      <c r="H33" s="159">
        <f>SUM(H34:H44)</f>
        <v>0</v>
      </c>
      <c r="I33" s="159">
        <f>SUM(I34:I44)</f>
        <v>0</v>
      </c>
      <c r="J33" s="83">
        <f>SUM(J34:J44)</f>
        <v>0</v>
      </c>
      <c r="K33" s="128"/>
      <c r="L33" s="23"/>
      <c r="M33" s="140" t="s">
        <v>181</v>
      </c>
      <c r="N33" s="317"/>
      <c r="O33" s="38"/>
      <c r="P33" s="326"/>
      <c r="Q33" s="1"/>
      <c r="R33" s="163">
        <f>P33-I33</f>
        <v>0</v>
      </c>
      <c r="S33" s="1"/>
      <c r="T33" s="1"/>
    </row>
    <row r="34" spans="1:20" ht="13.15" customHeight="1" x14ac:dyDescent="0.2">
      <c r="B34" s="169">
        <v>26</v>
      </c>
      <c r="C34" s="46"/>
      <c r="D34" s="46"/>
      <c r="E34" s="205" t="s">
        <v>97</v>
      </c>
      <c r="F34" s="206" t="s">
        <v>146</v>
      </c>
      <c r="G34" s="146">
        <v>513</v>
      </c>
      <c r="H34" s="233"/>
      <c r="I34" s="233"/>
      <c r="J34" s="235"/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v>27</v>
      </c>
      <c r="C35" s="9"/>
      <c r="D35" s="9"/>
      <c r="E35" s="9"/>
      <c r="F35" s="206" t="s">
        <v>147</v>
      </c>
      <c r="G35" s="183">
        <v>514</v>
      </c>
      <c r="H35" s="233"/>
      <c r="I35" s="233"/>
      <c r="J35" s="235"/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x14ac:dyDescent="0.2">
      <c r="B36" s="169">
        <v>28</v>
      </c>
      <c r="C36" s="31"/>
      <c r="D36" s="31"/>
      <c r="E36" s="31"/>
      <c r="F36" s="206" t="s">
        <v>148</v>
      </c>
      <c r="G36" s="183">
        <v>515</v>
      </c>
      <c r="H36" s="233"/>
      <c r="I36" s="233"/>
      <c r="J36" s="235"/>
      <c r="K36" s="128"/>
      <c r="L36" s="128"/>
      <c r="M36" s="128"/>
      <c r="N36" s="128"/>
      <c r="O36" s="128"/>
      <c r="P36" s="129"/>
      <c r="Q36" s="1"/>
      <c r="R36" s="1"/>
      <c r="S36" s="1"/>
      <c r="T36" s="1"/>
    </row>
    <row r="37" spans="1:20" ht="13.15" customHeight="1" thickBot="1" x14ac:dyDescent="0.25">
      <c r="B37" s="42">
        <v>29</v>
      </c>
      <c r="C37" s="27"/>
      <c r="D37" s="27"/>
      <c r="E37" s="27"/>
      <c r="F37" s="206" t="s">
        <v>149</v>
      </c>
      <c r="G37" s="184">
        <v>516</v>
      </c>
      <c r="H37" s="233"/>
      <c r="I37" s="233"/>
      <c r="J37" s="235"/>
      <c r="K37" s="128"/>
      <c r="L37" s="128"/>
      <c r="M37" s="128"/>
      <c r="N37" s="128"/>
      <c r="O37" s="128"/>
      <c r="P37" s="129"/>
      <c r="Q37" s="1"/>
      <c r="R37" s="207"/>
      <c r="S37" s="1"/>
      <c r="T37" s="1"/>
    </row>
    <row r="38" spans="1:20" ht="13.15" customHeight="1" x14ac:dyDescent="0.2">
      <c r="B38" s="169">
        <v>30</v>
      </c>
      <c r="C38" s="27"/>
      <c r="D38" s="27"/>
      <c r="E38" s="27"/>
      <c r="F38" s="206" t="s">
        <v>150</v>
      </c>
      <c r="G38" s="185">
        <v>517</v>
      </c>
      <c r="H38" s="233"/>
      <c r="I38" s="233"/>
      <c r="J38" s="235"/>
      <c r="K38" s="128"/>
      <c r="L38" s="378" t="s">
        <v>0</v>
      </c>
      <c r="M38" s="379"/>
      <c r="N38" s="379"/>
      <c r="O38" s="380"/>
      <c r="P38" s="384" t="s">
        <v>52</v>
      </c>
      <c r="Q38" s="386" t="s">
        <v>48</v>
      </c>
      <c r="R38" s="387"/>
    </row>
    <row r="39" spans="1:20" ht="13.15" customHeight="1" thickBot="1" x14ac:dyDescent="0.25">
      <c r="B39" s="42">
        <v>31</v>
      </c>
      <c r="C39" s="46"/>
      <c r="D39" s="46"/>
      <c r="E39" s="46"/>
      <c r="F39" s="206" t="s">
        <v>151</v>
      </c>
      <c r="G39" s="183">
        <v>518</v>
      </c>
      <c r="H39" s="238"/>
      <c r="I39" s="238"/>
      <c r="J39" s="240"/>
      <c r="K39" s="128"/>
      <c r="L39" s="381"/>
      <c r="M39" s="382"/>
      <c r="N39" s="382"/>
      <c r="O39" s="383"/>
      <c r="P39" s="385"/>
      <c r="Q39" s="388"/>
      <c r="R39" s="389"/>
    </row>
    <row r="40" spans="1:20" ht="24.75" customHeight="1" thickBot="1" x14ac:dyDescent="0.25">
      <c r="B40" s="169">
        <v>32</v>
      </c>
      <c r="C40" s="46"/>
      <c r="D40" s="46"/>
      <c r="E40" s="46"/>
      <c r="F40" s="203" t="s">
        <v>159</v>
      </c>
      <c r="G40" s="183">
        <v>519</v>
      </c>
      <c r="H40" s="236"/>
      <c r="I40" s="236"/>
      <c r="J40" s="239"/>
      <c r="K40" s="128"/>
      <c r="L40" s="408" t="s">
        <v>110</v>
      </c>
      <c r="M40" s="409"/>
      <c r="N40" s="409"/>
      <c r="O40" s="409"/>
      <c r="P40" s="5">
        <v>1</v>
      </c>
      <c r="Q40" s="390">
        <v>2</v>
      </c>
      <c r="R40" s="391"/>
    </row>
    <row r="41" spans="1:20" ht="12.75" customHeight="1" x14ac:dyDescent="0.2">
      <c r="A41" s="11"/>
      <c r="B41" s="42">
        <v>33</v>
      </c>
      <c r="C41" s="27"/>
      <c r="D41" s="27"/>
      <c r="E41" s="27"/>
      <c r="F41" s="203" t="s">
        <v>152</v>
      </c>
      <c r="G41" s="178">
        <v>536</v>
      </c>
      <c r="H41" s="233"/>
      <c r="I41" s="233"/>
      <c r="J41" s="235"/>
      <c r="K41" s="13"/>
      <c r="L41" s="22" t="s">
        <v>20</v>
      </c>
      <c r="M41" s="142"/>
      <c r="N41" s="142"/>
      <c r="O41" s="20"/>
      <c r="P41" s="243">
        <v>0</v>
      </c>
      <c r="Q41" s="436">
        <v>0</v>
      </c>
      <c r="R41" s="437"/>
    </row>
    <row r="42" spans="1:20" ht="13.15" customHeight="1" x14ac:dyDescent="0.2">
      <c r="A42" s="11"/>
      <c r="B42" s="169">
        <v>34</v>
      </c>
      <c r="C42" s="27"/>
      <c r="D42" s="27"/>
      <c r="E42" s="27"/>
      <c r="F42" s="206" t="s">
        <v>153</v>
      </c>
      <c r="G42" s="179">
        <v>541</v>
      </c>
      <c r="H42" s="233"/>
      <c r="I42" s="233"/>
      <c r="J42" s="235"/>
      <c r="K42" s="9"/>
      <c r="L42" s="401" t="s">
        <v>173</v>
      </c>
      <c r="M42" s="402"/>
      <c r="N42" s="402"/>
      <c r="O42" s="403"/>
      <c r="P42" s="244"/>
      <c r="Q42" s="245">
        <f>Q40-P40</f>
        <v>1</v>
      </c>
      <c r="R42" s="246"/>
    </row>
    <row r="43" spans="1:20" ht="13.15" customHeight="1" thickBot="1" x14ac:dyDescent="0.25">
      <c r="A43" s="11"/>
      <c r="B43" s="42">
        <v>35</v>
      </c>
      <c r="C43" s="27"/>
      <c r="D43" s="27"/>
      <c r="E43" s="27"/>
      <c r="F43" s="206" t="s">
        <v>154</v>
      </c>
      <c r="G43" s="178">
        <v>542</v>
      </c>
      <c r="H43" s="233"/>
      <c r="I43" s="233"/>
      <c r="J43" s="235"/>
      <c r="K43" s="9"/>
      <c r="L43" s="404" t="s">
        <v>174</v>
      </c>
      <c r="M43" s="405"/>
      <c r="N43" s="405"/>
      <c r="O43" s="406"/>
      <c r="P43" s="212" t="s">
        <v>126</v>
      </c>
      <c r="Q43" s="376">
        <f>Q41-P41</f>
        <v>0</v>
      </c>
      <c r="R43" s="377"/>
    </row>
    <row r="44" spans="1:20" ht="13.15" customHeight="1" x14ac:dyDescent="0.2">
      <c r="A44" s="11"/>
      <c r="B44" s="169">
        <v>36</v>
      </c>
      <c r="C44" s="27"/>
      <c r="D44" s="27"/>
      <c r="E44" s="27"/>
      <c r="F44" s="206" t="s">
        <v>155</v>
      </c>
      <c r="G44" s="178">
        <v>549</v>
      </c>
      <c r="H44" s="233"/>
      <c r="I44" s="233"/>
      <c r="J44" s="235"/>
      <c r="K44" s="9"/>
      <c r="L44" s="9"/>
      <c r="M44" s="138"/>
      <c r="N44" s="9"/>
      <c r="O44" s="9"/>
      <c r="P44" s="96"/>
      <c r="Q44" s="96"/>
      <c r="R44" s="96"/>
    </row>
    <row r="45" spans="1:20" ht="13.15" customHeight="1" x14ac:dyDescent="0.2">
      <c r="A45" s="11"/>
      <c r="B45" s="42">
        <v>37</v>
      </c>
      <c r="C45" s="27"/>
      <c r="D45" s="402" t="s">
        <v>175</v>
      </c>
      <c r="E45" s="402"/>
      <c r="F45" s="428"/>
      <c r="G45" s="178"/>
      <c r="H45" s="233"/>
      <c r="I45" s="233"/>
      <c r="J45" s="235"/>
      <c r="K45" s="9"/>
      <c r="L45" s="9"/>
      <c r="M45" s="138"/>
      <c r="N45" s="9"/>
      <c r="O45" s="9"/>
      <c r="P45" s="96"/>
      <c r="Q45" s="96"/>
      <c r="R45" s="96"/>
    </row>
    <row r="46" spans="1:20" ht="13.15" customHeight="1" x14ac:dyDescent="0.2">
      <c r="A46" s="11"/>
      <c r="B46" s="169">
        <v>38</v>
      </c>
      <c r="C46" s="27"/>
      <c r="D46" s="147" t="s">
        <v>114</v>
      </c>
      <c r="E46" s="9"/>
      <c r="F46" s="206"/>
      <c r="G46" s="171"/>
      <c r="H46" s="159">
        <f>H47+H48+H49+H50</f>
        <v>0</v>
      </c>
      <c r="I46" s="159">
        <f>I47+I48+I49+I50</f>
        <v>0</v>
      </c>
      <c r="J46" s="83">
        <f>J47+J48+J49+J50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v>39</v>
      </c>
      <c r="C47" s="27"/>
      <c r="D47" s="27"/>
      <c r="E47" s="373" t="s">
        <v>156</v>
      </c>
      <c r="F47" s="374"/>
      <c r="G47" s="177">
        <v>611</v>
      </c>
      <c r="H47" s="238"/>
      <c r="I47" s="238"/>
      <c r="J47" s="240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169">
        <v>40</v>
      </c>
      <c r="C48" s="27"/>
      <c r="D48" s="27"/>
      <c r="E48" s="373" t="s">
        <v>157</v>
      </c>
      <c r="F48" s="374"/>
      <c r="G48" s="200">
        <v>612</v>
      </c>
      <c r="H48" s="233"/>
      <c r="I48" s="233"/>
      <c r="J48" s="235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v>41</v>
      </c>
      <c r="C49" s="27"/>
      <c r="D49" s="27"/>
      <c r="E49" s="373" t="s">
        <v>158</v>
      </c>
      <c r="F49" s="374"/>
      <c r="G49" s="200">
        <v>613</v>
      </c>
      <c r="H49" s="233"/>
      <c r="I49" s="233"/>
      <c r="J49" s="235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3.15" customHeight="1" thickBot="1" x14ac:dyDescent="0.25">
      <c r="A50" s="11"/>
      <c r="B50" s="335">
        <v>42</v>
      </c>
      <c r="C50" s="145"/>
      <c r="D50" s="145"/>
      <c r="E50" s="438" t="s">
        <v>176</v>
      </c>
      <c r="F50" s="439"/>
      <c r="G50" s="186"/>
      <c r="H50" s="241"/>
      <c r="I50" s="241"/>
      <c r="J50" s="225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4" t="s">
        <v>2</v>
      </c>
      <c r="D51" s="9"/>
      <c r="E51" s="9"/>
      <c r="F51" s="138"/>
      <c r="G51" s="194"/>
      <c r="H51" s="25"/>
      <c r="I51" s="25"/>
      <c r="J51" s="25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93" t="s">
        <v>190</v>
      </c>
      <c r="C52" s="153"/>
      <c r="D52" s="9"/>
      <c r="E52" s="9"/>
      <c r="F52" s="138"/>
      <c r="G52" s="201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9" t="s">
        <v>119</v>
      </c>
      <c r="D53" s="9"/>
      <c r="E53" s="9"/>
      <c r="F53" s="138"/>
      <c r="G53" s="201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spans="1:20" ht="12.95" customHeight="1" x14ac:dyDescent="0.2">
      <c r="A54" s="11"/>
      <c r="B54" s="413" t="s">
        <v>182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1"/>
      <c r="T54" s="1"/>
    </row>
    <row r="55" spans="1:20" ht="12.95" customHeight="1" x14ac:dyDescent="0.2">
      <c r="A55" s="11"/>
      <c r="B55" s="13" t="s">
        <v>118</v>
      </c>
      <c r="D55" s="9"/>
      <c r="E55" s="9"/>
      <c r="F55" s="138"/>
      <c r="G55" s="201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45" t="s">
        <v>122</v>
      </c>
      <c r="D56" s="9"/>
      <c r="E56" s="9"/>
      <c r="F56" s="138"/>
      <c r="G56" s="201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13"/>
      <c r="C57" s="72" t="s">
        <v>120</v>
      </c>
      <c r="D57" s="9"/>
      <c r="E57" s="9"/>
      <c r="F57" s="138"/>
      <c r="G57" s="201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121</v>
      </c>
      <c r="D58" s="9"/>
      <c r="E58" s="9"/>
      <c r="F58" s="138"/>
      <c r="G58" s="201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15</v>
      </c>
      <c r="C59" s="8" t="s">
        <v>123</v>
      </c>
      <c r="D59" s="9"/>
      <c r="E59" s="9"/>
      <c r="F59" s="138"/>
      <c r="G59" s="201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13" t="s">
        <v>192</v>
      </c>
      <c r="C60" s="8"/>
      <c r="D60" s="9"/>
      <c r="E60" s="9"/>
      <c r="F60" s="138"/>
      <c r="G60" s="201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A61" s="11"/>
      <c r="B61" s="9"/>
      <c r="C61" s="9"/>
      <c r="D61" s="9"/>
      <c r="E61" s="9"/>
      <c r="F61" s="138"/>
      <c r="G61" s="201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ht="12.95" customHeight="1" x14ac:dyDescent="0.2">
      <c r="B62" s="9" t="s">
        <v>3</v>
      </c>
      <c r="C62" s="1"/>
      <c r="D62" s="1"/>
      <c r="E62" s="1"/>
      <c r="F62" s="247"/>
      <c r="G62" s="9"/>
      <c r="H62" s="9" t="s">
        <v>4</v>
      </c>
      <c r="I62" s="248"/>
      <c r="J62" s="249"/>
      <c r="K62" s="1"/>
      <c r="L62" s="1"/>
      <c r="M62" s="1"/>
      <c r="N62" s="1"/>
      <c r="O62" s="1" t="s">
        <v>5</v>
      </c>
      <c r="P62" s="250"/>
      <c r="Q62" s="1"/>
      <c r="R62" s="1"/>
      <c r="S62" s="1"/>
      <c r="T62" s="1"/>
    </row>
    <row r="63" spans="1:20" ht="12.95" customHeight="1" x14ac:dyDescent="0.2">
      <c r="B63" s="9" t="s">
        <v>6</v>
      </c>
      <c r="C63" s="1"/>
      <c r="D63" s="1"/>
      <c r="E63" s="1"/>
      <c r="F63" s="247"/>
      <c r="G63" s="9"/>
      <c r="H63" s="9" t="s">
        <v>6</v>
      </c>
      <c r="I63" s="248"/>
      <c r="J63" s="249"/>
      <c r="K63" s="208"/>
      <c r="L63" s="208"/>
      <c r="M63" s="208"/>
      <c r="N63" s="208"/>
      <c r="O63" s="208"/>
      <c r="P63" s="1"/>
      <c r="Q63" s="1"/>
      <c r="R63" s="1"/>
      <c r="S63" s="1"/>
      <c r="T63" s="1"/>
    </row>
    <row r="64" spans="1:20" ht="12.6" customHeight="1" x14ac:dyDescent="0.2">
      <c r="B64" s="9"/>
      <c r="C64" s="1"/>
      <c r="D64" s="1"/>
      <c r="E64" s="1"/>
      <c r="F64" s="1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6" customHeight="1" x14ac:dyDescent="0.2">
      <c r="B65" s="9"/>
      <c r="C65" s="1"/>
      <c r="D65" s="1"/>
      <c r="E65" s="1"/>
      <c r="F65" s="9"/>
      <c r="G65" s="9"/>
      <c r="H65" s="201"/>
      <c r="I65" s="201"/>
      <c r="J65" s="201"/>
      <c r="K65" s="9"/>
      <c r="L65" s="9"/>
      <c r="M65" s="9"/>
      <c r="N65" s="9"/>
      <c r="O65" s="9"/>
      <c r="P65" s="1"/>
      <c r="Q65" s="1"/>
      <c r="R65" s="1"/>
      <c r="S65" s="1"/>
      <c r="T65" s="1"/>
    </row>
    <row r="66" spans="2:20" ht="12" customHeight="1" x14ac:dyDescent="0.2">
      <c r="B66" s="9"/>
      <c r="C66" s="1"/>
      <c r="D66" s="1"/>
      <c r="E66" s="72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1"/>
      <c r="Q66" s="1"/>
      <c r="R66" s="1"/>
      <c r="S66" s="1"/>
      <c r="T66" s="1"/>
    </row>
    <row r="67" spans="2:20" ht="12" customHeight="1" x14ac:dyDescent="0.2">
      <c r="K67" s="11"/>
      <c r="L67" s="11"/>
      <c r="M67" s="11"/>
      <c r="N67" s="11"/>
      <c r="O67" s="11"/>
    </row>
    <row r="68" spans="2:20" ht="12" customHeight="1" x14ac:dyDescent="0.2">
      <c r="K68" s="11"/>
      <c r="L68" s="11"/>
      <c r="M68" s="11"/>
      <c r="N68" s="11"/>
      <c r="O68" s="11"/>
    </row>
    <row r="69" spans="2:20" ht="12" customHeight="1" x14ac:dyDescent="0.2">
      <c r="E69" s="13"/>
      <c r="F69" s="8"/>
      <c r="K69" s="11"/>
      <c r="L69" s="11"/>
      <c r="M69" s="11"/>
      <c r="N69" s="11"/>
      <c r="O69" s="11"/>
    </row>
    <row r="70" spans="2:20" ht="12" customHeight="1" x14ac:dyDescent="0.2">
      <c r="F70" s="11"/>
      <c r="K70" s="11"/>
      <c r="L70" s="11"/>
      <c r="M70" s="11"/>
      <c r="N70" s="11"/>
      <c r="O70" s="11"/>
    </row>
    <row r="71" spans="2:20" ht="12" customHeight="1" x14ac:dyDescent="0.2">
      <c r="F71" s="11"/>
      <c r="K71" s="11"/>
      <c r="L71" s="11"/>
      <c r="M71" s="11"/>
      <c r="N71" s="11"/>
      <c r="O71" s="11"/>
    </row>
  </sheetData>
  <sheetProtection algorithmName="SHA-512" hashValue="YlT8rENCTG3EpG3iNeGxYEbUqm94PAs6rZLOmd2I4gxoE9rM6NyqB1IaHKVHYmiO2wY8ja3OwP7buL2bKa0Htg==" saltValue="tmz80sasCkbb8cPnuol0dw==" spinCount="100000" sheet="1" objects="1" scenarios="1" insertRows="0"/>
  <protectedRanges>
    <protectedRange sqref="H40:J40" name="Oblast4"/>
    <protectedRange sqref="M32:N33 D32:E33 E34:F34 G32:G35 F35" name="Oblast1"/>
    <protectedRange sqref="K34:O36 K32:K33" name="Oblast2"/>
    <protectedRange sqref="B63:P63 B62:N62 P62" name="Oblast3"/>
  </protectedRanges>
  <mergeCells count="41">
    <mergeCell ref="B54:R54"/>
    <mergeCell ref="Q38:R39"/>
    <mergeCell ref="L40:O40"/>
    <mergeCell ref="Q40:R40"/>
    <mergeCell ref="Q41:R41"/>
    <mergeCell ref="L42:O42"/>
    <mergeCell ref="L43:O43"/>
    <mergeCell ref="Q43:R43"/>
    <mergeCell ref="P38:P39"/>
    <mergeCell ref="D45:F45"/>
    <mergeCell ref="E47:F47"/>
    <mergeCell ref="E48:F48"/>
    <mergeCell ref="E49:F49"/>
    <mergeCell ref="E50:F50"/>
    <mergeCell ref="D24:F24"/>
    <mergeCell ref="D31:F31"/>
    <mergeCell ref="D32:F32"/>
    <mergeCell ref="D33:F33"/>
    <mergeCell ref="L38:O39"/>
    <mergeCell ref="D23:F23"/>
    <mergeCell ref="J5:J6"/>
    <mergeCell ref="L5:O6"/>
    <mergeCell ref="P5:P6"/>
    <mergeCell ref="R5:R6"/>
    <mergeCell ref="C7:G7"/>
    <mergeCell ref="L7:O7"/>
    <mergeCell ref="L8:O8"/>
    <mergeCell ref="D17:F17"/>
    <mergeCell ref="D19:F19"/>
    <mergeCell ref="C20:F20"/>
    <mergeCell ref="L21:O21"/>
    <mergeCell ref="A1:Q1"/>
    <mergeCell ref="B2:F2"/>
    <mergeCell ref="B3:F3"/>
    <mergeCell ref="G3:I3"/>
    <mergeCell ref="J3:J4"/>
    <mergeCell ref="B5:B7"/>
    <mergeCell ref="C5:F6"/>
    <mergeCell ref="G5:G6"/>
    <mergeCell ref="H5:H6"/>
    <mergeCell ref="I5:I6"/>
  </mergeCells>
  <printOptions horizontalCentered="1"/>
  <pageMargins left="0.23622047244094491" right="0.23622047244094491" top="0.35433070866141736" bottom="0.35433070866141736" header="0" footer="0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71"/>
  <sheetViews>
    <sheetView topLeftCell="A4" zoomScaleNormal="100" workbookViewId="0">
      <selection activeCell="P24" sqref="P24"/>
    </sheetView>
  </sheetViews>
  <sheetFormatPr defaultRowHeight="12.75" x14ac:dyDescent="0.2"/>
  <cols>
    <col min="1" max="1" width="0.5703125" customWidth="1"/>
    <col min="2" max="2" width="3" style="11" customWidth="1"/>
    <col min="3" max="3" width="1.140625" customWidth="1"/>
    <col min="4" max="4" width="0.85546875" customWidth="1"/>
    <col min="5" max="5" width="5" customWidth="1"/>
    <col min="6" max="6" width="45" customWidth="1"/>
    <col min="7" max="7" width="9.140625" style="11" customWidth="1"/>
    <col min="8" max="9" width="18.7109375" style="11" customWidth="1"/>
    <col min="10" max="10" width="21" style="11" customWidth="1"/>
    <col min="11" max="11" width="1.140625" customWidth="1"/>
    <col min="12" max="12" width="1.42578125" customWidth="1"/>
    <col min="13" max="13" width="1.7109375" customWidth="1"/>
    <col min="14" max="14" width="5.5703125" customWidth="1"/>
    <col min="15" max="15" width="27.140625" customWidth="1"/>
    <col min="16" max="16" width="18.7109375" customWidth="1"/>
    <col min="17" max="17" width="0.85546875" customWidth="1"/>
    <col min="18" max="18" width="16.7109375" customWidth="1"/>
  </cols>
  <sheetData>
    <row r="1" spans="1:22" ht="16.5" customHeight="1" x14ac:dyDescent="0.25">
      <c r="A1" s="375" t="s">
        <v>162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143" t="s">
        <v>188</v>
      </c>
      <c r="S1" s="149"/>
      <c r="T1" s="149"/>
      <c r="U1" s="149"/>
      <c r="V1" s="149"/>
    </row>
    <row r="2" spans="1:22" ht="15" customHeight="1" x14ac:dyDescent="0.25">
      <c r="B2" s="410" t="s">
        <v>50</v>
      </c>
      <c r="C2" s="410"/>
      <c r="D2" s="410"/>
      <c r="E2" s="410"/>
      <c r="F2" s="410"/>
      <c r="G2" s="192"/>
      <c r="H2" s="164"/>
      <c r="I2" s="164"/>
      <c r="J2" s="9"/>
      <c r="K2" s="1"/>
      <c r="L2" s="1"/>
      <c r="M2" s="1"/>
      <c r="N2" s="1"/>
      <c r="O2" s="1"/>
      <c r="P2" s="1"/>
      <c r="Q2" s="1"/>
      <c r="S2" s="1"/>
      <c r="T2" s="1"/>
    </row>
    <row r="3" spans="1:22" ht="16.5" customHeight="1" x14ac:dyDescent="0.25">
      <c r="B3" s="407" t="s">
        <v>163</v>
      </c>
      <c r="C3" s="407"/>
      <c r="D3" s="407"/>
      <c r="E3" s="407"/>
      <c r="F3" s="407"/>
      <c r="G3" s="353"/>
      <c r="H3" s="353"/>
      <c r="I3" s="353"/>
      <c r="J3" s="434"/>
      <c r="K3" s="141"/>
      <c r="L3" s="141"/>
      <c r="M3" s="141"/>
      <c r="N3" s="141"/>
      <c r="O3" s="141"/>
      <c r="P3" s="230" t="s">
        <v>203</v>
      </c>
      <c r="Q3" s="1"/>
      <c r="S3" s="1"/>
      <c r="T3" s="1"/>
    </row>
    <row r="4" spans="1:22" ht="3.75" customHeight="1" thickBot="1" x14ac:dyDescent="0.25">
      <c r="B4" s="47"/>
      <c r="C4" s="1"/>
      <c r="D4" s="1"/>
      <c r="E4" s="1"/>
      <c r="F4" s="9"/>
      <c r="G4" s="9"/>
      <c r="H4" s="9"/>
      <c r="I4" s="9"/>
      <c r="J4" s="435"/>
      <c r="K4" s="9"/>
      <c r="L4" s="9"/>
      <c r="M4" s="9"/>
      <c r="N4" s="9"/>
      <c r="O4" s="9"/>
      <c r="P4" s="229"/>
      <c r="Q4" s="1"/>
      <c r="S4" s="1"/>
      <c r="T4" s="1"/>
    </row>
    <row r="5" spans="1:22" ht="26.25" customHeight="1" x14ac:dyDescent="0.2">
      <c r="B5" s="429" t="s">
        <v>10</v>
      </c>
      <c r="C5" s="378" t="s">
        <v>103</v>
      </c>
      <c r="D5" s="379"/>
      <c r="E5" s="379"/>
      <c r="F5" s="419"/>
      <c r="G5" s="431" t="s">
        <v>164</v>
      </c>
      <c r="H5" s="386" t="s">
        <v>52</v>
      </c>
      <c r="I5" s="386" t="s">
        <v>161</v>
      </c>
      <c r="J5" s="411" t="s">
        <v>189</v>
      </c>
      <c r="K5" s="191"/>
      <c r="L5" s="386" t="s">
        <v>103</v>
      </c>
      <c r="M5" s="425"/>
      <c r="N5" s="425"/>
      <c r="O5" s="387"/>
      <c r="P5" s="387" t="s">
        <v>104</v>
      </c>
      <c r="Q5" s="1"/>
      <c r="R5" s="416" t="s">
        <v>109</v>
      </c>
      <c r="S5" s="1"/>
      <c r="T5" s="1"/>
    </row>
    <row r="6" spans="1:22" ht="26.25" customHeight="1" thickBot="1" x14ac:dyDescent="0.25">
      <c r="B6" s="430"/>
      <c r="C6" s="381"/>
      <c r="D6" s="382"/>
      <c r="E6" s="382"/>
      <c r="F6" s="420"/>
      <c r="G6" s="432"/>
      <c r="H6" s="433"/>
      <c r="I6" s="388"/>
      <c r="J6" s="412"/>
      <c r="K6" s="191"/>
      <c r="L6" s="388"/>
      <c r="M6" s="426"/>
      <c r="N6" s="426"/>
      <c r="O6" s="389"/>
      <c r="P6" s="389"/>
      <c r="Q6" s="1"/>
      <c r="R6" s="417"/>
      <c r="S6" s="1"/>
      <c r="T6" s="1"/>
    </row>
    <row r="7" spans="1:22" ht="12.6" customHeight="1" thickBot="1" x14ac:dyDescent="0.25">
      <c r="B7" s="400"/>
      <c r="C7" s="408" t="s">
        <v>1</v>
      </c>
      <c r="D7" s="409"/>
      <c r="E7" s="409"/>
      <c r="F7" s="409"/>
      <c r="G7" s="418"/>
      <c r="H7" s="167">
        <v>1</v>
      </c>
      <c r="I7" s="167">
        <v>2</v>
      </c>
      <c r="J7" s="5">
        <v>3</v>
      </c>
      <c r="K7" s="56"/>
      <c r="L7" s="390" t="s">
        <v>108</v>
      </c>
      <c r="M7" s="427"/>
      <c r="N7" s="427"/>
      <c r="O7" s="427"/>
      <c r="P7" s="320">
        <v>4</v>
      </c>
      <c r="Q7" s="1"/>
      <c r="R7" s="5" t="s">
        <v>172</v>
      </c>
      <c r="S7" s="1"/>
      <c r="T7" s="1"/>
    </row>
    <row r="8" spans="1:22" ht="13.15" customHeight="1" x14ac:dyDescent="0.2">
      <c r="B8" s="7">
        <v>1</v>
      </c>
      <c r="C8" s="131" t="s">
        <v>105</v>
      </c>
      <c r="D8" s="142"/>
      <c r="E8" s="142"/>
      <c r="F8" s="52"/>
      <c r="G8" s="176"/>
      <c r="H8" s="187">
        <f>SUM(H10:H19)</f>
        <v>0</v>
      </c>
      <c r="I8" s="187">
        <f>SUM(I10:I19)</f>
        <v>0</v>
      </c>
      <c r="J8" s="106">
        <f>SUM(J10:J19)</f>
        <v>0</v>
      </c>
      <c r="K8" s="319"/>
      <c r="L8" s="392" t="s">
        <v>170</v>
      </c>
      <c r="M8" s="393"/>
      <c r="N8" s="393"/>
      <c r="O8" s="394"/>
      <c r="P8" s="242"/>
      <c r="Q8" s="1"/>
      <c r="R8" s="95">
        <f>P8-I8</f>
        <v>0</v>
      </c>
      <c r="S8" s="1"/>
      <c r="T8" s="1"/>
    </row>
    <row r="9" spans="1:22" ht="13.15" customHeight="1" x14ac:dyDescent="0.2">
      <c r="B9" s="42">
        <f>B8+1</f>
        <v>2</v>
      </c>
      <c r="C9" s="132" t="s">
        <v>97</v>
      </c>
      <c r="D9" s="44"/>
      <c r="E9" s="27"/>
      <c r="F9" s="26"/>
      <c r="G9" s="171"/>
      <c r="H9" s="188"/>
      <c r="I9" s="165"/>
      <c r="J9" s="160"/>
      <c r="K9" s="126"/>
      <c r="L9" s="124"/>
      <c r="M9" s="126"/>
      <c r="N9" s="126"/>
      <c r="O9" s="119"/>
      <c r="P9" s="321"/>
      <c r="Q9" s="1"/>
      <c r="R9" s="161"/>
      <c r="S9" s="1"/>
      <c r="T9" s="1"/>
    </row>
    <row r="10" spans="1:22" ht="13.15" customHeight="1" x14ac:dyDescent="0.2">
      <c r="B10" s="42">
        <f t="shared" ref="B10:B18" si="0">B9+1</f>
        <v>3</v>
      </c>
      <c r="C10" s="138"/>
      <c r="D10" s="9" t="s">
        <v>136</v>
      </c>
      <c r="E10" s="27"/>
      <c r="F10" s="26"/>
      <c r="G10" s="177">
        <v>211</v>
      </c>
      <c r="H10" s="233"/>
      <c r="I10" s="233"/>
      <c r="J10" s="234"/>
      <c r="K10" s="128"/>
      <c r="L10" s="124"/>
      <c r="M10" s="126"/>
      <c r="N10" s="126"/>
      <c r="O10" s="119"/>
      <c r="P10" s="321"/>
      <c r="Q10" s="1"/>
      <c r="R10" s="161"/>
      <c r="S10" s="1"/>
      <c r="T10" s="1"/>
    </row>
    <row r="11" spans="1:22" ht="13.15" customHeight="1" x14ac:dyDescent="0.2">
      <c r="B11" s="42">
        <f t="shared" si="0"/>
        <v>4</v>
      </c>
      <c r="C11" s="27"/>
      <c r="D11" s="132" t="s">
        <v>137</v>
      </c>
      <c r="E11" s="9"/>
      <c r="F11" s="26"/>
      <c r="G11" s="178">
        <v>212</v>
      </c>
      <c r="H11" s="233"/>
      <c r="I11" s="233"/>
      <c r="J11" s="235"/>
      <c r="K11" s="336"/>
      <c r="L11" s="125"/>
      <c r="M11" s="127"/>
      <c r="N11" s="127"/>
      <c r="O11" s="123"/>
      <c r="P11" s="81"/>
      <c r="Q11" s="1"/>
      <c r="R11" s="161"/>
      <c r="S11" s="1"/>
      <c r="T11" s="1"/>
    </row>
    <row r="12" spans="1:22" ht="13.15" customHeight="1" x14ac:dyDescent="0.2">
      <c r="B12" s="42">
        <f t="shared" si="0"/>
        <v>5</v>
      </c>
      <c r="C12" s="27"/>
      <c r="D12" s="132" t="s">
        <v>138</v>
      </c>
      <c r="E12" s="27"/>
      <c r="F12" s="26"/>
      <c r="G12" s="179">
        <v>213</v>
      </c>
      <c r="H12" s="233"/>
      <c r="I12" s="233"/>
      <c r="J12" s="235"/>
      <c r="K12" s="128"/>
      <c r="L12" s="122"/>
      <c r="M12" s="117"/>
      <c r="N12" s="117"/>
      <c r="O12" s="120"/>
      <c r="P12" s="78"/>
      <c r="Q12" s="1"/>
      <c r="R12" s="160"/>
      <c r="S12" s="1"/>
      <c r="T12" s="1"/>
    </row>
    <row r="13" spans="1:22" ht="13.15" customHeight="1" x14ac:dyDescent="0.2">
      <c r="B13" s="42">
        <f t="shared" si="0"/>
        <v>6</v>
      </c>
      <c r="C13" s="9"/>
      <c r="D13" s="132" t="s">
        <v>139</v>
      </c>
      <c r="E13" s="9"/>
      <c r="F13" s="26"/>
      <c r="G13" s="178">
        <v>214</v>
      </c>
      <c r="H13" s="233"/>
      <c r="I13" s="233"/>
      <c r="J13" s="235"/>
      <c r="K13" s="128"/>
      <c r="L13" s="122"/>
      <c r="M13" s="117"/>
      <c r="N13" s="117"/>
      <c r="O13" s="120"/>
      <c r="P13" s="78"/>
      <c r="Q13" s="1"/>
      <c r="R13" s="162"/>
      <c r="S13" s="1"/>
      <c r="T13" s="1"/>
    </row>
    <row r="14" spans="1:22" ht="13.15" customHeight="1" x14ac:dyDescent="0.2">
      <c r="B14" s="42">
        <f t="shared" si="0"/>
        <v>7</v>
      </c>
      <c r="C14" s="31"/>
      <c r="D14" s="132" t="s">
        <v>140</v>
      </c>
      <c r="E14" s="31"/>
      <c r="F14" s="60"/>
      <c r="G14" s="178">
        <v>215</v>
      </c>
      <c r="H14" s="233"/>
      <c r="I14" s="236"/>
      <c r="J14" s="235"/>
      <c r="K14" s="128"/>
      <c r="L14" s="122"/>
      <c r="M14" s="117"/>
      <c r="N14" s="117"/>
      <c r="O14" s="120"/>
      <c r="P14" s="78"/>
      <c r="Q14" s="1"/>
      <c r="R14" s="155"/>
      <c r="S14" s="1"/>
      <c r="T14" s="1"/>
    </row>
    <row r="15" spans="1:22" ht="13.15" customHeight="1" x14ac:dyDescent="0.2">
      <c r="B15" s="42">
        <f t="shared" si="0"/>
        <v>8</v>
      </c>
      <c r="C15" s="31"/>
      <c r="D15" s="132" t="s">
        <v>141</v>
      </c>
      <c r="E15" s="31"/>
      <c r="F15" s="26"/>
      <c r="G15" s="178">
        <v>221</v>
      </c>
      <c r="H15" s="233"/>
      <c r="I15" s="233"/>
      <c r="J15" s="235"/>
      <c r="K15" s="128"/>
      <c r="L15" s="124"/>
      <c r="M15" s="126"/>
      <c r="N15" s="126"/>
      <c r="O15" s="119"/>
      <c r="P15" s="321"/>
      <c r="Q15" s="1"/>
      <c r="R15" s="160"/>
      <c r="S15" s="1"/>
      <c r="T15" s="1"/>
    </row>
    <row r="16" spans="1:22" ht="13.15" customHeight="1" x14ac:dyDescent="0.2">
      <c r="B16" s="42">
        <f t="shared" si="0"/>
        <v>9</v>
      </c>
      <c r="C16" s="31"/>
      <c r="D16" s="139" t="s">
        <v>142</v>
      </c>
      <c r="E16" s="31"/>
      <c r="F16" s="26"/>
      <c r="G16" s="178">
        <v>232</v>
      </c>
      <c r="H16" s="233"/>
      <c r="I16" s="233"/>
      <c r="J16" s="235"/>
      <c r="K16" s="128"/>
      <c r="L16" s="124"/>
      <c r="M16" s="126"/>
      <c r="N16" s="126"/>
      <c r="O16" s="119"/>
      <c r="P16" s="321"/>
      <c r="Q16" s="1"/>
      <c r="R16" s="160"/>
      <c r="S16" s="1"/>
      <c r="T16" s="1"/>
    </row>
    <row r="17" spans="2:20" ht="26.25" customHeight="1" x14ac:dyDescent="0.2">
      <c r="B17" s="175">
        <f t="shared" si="0"/>
        <v>10</v>
      </c>
      <c r="C17" s="31"/>
      <c r="D17" s="421" t="s">
        <v>177</v>
      </c>
      <c r="E17" s="421"/>
      <c r="F17" s="422"/>
      <c r="G17" s="180">
        <v>311</v>
      </c>
      <c r="H17" s="233"/>
      <c r="I17" s="233"/>
      <c r="J17" s="235"/>
      <c r="K17" s="128"/>
      <c r="L17" s="122"/>
      <c r="M17" s="117"/>
      <c r="N17" s="117"/>
      <c r="O17" s="119"/>
      <c r="P17" s="321"/>
      <c r="Q17" s="1"/>
      <c r="R17" s="160"/>
      <c r="S17" s="1"/>
      <c r="T17" s="1"/>
    </row>
    <row r="18" spans="2:20" ht="13.15" customHeight="1" x14ac:dyDescent="0.2">
      <c r="B18" s="42">
        <f t="shared" si="0"/>
        <v>11</v>
      </c>
      <c r="C18" s="27"/>
      <c r="D18" s="132" t="s">
        <v>143</v>
      </c>
      <c r="E18" s="27"/>
      <c r="F18" s="26"/>
      <c r="G18" s="178">
        <v>413</v>
      </c>
      <c r="H18" s="233"/>
      <c r="I18" s="237"/>
      <c r="J18" s="234"/>
      <c r="K18" s="128"/>
      <c r="L18" s="122"/>
      <c r="M18" s="117"/>
      <c r="N18" s="117"/>
      <c r="O18" s="120"/>
      <c r="P18" s="78"/>
      <c r="Q18" s="1"/>
      <c r="R18" s="162"/>
      <c r="S18" s="1"/>
      <c r="T18" s="1"/>
    </row>
    <row r="19" spans="2:20" ht="13.15" customHeight="1" x14ac:dyDescent="0.2">
      <c r="B19" s="42">
        <f>B18+1</f>
        <v>12</v>
      </c>
      <c r="C19" s="46"/>
      <c r="D19" s="373" t="s">
        <v>165</v>
      </c>
      <c r="E19" s="373"/>
      <c r="F19" s="374"/>
      <c r="G19" s="181"/>
      <c r="H19" s="238"/>
      <c r="I19" s="233"/>
      <c r="J19" s="239"/>
      <c r="K19" s="128"/>
      <c r="L19" s="122"/>
      <c r="M19" s="117"/>
      <c r="N19" s="117"/>
      <c r="O19" s="118"/>
      <c r="P19" s="130"/>
      <c r="Q19" s="1"/>
      <c r="R19" s="160"/>
      <c r="S19" s="1"/>
      <c r="T19" s="1"/>
    </row>
    <row r="20" spans="2:20" ht="13.15" customHeight="1" x14ac:dyDescent="0.2">
      <c r="B20" s="42"/>
      <c r="C20" s="363"/>
      <c r="D20" s="364"/>
      <c r="E20" s="364"/>
      <c r="F20" s="365"/>
      <c r="G20" s="166"/>
      <c r="H20" s="165"/>
      <c r="I20" s="165"/>
      <c r="J20" s="82"/>
      <c r="K20" s="128"/>
      <c r="L20" s="339"/>
      <c r="M20" s="128"/>
      <c r="N20" s="128"/>
      <c r="O20" s="121"/>
      <c r="P20" s="130"/>
      <c r="Q20" s="1"/>
      <c r="R20" s="160"/>
      <c r="S20" s="1"/>
      <c r="T20" s="1"/>
    </row>
    <row r="21" spans="2:20" ht="13.15" customHeight="1" x14ac:dyDescent="0.2">
      <c r="B21" s="169">
        <f>B19+1</f>
        <v>13</v>
      </c>
      <c r="C21" s="135" t="s">
        <v>106</v>
      </c>
      <c r="D21" s="9"/>
      <c r="E21" s="9"/>
      <c r="F21" s="136"/>
      <c r="G21" s="182"/>
      <c r="H21" s="189">
        <f>H24+H31+H32+H33+H46</f>
        <v>0</v>
      </c>
      <c r="I21" s="190">
        <f>I24+I31+I32+I33+I46</f>
        <v>0</v>
      </c>
      <c r="J21" s="105">
        <f>J24+J31+J32+J33+J46</f>
        <v>0</v>
      </c>
      <c r="K21" s="128"/>
      <c r="L21" s="395" t="s">
        <v>171</v>
      </c>
      <c r="M21" s="396"/>
      <c r="N21" s="396"/>
      <c r="O21" s="397"/>
      <c r="P21" s="158">
        <f>P24+P31+P32+P33</f>
        <v>0</v>
      </c>
      <c r="Q21" s="1"/>
      <c r="R21" s="83">
        <f>P21-I21</f>
        <v>0</v>
      </c>
      <c r="S21" s="1"/>
      <c r="T21" s="1"/>
    </row>
    <row r="22" spans="2:20" ht="13.15" customHeight="1" x14ac:dyDescent="0.2">
      <c r="B22" s="169">
        <v>14</v>
      </c>
      <c r="C22" s="132" t="s">
        <v>89</v>
      </c>
      <c r="D22" s="27"/>
      <c r="E22" s="27"/>
      <c r="F22" s="132"/>
      <c r="G22" s="166"/>
      <c r="H22" s="188"/>
      <c r="I22" s="165"/>
      <c r="J22" s="160"/>
      <c r="K22" s="128"/>
      <c r="L22" s="337" t="s">
        <v>89</v>
      </c>
      <c r="M22" s="27"/>
      <c r="N22" s="27"/>
      <c r="O22" s="137"/>
      <c r="P22" s="78"/>
      <c r="Q22" s="1"/>
      <c r="R22" s="160"/>
      <c r="S22" s="1"/>
      <c r="T22" s="1"/>
    </row>
    <row r="23" spans="2:20" ht="13.15" customHeight="1" x14ac:dyDescent="0.2">
      <c r="B23" s="169">
        <v>15</v>
      </c>
      <c r="C23" s="139"/>
      <c r="D23" s="371" t="s">
        <v>167</v>
      </c>
      <c r="E23" s="371"/>
      <c r="F23" s="372"/>
      <c r="G23" s="166"/>
      <c r="H23" s="159">
        <f>H24+H31+H32+H33+H45</f>
        <v>0</v>
      </c>
      <c r="I23" s="159">
        <f>I24+I31+I32+I33+I45</f>
        <v>0</v>
      </c>
      <c r="J23" s="83">
        <f>J24+J31+J32+J33+J45</f>
        <v>0</v>
      </c>
      <c r="K23" s="128"/>
      <c r="L23" s="173"/>
      <c r="M23" s="27"/>
      <c r="N23" s="27"/>
      <c r="O23" s="137"/>
      <c r="P23" s="322"/>
      <c r="Q23" s="1"/>
      <c r="R23" s="160"/>
      <c r="S23" s="1"/>
      <c r="T23" s="1"/>
    </row>
    <row r="24" spans="2:20" ht="13.15" customHeight="1" x14ac:dyDescent="0.2">
      <c r="B24" s="169">
        <v>16</v>
      </c>
      <c r="C24" s="27"/>
      <c r="D24" s="373" t="s">
        <v>111</v>
      </c>
      <c r="E24" s="373"/>
      <c r="F24" s="374"/>
      <c r="G24" s="166"/>
      <c r="H24" s="159">
        <f>H25+H28</f>
        <v>0</v>
      </c>
      <c r="I24" s="159">
        <f>I25+I28</f>
        <v>0</v>
      </c>
      <c r="J24" s="83">
        <f>J25+J28</f>
        <v>0</v>
      </c>
      <c r="K24" s="128"/>
      <c r="L24" s="58"/>
      <c r="M24" s="172" t="s">
        <v>111</v>
      </c>
      <c r="N24" s="138"/>
      <c r="O24" s="62"/>
      <c r="P24" s="158">
        <f>P25+P28</f>
        <v>0</v>
      </c>
      <c r="Q24" s="1"/>
      <c r="R24" s="83">
        <f>P24-I24</f>
        <v>0</v>
      </c>
      <c r="S24" s="1"/>
      <c r="T24" s="1"/>
    </row>
    <row r="25" spans="2:20" ht="13.15" customHeight="1" x14ac:dyDescent="0.2">
      <c r="B25" s="42">
        <v>17</v>
      </c>
      <c r="C25" s="27"/>
      <c r="D25" s="27"/>
      <c r="E25" s="314" t="s">
        <v>97</v>
      </c>
      <c r="F25" s="26" t="s">
        <v>144</v>
      </c>
      <c r="G25" s="166">
        <v>501</v>
      </c>
      <c r="H25" s="329">
        <f>H26+H27</f>
        <v>0</v>
      </c>
      <c r="I25" s="329">
        <f t="shared" ref="I25:J25" si="1">I26+I27</f>
        <v>0</v>
      </c>
      <c r="J25" s="330">
        <f t="shared" si="1"/>
        <v>0</v>
      </c>
      <c r="K25" s="128"/>
      <c r="L25" s="30"/>
      <c r="M25" s="31"/>
      <c r="N25" s="318" t="s">
        <v>97</v>
      </c>
      <c r="O25" s="51" t="s">
        <v>160</v>
      </c>
      <c r="P25" s="323"/>
      <c r="Q25" s="1"/>
      <c r="R25" s="95">
        <f>P25-I25</f>
        <v>0</v>
      </c>
      <c r="S25" s="1"/>
      <c r="T25" s="1"/>
    </row>
    <row r="26" spans="2:20" ht="13.15" customHeight="1" x14ac:dyDescent="0.2">
      <c r="B26" s="169">
        <v>18</v>
      </c>
      <c r="C26" s="27"/>
      <c r="D26" s="27"/>
      <c r="E26" s="314"/>
      <c r="F26" s="26" t="s">
        <v>215</v>
      </c>
      <c r="G26" s="312">
        <v>5011</v>
      </c>
      <c r="H26" s="313"/>
      <c r="I26" s="313"/>
      <c r="J26" s="235"/>
      <c r="K26" s="128"/>
      <c r="L26" s="30"/>
      <c r="M26" s="31"/>
      <c r="N26" s="318"/>
      <c r="O26" s="51"/>
      <c r="P26" s="327"/>
      <c r="Q26" s="8"/>
      <c r="R26" s="82"/>
      <c r="S26" s="1"/>
      <c r="T26" s="1"/>
    </row>
    <row r="27" spans="2:20" ht="13.15" customHeight="1" x14ac:dyDescent="0.2">
      <c r="B27" s="42">
        <v>19</v>
      </c>
      <c r="C27" s="27"/>
      <c r="D27" s="27"/>
      <c r="E27" s="314"/>
      <c r="F27" s="26" t="s">
        <v>216</v>
      </c>
      <c r="G27" s="312">
        <v>5013</v>
      </c>
      <c r="H27" s="313"/>
      <c r="I27" s="313"/>
      <c r="J27" s="235"/>
      <c r="K27" s="128"/>
      <c r="L27" s="21"/>
      <c r="M27" s="27"/>
      <c r="N27" s="314"/>
      <c r="O27" s="36"/>
      <c r="P27" s="213"/>
      <c r="Q27" s="34"/>
      <c r="R27" s="328"/>
      <c r="S27" s="1"/>
      <c r="T27" s="1"/>
    </row>
    <row r="28" spans="2:20" ht="13.15" customHeight="1" x14ac:dyDescent="0.2">
      <c r="B28" s="169">
        <v>20</v>
      </c>
      <c r="C28" s="9"/>
      <c r="D28" s="9"/>
      <c r="E28" s="9"/>
      <c r="F28" s="133" t="s">
        <v>107</v>
      </c>
      <c r="G28" s="182">
        <v>502</v>
      </c>
      <c r="H28" s="189">
        <f>H29+H30</f>
        <v>0</v>
      </c>
      <c r="I28" s="189">
        <f>I29+I30</f>
        <v>0</v>
      </c>
      <c r="J28" s="95">
        <f>J29+J30</f>
        <v>0</v>
      </c>
      <c r="K28" s="128"/>
      <c r="L28" s="29"/>
      <c r="M28" s="9"/>
      <c r="N28" s="9"/>
      <c r="O28" s="134" t="s">
        <v>107</v>
      </c>
      <c r="P28" s="324"/>
      <c r="Q28" s="1"/>
      <c r="R28" s="105">
        <f>P28-I28</f>
        <v>0</v>
      </c>
      <c r="S28" s="1"/>
      <c r="T28" s="1"/>
    </row>
    <row r="29" spans="2:20" ht="13.15" customHeight="1" x14ac:dyDescent="0.2">
      <c r="B29" s="42">
        <v>21</v>
      </c>
      <c r="C29" s="27"/>
      <c r="D29" s="27"/>
      <c r="E29" s="27"/>
      <c r="F29" s="132" t="s">
        <v>127</v>
      </c>
      <c r="G29" s="166">
        <v>5021</v>
      </c>
      <c r="H29" s="233"/>
      <c r="I29" s="233"/>
      <c r="J29" s="235"/>
      <c r="K29" s="128"/>
      <c r="L29" s="21"/>
      <c r="M29" s="27"/>
      <c r="N29" s="27"/>
      <c r="O29" s="137"/>
      <c r="P29" s="78"/>
      <c r="Q29" s="1"/>
      <c r="R29" s="160"/>
      <c r="S29" s="1"/>
      <c r="T29" s="1"/>
    </row>
    <row r="30" spans="2:20" ht="13.15" customHeight="1" x14ac:dyDescent="0.2">
      <c r="B30" s="169">
        <v>22</v>
      </c>
      <c r="C30" s="9"/>
      <c r="D30" s="9"/>
      <c r="E30" s="46"/>
      <c r="F30" s="133" t="s">
        <v>112</v>
      </c>
      <c r="G30" s="144">
        <v>5024</v>
      </c>
      <c r="H30" s="233"/>
      <c r="I30" s="238"/>
      <c r="J30" s="240"/>
      <c r="K30" s="128"/>
      <c r="L30" s="29"/>
      <c r="M30" s="9"/>
      <c r="N30" s="46"/>
      <c r="O30" s="134"/>
      <c r="P30" s="130"/>
      <c r="Q30" s="1"/>
      <c r="R30" s="160"/>
      <c r="S30" s="1"/>
      <c r="T30" s="1"/>
    </row>
    <row r="31" spans="2:20" ht="13.15" customHeight="1" x14ac:dyDescent="0.2">
      <c r="B31" s="42">
        <v>23</v>
      </c>
      <c r="C31" s="27"/>
      <c r="D31" s="373" t="s">
        <v>145</v>
      </c>
      <c r="E31" s="373"/>
      <c r="F31" s="374"/>
      <c r="G31" s="146">
        <v>503</v>
      </c>
      <c r="H31" s="233"/>
      <c r="I31" s="233"/>
      <c r="J31" s="235"/>
      <c r="K31" s="128"/>
      <c r="L31" s="21"/>
      <c r="M31" s="316" t="s">
        <v>113</v>
      </c>
      <c r="N31" s="138"/>
      <c r="O31" s="36"/>
      <c r="P31" s="325"/>
      <c r="Q31" s="1"/>
      <c r="R31" s="83">
        <f>P31-I31</f>
        <v>0</v>
      </c>
      <c r="S31" s="1"/>
      <c r="T31" s="1"/>
    </row>
    <row r="32" spans="2:20" ht="13.15" customHeight="1" x14ac:dyDescent="0.2">
      <c r="B32" s="169">
        <v>24</v>
      </c>
      <c r="C32" s="27"/>
      <c r="D32" s="373" t="s">
        <v>169</v>
      </c>
      <c r="E32" s="373"/>
      <c r="F32" s="374"/>
      <c r="G32" s="171">
        <v>534</v>
      </c>
      <c r="H32" s="233"/>
      <c r="I32" s="233"/>
      <c r="J32" s="235"/>
      <c r="K32" s="128"/>
      <c r="L32" s="21"/>
      <c r="M32" s="315" t="s">
        <v>99</v>
      </c>
      <c r="N32" s="314"/>
      <c r="O32" s="36"/>
      <c r="P32" s="325"/>
      <c r="Q32" s="1"/>
      <c r="R32" s="83">
        <f>P32-I32</f>
        <v>0</v>
      </c>
      <c r="S32" s="1"/>
      <c r="T32" s="1"/>
    </row>
    <row r="33" spans="1:20" ht="13.15" customHeight="1" thickBot="1" x14ac:dyDescent="0.25">
      <c r="B33" s="42">
        <v>25</v>
      </c>
      <c r="C33" s="27"/>
      <c r="D33" s="373" t="s">
        <v>166</v>
      </c>
      <c r="E33" s="373"/>
      <c r="F33" s="374"/>
      <c r="G33" s="174"/>
      <c r="H33" s="159">
        <f>SUM(H34:H44)</f>
        <v>0</v>
      </c>
      <c r="I33" s="159">
        <f>SUM(I34:I44)</f>
        <v>0</v>
      </c>
      <c r="J33" s="83">
        <f>SUM(J34:J44)</f>
        <v>0</v>
      </c>
      <c r="K33" s="128"/>
      <c r="L33" s="23"/>
      <c r="M33" s="140" t="s">
        <v>181</v>
      </c>
      <c r="N33" s="317"/>
      <c r="O33" s="38"/>
      <c r="P33" s="326"/>
      <c r="Q33" s="1"/>
      <c r="R33" s="163">
        <f>P33-I33</f>
        <v>0</v>
      </c>
      <c r="S33" s="1"/>
      <c r="T33" s="1"/>
    </row>
    <row r="34" spans="1:20" ht="13.15" customHeight="1" x14ac:dyDescent="0.2">
      <c r="B34" s="169">
        <v>26</v>
      </c>
      <c r="C34" s="46"/>
      <c r="D34" s="46"/>
      <c r="E34" s="139" t="s">
        <v>97</v>
      </c>
      <c r="F34" s="132" t="s">
        <v>146</v>
      </c>
      <c r="G34" s="146">
        <v>513</v>
      </c>
      <c r="H34" s="233"/>
      <c r="I34" s="233"/>
      <c r="J34" s="235"/>
      <c r="K34" s="128"/>
      <c r="L34" s="128"/>
      <c r="M34" s="128"/>
      <c r="N34" s="128"/>
      <c r="O34" s="128"/>
      <c r="P34" s="129"/>
      <c r="Q34" s="1"/>
      <c r="R34" s="1"/>
      <c r="S34" s="1"/>
      <c r="T34" s="1"/>
    </row>
    <row r="35" spans="1:20" ht="13.15" customHeight="1" x14ac:dyDescent="0.2">
      <c r="B35" s="42">
        <v>27</v>
      </c>
      <c r="C35" s="9"/>
      <c r="D35" s="9"/>
      <c r="E35" s="9"/>
      <c r="F35" s="132" t="s">
        <v>147</v>
      </c>
      <c r="G35" s="183">
        <v>514</v>
      </c>
      <c r="H35" s="233"/>
      <c r="I35" s="233"/>
      <c r="J35" s="235"/>
      <c r="K35" s="128"/>
      <c r="L35" s="128"/>
      <c r="M35" s="128"/>
      <c r="N35" s="128"/>
      <c r="O35" s="128"/>
      <c r="P35" s="129"/>
      <c r="Q35" s="1"/>
      <c r="R35" s="1"/>
      <c r="S35" s="1"/>
      <c r="T35" s="1"/>
    </row>
    <row r="36" spans="1:20" ht="13.15" customHeight="1" x14ac:dyDescent="0.2">
      <c r="B36" s="169">
        <v>28</v>
      </c>
      <c r="C36" s="31"/>
      <c r="D36" s="31"/>
      <c r="E36" s="31"/>
      <c r="F36" s="132" t="s">
        <v>148</v>
      </c>
      <c r="G36" s="183">
        <v>515</v>
      </c>
      <c r="H36" s="233"/>
      <c r="I36" s="233"/>
      <c r="J36" s="235"/>
      <c r="K36" s="128"/>
      <c r="L36" s="128"/>
      <c r="M36" s="128"/>
      <c r="N36" s="128"/>
      <c r="O36" s="128"/>
      <c r="P36" s="129"/>
      <c r="Q36" s="1"/>
      <c r="R36" s="1"/>
      <c r="S36" s="1"/>
      <c r="T36" s="1"/>
    </row>
    <row r="37" spans="1:20" ht="13.15" customHeight="1" thickBot="1" x14ac:dyDescent="0.25">
      <c r="B37" s="42">
        <v>29</v>
      </c>
      <c r="C37" s="27"/>
      <c r="D37" s="27"/>
      <c r="E37" s="27"/>
      <c r="F37" s="132" t="s">
        <v>149</v>
      </c>
      <c r="G37" s="184">
        <v>516</v>
      </c>
      <c r="H37" s="233"/>
      <c r="I37" s="233"/>
      <c r="J37" s="235"/>
      <c r="K37" s="128"/>
      <c r="L37" s="128"/>
      <c r="M37" s="128"/>
      <c r="N37" s="128"/>
      <c r="O37" s="128"/>
      <c r="P37" s="129"/>
      <c r="Q37" s="1"/>
      <c r="R37" s="12"/>
      <c r="S37" s="1"/>
      <c r="T37" s="1"/>
    </row>
    <row r="38" spans="1:20" ht="13.15" customHeight="1" x14ac:dyDescent="0.2">
      <c r="B38" s="169">
        <v>30</v>
      </c>
      <c r="C38" s="27"/>
      <c r="D38" s="27"/>
      <c r="E38" s="27"/>
      <c r="F38" s="132" t="s">
        <v>150</v>
      </c>
      <c r="G38" s="185">
        <v>517</v>
      </c>
      <c r="H38" s="233"/>
      <c r="I38" s="233"/>
      <c r="J38" s="235"/>
      <c r="K38" s="128"/>
      <c r="L38" s="378" t="s">
        <v>0</v>
      </c>
      <c r="M38" s="379"/>
      <c r="N38" s="379"/>
      <c r="O38" s="380"/>
      <c r="P38" s="384" t="s">
        <v>52</v>
      </c>
      <c r="Q38" s="386" t="s">
        <v>48</v>
      </c>
      <c r="R38" s="387"/>
    </row>
    <row r="39" spans="1:20" ht="13.15" customHeight="1" thickBot="1" x14ac:dyDescent="0.25">
      <c r="B39" s="42">
        <v>31</v>
      </c>
      <c r="C39" s="46"/>
      <c r="D39" s="46"/>
      <c r="E39" s="46"/>
      <c r="F39" s="132" t="s">
        <v>151</v>
      </c>
      <c r="G39" s="183">
        <v>518</v>
      </c>
      <c r="H39" s="238"/>
      <c r="I39" s="238"/>
      <c r="J39" s="240"/>
      <c r="K39" s="128"/>
      <c r="L39" s="381"/>
      <c r="M39" s="382"/>
      <c r="N39" s="382"/>
      <c r="O39" s="383"/>
      <c r="P39" s="385"/>
      <c r="Q39" s="388"/>
      <c r="R39" s="389"/>
    </row>
    <row r="40" spans="1:20" ht="24.75" customHeight="1" thickBot="1" x14ac:dyDescent="0.25">
      <c r="B40" s="169">
        <v>32</v>
      </c>
      <c r="C40" s="46"/>
      <c r="D40" s="46"/>
      <c r="E40" s="46"/>
      <c r="F40" s="168" t="s">
        <v>159</v>
      </c>
      <c r="G40" s="183">
        <v>519</v>
      </c>
      <c r="H40" s="236"/>
      <c r="I40" s="236"/>
      <c r="J40" s="239"/>
      <c r="K40" s="128"/>
      <c r="L40" s="408" t="s">
        <v>110</v>
      </c>
      <c r="M40" s="409"/>
      <c r="N40" s="409"/>
      <c r="O40" s="409"/>
      <c r="P40" s="5">
        <v>1</v>
      </c>
      <c r="Q40" s="390">
        <v>2</v>
      </c>
      <c r="R40" s="391"/>
    </row>
    <row r="41" spans="1:20" ht="12.75" customHeight="1" x14ac:dyDescent="0.2">
      <c r="A41" s="11"/>
      <c r="B41" s="42">
        <v>33</v>
      </c>
      <c r="C41" s="27"/>
      <c r="D41" s="27"/>
      <c r="E41" s="27"/>
      <c r="F41" s="168" t="s">
        <v>152</v>
      </c>
      <c r="G41" s="178">
        <v>536</v>
      </c>
      <c r="H41" s="233"/>
      <c r="I41" s="233"/>
      <c r="J41" s="235"/>
      <c r="K41" s="13"/>
      <c r="L41" s="22" t="s">
        <v>20</v>
      </c>
      <c r="M41" s="142"/>
      <c r="N41" s="142"/>
      <c r="O41" s="20"/>
      <c r="P41" s="243">
        <v>0</v>
      </c>
      <c r="Q41" s="436">
        <v>0</v>
      </c>
      <c r="R41" s="437"/>
    </row>
    <row r="42" spans="1:20" ht="13.15" customHeight="1" x14ac:dyDescent="0.2">
      <c r="A42" s="11"/>
      <c r="B42" s="169">
        <v>34</v>
      </c>
      <c r="C42" s="27"/>
      <c r="D42" s="27"/>
      <c r="E42" s="27"/>
      <c r="F42" s="132" t="s">
        <v>153</v>
      </c>
      <c r="G42" s="179">
        <v>541</v>
      </c>
      <c r="H42" s="233"/>
      <c r="I42" s="233"/>
      <c r="J42" s="235"/>
      <c r="K42" s="9"/>
      <c r="L42" s="401" t="s">
        <v>173</v>
      </c>
      <c r="M42" s="402"/>
      <c r="N42" s="402"/>
      <c r="O42" s="403"/>
      <c r="P42" s="244"/>
      <c r="Q42" s="245">
        <f>Q40-P40</f>
        <v>1</v>
      </c>
      <c r="R42" s="246"/>
    </row>
    <row r="43" spans="1:20" ht="13.15" customHeight="1" thickBot="1" x14ac:dyDescent="0.25">
      <c r="A43" s="11"/>
      <c r="B43" s="42">
        <v>35</v>
      </c>
      <c r="C43" s="27"/>
      <c r="D43" s="27"/>
      <c r="E43" s="27"/>
      <c r="F43" s="132" t="s">
        <v>154</v>
      </c>
      <c r="G43" s="178">
        <v>542</v>
      </c>
      <c r="H43" s="233"/>
      <c r="I43" s="233"/>
      <c r="J43" s="235"/>
      <c r="K43" s="9"/>
      <c r="L43" s="404" t="s">
        <v>174</v>
      </c>
      <c r="M43" s="405"/>
      <c r="N43" s="405"/>
      <c r="O43" s="406"/>
      <c r="P43" s="198" t="s">
        <v>126</v>
      </c>
      <c r="Q43" s="376">
        <f>Q41-P41</f>
        <v>0</v>
      </c>
      <c r="R43" s="377"/>
    </row>
    <row r="44" spans="1:20" ht="13.15" customHeight="1" x14ac:dyDescent="0.2">
      <c r="A44" s="11"/>
      <c r="B44" s="169">
        <v>36</v>
      </c>
      <c r="C44" s="27"/>
      <c r="D44" s="27"/>
      <c r="E44" s="27"/>
      <c r="F44" s="132" t="s">
        <v>155</v>
      </c>
      <c r="G44" s="178">
        <v>549</v>
      </c>
      <c r="H44" s="233"/>
      <c r="I44" s="233"/>
      <c r="J44" s="235"/>
      <c r="K44" s="9"/>
      <c r="L44" s="9"/>
      <c r="M44" s="138"/>
      <c r="N44" s="9"/>
      <c r="O44" s="9"/>
      <c r="P44" s="96"/>
      <c r="Q44" s="96"/>
      <c r="R44" s="96"/>
    </row>
    <row r="45" spans="1:20" ht="13.15" customHeight="1" x14ac:dyDescent="0.2">
      <c r="A45" s="11"/>
      <c r="B45" s="42">
        <v>37</v>
      </c>
      <c r="C45" s="27"/>
      <c r="D45" s="402" t="s">
        <v>175</v>
      </c>
      <c r="E45" s="402"/>
      <c r="F45" s="428"/>
      <c r="G45" s="178"/>
      <c r="H45" s="233"/>
      <c r="I45" s="233"/>
      <c r="J45" s="235"/>
      <c r="K45" s="9"/>
      <c r="L45" s="9"/>
      <c r="M45" s="138"/>
      <c r="N45" s="9"/>
      <c r="O45" s="9"/>
      <c r="P45" s="96"/>
      <c r="Q45" s="96"/>
      <c r="R45" s="96"/>
    </row>
    <row r="46" spans="1:20" ht="13.15" customHeight="1" x14ac:dyDescent="0.2">
      <c r="A46" s="11"/>
      <c r="B46" s="169">
        <v>38</v>
      </c>
      <c r="C46" s="27"/>
      <c r="D46" s="147" t="s">
        <v>114</v>
      </c>
      <c r="E46" s="9"/>
      <c r="F46" s="132"/>
      <c r="G46" s="171"/>
      <c r="H46" s="159">
        <f>H47+H48+H49+H50</f>
        <v>0</v>
      </c>
      <c r="I46" s="159">
        <f>I47+I48+I49+I50</f>
        <v>0</v>
      </c>
      <c r="J46" s="83">
        <f>J47+J48+J49+J50</f>
        <v>0</v>
      </c>
      <c r="K46" s="9"/>
      <c r="L46" s="9"/>
      <c r="M46" s="9"/>
      <c r="N46" s="9"/>
      <c r="O46" s="9"/>
      <c r="P46" s="9"/>
      <c r="Q46" s="1"/>
      <c r="R46" s="1"/>
      <c r="S46" s="1"/>
      <c r="T46" s="1"/>
    </row>
    <row r="47" spans="1:20" ht="13.15" customHeight="1" x14ac:dyDescent="0.2">
      <c r="A47" s="11"/>
      <c r="B47" s="42">
        <v>39</v>
      </c>
      <c r="C47" s="27"/>
      <c r="D47" s="27"/>
      <c r="E47" s="373" t="s">
        <v>156</v>
      </c>
      <c r="F47" s="374"/>
      <c r="G47" s="177">
        <v>611</v>
      </c>
      <c r="H47" s="238"/>
      <c r="I47" s="238"/>
      <c r="J47" s="240"/>
      <c r="K47" s="9"/>
      <c r="L47" s="9"/>
      <c r="M47" s="9"/>
      <c r="N47" s="9"/>
      <c r="O47" s="9"/>
      <c r="P47" s="9"/>
      <c r="Q47" s="1"/>
      <c r="R47" s="1"/>
      <c r="S47" s="1"/>
      <c r="T47" s="1"/>
    </row>
    <row r="48" spans="1:20" ht="13.15" customHeight="1" x14ac:dyDescent="0.2">
      <c r="A48" s="11"/>
      <c r="B48" s="169">
        <v>40</v>
      </c>
      <c r="C48" s="27"/>
      <c r="D48" s="27"/>
      <c r="E48" s="373" t="s">
        <v>157</v>
      </c>
      <c r="F48" s="374"/>
      <c r="G48" s="166">
        <v>612</v>
      </c>
      <c r="H48" s="233"/>
      <c r="I48" s="233"/>
      <c r="J48" s="235"/>
      <c r="K48" s="9"/>
      <c r="L48" s="9"/>
      <c r="M48" s="9"/>
      <c r="N48" s="9"/>
      <c r="O48" s="9"/>
      <c r="P48" s="9"/>
      <c r="Q48" s="1"/>
      <c r="R48" s="1"/>
      <c r="S48" s="1"/>
      <c r="T48" s="1"/>
    </row>
    <row r="49" spans="1:20" ht="13.15" customHeight="1" x14ac:dyDescent="0.2">
      <c r="A49" s="11"/>
      <c r="B49" s="42">
        <v>41</v>
      </c>
      <c r="C49" s="27"/>
      <c r="D49" s="27"/>
      <c r="E49" s="373" t="s">
        <v>158</v>
      </c>
      <c r="F49" s="374"/>
      <c r="G49" s="166">
        <v>613</v>
      </c>
      <c r="H49" s="233"/>
      <c r="I49" s="233"/>
      <c r="J49" s="235"/>
      <c r="K49" s="9"/>
      <c r="L49" s="9"/>
      <c r="M49" s="9"/>
      <c r="N49" s="9"/>
      <c r="O49" s="9"/>
      <c r="P49" s="9"/>
      <c r="Q49" s="1"/>
      <c r="R49" s="1"/>
      <c r="S49" s="1"/>
      <c r="T49" s="1"/>
    </row>
    <row r="50" spans="1:20" ht="13.15" customHeight="1" thickBot="1" x14ac:dyDescent="0.25">
      <c r="A50" s="11"/>
      <c r="B50" s="335">
        <v>42</v>
      </c>
      <c r="C50" s="145"/>
      <c r="D50" s="145"/>
      <c r="E50" s="438" t="s">
        <v>176</v>
      </c>
      <c r="F50" s="439"/>
      <c r="G50" s="186"/>
      <c r="H50" s="241"/>
      <c r="I50" s="241"/>
      <c r="J50" s="225"/>
      <c r="K50" s="9"/>
      <c r="L50" s="9"/>
      <c r="M50" s="9"/>
      <c r="N50" s="9"/>
      <c r="O50" s="9"/>
      <c r="P50" s="9"/>
      <c r="Q50" s="1"/>
      <c r="R50" s="1"/>
      <c r="S50" s="1"/>
      <c r="T50" s="1"/>
    </row>
    <row r="51" spans="1:20" ht="12.95" customHeight="1" x14ac:dyDescent="0.2">
      <c r="A51" s="11"/>
      <c r="B51" s="14" t="s">
        <v>2</v>
      </c>
      <c r="D51" s="9"/>
      <c r="E51" s="9"/>
      <c r="F51" s="138"/>
      <c r="G51" s="194"/>
      <c r="H51" s="25"/>
      <c r="I51" s="25"/>
      <c r="J51" s="25"/>
      <c r="K51" s="9"/>
      <c r="L51" s="9"/>
      <c r="M51" s="9"/>
      <c r="N51" s="9"/>
      <c r="O51" s="9"/>
      <c r="P51" s="9"/>
      <c r="Q51" s="1"/>
      <c r="R51" s="1"/>
      <c r="S51" s="1"/>
      <c r="T51" s="1"/>
    </row>
    <row r="52" spans="1:20" ht="12.95" customHeight="1" x14ac:dyDescent="0.2">
      <c r="A52" s="11"/>
      <c r="B52" s="193" t="s">
        <v>190</v>
      </c>
      <c r="C52" s="153"/>
      <c r="D52" s="9"/>
      <c r="E52" s="9"/>
      <c r="F52" s="138"/>
      <c r="G52" s="39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</row>
    <row r="53" spans="1:20" ht="12.95" customHeight="1" x14ac:dyDescent="0.2">
      <c r="A53" s="11"/>
      <c r="B53" s="9" t="s">
        <v>119</v>
      </c>
      <c r="D53" s="9"/>
      <c r="E53" s="9"/>
      <c r="F53" s="138"/>
      <c r="G53" s="39"/>
      <c r="H53" s="9"/>
      <c r="I53" s="9"/>
      <c r="J53" s="9"/>
      <c r="K53" s="9"/>
      <c r="L53" s="9"/>
      <c r="M53" s="9"/>
      <c r="N53" s="9"/>
      <c r="O53" s="9"/>
      <c r="P53" s="9"/>
      <c r="Q53" s="1"/>
      <c r="R53" s="1"/>
      <c r="S53" s="1"/>
      <c r="T53" s="1"/>
    </row>
    <row r="54" spans="1:20" ht="12.95" customHeight="1" x14ac:dyDescent="0.2">
      <c r="A54" s="11"/>
      <c r="B54" s="413" t="s">
        <v>182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1"/>
      <c r="T54" s="1"/>
    </row>
    <row r="55" spans="1:20" ht="12.95" customHeight="1" x14ac:dyDescent="0.2">
      <c r="A55" s="11"/>
      <c r="B55" s="13" t="s">
        <v>118</v>
      </c>
      <c r="D55" s="9"/>
      <c r="E55" s="9"/>
      <c r="F55" s="138"/>
      <c r="G55" s="39"/>
      <c r="H55" s="9"/>
      <c r="I55" s="9"/>
      <c r="J55" s="9"/>
      <c r="K55" s="9"/>
      <c r="L55" s="9"/>
      <c r="M55" s="9"/>
      <c r="N55" s="9"/>
      <c r="O55" s="9"/>
      <c r="P55" s="9"/>
      <c r="Q55" s="1"/>
      <c r="R55" s="1"/>
      <c r="S55" s="1"/>
      <c r="T55" s="1"/>
    </row>
    <row r="56" spans="1:20" ht="12.95" customHeight="1" x14ac:dyDescent="0.2">
      <c r="A56" s="11"/>
      <c r="B56" s="45" t="s">
        <v>122</v>
      </c>
      <c r="D56" s="9"/>
      <c r="E56" s="9"/>
      <c r="F56" s="138"/>
      <c r="G56" s="39"/>
      <c r="H56" s="9"/>
      <c r="I56" s="9"/>
      <c r="J56" s="9"/>
      <c r="K56" s="9"/>
      <c r="L56" s="9"/>
      <c r="M56" s="9"/>
      <c r="N56" s="9"/>
      <c r="O56" s="9"/>
      <c r="P56" s="9"/>
      <c r="Q56" s="1"/>
      <c r="R56" s="1"/>
      <c r="S56" s="1"/>
      <c r="T56" s="1"/>
    </row>
    <row r="57" spans="1:20" ht="12.95" customHeight="1" x14ac:dyDescent="0.2">
      <c r="A57" s="11"/>
      <c r="B57" s="13"/>
      <c r="C57" s="72" t="s">
        <v>120</v>
      </c>
      <c r="D57" s="9"/>
      <c r="E57" s="9"/>
      <c r="F57" s="138"/>
      <c r="G57" s="39"/>
      <c r="H57" s="9"/>
      <c r="I57" s="9"/>
      <c r="J57" s="9"/>
      <c r="K57" s="9"/>
      <c r="L57" s="9"/>
      <c r="M57" s="9"/>
      <c r="N57" s="9"/>
      <c r="O57" s="9"/>
      <c r="P57" s="9"/>
      <c r="Q57" s="1"/>
      <c r="R57" s="1"/>
      <c r="S57" s="1"/>
      <c r="T57" s="1"/>
    </row>
    <row r="58" spans="1:20" ht="12.95" customHeight="1" x14ac:dyDescent="0.2">
      <c r="A58" s="11"/>
      <c r="B58" s="13" t="s">
        <v>121</v>
      </c>
      <c r="D58" s="9"/>
      <c r="E58" s="9"/>
      <c r="F58" s="138"/>
      <c r="G58" s="39"/>
      <c r="H58" s="9"/>
      <c r="I58" s="9"/>
      <c r="J58" s="9"/>
      <c r="K58" s="9"/>
      <c r="L58" s="9"/>
      <c r="M58" s="9"/>
      <c r="N58" s="9"/>
      <c r="O58" s="9"/>
      <c r="P58" s="9"/>
      <c r="Q58" s="1"/>
      <c r="R58" s="1"/>
      <c r="S58" s="1"/>
      <c r="T58" s="1"/>
    </row>
    <row r="59" spans="1:20" ht="12.95" customHeight="1" x14ac:dyDescent="0.2">
      <c r="A59" s="11"/>
      <c r="B59" s="13" t="s">
        <v>15</v>
      </c>
      <c r="C59" s="8" t="s">
        <v>123</v>
      </c>
      <c r="D59" s="9"/>
      <c r="E59" s="9"/>
      <c r="F59" s="138"/>
      <c r="G59" s="39"/>
      <c r="H59" s="9"/>
      <c r="I59" s="9"/>
      <c r="J59" s="9"/>
      <c r="K59" s="9"/>
      <c r="L59" s="9"/>
      <c r="M59" s="9"/>
      <c r="N59" s="9"/>
      <c r="O59" s="9"/>
      <c r="P59" s="9"/>
      <c r="Q59" s="1"/>
      <c r="R59" s="1"/>
      <c r="S59" s="1"/>
      <c r="T59" s="1"/>
    </row>
    <row r="60" spans="1:20" ht="12.95" customHeight="1" x14ac:dyDescent="0.2">
      <c r="A60" s="11"/>
      <c r="B60" s="13" t="s">
        <v>192</v>
      </c>
      <c r="C60" s="8"/>
      <c r="D60" s="9"/>
      <c r="E60" s="9"/>
      <c r="F60" s="138"/>
      <c r="G60" s="39"/>
      <c r="H60" s="9"/>
      <c r="I60" s="9"/>
      <c r="J60" s="9"/>
      <c r="K60" s="9"/>
      <c r="L60" s="9"/>
      <c r="M60" s="9"/>
      <c r="N60" s="9"/>
      <c r="O60" s="9"/>
      <c r="P60" s="9"/>
      <c r="Q60" s="1"/>
      <c r="R60" s="1"/>
      <c r="S60" s="1"/>
      <c r="T60" s="1"/>
    </row>
    <row r="61" spans="1:20" ht="12.95" customHeight="1" x14ac:dyDescent="0.2">
      <c r="A61" s="11"/>
      <c r="B61" s="9"/>
      <c r="C61" s="9"/>
      <c r="D61" s="9"/>
      <c r="E61" s="9"/>
      <c r="F61" s="138"/>
      <c r="G61" s="39"/>
      <c r="H61" s="9"/>
      <c r="I61" s="9"/>
      <c r="J61" s="9"/>
      <c r="K61" s="9"/>
      <c r="L61" s="9"/>
      <c r="M61" s="9"/>
      <c r="N61" s="9"/>
      <c r="O61" s="9"/>
      <c r="P61" s="9"/>
      <c r="Q61" s="1"/>
      <c r="R61" s="1"/>
      <c r="S61" s="1"/>
      <c r="T61" s="1"/>
    </row>
    <row r="62" spans="1:20" ht="12.95" customHeight="1" x14ac:dyDescent="0.2">
      <c r="B62" s="9" t="s">
        <v>3</v>
      </c>
      <c r="C62" s="1"/>
      <c r="D62" s="1"/>
      <c r="E62" s="1"/>
      <c r="F62" s="247"/>
      <c r="G62" s="9"/>
      <c r="H62" s="9" t="s">
        <v>4</v>
      </c>
      <c r="I62" s="248"/>
      <c r="J62" s="249"/>
      <c r="K62" s="1"/>
      <c r="L62" s="1"/>
      <c r="M62" s="1"/>
      <c r="N62" s="1"/>
      <c r="O62" s="1" t="s">
        <v>5</v>
      </c>
      <c r="P62" s="250"/>
      <c r="Q62" s="1"/>
      <c r="R62" s="1"/>
      <c r="S62" s="1"/>
      <c r="T62" s="1"/>
    </row>
    <row r="63" spans="1:20" ht="12.95" customHeight="1" x14ac:dyDescent="0.2">
      <c r="B63" s="9" t="s">
        <v>6</v>
      </c>
      <c r="C63" s="1"/>
      <c r="D63" s="1"/>
      <c r="E63" s="1"/>
      <c r="F63" s="247"/>
      <c r="G63" s="9"/>
      <c r="H63" s="9" t="s">
        <v>6</v>
      </c>
      <c r="I63" s="248"/>
      <c r="J63" s="249"/>
      <c r="K63" s="15"/>
      <c r="L63" s="15"/>
      <c r="M63" s="15"/>
      <c r="N63" s="15"/>
      <c r="O63" s="15"/>
      <c r="P63" s="1"/>
      <c r="Q63" s="1"/>
      <c r="R63" s="1"/>
      <c r="S63" s="1"/>
      <c r="T63" s="1"/>
    </row>
    <row r="64" spans="1:20" ht="12.6" customHeight="1" x14ac:dyDescent="0.2">
      <c r="B64" s="9"/>
      <c r="C64" s="1"/>
      <c r="D64" s="1"/>
      <c r="E64" s="1"/>
      <c r="F64" s="1"/>
      <c r="G64" s="9"/>
      <c r="H64" s="9"/>
      <c r="I64" s="9"/>
      <c r="J64" s="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2.6" customHeight="1" x14ac:dyDescent="0.2">
      <c r="B65" s="9"/>
      <c r="C65" s="1"/>
      <c r="D65" s="1"/>
      <c r="E65" s="1"/>
      <c r="F65" s="9"/>
      <c r="G65" s="9"/>
      <c r="H65" s="39"/>
      <c r="I65" s="39"/>
      <c r="J65" s="39"/>
      <c r="K65" s="9"/>
      <c r="L65" s="9"/>
      <c r="M65" s="9"/>
      <c r="N65" s="9"/>
      <c r="O65" s="9"/>
      <c r="P65" s="1"/>
      <c r="Q65" s="1"/>
      <c r="R65" s="1"/>
      <c r="S65" s="1"/>
      <c r="T65" s="1"/>
    </row>
    <row r="66" spans="2:20" ht="12" customHeight="1" x14ac:dyDescent="0.2">
      <c r="B66" s="9"/>
      <c r="C66" s="1"/>
      <c r="D66" s="1"/>
      <c r="E66" s="72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1"/>
      <c r="Q66" s="1"/>
      <c r="R66" s="1"/>
      <c r="S66" s="1"/>
      <c r="T66" s="1"/>
    </row>
    <row r="67" spans="2:20" ht="12" customHeight="1" x14ac:dyDescent="0.2">
      <c r="K67" s="11"/>
      <c r="L67" s="11"/>
      <c r="M67" s="11"/>
      <c r="N67" s="11"/>
      <c r="O67" s="11"/>
    </row>
    <row r="68" spans="2:20" ht="12" customHeight="1" x14ac:dyDescent="0.2">
      <c r="K68" s="11"/>
      <c r="L68" s="11"/>
      <c r="M68" s="11"/>
      <c r="N68" s="11"/>
      <c r="O68" s="11"/>
    </row>
    <row r="69" spans="2:20" ht="12" customHeight="1" x14ac:dyDescent="0.2">
      <c r="E69" s="13"/>
      <c r="F69" s="8"/>
      <c r="K69" s="11"/>
      <c r="L69" s="11"/>
      <c r="M69" s="11"/>
      <c r="N69" s="11"/>
      <c r="O69" s="11"/>
    </row>
    <row r="70" spans="2:20" ht="12" customHeight="1" x14ac:dyDescent="0.2">
      <c r="F70" s="11"/>
      <c r="K70" s="11"/>
      <c r="L70" s="11"/>
      <c r="M70" s="11"/>
      <c r="N70" s="11"/>
      <c r="O70" s="11"/>
    </row>
    <row r="71" spans="2:20" ht="12" customHeight="1" x14ac:dyDescent="0.2">
      <c r="F71" s="11"/>
      <c r="K71" s="11"/>
      <c r="L71" s="11"/>
      <c r="M71" s="11"/>
      <c r="N71" s="11"/>
      <c r="O71" s="11"/>
    </row>
  </sheetData>
  <sheetProtection algorithmName="SHA-512" hashValue="209CQ4P77WhU3/P2sY1RfOm1qjaECaV6+NGmaJfH5l0Lz68Kaf9TM5AVXgzo6bCREp3u291Hn5QKpZkZ/zRdTA==" saltValue="zKb0lgwGryZr9riaK4nDHQ==" spinCount="100000" sheet="1" objects="1" scenarios="1" insertRows="0"/>
  <protectedRanges>
    <protectedRange sqref="H40:J40" name="Oblast4"/>
    <protectedRange sqref="M32:N33 D32:E33 E34:F34 G32:G35 F35" name="Oblast1"/>
    <protectedRange sqref="K34:O36 K32:K33" name="Oblast2"/>
    <protectedRange sqref="B63:P63 B62:N62 P62" name="Oblast3"/>
  </protectedRanges>
  <mergeCells count="41">
    <mergeCell ref="B54:R54"/>
    <mergeCell ref="L40:O40"/>
    <mergeCell ref="Q40:R40"/>
    <mergeCell ref="Q41:R41"/>
    <mergeCell ref="L42:O42"/>
    <mergeCell ref="L43:O43"/>
    <mergeCell ref="Q43:R43"/>
    <mergeCell ref="D45:F45"/>
    <mergeCell ref="E47:F47"/>
    <mergeCell ref="E48:F48"/>
    <mergeCell ref="E49:F49"/>
    <mergeCell ref="E50:F50"/>
    <mergeCell ref="P5:P6"/>
    <mergeCell ref="R5:R6"/>
    <mergeCell ref="C7:G7"/>
    <mergeCell ref="L7:O7"/>
    <mergeCell ref="Q38:R39"/>
    <mergeCell ref="D17:F17"/>
    <mergeCell ref="D19:F19"/>
    <mergeCell ref="C20:F20"/>
    <mergeCell ref="L21:O21"/>
    <mergeCell ref="D23:F23"/>
    <mergeCell ref="D24:F24"/>
    <mergeCell ref="D31:F31"/>
    <mergeCell ref="D32:F32"/>
    <mergeCell ref="D33:F33"/>
    <mergeCell ref="L38:O39"/>
    <mergeCell ref="P38:P39"/>
    <mergeCell ref="L8:O8"/>
    <mergeCell ref="B5:B7"/>
    <mergeCell ref="C5:F6"/>
    <mergeCell ref="G5:G6"/>
    <mergeCell ref="H5:H6"/>
    <mergeCell ref="I5:I6"/>
    <mergeCell ref="J5:J6"/>
    <mergeCell ref="L5:O6"/>
    <mergeCell ref="A1:Q1"/>
    <mergeCell ref="B2:F2"/>
    <mergeCell ref="B3:F3"/>
    <mergeCell ref="J3:J4"/>
    <mergeCell ref="G3:I3"/>
  </mergeCells>
  <printOptions horizontalCentered="1"/>
  <pageMargins left="0.23622047244094491" right="0.23622047244094491" top="0.35433070866141736" bottom="0.35433070866141736" header="0" footer="0"/>
  <pageSetup paperSize="9" scale="6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zoomScaleNormal="100" workbookViewId="0">
      <selection activeCell="J9" sqref="J9"/>
    </sheetView>
  </sheetViews>
  <sheetFormatPr defaultRowHeight="12.75" x14ac:dyDescent="0.2"/>
  <cols>
    <col min="1" max="1" width="2" customWidth="1"/>
    <col min="2" max="2" width="4.5703125" customWidth="1"/>
    <col min="3" max="3" width="4.42578125" customWidth="1"/>
    <col min="4" max="4" width="11.7109375" customWidth="1"/>
    <col min="5" max="5" width="34.140625" customWidth="1"/>
    <col min="6" max="7" width="17.28515625" customWidth="1"/>
    <col min="8" max="8" width="6.140625" hidden="1" customWidth="1"/>
    <col min="9" max="9" width="4" customWidth="1"/>
    <col min="10" max="10" width="5.42578125" customWidth="1"/>
    <col min="11" max="11" width="41" customWidth="1"/>
    <col min="12" max="13" width="16.140625" customWidth="1"/>
  </cols>
  <sheetData>
    <row r="1" spans="1:7" ht="15" customHeight="1" x14ac:dyDescent="0.2">
      <c r="A1" s="13"/>
      <c r="B1" s="13"/>
      <c r="C1" s="13"/>
      <c r="D1" s="1"/>
      <c r="E1" s="1"/>
      <c r="F1" s="1"/>
      <c r="G1" s="12" t="s">
        <v>19</v>
      </c>
    </row>
    <row r="2" spans="1:7" ht="15" customHeight="1" x14ac:dyDescent="0.2">
      <c r="A2" s="13"/>
      <c r="B2" s="13"/>
      <c r="C2" s="13"/>
      <c r="D2" s="1"/>
      <c r="E2" s="1"/>
      <c r="F2" s="1"/>
      <c r="G2" s="1"/>
    </row>
    <row r="3" spans="1:7" ht="15" customHeight="1" x14ac:dyDescent="0.2">
      <c r="B3" s="471" t="s">
        <v>100</v>
      </c>
      <c r="C3" s="472"/>
      <c r="D3" s="472"/>
      <c r="E3" s="472"/>
      <c r="F3" s="472"/>
      <c r="G3" s="472"/>
    </row>
    <row r="4" spans="1:7" ht="15" customHeight="1" x14ac:dyDescent="0.2">
      <c r="B4" s="1"/>
      <c r="C4" s="1"/>
      <c r="D4" s="1"/>
      <c r="E4" s="1"/>
      <c r="F4" s="1"/>
      <c r="G4" s="1"/>
    </row>
    <row r="5" spans="1:7" ht="15" customHeight="1" x14ac:dyDescent="0.2">
      <c r="B5" s="1"/>
      <c r="C5" s="1"/>
      <c r="D5" s="1"/>
      <c r="E5" s="1"/>
      <c r="F5" s="1"/>
      <c r="G5" s="1"/>
    </row>
    <row r="6" spans="1:7" ht="15" customHeight="1" x14ac:dyDescent="0.25">
      <c r="B6" s="465" t="s">
        <v>101</v>
      </c>
      <c r="C6" s="465"/>
      <c r="D6" s="465"/>
      <c r="E6" s="465"/>
      <c r="F6" s="465"/>
      <c r="G6" s="465"/>
    </row>
    <row r="7" spans="1:7" ht="15" customHeight="1" x14ac:dyDescent="0.2">
      <c r="B7" s="13"/>
      <c r="C7" s="1"/>
      <c r="D7" s="1"/>
      <c r="E7" s="1"/>
      <c r="F7" s="1"/>
      <c r="G7" s="1"/>
    </row>
    <row r="8" spans="1:7" ht="15" customHeight="1" thickBot="1" x14ac:dyDescent="0.25">
      <c r="B8" s="13"/>
      <c r="C8" s="13"/>
      <c r="D8" s="13"/>
      <c r="E8" s="13"/>
      <c r="F8" s="19"/>
      <c r="G8" s="19" t="s">
        <v>53</v>
      </c>
    </row>
    <row r="9" spans="1:7" ht="15" customHeight="1" x14ac:dyDescent="0.2">
      <c r="B9" s="384" t="s">
        <v>10</v>
      </c>
      <c r="C9" s="386" t="s">
        <v>11</v>
      </c>
      <c r="D9" s="425"/>
      <c r="E9" s="425"/>
      <c r="F9" s="387"/>
      <c r="G9" s="384" t="s">
        <v>49</v>
      </c>
    </row>
    <row r="10" spans="1:7" ht="15" customHeight="1" thickBot="1" x14ac:dyDescent="0.25">
      <c r="B10" s="467"/>
      <c r="C10" s="388"/>
      <c r="D10" s="426"/>
      <c r="E10" s="426"/>
      <c r="F10" s="389"/>
      <c r="G10" s="467"/>
    </row>
    <row r="11" spans="1:7" ht="15" customHeight="1" thickBot="1" x14ac:dyDescent="0.25">
      <c r="B11" s="85" t="s">
        <v>12</v>
      </c>
      <c r="C11" s="459" t="s">
        <v>54</v>
      </c>
      <c r="D11" s="460"/>
      <c r="E11" s="460"/>
      <c r="F11" s="461"/>
      <c r="G11" s="221">
        <f>G12+G14</f>
        <v>0</v>
      </c>
    </row>
    <row r="12" spans="1:7" ht="15" customHeight="1" x14ac:dyDescent="0.2">
      <c r="B12" s="86" t="s">
        <v>13</v>
      </c>
      <c r="C12" s="450" t="s">
        <v>55</v>
      </c>
      <c r="D12" s="451"/>
      <c r="E12" s="451"/>
      <c r="F12" s="452"/>
      <c r="G12" s="222"/>
    </row>
    <row r="13" spans="1:7" ht="15" customHeight="1" x14ac:dyDescent="0.2">
      <c r="B13" s="41" t="s">
        <v>14</v>
      </c>
      <c r="C13" s="453" t="s">
        <v>56</v>
      </c>
      <c r="D13" s="454"/>
      <c r="E13" s="454"/>
      <c r="F13" s="455"/>
      <c r="G13" s="223"/>
    </row>
    <row r="14" spans="1:7" ht="15" customHeight="1" x14ac:dyDescent="0.2">
      <c r="B14" s="41" t="s">
        <v>15</v>
      </c>
      <c r="C14" s="401" t="s">
        <v>57</v>
      </c>
      <c r="D14" s="402"/>
      <c r="E14" s="402"/>
      <c r="F14" s="403"/>
      <c r="G14" s="223"/>
    </row>
    <row r="15" spans="1:7" ht="15" customHeight="1" x14ac:dyDescent="0.2">
      <c r="B15" s="87" t="s">
        <v>16</v>
      </c>
      <c r="C15" s="462" t="s">
        <v>56</v>
      </c>
      <c r="D15" s="463"/>
      <c r="E15" s="463"/>
      <c r="F15" s="464"/>
      <c r="G15" s="224"/>
    </row>
    <row r="16" spans="1:7" ht="44.25" customHeight="1" thickBot="1" x14ac:dyDescent="0.25">
      <c r="B16" s="91" t="s">
        <v>17</v>
      </c>
      <c r="C16" s="443" t="s">
        <v>58</v>
      </c>
      <c r="D16" s="444"/>
      <c r="E16" s="444"/>
      <c r="F16" s="445"/>
      <c r="G16" s="225"/>
    </row>
    <row r="17" spans="2:7" ht="15" customHeight="1" x14ac:dyDescent="0.2">
      <c r="B17" s="10"/>
      <c r="C17" s="10"/>
      <c r="D17" s="10"/>
      <c r="E17" s="10"/>
      <c r="F17" s="10"/>
      <c r="G17" s="1"/>
    </row>
    <row r="18" spans="2:7" ht="15" customHeight="1" x14ac:dyDescent="0.2">
      <c r="B18" s="1"/>
      <c r="C18" s="1"/>
      <c r="D18" s="1"/>
      <c r="E18" s="1"/>
      <c r="F18" s="1"/>
      <c r="G18" s="1"/>
    </row>
    <row r="19" spans="2:7" ht="15" customHeight="1" x14ac:dyDescent="0.25">
      <c r="B19" s="465" t="s">
        <v>102</v>
      </c>
      <c r="C19" s="466"/>
      <c r="D19" s="466"/>
      <c r="E19" s="466"/>
      <c r="F19" s="466"/>
      <c r="G19" s="466"/>
    </row>
    <row r="20" spans="2:7" ht="15" customHeight="1" x14ac:dyDescent="0.25">
      <c r="B20" s="2"/>
      <c r="C20" s="3"/>
      <c r="D20" s="3"/>
      <c r="E20" s="3"/>
      <c r="F20" s="3"/>
      <c r="G20" s="3"/>
    </row>
    <row r="21" spans="2:7" ht="15" customHeight="1" thickBot="1" x14ac:dyDescent="0.25">
      <c r="B21" s="13"/>
      <c r="C21" s="13"/>
      <c r="D21" s="13"/>
      <c r="E21" s="13"/>
      <c r="F21" s="19"/>
      <c r="G21" s="19" t="s">
        <v>59</v>
      </c>
    </row>
    <row r="22" spans="2:7" ht="15" customHeight="1" x14ac:dyDescent="0.2">
      <c r="B22" s="386" t="s">
        <v>10</v>
      </c>
      <c r="C22" s="386" t="s">
        <v>11</v>
      </c>
      <c r="D22" s="425"/>
      <c r="E22" s="425"/>
      <c r="F22" s="387"/>
      <c r="G22" s="384" t="s">
        <v>49</v>
      </c>
    </row>
    <row r="23" spans="2:7" ht="15" customHeight="1" thickBot="1" x14ac:dyDescent="0.25">
      <c r="B23" s="381"/>
      <c r="C23" s="388"/>
      <c r="D23" s="426"/>
      <c r="E23" s="426"/>
      <c r="F23" s="389"/>
      <c r="G23" s="467"/>
    </row>
    <row r="24" spans="2:7" ht="15" customHeight="1" x14ac:dyDescent="0.2">
      <c r="B24" s="88" t="s">
        <v>12</v>
      </c>
      <c r="C24" s="468" t="s">
        <v>60</v>
      </c>
      <c r="D24" s="469"/>
      <c r="E24" s="469"/>
      <c r="F24" s="470"/>
      <c r="G24" s="226"/>
    </row>
    <row r="25" spans="2:7" ht="15" customHeight="1" x14ac:dyDescent="0.2">
      <c r="B25" s="41" t="s">
        <v>13</v>
      </c>
      <c r="C25" s="401" t="s">
        <v>25</v>
      </c>
      <c r="D25" s="402"/>
      <c r="E25" s="402"/>
      <c r="F25" s="403"/>
      <c r="G25" s="227"/>
    </row>
    <row r="26" spans="2:7" ht="15" customHeight="1" thickBot="1" x14ac:dyDescent="0.25">
      <c r="B26" s="88" t="s">
        <v>14</v>
      </c>
      <c r="C26" s="447" t="s">
        <v>61</v>
      </c>
      <c r="D26" s="448"/>
      <c r="E26" s="448"/>
      <c r="F26" s="449"/>
      <c r="G26" s="220">
        <f>G24-G25</f>
        <v>0</v>
      </c>
    </row>
    <row r="27" spans="2:7" ht="15" customHeight="1" x14ac:dyDescent="0.2">
      <c r="B27" s="86" t="s">
        <v>15</v>
      </c>
      <c r="C27" s="450" t="s">
        <v>62</v>
      </c>
      <c r="D27" s="451"/>
      <c r="E27" s="451"/>
      <c r="F27" s="452"/>
      <c r="G27" s="252"/>
    </row>
    <row r="28" spans="2:7" ht="15" customHeight="1" x14ac:dyDescent="0.2">
      <c r="B28" s="89" t="s">
        <v>16</v>
      </c>
      <c r="C28" s="453" t="s">
        <v>63</v>
      </c>
      <c r="D28" s="454"/>
      <c r="E28" s="454"/>
      <c r="F28" s="455"/>
      <c r="G28" s="253"/>
    </row>
    <row r="29" spans="2:7" ht="15" customHeight="1" x14ac:dyDescent="0.2">
      <c r="B29" s="89" t="s">
        <v>17</v>
      </c>
      <c r="C29" s="43"/>
      <c r="D29" s="43" t="s">
        <v>201</v>
      </c>
      <c r="E29" s="456" t="s">
        <v>64</v>
      </c>
      <c r="F29" s="457"/>
      <c r="G29" s="253"/>
    </row>
    <row r="30" spans="2:7" ht="15" customHeight="1" x14ac:dyDescent="0.2">
      <c r="B30" s="89" t="s">
        <v>29</v>
      </c>
      <c r="C30" s="90"/>
      <c r="D30" s="90"/>
      <c r="E30" s="456" t="s">
        <v>28</v>
      </c>
      <c r="F30" s="457"/>
      <c r="G30" s="253"/>
    </row>
    <row r="31" spans="2:7" ht="15" customHeight="1" x14ac:dyDescent="0.2">
      <c r="B31" s="41" t="s">
        <v>65</v>
      </c>
      <c r="C31" s="401" t="s">
        <v>202</v>
      </c>
      <c r="D31" s="402"/>
      <c r="E31" s="402"/>
      <c r="F31" s="403"/>
      <c r="G31" s="227"/>
    </row>
    <row r="32" spans="2:7" ht="15" customHeight="1" x14ac:dyDescent="0.2">
      <c r="B32" s="41" t="s">
        <v>66</v>
      </c>
      <c r="C32" s="453" t="s">
        <v>56</v>
      </c>
      <c r="D32" s="454"/>
      <c r="E32" s="454"/>
      <c r="F32" s="455"/>
      <c r="G32" s="227"/>
    </row>
    <row r="33" spans="1:9" ht="15" customHeight="1" x14ac:dyDescent="0.2">
      <c r="B33" s="41" t="s">
        <v>67</v>
      </c>
      <c r="C33" s="43"/>
      <c r="D33" s="43" t="s">
        <v>201</v>
      </c>
      <c r="E33" s="456" t="s">
        <v>64</v>
      </c>
      <c r="F33" s="457"/>
      <c r="G33" s="227"/>
    </row>
    <row r="34" spans="1:9" ht="15" customHeight="1" x14ac:dyDescent="0.2">
      <c r="B34" s="87" t="s">
        <v>68</v>
      </c>
      <c r="C34" s="90"/>
      <c r="D34" s="90"/>
      <c r="E34" s="456" t="s">
        <v>28</v>
      </c>
      <c r="F34" s="457"/>
      <c r="G34" s="254"/>
    </row>
    <row r="35" spans="1:9" ht="15" customHeight="1" x14ac:dyDescent="0.2">
      <c r="B35" s="41" t="s">
        <v>69</v>
      </c>
      <c r="C35" s="458" t="s">
        <v>70</v>
      </c>
      <c r="D35" s="456"/>
      <c r="E35" s="456"/>
      <c r="F35" s="457"/>
      <c r="G35" s="227"/>
      <c r="H35" s="40"/>
      <c r="I35" s="40"/>
    </row>
    <row r="36" spans="1:9" ht="15" customHeight="1" x14ac:dyDescent="0.2">
      <c r="B36" s="89" t="s">
        <v>71</v>
      </c>
      <c r="C36" s="440" t="s">
        <v>24</v>
      </c>
      <c r="D36" s="441"/>
      <c r="E36" s="441"/>
      <c r="F36" s="442"/>
      <c r="G36" s="253"/>
    </row>
    <row r="37" spans="1:9" ht="28.5" customHeight="1" thickBot="1" x14ac:dyDescent="0.25">
      <c r="B37" s="91" t="s">
        <v>72</v>
      </c>
      <c r="C37" s="443" t="s">
        <v>73</v>
      </c>
      <c r="D37" s="444"/>
      <c r="E37" s="444"/>
      <c r="F37" s="445"/>
      <c r="G37" s="255"/>
    </row>
    <row r="38" spans="1:9" ht="15" customHeight="1" x14ac:dyDescent="0.2">
      <c r="B38" s="39"/>
      <c r="C38" s="35"/>
      <c r="D38" s="35"/>
      <c r="E38" s="35"/>
      <c r="F38" s="9"/>
      <c r="G38" s="1"/>
    </row>
    <row r="39" spans="1:9" ht="15" customHeight="1" x14ac:dyDescent="0.2">
      <c r="B39" s="48" t="s">
        <v>26</v>
      </c>
      <c r="C39" s="1"/>
      <c r="D39" s="1"/>
      <c r="E39" s="1"/>
      <c r="F39" s="1"/>
      <c r="G39" s="1"/>
    </row>
    <row r="40" spans="1:9" ht="15" customHeight="1" x14ac:dyDescent="0.2">
      <c r="B40" s="446" t="s">
        <v>74</v>
      </c>
      <c r="C40" s="446"/>
      <c r="D40" s="446"/>
      <c r="E40" s="446"/>
      <c r="F40" s="446"/>
      <c r="G40" s="446"/>
    </row>
    <row r="41" spans="1:9" ht="15" customHeight="1" x14ac:dyDescent="0.2">
      <c r="A41" s="1"/>
      <c r="B41" s="1"/>
      <c r="C41" s="1"/>
      <c r="D41" s="1"/>
      <c r="E41" s="1"/>
      <c r="F41" s="1"/>
      <c r="G41" s="1"/>
    </row>
    <row r="42" spans="1:9" ht="15" customHeight="1" x14ac:dyDescent="0.2">
      <c r="A42" s="1"/>
      <c r="B42" s="1"/>
      <c r="C42" s="1"/>
      <c r="D42" s="1"/>
      <c r="E42" s="1"/>
      <c r="F42" s="1"/>
      <c r="G42" s="1"/>
    </row>
    <row r="43" spans="1:9" ht="15" customHeight="1" x14ac:dyDescent="0.2">
      <c r="B43" s="1"/>
      <c r="C43" s="1"/>
      <c r="D43" s="1"/>
      <c r="E43" s="1"/>
      <c r="F43" s="1"/>
      <c r="G43" s="1"/>
    </row>
    <row r="44" spans="1:9" ht="15" customHeight="1" x14ac:dyDescent="0.2">
      <c r="B44" s="1"/>
      <c r="C44" s="1"/>
      <c r="D44" s="1"/>
      <c r="E44" s="1"/>
      <c r="F44" s="1"/>
      <c r="G44" s="1"/>
    </row>
    <row r="45" spans="1:9" ht="15" customHeight="1" x14ac:dyDescent="0.2">
      <c r="B45" s="1"/>
      <c r="C45" s="1"/>
      <c r="D45" s="1"/>
      <c r="E45" s="1"/>
      <c r="F45" s="1"/>
      <c r="G45" s="1"/>
    </row>
    <row r="46" spans="1:9" ht="15" customHeight="1" x14ac:dyDescent="0.2">
      <c r="B46" s="1"/>
      <c r="C46" s="1"/>
      <c r="D46" s="1"/>
      <c r="E46" s="1"/>
      <c r="F46" s="1"/>
      <c r="G46" s="1"/>
    </row>
    <row r="47" spans="1:9" ht="15" customHeight="1" x14ac:dyDescent="0.2">
      <c r="B47" s="53" t="s">
        <v>75</v>
      </c>
      <c r="C47" s="53"/>
      <c r="D47" s="53"/>
      <c r="E47" s="92" t="s">
        <v>76</v>
      </c>
      <c r="F47" s="93"/>
      <c r="G47" s="1" t="s">
        <v>77</v>
      </c>
    </row>
    <row r="48" spans="1:9" ht="15" customHeight="1" x14ac:dyDescent="0.2">
      <c r="B48" s="53" t="s">
        <v>9</v>
      </c>
      <c r="C48" s="53"/>
      <c r="D48" s="53"/>
      <c r="E48" s="413" t="s">
        <v>78</v>
      </c>
      <c r="F48" s="413"/>
      <c r="G48" s="413"/>
      <c r="H48" s="413"/>
    </row>
    <row r="49" spans="2:7" ht="15" customHeight="1" x14ac:dyDescent="0.2">
      <c r="B49" s="228"/>
      <c r="C49" s="228"/>
      <c r="D49" s="228"/>
      <c r="E49" s="228"/>
      <c r="F49" s="228"/>
      <c r="G49" s="228"/>
    </row>
    <row r="50" spans="2:7" ht="15" customHeight="1" x14ac:dyDescent="0.2">
      <c r="B50" s="228"/>
      <c r="C50" s="228"/>
      <c r="D50" s="228"/>
      <c r="E50" s="228"/>
      <c r="F50" s="228"/>
      <c r="G50" s="228"/>
    </row>
    <row r="51" spans="2:7" ht="15" customHeight="1" x14ac:dyDescent="0.2"/>
    <row r="52" spans="2:7" ht="15" customHeight="1" x14ac:dyDescent="0.2"/>
    <row r="53" spans="2:7" ht="15" customHeight="1" x14ac:dyDescent="0.2"/>
    <row r="54" spans="2:7" ht="15" customHeight="1" x14ac:dyDescent="0.2"/>
    <row r="55" spans="2:7" ht="15" customHeight="1" x14ac:dyDescent="0.2"/>
    <row r="56" spans="2:7" ht="15" customHeight="1" x14ac:dyDescent="0.2"/>
    <row r="57" spans="2:7" ht="15" customHeight="1" x14ac:dyDescent="0.2"/>
    <row r="58" spans="2:7" ht="15" customHeight="1" x14ac:dyDescent="0.2"/>
    <row r="59" spans="2:7" ht="15" customHeight="1" x14ac:dyDescent="0.2"/>
  </sheetData>
  <sheetProtection algorithmName="SHA-512" hashValue="SRZ6RfWWLMs0KmbJTcYZC8h+JF3kPOoqVeuJnlxE+6AZpj/qSXUhbKOevXhxh3CyPukjWfNCpkbYHrkZNODLPg==" saltValue="AL8BJ+43eCby6De9JZT8og==" spinCount="100000" sheet="1" objects="1" scenarios="1"/>
  <mergeCells count="31">
    <mergeCell ref="B3:G3"/>
    <mergeCell ref="B6:G6"/>
    <mergeCell ref="B9:B10"/>
    <mergeCell ref="C9:F10"/>
    <mergeCell ref="G9:G10"/>
    <mergeCell ref="C11:F11"/>
    <mergeCell ref="C12:F12"/>
    <mergeCell ref="C13:F13"/>
    <mergeCell ref="C14:F14"/>
    <mergeCell ref="E30:F30"/>
    <mergeCell ref="C15:F15"/>
    <mergeCell ref="C16:F16"/>
    <mergeCell ref="B19:G19"/>
    <mergeCell ref="B22:B23"/>
    <mergeCell ref="G22:G23"/>
    <mergeCell ref="C22:F23"/>
    <mergeCell ref="C24:F24"/>
    <mergeCell ref="C36:F36"/>
    <mergeCell ref="C37:F37"/>
    <mergeCell ref="B40:G40"/>
    <mergeCell ref="E48:H48"/>
    <mergeCell ref="C25:F25"/>
    <mergeCell ref="C26:F26"/>
    <mergeCell ref="C27:F27"/>
    <mergeCell ref="C28:F28"/>
    <mergeCell ref="E34:F34"/>
    <mergeCell ref="C35:F35"/>
    <mergeCell ref="C31:F31"/>
    <mergeCell ref="C32:F32"/>
    <mergeCell ref="E33:F33"/>
    <mergeCell ref="E29:F29"/>
  </mergeCells>
  <printOptions horizontalCentered="1"/>
  <pageMargins left="0.7" right="0.7" top="0.75" bottom="0.75" header="0.3" footer="0.3"/>
  <pageSetup paperSize="9" scale="93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8</vt:i4>
      </vt:variant>
    </vt:vector>
  </HeadingPairs>
  <TitlesOfParts>
    <vt:vector size="18" baseType="lpstr">
      <vt:lpstr>1 - Údaje o zpracovateli</vt:lpstr>
      <vt:lpstr>2 - Hodnocení příjmů a výdajů</vt:lpstr>
      <vt:lpstr>2.1- Hodnocení příjmů a výdajů</vt:lpstr>
      <vt:lpstr>2.2- Hodnocení příjmů a výdajů</vt:lpstr>
      <vt:lpstr>2.3- Hodnocení příjmů a výdajů</vt:lpstr>
      <vt:lpstr>2.4- Hodnocení příjmů a výdajů</vt:lpstr>
      <vt:lpstr>2.5 Hodnocení příjmů a výdajů</vt:lpstr>
      <vt:lpstr>2.6- Hodnocení příjmů a vý</vt:lpstr>
      <vt:lpstr>3 - Závazky  a pohledávky</vt:lpstr>
      <vt:lpstr>4 - Účelové prostředky  </vt:lpstr>
      <vt:lpstr>'2 - Hodnocení příjmů a výdajů'!Oblast_tisku</vt:lpstr>
      <vt:lpstr>'2.1- Hodnocení příjmů a výdajů'!Oblast_tisku</vt:lpstr>
      <vt:lpstr>'2.2- Hodnocení příjmů a výdajů'!Oblast_tisku</vt:lpstr>
      <vt:lpstr>'2.3- Hodnocení příjmů a výdajů'!Oblast_tisku</vt:lpstr>
      <vt:lpstr>'2.4- Hodnocení příjmů a výdajů'!Oblast_tisku</vt:lpstr>
      <vt:lpstr>'2.5 Hodnocení příjmů a výdajů'!Oblast_tisku</vt:lpstr>
      <vt:lpstr>'2.6- Hodnocení příjmů a vý'!Oblast_tisku</vt:lpstr>
      <vt:lpstr>'4 - Účelové prostředky  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Palivcová Markéta</cp:lastModifiedBy>
  <cp:lastPrinted>2015-09-02T11:29:33Z</cp:lastPrinted>
  <dcterms:created xsi:type="dcterms:W3CDTF">1997-01-24T11:07:25Z</dcterms:created>
  <dcterms:modified xsi:type="dcterms:W3CDTF">2015-12-16T07:35:59Z</dcterms:modified>
</cp:coreProperties>
</file>